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defaultThemeVersion="124226"/>
  <bookViews>
    <workbookView xWindow="-15" yWindow="-15" windowWidth="23385" windowHeight="10185"/>
  </bookViews>
  <sheets>
    <sheet name="Calc" sheetId="65" r:id="rId1"/>
    <sheet name="Décompte" sheetId="1" r:id="rId2"/>
    <sheet name="C1" sheetId="9" r:id="rId3"/>
    <sheet name="C2" sheetId="27" r:id="rId4"/>
    <sheet name="C3" sheetId="66" r:id="rId5"/>
    <sheet name="C4" sheetId="67" r:id="rId6"/>
    <sheet name="C5" sheetId="68" r:id="rId7"/>
    <sheet name="C6" sheetId="69" r:id="rId8"/>
    <sheet name="C7" sheetId="70" r:id="rId9"/>
    <sheet name="C8" sheetId="71" r:id="rId10"/>
    <sheet name="VAR" sheetId="64" r:id="rId11"/>
  </sheets>
  <externalReferences>
    <externalReference r:id="rId12"/>
    <externalReference r:id="rId13"/>
  </externalReferences>
  <definedNames>
    <definedName name="_xlnm._FilterDatabase" localSheetId="2" hidden="1">'C1'!$A$1:$F$27</definedName>
    <definedName name="_xlnm._FilterDatabase" localSheetId="3" hidden="1">'C2'!$A$1:$F$204</definedName>
    <definedName name="Base1">OFFSET('C1'!$A$1,,,COUNTA('C1'!$A:$A),5)</definedName>
    <definedName name="Base2">OFFSET('C2'!$A$1,,,COUNTA('C2'!$A:$A),5)</definedName>
    <definedName name="Base3">OFFSET('C3'!$A$1,,,COUNTA('C3'!$A:$A),5)</definedName>
    <definedName name="Base4">OFFSET('C4'!$A$1,,,COUNTA('C4'!$A:$A),5)</definedName>
    <definedName name="Base5">OFFSET('C5'!$A$1,,,COUNTA('C5'!$A:$A),5)</definedName>
    <definedName name="Base6">OFFSET('C6'!$A$1,,,COUNTA('C6'!$A:$A),5)</definedName>
    <definedName name="Base7">OFFSET('C7'!$A$1,,,COUNTA('C7'!$A:$A),5)</definedName>
    <definedName name="Base8">OFFSET('C8'!$A$1,,,COUNTA('C8'!$A:$A),5)</definedName>
    <definedName name="Calibri">#REF!</definedName>
    <definedName name="_xlnm.Print_Titles" localSheetId="2">'C1'!$1:$2</definedName>
    <definedName name="_xlnm.Print_Titles" localSheetId="3">'C2'!$1:$2</definedName>
    <definedName name="_xlnm.Print_Area" localSheetId="1">Décompte!$A$1:$I$699</definedName>
  </definedNames>
  <calcPr calcId="145621" fullPrecision="0"/>
</workbook>
</file>

<file path=xl/calcChain.xml><?xml version="1.0" encoding="utf-8"?>
<calcChain xmlns="http://schemas.openxmlformats.org/spreadsheetml/2006/main">
  <c r="G410" i="1" l="1"/>
  <c r="E410" i="1"/>
  <c r="I410" i="1"/>
  <c r="I407" i="1"/>
  <c r="I404" i="1"/>
  <c r="I401" i="1"/>
  <c r="I398" i="1"/>
  <c r="I395" i="1"/>
  <c r="I392" i="1"/>
  <c r="G407" i="1"/>
  <c r="H407" i="1"/>
  <c r="H404" i="1"/>
  <c r="H401" i="1"/>
  <c r="H398" i="1"/>
  <c r="H395" i="1"/>
  <c r="G404" i="1"/>
  <c r="G401" i="1"/>
  <c r="G398" i="1"/>
  <c r="G395" i="1"/>
  <c r="E407" i="1"/>
  <c r="E404" i="1"/>
  <c r="E401" i="1"/>
  <c r="E398" i="1"/>
  <c r="E395" i="1"/>
  <c r="Y449" i="1"/>
  <c r="W449" i="1"/>
  <c r="Y446" i="1"/>
  <c r="W446" i="1"/>
  <c r="Y443" i="1"/>
  <c r="W443" i="1"/>
  <c r="Y440" i="1"/>
  <c r="W440" i="1"/>
  <c r="Y437" i="1"/>
  <c r="W437" i="1"/>
  <c r="Y434" i="1"/>
  <c r="W434" i="1"/>
  <c r="Y431" i="1"/>
  <c r="W431" i="1"/>
  <c r="Y428" i="1"/>
  <c r="W428" i="1"/>
  <c r="Y425" i="1"/>
  <c r="W425" i="1"/>
  <c r="Y422" i="1"/>
  <c r="W422" i="1"/>
  <c r="Y419" i="1"/>
  <c r="W419" i="1"/>
  <c r="Y416" i="1"/>
  <c r="W416" i="1"/>
  <c r="Y413" i="1"/>
  <c r="W413" i="1"/>
  <c r="Y410" i="1"/>
  <c r="F410" i="1" s="1"/>
  <c r="W410" i="1"/>
  <c r="D410" i="1" s="1"/>
  <c r="Y407" i="1"/>
  <c r="F407" i="1" s="1"/>
  <c r="W407" i="1"/>
  <c r="D407" i="1" s="1"/>
  <c r="Y404" i="1"/>
  <c r="F404" i="1" s="1"/>
  <c r="W404" i="1"/>
  <c r="D404" i="1" s="1"/>
  <c r="Y401" i="1"/>
  <c r="F401" i="1" s="1"/>
  <c r="W401" i="1"/>
  <c r="D401" i="1" s="1"/>
  <c r="Y398" i="1"/>
  <c r="F398" i="1" s="1"/>
  <c r="W398" i="1"/>
  <c r="D398" i="1" s="1"/>
  <c r="Y395" i="1"/>
  <c r="F395" i="1" s="1"/>
  <c r="W395" i="1"/>
  <c r="D395" i="1" s="1"/>
  <c r="AC448" i="1"/>
  <c r="AB448" i="1"/>
  <c r="U448" i="1"/>
  <c r="T448" i="1"/>
  <c r="AC445" i="1"/>
  <c r="AB445" i="1"/>
  <c r="U445" i="1"/>
  <c r="T445" i="1"/>
  <c r="AC442" i="1"/>
  <c r="AB442" i="1"/>
  <c r="U442" i="1"/>
  <c r="T442" i="1"/>
  <c r="AC439" i="1"/>
  <c r="AB439" i="1"/>
  <c r="U439" i="1"/>
  <c r="T439" i="1"/>
  <c r="AC436" i="1"/>
  <c r="AB436" i="1"/>
  <c r="U436" i="1"/>
  <c r="T436" i="1"/>
  <c r="AC433" i="1"/>
  <c r="AB433" i="1"/>
  <c r="U433" i="1"/>
  <c r="T433" i="1"/>
  <c r="AC430" i="1"/>
  <c r="AB430" i="1"/>
  <c r="U430" i="1"/>
  <c r="T430" i="1"/>
  <c r="AC427" i="1"/>
  <c r="AB427" i="1"/>
  <c r="U427" i="1"/>
  <c r="T427" i="1"/>
  <c r="AC424" i="1"/>
  <c r="AB424" i="1"/>
  <c r="U424" i="1"/>
  <c r="T424" i="1"/>
  <c r="AC421" i="1"/>
  <c r="AB421" i="1"/>
  <c r="U421" i="1"/>
  <c r="T421" i="1"/>
  <c r="AC418" i="1"/>
  <c r="AB418" i="1"/>
  <c r="U418" i="1"/>
  <c r="T418" i="1"/>
  <c r="AC415" i="1"/>
  <c r="AB415" i="1"/>
  <c r="U415" i="1"/>
  <c r="T415" i="1"/>
  <c r="AC412" i="1"/>
  <c r="AB412" i="1"/>
  <c r="U412" i="1"/>
  <c r="T412" i="1"/>
  <c r="AC409" i="1"/>
  <c r="AB409" i="1"/>
  <c r="U409" i="1"/>
  <c r="T409" i="1"/>
  <c r="AC406" i="1"/>
  <c r="AB406" i="1"/>
  <c r="U406" i="1"/>
  <c r="T406" i="1"/>
  <c r="AC403" i="1"/>
  <c r="AB403" i="1"/>
  <c r="U403" i="1"/>
  <c r="T403" i="1"/>
  <c r="AC400" i="1"/>
  <c r="AB400" i="1"/>
  <c r="U400" i="1"/>
  <c r="T400" i="1"/>
  <c r="AC397" i="1"/>
  <c r="AB397" i="1"/>
  <c r="U397" i="1"/>
  <c r="T397" i="1"/>
  <c r="AC394" i="1"/>
  <c r="AB394" i="1"/>
  <c r="U394" i="1"/>
  <c r="T394" i="1"/>
  <c r="BB2" i="65"/>
  <c r="BB4" i="65" s="1"/>
  <c r="BB6" i="65" s="1"/>
  <c r="BB8" i="65" s="1"/>
  <c r="BB10" i="65" s="1"/>
  <c r="BB12" i="65" s="1"/>
  <c r="BB14" i="65" s="1"/>
  <c r="BB16" i="65" s="1"/>
  <c r="BB18" i="65" s="1"/>
  <c r="BB20" i="65" s="1"/>
  <c r="BB22" i="65" s="1"/>
  <c r="BB24" i="65" s="1"/>
  <c r="BB26" i="65" s="1"/>
  <c r="BB28" i="65" s="1"/>
  <c r="BB30" i="65" s="1"/>
  <c r="BB32" i="65" s="1"/>
  <c r="BB34" i="65" s="1"/>
  <c r="BB36" i="65" s="1"/>
  <c r="BB38" i="65" s="1"/>
  <c r="BB40" i="65" s="1"/>
  <c r="BB42" i="65" s="1"/>
  <c r="BB44" i="65" s="1"/>
  <c r="BB46" i="65" s="1"/>
  <c r="BB48" i="65" s="1"/>
  <c r="BB50" i="65" s="1"/>
  <c r="BB52" i="65" s="1"/>
  <c r="BB54" i="65" s="1"/>
  <c r="BB56" i="65" s="1"/>
  <c r="BB58" i="65" s="1"/>
  <c r="BB60" i="65" s="1"/>
  <c r="BB62" i="65" s="1"/>
  <c r="BB64" i="65" s="1"/>
  <c r="BB66" i="65" s="1"/>
  <c r="BB68" i="65" s="1"/>
  <c r="BB70" i="65" s="1"/>
  <c r="BB72" i="65" s="1"/>
  <c r="BB74" i="65" s="1"/>
  <c r="BB76" i="65" s="1"/>
  <c r="BB78" i="65" s="1"/>
  <c r="BB80" i="65" s="1"/>
  <c r="BB82" i="65" s="1"/>
  <c r="BB84" i="65" s="1"/>
  <c r="BB86" i="65" s="1"/>
  <c r="BB88" i="65" s="1"/>
  <c r="BB90" i="65" s="1"/>
  <c r="BB92" i="65" s="1"/>
  <c r="BB94" i="65" s="1"/>
  <c r="BB96" i="65" s="1"/>
  <c r="BB98" i="65" s="1"/>
  <c r="BB100" i="65" s="1"/>
  <c r="BB102" i="65" s="1"/>
  <c r="BB104" i="65" s="1"/>
  <c r="BB106" i="65" s="1"/>
  <c r="BB108" i="65" s="1"/>
  <c r="BB110" i="65" s="1"/>
  <c r="BB112" i="65" s="1"/>
  <c r="BB114" i="65" s="1"/>
  <c r="BB116" i="65" s="1"/>
  <c r="BB118" i="65" s="1"/>
  <c r="BB120" i="65" s="1"/>
  <c r="BB122" i="65" s="1"/>
  <c r="BB124" i="65" s="1"/>
  <c r="BB126" i="65" s="1"/>
  <c r="BB128" i="65" s="1"/>
  <c r="BB130" i="65" s="1"/>
  <c r="BB132" i="65" s="1"/>
  <c r="BB134" i="65" s="1"/>
  <c r="BB136" i="65" s="1"/>
  <c r="BB138" i="65" s="1"/>
  <c r="BB140" i="65" s="1"/>
  <c r="BB142" i="65" s="1"/>
  <c r="BB144" i="65" s="1"/>
  <c r="BB146" i="65" s="1"/>
  <c r="BB148" i="65" s="1"/>
  <c r="BB150" i="65" s="1"/>
  <c r="BB152" i="65" s="1"/>
  <c r="BB154" i="65" s="1"/>
  <c r="BB156" i="65" s="1"/>
  <c r="BB158" i="65" s="1"/>
  <c r="BB160" i="65" s="1"/>
  <c r="BB162" i="65" s="1"/>
  <c r="BB164" i="65" s="1"/>
  <c r="BB166" i="65" s="1"/>
  <c r="BB168" i="65" s="1"/>
  <c r="BB170" i="65" s="1"/>
  <c r="BB172" i="65" s="1"/>
  <c r="BB174" i="65" s="1"/>
  <c r="BB176" i="65" s="1"/>
  <c r="BB178" i="65" s="1"/>
  <c r="BB180" i="65" s="1"/>
  <c r="BB182" i="65" s="1"/>
  <c r="BB184" i="65" s="1"/>
  <c r="BB186" i="65" s="1"/>
  <c r="BB188" i="65" s="1"/>
  <c r="BB190" i="65" s="1"/>
  <c r="BB192" i="65" s="1"/>
  <c r="BB194" i="65" s="1"/>
  <c r="BB196" i="65" s="1"/>
  <c r="BB198" i="65" s="1"/>
  <c r="BB200" i="65" s="1"/>
  <c r="BB202" i="65" s="1"/>
  <c r="BB204" i="65" s="1"/>
  <c r="BB206" i="65" s="1"/>
  <c r="BB208" i="65" s="1"/>
  <c r="BB210" i="65" s="1"/>
  <c r="BB212" i="65" s="1"/>
  <c r="BB214" i="65" s="1"/>
  <c r="BB216" i="65" s="1"/>
  <c r="BB218" i="65" s="1"/>
  <c r="BB220" i="65" s="1"/>
  <c r="BB222" i="65" s="1"/>
  <c r="BB224" i="65" s="1"/>
  <c r="BB226" i="65" s="1"/>
  <c r="BB228" i="65" s="1"/>
  <c r="BB230" i="65" s="1"/>
  <c r="BB232" i="65" s="1"/>
  <c r="BB234" i="65" s="1"/>
  <c r="BB236" i="65" s="1"/>
  <c r="BB238" i="65" s="1"/>
  <c r="BB240" i="65" s="1"/>
  <c r="BB242" i="65" s="1"/>
  <c r="BB244" i="65" s="1"/>
  <c r="BB246" i="65" s="1"/>
  <c r="BB248" i="65" s="1"/>
  <c r="BB250" i="65" s="1"/>
  <c r="BB252" i="65" s="1"/>
  <c r="BB254" i="65" s="1"/>
  <c r="BB256" i="65" s="1"/>
  <c r="BB258" i="65" s="1"/>
  <c r="BB260" i="65" s="1"/>
  <c r="BB262" i="65" s="1"/>
  <c r="BB264" i="65" s="1"/>
  <c r="BB266" i="65" s="1"/>
  <c r="BB268" i="65" s="1"/>
  <c r="BB270" i="65" s="1"/>
  <c r="BB272" i="65" s="1"/>
  <c r="BB274" i="65" s="1"/>
  <c r="BB276" i="65" s="1"/>
  <c r="BB278" i="65" s="1"/>
  <c r="BB280" i="65" s="1"/>
  <c r="BB282" i="65" s="1"/>
  <c r="BB284" i="65" s="1"/>
  <c r="BB286" i="65" s="1"/>
  <c r="BA2" i="65"/>
  <c r="AU2" i="65"/>
  <c r="AU4" i="65" s="1"/>
  <c r="AU6" i="65" s="1"/>
  <c r="AU8" i="65" s="1"/>
  <c r="AU10" i="65" s="1"/>
  <c r="AU12" i="65" s="1"/>
  <c r="AU14" i="65" s="1"/>
  <c r="AU16" i="65" s="1"/>
  <c r="AU18" i="65" s="1"/>
  <c r="AU20" i="65" s="1"/>
  <c r="AU22" i="65" s="1"/>
  <c r="AU24" i="65" s="1"/>
  <c r="AU26" i="65" s="1"/>
  <c r="AU28" i="65" s="1"/>
  <c r="AU30" i="65" s="1"/>
  <c r="AU32" i="65" s="1"/>
  <c r="AU34" i="65" s="1"/>
  <c r="AU36" i="65" s="1"/>
  <c r="AU38" i="65" s="1"/>
  <c r="AU40" i="65" s="1"/>
  <c r="AU42" i="65" s="1"/>
  <c r="AU44" i="65" s="1"/>
  <c r="AU46" i="65" s="1"/>
  <c r="AU48" i="65" s="1"/>
  <c r="AU50" i="65" s="1"/>
  <c r="AU52" i="65" s="1"/>
  <c r="AU54" i="65" s="1"/>
  <c r="AU56" i="65" s="1"/>
  <c r="AU58" i="65" s="1"/>
  <c r="AU60" i="65" s="1"/>
  <c r="AU62" i="65" s="1"/>
  <c r="AU64" i="65" s="1"/>
  <c r="AU66" i="65" s="1"/>
  <c r="AU68" i="65" s="1"/>
  <c r="AU70" i="65" s="1"/>
  <c r="AU72" i="65" s="1"/>
  <c r="AU74" i="65" s="1"/>
  <c r="AU76" i="65" s="1"/>
  <c r="AU78" i="65" s="1"/>
  <c r="AU80" i="65" s="1"/>
  <c r="AU82" i="65" s="1"/>
  <c r="AU84" i="65" s="1"/>
  <c r="AU86" i="65" s="1"/>
  <c r="AU88" i="65" s="1"/>
  <c r="AU90" i="65" s="1"/>
  <c r="AU92" i="65" s="1"/>
  <c r="AU94" i="65" s="1"/>
  <c r="AU96" i="65" s="1"/>
  <c r="AU98" i="65" s="1"/>
  <c r="AU100" i="65" s="1"/>
  <c r="AU102" i="65" s="1"/>
  <c r="AU104" i="65" s="1"/>
  <c r="AU106" i="65" s="1"/>
  <c r="AU108" i="65" s="1"/>
  <c r="AU110" i="65" s="1"/>
  <c r="AU112" i="65" s="1"/>
  <c r="AU114" i="65" s="1"/>
  <c r="AU116" i="65" s="1"/>
  <c r="AU118" i="65" s="1"/>
  <c r="AU120" i="65" s="1"/>
  <c r="AU122" i="65" s="1"/>
  <c r="AU124" i="65" s="1"/>
  <c r="AU126" i="65" s="1"/>
  <c r="AU128" i="65" s="1"/>
  <c r="AU130" i="65" s="1"/>
  <c r="AU132" i="65" s="1"/>
  <c r="AU134" i="65" s="1"/>
  <c r="AU136" i="65" s="1"/>
  <c r="AU138" i="65" s="1"/>
  <c r="AU140" i="65" s="1"/>
  <c r="AU142" i="65" s="1"/>
  <c r="AU144" i="65" s="1"/>
  <c r="AU146" i="65" s="1"/>
  <c r="AU148" i="65" s="1"/>
  <c r="AU150" i="65" s="1"/>
  <c r="AU152" i="65" s="1"/>
  <c r="AU154" i="65" s="1"/>
  <c r="AU156" i="65" s="1"/>
  <c r="AU158" i="65" s="1"/>
  <c r="AU160" i="65" s="1"/>
  <c r="AU162" i="65" s="1"/>
  <c r="AU164" i="65" s="1"/>
  <c r="AU166" i="65" s="1"/>
  <c r="AU168" i="65" s="1"/>
  <c r="AU170" i="65" s="1"/>
  <c r="AU172" i="65" s="1"/>
  <c r="AU174" i="65" s="1"/>
  <c r="AU176" i="65" s="1"/>
  <c r="AU178" i="65" s="1"/>
  <c r="AU180" i="65" s="1"/>
  <c r="AU182" i="65" s="1"/>
  <c r="AU184" i="65" s="1"/>
  <c r="AU186" i="65" s="1"/>
  <c r="AU188" i="65" s="1"/>
  <c r="AU190" i="65" s="1"/>
  <c r="AU192" i="65" s="1"/>
  <c r="AU194" i="65" s="1"/>
  <c r="AU196" i="65" s="1"/>
  <c r="AU198" i="65" s="1"/>
  <c r="AU200" i="65" s="1"/>
  <c r="AU202" i="65" s="1"/>
  <c r="AU204" i="65" s="1"/>
  <c r="AU206" i="65" s="1"/>
  <c r="AU208" i="65" s="1"/>
  <c r="AU210" i="65" s="1"/>
  <c r="AU212" i="65" s="1"/>
  <c r="AU214" i="65" s="1"/>
  <c r="AU216" i="65" s="1"/>
  <c r="AU218" i="65" s="1"/>
  <c r="AU220" i="65" s="1"/>
  <c r="AU222" i="65" s="1"/>
  <c r="AU224" i="65" s="1"/>
  <c r="AU226" i="65" s="1"/>
  <c r="AU228" i="65" s="1"/>
  <c r="AU230" i="65" s="1"/>
  <c r="AU232" i="65" s="1"/>
  <c r="AU234" i="65" s="1"/>
  <c r="AU236" i="65" s="1"/>
  <c r="AU238" i="65" s="1"/>
  <c r="AU240" i="65" s="1"/>
  <c r="AU242" i="65" s="1"/>
  <c r="AU244" i="65" s="1"/>
  <c r="AU246" i="65" s="1"/>
  <c r="AU248" i="65" s="1"/>
  <c r="AU250" i="65" s="1"/>
  <c r="AU252" i="65" s="1"/>
  <c r="AU254" i="65" s="1"/>
  <c r="AU256" i="65" s="1"/>
  <c r="AU258" i="65" s="1"/>
  <c r="AU260" i="65" s="1"/>
  <c r="AU262" i="65" s="1"/>
  <c r="AU264" i="65" s="1"/>
  <c r="AU266" i="65" s="1"/>
  <c r="AU268" i="65" s="1"/>
  <c r="AU270" i="65" s="1"/>
  <c r="AU272" i="65" s="1"/>
  <c r="AU274" i="65" s="1"/>
  <c r="AU276" i="65" s="1"/>
  <c r="AU278" i="65" s="1"/>
  <c r="AU280" i="65" s="1"/>
  <c r="AU282" i="65" s="1"/>
  <c r="AU284" i="65" s="1"/>
  <c r="AU286" i="65" s="1"/>
  <c r="AT2" i="65"/>
  <c r="AN2" i="65"/>
  <c r="AN4" i="65" s="1"/>
  <c r="AN6" i="65" s="1"/>
  <c r="AN8" i="65" s="1"/>
  <c r="AN10" i="65" s="1"/>
  <c r="AN12" i="65" s="1"/>
  <c r="AN14" i="65" s="1"/>
  <c r="AN16" i="65" s="1"/>
  <c r="AN18" i="65" s="1"/>
  <c r="AN20" i="65" s="1"/>
  <c r="AN22" i="65" s="1"/>
  <c r="AN24" i="65" s="1"/>
  <c r="AN26" i="65" s="1"/>
  <c r="AN28" i="65" s="1"/>
  <c r="AN30" i="65" s="1"/>
  <c r="AN32" i="65" s="1"/>
  <c r="AN34" i="65" s="1"/>
  <c r="AN36" i="65" s="1"/>
  <c r="AN38" i="65" s="1"/>
  <c r="AN40" i="65" s="1"/>
  <c r="AN42" i="65" s="1"/>
  <c r="AN44" i="65" s="1"/>
  <c r="AN46" i="65" s="1"/>
  <c r="AN48" i="65" s="1"/>
  <c r="AN50" i="65" s="1"/>
  <c r="AN52" i="65" s="1"/>
  <c r="AN54" i="65" s="1"/>
  <c r="AN56" i="65" s="1"/>
  <c r="AN58" i="65" s="1"/>
  <c r="AN60" i="65" s="1"/>
  <c r="AN62" i="65" s="1"/>
  <c r="AN64" i="65" s="1"/>
  <c r="AN66" i="65" s="1"/>
  <c r="AN68" i="65" s="1"/>
  <c r="AN70" i="65" s="1"/>
  <c r="AN72" i="65" s="1"/>
  <c r="AN74" i="65" s="1"/>
  <c r="AN76" i="65" s="1"/>
  <c r="AN78" i="65" s="1"/>
  <c r="AN80" i="65" s="1"/>
  <c r="AN82" i="65" s="1"/>
  <c r="AN84" i="65" s="1"/>
  <c r="AN86" i="65" s="1"/>
  <c r="AN88" i="65" s="1"/>
  <c r="AN90" i="65" s="1"/>
  <c r="AN92" i="65" s="1"/>
  <c r="AN94" i="65" s="1"/>
  <c r="AN96" i="65" s="1"/>
  <c r="AN98" i="65" s="1"/>
  <c r="AN100" i="65" s="1"/>
  <c r="AN102" i="65" s="1"/>
  <c r="AN104" i="65" s="1"/>
  <c r="AN106" i="65" s="1"/>
  <c r="AN108" i="65" s="1"/>
  <c r="AN110" i="65" s="1"/>
  <c r="AN112" i="65" s="1"/>
  <c r="AN114" i="65" s="1"/>
  <c r="AN116" i="65" s="1"/>
  <c r="AN118" i="65" s="1"/>
  <c r="AN120" i="65" s="1"/>
  <c r="AN122" i="65" s="1"/>
  <c r="AN124" i="65" s="1"/>
  <c r="AN126" i="65" s="1"/>
  <c r="AN128" i="65" s="1"/>
  <c r="AN130" i="65" s="1"/>
  <c r="AN132" i="65" s="1"/>
  <c r="AN134" i="65" s="1"/>
  <c r="AN136" i="65" s="1"/>
  <c r="AN138" i="65" s="1"/>
  <c r="AN140" i="65" s="1"/>
  <c r="AN142" i="65" s="1"/>
  <c r="AN144" i="65" s="1"/>
  <c r="AN146" i="65" s="1"/>
  <c r="AN148" i="65" s="1"/>
  <c r="AN150" i="65" s="1"/>
  <c r="AN152" i="65" s="1"/>
  <c r="AN154" i="65" s="1"/>
  <c r="AN156" i="65" s="1"/>
  <c r="AN158" i="65" s="1"/>
  <c r="AN160" i="65" s="1"/>
  <c r="AN162" i="65" s="1"/>
  <c r="AN164" i="65" s="1"/>
  <c r="AN166" i="65" s="1"/>
  <c r="AN168" i="65" s="1"/>
  <c r="AN170" i="65" s="1"/>
  <c r="AN172" i="65" s="1"/>
  <c r="AN174" i="65" s="1"/>
  <c r="AN176" i="65" s="1"/>
  <c r="AN178" i="65" s="1"/>
  <c r="AN180" i="65" s="1"/>
  <c r="AN182" i="65" s="1"/>
  <c r="AN184" i="65" s="1"/>
  <c r="AN186" i="65" s="1"/>
  <c r="AN188" i="65" s="1"/>
  <c r="AN190" i="65" s="1"/>
  <c r="AN192" i="65" s="1"/>
  <c r="AN194" i="65" s="1"/>
  <c r="AN196" i="65" s="1"/>
  <c r="AN198" i="65" s="1"/>
  <c r="AN200" i="65" s="1"/>
  <c r="AN202" i="65" s="1"/>
  <c r="AN204" i="65" s="1"/>
  <c r="AN206" i="65" s="1"/>
  <c r="AN208" i="65" s="1"/>
  <c r="AN210" i="65" s="1"/>
  <c r="AN212" i="65" s="1"/>
  <c r="AN214" i="65" s="1"/>
  <c r="AN216" i="65" s="1"/>
  <c r="AN218" i="65" s="1"/>
  <c r="AN220" i="65" s="1"/>
  <c r="AN222" i="65" s="1"/>
  <c r="AN224" i="65" s="1"/>
  <c r="AN226" i="65" s="1"/>
  <c r="AN228" i="65" s="1"/>
  <c r="AN230" i="65" s="1"/>
  <c r="AN232" i="65" s="1"/>
  <c r="AN234" i="65" s="1"/>
  <c r="AN236" i="65" s="1"/>
  <c r="AN238" i="65" s="1"/>
  <c r="AN240" i="65" s="1"/>
  <c r="AN242" i="65" s="1"/>
  <c r="AN244" i="65" s="1"/>
  <c r="AN246" i="65" s="1"/>
  <c r="AN248" i="65" s="1"/>
  <c r="AN250" i="65" s="1"/>
  <c r="AN252" i="65" s="1"/>
  <c r="AN254" i="65" s="1"/>
  <c r="AN256" i="65" s="1"/>
  <c r="AN258" i="65" s="1"/>
  <c r="AN260" i="65" s="1"/>
  <c r="AN262" i="65" s="1"/>
  <c r="AN264" i="65" s="1"/>
  <c r="AN266" i="65" s="1"/>
  <c r="AN268" i="65" s="1"/>
  <c r="AN270" i="65" s="1"/>
  <c r="AN272" i="65" s="1"/>
  <c r="AN274" i="65" s="1"/>
  <c r="AN276" i="65" s="1"/>
  <c r="AN278" i="65" s="1"/>
  <c r="AN280" i="65" s="1"/>
  <c r="AN282" i="65" s="1"/>
  <c r="AN284" i="65" s="1"/>
  <c r="AN286" i="65" s="1"/>
  <c r="AM2" i="65"/>
  <c r="AG2" i="65"/>
  <c r="AG4" i="65" s="1"/>
  <c r="AG6" i="65" s="1"/>
  <c r="AG8" i="65" s="1"/>
  <c r="AG10" i="65" s="1"/>
  <c r="AG12" i="65" s="1"/>
  <c r="AG14" i="65" s="1"/>
  <c r="AG16" i="65" s="1"/>
  <c r="AG18" i="65" s="1"/>
  <c r="AG20" i="65" s="1"/>
  <c r="AG22" i="65" s="1"/>
  <c r="AG24" i="65" s="1"/>
  <c r="AG26" i="65" s="1"/>
  <c r="AG28" i="65" s="1"/>
  <c r="AG30" i="65" s="1"/>
  <c r="AG32" i="65" s="1"/>
  <c r="AG34" i="65" s="1"/>
  <c r="AG36" i="65" s="1"/>
  <c r="AG38" i="65" s="1"/>
  <c r="AG40" i="65" s="1"/>
  <c r="AG42" i="65" s="1"/>
  <c r="AG44" i="65" s="1"/>
  <c r="AG46" i="65" s="1"/>
  <c r="AG48" i="65" s="1"/>
  <c r="AG50" i="65" s="1"/>
  <c r="AG52" i="65" s="1"/>
  <c r="AG54" i="65" s="1"/>
  <c r="AG56" i="65" s="1"/>
  <c r="AG58" i="65" s="1"/>
  <c r="AG60" i="65" s="1"/>
  <c r="AG62" i="65" s="1"/>
  <c r="AG64" i="65" s="1"/>
  <c r="AG66" i="65" s="1"/>
  <c r="AG68" i="65" s="1"/>
  <c r="AG70" i="65" s="1"/>
  <c r="AG72" i="65" s="1"/>
  <c r="AG74" i="65" s="1"/>
  <c r="AG76" i="65" s="1"/>
  <c r="AG78" i="65" s="1"/>
  <c r="AG80" i="65" s="1"/>
  <c r="AG82" i="65" s="1"/>
  <c r="AG84" i="65" s="1"/>
  <c r="AG86" i="65" s="1"/>
  <c r="AG88" i="65" s="1"/>
  <c r="AG90" i="65" s="1"/>
  <c r="AG92" i="65" s="1"/>
  <c r="AG94" i="65" s="1"/>
  <c r="AG96" i="65" s="1"/>
  <c r="AG98" i="65" s="1"/>
  <c r="AG100" i="65" s="1"/>
  <c r="AG102" i="65" s="1"/>
  <c r="AG104" i="65" s="1"/>
  <c r="AG106" i="65" s="1"/>
  <c r="AG108" i="65" s="1"/>
  <c r="AG110" i="65" s="1"/>
  <c r="AG112" i="65" s="1"/>
  <c r="AG114" i="65" s="1"/>
  <c r="AG116" i="65" s="1"/>
  <c r="AG118" i="65" s="1"/>
  <c r="AG120" i="65" s="1"/>
  <c r="AG122" i="65" s="1"/>
  <c r="AG124" i="65" s="1"/>
  <c r="AG126" i="65" s="1"/>
  <c r="AG128" i="65" s="1"/>
  <c r="AG130" i="65" s="1"/>
  <c r="AG132" i="65" s="1"/>
  <c r="AG134" i="65" s="1"/>
  <c r="AG136" i="65" s="1"/>
  <c r="AG138" i="65" s="1"/>
  <c r="AG140" i="65" s="1"/>
  <c r="AG142" i="65" s="1"/>
  <c r="AG144" i="65" s="1"/>
  <c r="AG146" i="65" s="1"/>
  <c r="AG148" i="65" s="1"/>
  <c r="AG150" i="65" s="1"/>
  <c r="AG152" i="65" s="1"/>
  <c r="AG154" i="65" s="1"/>
  <c r="AG156" i="65" s="1"/>
  <c r="AG158" i="65" s="1"/>
  <c r="AG160" i="65" s="1"/>
  <c r="AG162" i="65" s="1"/>
  <c r="AG164" i="65" s="1"/>
  <c r="AG166" i="65" s="1"/>
  <c r="AG168" i="65" s="1"/>
  <c r="AG170" i="65" s="1"/>
  <c r="AG172" i="65" s="1"/>
  <c r="AG174" i="65" s="1"/>
  <c r="AG176" i="65" s="1"/>
  <c r="AG178" i="65" s="1"/>
  <c r="AG180" i="65" s="1"/>
  <c r="AG182" i="65" s="1"/>
  <c r="AG184" i="65" s="1"/>
  <c r="AG186" i="65" s="1"/>
  <c r="AG188" i="65" s="1"/>
  <c r="AG190" i="65" s="1"/>
  <c r="AG192" i="65" s="1"/>
  <c r="AG194" i="65" s="1"/>
  <c r="AG196" i="65" s="1"/>
  <c r="AG198" i="65" s="1"/>
  <c r="AG200" i="65" s="1"/>
  <c r="AG202" i="65" s="1"/>
  <c r="AG204" i="65" s="1"/>
  <c r="AG206" i="65" s="1"/>
  <c r="AG208" i="65" s="1"/>
  <c r="AG210" i="65" s="1"/>
  <c r="AG212" i="65" s="1"/>
  <c r="AG214" i="65" s="1"/>
  <c r="AG216" i="65" s="1"/>
  <c r="AG218" i="65" s="1"/>
  <c r="AG220" i="65" s="1"/>
  <c r="AG222" i="65" s="1"/>
  <c r="AG224" i="65" s="1"/>
  <c r="AG226" i="65" s="1"/>
  <c r="AG228" i="65" s="1"/>
  <c r="AG230" i="65" s="1"/>
  <c r="AG232" i="65" s="1"/>
  <c r="AG234" i="65" s="1"/>
  <c r="AG236" i="65" s="1"/>
  <c r="AG238" i="65" s="1"/>
  <c r="AG240" i="65" s="1"/>
  <c r="AG242" i="65" s="1"/>
  <c r="AG244" i="65" s="1"/>
  <c r="AG246" i="65" s="1"/>
  <c r="AG248" i="65" s="1"/>
  <c r="AG250" i="65" s="1"/>
  <c r="AG252" i="65" s="1"/>
  <c r="AG254" i="65" s="1"/>
  <c r="AG256" i="65" s="1"/>
  <c r="AG258" i="65" s="1"/>
  <c r="AG260" i="65" s="1"/>
  <c r="AG262" i="65" s="1"/>
  <c r="AG264" i="65" s="1"/>
  <c r="AG266" i="65" s="1"/>
  <c r="AG268" i="65" s="1"/>
  <c r="AG270" i="65" s="1"/>
  <c r="AG272" i="65" s="1"/>
  <c r="AG274" i="65" s="1"/>
  <c r="AG276" i="65" s="1"/>
  <c r="AG278" i="65" s="1"/>
  <c r="AG280" i="65" s="1"/>
  <c r="AG282" i="65" s="1"/>
  <c r="AG284" i="65" s="1"/>
  <c r="AG286" i="65" s="1"/>
  <c r="AF2" i="65"/>
  <c r="AJ2" i="65" s="1"/>
  <c r="Z2" i="65"/>
  <c r="Z4" i="65" s="1"/>
  <c r="Z6" i="65" s="1"/>
  <c r="Z8" i="65" s="1"/>
  <c r="Z10" i="65" s="1"/>
  <c r="Z12" i="65" s="1"/>
  <c r="Z14" i="65" s="1"/>
  <c r="Z16" i="65" s="1"/>
  <c r="Z18" i="65" s="1"/>
  <c r="Z20" i="65" s="1"/>
  <c r="Z22" i="65" s="1"/>
  <c r="Z24" i="65" s="1"/>
  <c r="Z26" i="65" s="1"/>
  <c r="Z28" i="65" s="1"/>
  <c r="Z30" i="65" s="1"/>
  <c r="Z32" i="65" s="1"/>
  <c r="Z34" i="65" s="1"/>
  <c r="Z36" i="65" s="1"/>
  <c r="Z38" i="65" s="1"/>
  <c r="Z40" i="65" s="1"/>
  <c r="Z42" i="65" s="1"/>
  <c r="Z44" i="65" s="1"/>
  <c r="Z46" i="65" s="1"/>
  <c r="Z48" i="65" s="1"/>
  <c r="Z50" i="65" s="1"/>
  <c r="Z52" i="65" s="1"/>
  <c r="Z54" i="65" s="1"/>
  <c r="Z56" i="65" s="1"/>
  <c r="Z58" i="65" s="1"/>
  <c r="Z60" i="65" s="1"/>
  <c r="Z62" i="65" s="1"/>
  <c r="Z64" i="65" s="1"/>
  <c r="Z66" i="65" s="1"/>
  <c r="Z68" i="65" s="1"/>
  <c r="Z70" i="65" s="1"/>
  <c r="Z72" i="65" s="1"/>
  <c r="Z74" i="65" s="1"/>
  <c r="Z76" i="65" s="1"/>
  <c r="Z78" i="65" s="1"/>
  <c r="Z80" i="65" s="1"/>
  <c r="Z82" i="65" s="1"/>
  <c r="Z84" i="65" s="1"/>
  <c r="Z86" i="65" s="1"/>
  <c r="Z88" i="65" s="1"/>
  <c r="Z90" i="65" s="1"/>
  <c r="Z92" i="65" s="1"/>
  <c r="Z94" i="65" s="1"/>
  <c r="Z96" i="65" s="1"/>
  <c r="Z98" i="65" s="1"/>
  <c r="Z100" i="65" s="1"/>
  <c r="Z102" i="65" s="1"/>
  <c r="Z104" i="65" s="1"/>
  <c r="Z106" i="65" s="1"/>
  <c r="Z108" i="65" s="1"/>
  <c r="Z110" i="65" s="1"/>
  <c r="Z112" i="65" s="1"/>
  <c r="Z114" i="65" s="1"/>
  <c r="Z116" i="65" s="1"/>
  <c r="Z118" i="65" s="1"/>
  <c r="Z120" i="65" s="1"/>
  <c r="Z122" i="65" s="1"/>
  <c r="Z124" i="65" s="1"/>
  <c r="Z126" i="65" s="1"/>
  <c r="Z128" i="65" s="1"/>
  <c r="Z130" i="65" s="1"/>
  <c r="Z132" i="65" s="1"/>
  <c r="Z134" i="65" s="1"/>
  <c r="Z136" i="65" s="1"/>
  <c r="Z138" i="65" s="1"/>
  <c r="Z140" i="65" s="1"/>
  <c r="Z142" i="65" s="1"/>
  <c r="Z144" i="65" s="1"/>
  <c r="Z146" i="65" s="1"/>
  <c r="Z148" i="65" s="1"/>
  <c r="Z150" i="65" s="1"/>
  <c r="Z152" i="65" s="1"/>
  <c r="Z154" i="65" s="1"/>
  <c r="Z156" i="65" s="1"/>
  <c r="Z158" i="65" s="1"/>
  <c r="Z160" i="65" s="1"/>
  <c r="Z162" i="65" s="1"/>
  <c r="Z164" i="65" s="1"/>
  <c r="Z166" i="65" s="1"/>
  <c r="Z168" i="65" s="1"/>
  <c r="Z170" i="65" s="1"/>
  <c r="Z172" i="65" s="1"/>
  <c r="Z174" i="65" s="1"/>
  <c r="Z176" i="65" s="1"/>
  <c r="Z178" i="65" s="1"/>
  <c r="Z180" i="65" s="1"/>
  <c r="Z182" i="65" s="1"/>
  <c r="Z184" i="65" s="1"/>
  <c r="Z186" i="65" s="1"/>
  <c r="Z188" i="65" s="1"/>
  <c r="Z190" i="65" s="1"/>
  <c r="Z192" i="65" s="1"/>
  <c r="Z194" i="65" s="1"/>
  <c r="Z196" i="65" s="1"/>
  <c r="Z198" i="65" s="1"/>
  <c r="Z200" i="65" s="1"/>
  <c r="Z202" i="65" s="1"/>
  <c r="Z204" i="65" s="1"/>
  <c r="Z206" i="65" s="1"/>
  <c r="Z208" i="65" s="1"/>
  <c r="Z210" i="65" s="1"/>
  <c r="Z212" i="65" s="1"/>
  <c r="Z214" i="65" s="1"/>
  <c r="Z216" i="65" s="1"/>
  <c r="Z218" i="65" s="1"/>
  <c r="Z220" i="65" s="1"/>
  <c r="Z222" i="65" s="1"/>
  <c r="Z224" i="65" s="1"/>
  <c r="Z226" i="65" s="1"/>
  <c r="Z228" i="65" s="1"/>
  <c r="Z230" i="65" s="1"/>
  <c r="Z232" i="65" s="1"/>
  <c r="Z234" i="65" s="1"/>
  <c r="Z236" i="65" s="1"/>
  <c r="Z238" i="65" s="1"/>
  <c r="Z240" i="65" s="1"/>
  <c r="Z242" i="65" s="1"/>
  <c r="Z244" i="65" s="1"/>
  <c r="Z246" i="65" s="1"/>
  <c r="Z248" i="65" s="1"/>
  <c r="Z250" i="65" s="1"/>
  <c r="Z252" i="65" s="1"/>
  <c r="Z254" i="65" s="1"/>
  <c r="Z256" i="65" s="1"/>
  <c r="Z258" i="65" s="1"/>
  <c r="Z260" i="65" s="1"/>
  <c r="Z262" i="65" s="1"/>
  <c r="Z264" i="65" s="1"/>
  <c r="Z266" i="65" s="1"/>
  <c r="Z268" i="65" s="1"/>
  <c r="Z270" i="65" s="1"/>
  <c r="Z272" i="65" s="1"/>
  <c r="Z274" i="65" s="1"/>
  <c r="Z276" i="65" s="1"/>
  <c r="Z278" i="65" s="1"/>
  <c r="Z280" i="65" s="1"/>
  <c r="Z282" i="65" s="1"/>
  <c r="Z284" i="65" s="1"/>
  <c r="Z286" i="65" s="1"/>
  <c r="Y2" i="65"/>
  <c r="F2" i="71"/>
  <c r="C1" i="71"/>
  <c r="F2" i="70"/>
  <c r="C1" i="70"/>
  <c r="F2" i="69"/>
  <c r="C1" i="69"/>
  <c r="F2" i="68"/>
  <c r="C1" i="68"/>
  <c r="F2" i="67"/>
  <c r="C1" i="67"/>
  <c r="F2" i="66"/>
  <c r="C1" i="66"/>
  <c r="Y4" i="65" l="1"/>
  <c r="AC4" i="65" s="1"/>
  <c r="AC2" i="65"/>
  <c r="AF4" i="65"/>
  <c r="AJ4" i="65" s="1"/>
  <c r="AM4" i="65"/>
  <c r="AQ4" i="65" s="1"/>
  <c r="AQ2" i="65"/>
  <c r="BA4" i="65"/>
  <c r="BE4" i="65" s="1"/>
  <c r="BE2" i="65"/>
  <c r="AT4" i="65"/>
  <c r="AX4" i="65" s="1"/>
  <c r="AX2" i="65"/>
  <c r="BA6" i="65"/>
  <c r="BE6" i="65" s="1"/>
  <c r="AM6" i="65"/>
  <c r="AQ6" i="65" s="1"/>
  <c r="AF6" i="65"/>
  <c r="AJ6" i="65" s="1"/>
  <c r="AT6" i="65" l="1"/>
  <c r="AX6" i="65" s="1"/>
  <c r="Y6" i="65"/>
  <c r="AC6" i="65" s="1"/>
  <c r="BA8" i="65"/>
  <c r="BE8" i="65" s="1"/>
  <c r="AM8" i="65"/>
  <c r="AQ8" i="65" s="1"/>
  <c r="AF8" i="65"/>
  <c r="AJ8" i="65" s="1"/>
  <c r="Y8" i="65"/>
  <c r="AC8" i="65" s="1"/>
  <c r="AT8" i="65" l="1"/>
  <c r="AX8" i="65" s="1"/>
  <c r="BA10" i="65"/>
  <c r="BE10" i="65" s="1"/>
  <c r="AM10" i="65"/>
  <c r="AQ10" i="65" s="1"/>
  <c r="AF10" i="65"/>
  <c r="AJ10" i="65" s="1"/>
  <c r="Y10" i="65"/>
  <c r="AC10" i="65" s="1"/>
  <c r="AT10" i="65" l="1"/>
  <c r="AX10" i="65" s="1"/>
  <c r="BA12" i="65"/>
  <c r="BE12" i="65" s="1"/>
  <c r="AM12" i="65"/>
  <c r="AQ12" i="65" s="1"/>
  <c r="AF12" i="65"/>
  <c r="AJ12" i="65" s="1"/>
  <c r="Y12" i="65"/>
  <c r="AC12" i="65" s="1"/>
  <c r="AT12" i="65" l="1"/>
  <c r="AX12" i="65" s="1"/>
  <c r="BA14" i="65"/>
  <c r="BE14" i="65" s="1"/>
  <c r="AM14" i="65"/>
  <c r="AQ14" i="65" s="1"/>
  <c r="AF14" i="65"/>
  <c r="AJ14" i="65" s="1"/>
  <c r="Y14" i="65"/>
  <c r="AC14" i="65" s="1"/>
  <c r="AT14" i="65" l="1"/>
  <c r="AX14" i="65" s="1"/>
  <c r="BA16" i="65"/>
  <c r="BE16" i="65" s="1"/>
  <c r="AM16" i="65"/>
  <c r="AQ16" i="65" s="1"/>
  <c r="AF16" i="65"/>
  <c r="AJ16" i="65" s="1"/>
  <c r="Y16" i="65"/>
  <c r="AC16" i="65" s="1"/>
  <c r="AT16" i="65" l="1"/>
  <c r="AX16" i="65" s="1"/>
  <c r="BA18" i="65"/>
  <c r="BE18" i="65" s="1"/>
  <c r="AM18" i="65"/>
  <c r="AQ18" i="65" s="1"/>
  <c r="AF18" i="65"/>
  <c r="AJ18" i="65" s="1"/>
  <c r="Y18" i="65"/>
  <c r="AC18" i="65" s="1"/>
  <c r="AT18" i="65" l="1"/>
  <c r="AX18" i="65" s="1"/>
  <c r="BA20" i="65"/>
  <c r="BE20" i="65" s="1"/>
  <c r="AM20" i="65"/>
  <c r="AQ20" i="65" s="1"/>
  <c r="AF20" i="65"/>
  <c r="AJ20" i="65" s="1"/>
  <c r="Y20" i="65"/>
  <c r="AC20" i="65" s="1"/>
  <c r="AT20" i="65" l="1"/>
  <c r="AX20" i="65" s="1"/>
  <c r="BA22" i="65"/>
  <c r="BE22" i="65" s="1"/>
  <c r="AM22" i="65"/>
  <c r="AQ22" i="65" s="1"/>
  <c r="AF22" i="65"/>
  <c r="AJ22" i="65" s="1"/>
  <c r="Y22" i="65"/>
  <c r="AC22" i="65" s="1"/>
  <c r="AT22" i="65" l="1"/>
  <c r="AX22" i="65" s="1"/>
  <c r="BA24" i="65"/>
  <c r="BE24" i="65" s="1"/>
  <c r="AM24" i="65"/>
  <c r="AQ24" i="65" s="1"/>
  <c r="AF24" i="65"/>
  <c r="AJ24" i="65" s="1"/>
  <c r="Y24" i="65"/>
  <c r="AC24" i="65" s="1"/>
  <c r="AT24" i="65" l="1"/>
  <c r="AX24" i="65" s="1"/>
  <c r="BA26" i="65"/>
  <c r="BE26" i="65" s="1"/>
  <c r="AM26" i="65"/>
  <c r="AQ26" i="65" s="1"/>
  <c r="AF26" i="65"/>
  <c r="AJ26" i="65" s="1"/>
  <c r="Y26" i="65"/>
  <c r="AC26" i="65" s="1"/>
  <c r="AT26" i="65" l="1"/>
  <c r="AX26" i="65" s="1"/>
  <c r="BA28" i="65"/>
  <c r="BE28" i="65" s="1"/>
  <c r="AM28" i="65"/>
  <c r="AQ28" i="65" s="1"/>
  <c r="AF28" i="65"/>
  <c r="AJ28" i="65" s="1"/>
  <c r="Y28" i="65"/>
  <c r="AC28" i="65" s="1"/>
  <c r="AT28" i="65" l="1"/>
  <c r="AX28" i="65" s="1"/>
  <c r="BA30" i="65"/>
  <c r="BE30" i="65" s="1"/>
  <c r="AM30" i="65"/>
  <c r="AQ30" i="65" s="1"/>
  <c r="AF30" i="65"/>
  <c r="AJ30" i="65" s="1"/>
  <c r="Y30" i="65"/>
  <c r="AC30" i="65" s="1"/>
  <c r="AT30" i="65" l="1"/>
  <c r="AX30" i="65" s="1"/>
  <c r="BA32" i="65"/>
  <c r="BE32" i="65" s="1"/>
  <c r="AM32" i="65"/>
  <c r="AQ32" i="65" s="1"/>
  <c r="AF32" i="65"/>
  <c r="AJ32" i="65" s="1"/>
  <c r="Y32" i="65"/>
  <c r="AC32" i="65" s="1"/>
  <c r="AT32" i="65" l="1"/>
  <c r="AX32" i="65" s="1"/>
  <c r="BA34" i="65"/>
  <c r="BE34" i="65" s="1"/>
  <c r="AM34" i="65"/>
  <c r="AQ34" i="65" s="1"/>
  <c r="AF34" i="65"/>
  <c r="AJ34" i="65" s="1"/>
  <c r="Y34" i="65"/>
  <c r="AC34" i="65" s="1"/>
  <c r="AT34" i="65" l="1"/>
  <c r="AX34" i="65" s="1"/>
  <c r="BA36" i="65"/>
  <c r="BE36" i="65" s="1"/>
  <c r="AT36" i="65"/>
  <c r="AX36" i="65" s="1"/>
  <c r="AM36" i="65"/>
  <c r="AQ36" i="65" s="1"/>
  <c r="AF36" i="65"/>
  <c r="AJ36" i="65" s="1"/>
  <c r="Y36" i="65"/>
  <c r="AC36" i="65" s="1"/>
  <c r="BA38" i="65" l="1"/>
  <c r="BE38" i="65" s="1"/>
  <c r="AT38" i="65"/>
  <c r="AX38" i="65" s="1"/>
  <c r="AM38" i="65"/>
  <c r="AQ38" i="65" s="1"/>
  <c r="AF38" i="65"/>
  <c r="AJ38" i="65" s="1"/>
  <c r="Y38" i="65"/>
  <c r="AC38" i="65" s="1"/>
  <c r="BA40" i="65" l="1"/>
  <c r="BE40" i="65" s="1"/>
  <c r="AT40" i="65"/>
  <c r="AX40" i="65" s="1"/>
  <c r="AM40" i="65"/>
  <c r="AQ40" i="65" s="1"/>
  <c r="AF40" i="65"/>
  <c r="AJ40" i="65" s="1"/>
  <c r="Y40" i="65"/>
  <c r="AC40" i="65" s="1"/>
  <c r="BA42" i="65" l="1"/>
  <c r="BE42" i="65" s="1"/>
  <c r="AT42" i="65"/>
  <c r="AX42" i="65" s="1"/>
  <c r="AM42" i="65"/>
  <c r="AQ42" i="65" s="1"/>
  <c r="AF42" i="65"/>
  <c r="AJ42" i="65" s="1"/>
  <c r="Y42" i="65"/>
  <c r="AC42" i="65" s="1"/>
  <c r="BA44" i="65" l="1"/>
  <c r="BE44" i="65" s="1"/>
  <c r="AT44" i="65"/>
  <c r="AX44" i="65" s="1"/>
  <c r="AM44" i="65"/>
  <c r="AQ44" i="65" s="1"/>
  <c r="AF44" i="65"/>
  <c r="AJ44" i="65" s="1"/>
  <c r="Y44" i="65"/>
  <c r="AC44" i="65" s="1"/>
  <c r="BA46" i="65" l="1"/>
  <c r="BE46" i="65" s="1"/>
  <c r="AT46" i="65"/>
  <c r="AX46" i="65" s="1"/>
  <c r="AM46" i="65"/>
  <c r="AQ46" i="65" s="1"/>
  <c r="AF46" i="65"/>
  <c r="AJ46" i="65" s="1"/>
  <c r="Y46" i="65"/>
  <c r="AC46" i="65" s="1"/>
  <c r="BA48" i="65" l="1"/>
  <c r="BE48" i="65" s="1"/>
  <c r="AT48" i="65"/>
  <c r="AX48" i="65" s="1"/>
  <c r="AM48" i="65"/>
  <c r="AQ48" i="65" s="1"/>
  <c r="AF48" i="65"/>
  <c r="AJ48" i="65" s="1"/>
  <c r="Y48" i="65"/>
  <c r="AC48" i="65" s="1"/>
  <c r="BA50" i="65" l="1"/>
  <c r="BE50" i="65" s="1"/>
  <c r="AT50" i="65"/>
  <c r="AX50" i="65" s="1"/>
  <c r="AM50" i="65"/>
  <c r="AQ50" i="65" s="1"/>
  <c r="AF50" i="65"/>
  <c r="AJ50" i="65" s="1"/>
  <c r="Y50" i="65"/>
  <c r="AC50" i="65" s="1"/>
  <c r="BA52" i="65" l="1"/>
  <c r="BE52" i="65" s="1"/>
  <c r="AT52" i="65"/>
  <c r="AX52" i="65" s="1"/>
  <c r="AM52" i="65"/>
  <c r="AQ52" i="65" s="1"/>
  <c r="AF52" i="65"/>
  <c r="AJ52" i="65" s="1"/>
  <c r="Y52" i="65"/>
  <c r="AC52" i="65" s="1"/>
  <c r="BA54" i="65" l="1"/>
  <c r="BE54" i="65" s="1"/>
  <c r="AT54" i="65"/>
  <c r="AX54" i="65" s="1"/>
  <c r="AM54" i="65"/>
  <c r="AQ54" i="65" s="1"/>
  <c r="AF54" i="65"/>
  <c r="AJ54" i="65" s="1"/>
  <c r="Y54" i="65"/>
  <c r="AC54" i="65" s="1"/>
  <c r="BA56" i="65" l="1"/>
  <c r="BE56" i="65" s="1"/>
  <c r="AT56" i="65"/>
  <c r="AX56" i="65" s="1"/>
  <c r="AM56" i="65"/>
  <c r="AQ56" i="65" s="1"/>
  <c r="AF56" i="65"/>
  <c r="AJ56" i="65" s="1"/>
  <c r="Y56" i="65"/>
  <c r="AC56" i="65" s="1"/>
  <c r="BA58" i="65" l="1"/>
  <c r="BE58" i="65" s="1"/>
  <c r="AT58" i="65"/>
  <c r="AX58" i="65" s="1"/>
  <c r="AM58" i="65"/>
  <c r="AQ58" i="65" s="1"/>
  <c r="AF58" i="65"/>
  <c r="AJ58" i="65" s="1"/>
  <c r="Y58" i="65"/>
  <c r="AC58" i="65" s="1"/>
  <c r="BA60" i="65" l="1"/>
  <c r="BE60" i="65" s="1"/>
  <c r="AT60" i="65"/>
  <c r="AX60" i="65" s="1"/>
  <c r="AM60" i="65"/>
  <c r="AQ60" i="65" s="1"/>
  <c r="AF60" i="65"/>
  <c r="AJ60" i="65" s="1"/>
  <c r="Y60" i="65"/>
  <c r="AC60" i="65" s="1"/>
  <c r="BA62" i="65" l="1"/>
  <c r="BE62" i="65" s="1"/>
  <c r="AT62" i="65"/>
  <c r="AX62" i="65" s="1"/>
  <c r="AM62" i="65"/>
  <c r="AQ62" i="65" s="1"/>
  <c r="AF62" i="65"/>
  <c r="AJ62" i="65" s="1"/>
  <c r="Y62" i="65"/>
  <c r="AC62" i="65" s="1"/>
  <c r="BA64" i="65" l="1"/>
  <c r="BE64" i="65" s="1"/>
  <c r="AT64" i="65"/>
  <c r="AX64" i="65" s="1"/>
  <c r="AM64" i="65"/>
  <c r="AQ64" i="65" s="1"/>
  <c r="AF64" i="65"/>
  <c r="AJ64" i="65" s="1"/>
  <c r="Y64" i="65"/>
  <c r="AC64" i="65" s="1"/>
  <c r="Y392" i="1"/>
  <c r="F392" i="1" s="1"/>
  <c r="W392" i="1"/>
  <c r="D392" i="1" s="1"/>
  <c r="AC391" i="1"/>
  <c r="AB391" i="1"/>
  <c r="U391" i="1"/>
  <c r="T391" i="1"/>
  <c r="W389" i="1"/>
  <c r="D389" i="1" s="1"/>
  <c r="Y389" i="1"/>
  <c r="F389" i="1" s="1"/>
  <c r="AC388" i="1"/>
  <c r="AB388" i="1"/>
  <c r="U388" i="1"/>
  <c r="T388" i="1"/>
  <c r="BA66" i="65" l="1"/>
  <c r="BE66" i="65" s="1"/>
  <c r="AT66" i="65"/>
  <c r="AX66" i="65" s="1"/>
  <c r="AM66" i="65"/>
  <c r="AQ66" i="65" s="1"/>
  <c r="AF66" i="65"/>
  <c r="AJ66" i="65" s="1"/>
  <c r="Y66" i="65"/>
  <c r="AC66" i="65" s="1"/>
  <c r="S2" i="65"/>
  <c r="S4" i="65" s="1"/>
  <c r="S6" i="65" s="1"/>
  <c r="S8" i="65" s="1"/>
  <c r="S10" i="65" s="1"/>
  <c r="S12" i="65" s="1"/>
  <c r="S14" i="65" s="1"/>
  <c r="S16" i="65" s="1"/>
  <c r="S18" i="65" s="1"/>
  <c r="S20" i="65" s="1"/>
  <c r="S22" i="65" s="1"/>
  <c r="S24" i="65" s="1"/>
  <c r="S26" i="65" s="1"/>
  <c r="S28" i="65" s="1"/>
  <c r="S30" i="65" s="1"/>
  <c r="S32" i="65" s="1"/>
  <c r="S34" i="65" s="1"/>
  <c r="S36" i="65" s="1"/>
  <c r="S38" i="65" s="1"/>
  <c r="S40" i="65" s="1"/>
  <c r="S42" i="65" s="1"/>
  <c r="S44" i="65" s="1"/>
  <c r="S46" i="65" s="1"/>
  <c r="S48" i="65" s="1"/>
  <c r="S50" i="65" s="1"/>
  <c r="S52" i="65" s="1"/>
  <c r="S54" i="65" s="1"/>
  <c r="S56" i="65" s="1"/>
  <c r="S58" i="65" s="1"/>
  <c r="S60" i="65" s="1"/>
  <c r="S62" i="65" s="1"/>
  <c r="S64" i="65" s="1"/>
  <c r="S66" i="65" s="1"/>
  <c r="S68" i="65" s="1"/>
  <c r="S70" i="65" s="1"/>
  <c r="S72" i="65" s="1"/>
  <c r="S74" i="65" s="1"/>
  <c r="S76" i="65" s="1"/>
  <c r="S78" i="65" s="1"/>
  <c r="S80" i="65" s="1"/>
  <c r="S82" i="65" s="1"/>
  <c r="S84" i="65" s="1"/>
  <c r="S86" i="65" s="1"/>
  <c r="S88" i="65" s="1"/>
  <c r="S90" i="65" s="1"/>
  <c r="S92" i="65" s="1"/>
  <c r="S94" i="65" s="1"/>
  <c r="S96" i="65" s="1"/>
  <c r="S98" i="65" s="1"/>
  <c r="S100" i="65" s="1"/>
  <c r="S102" i="65" s="1"/>
  <c r="S104" i="65" s="1"/>
  <c r="S106" i="65" s="1"/>
  <c r="S108" i="65" s="1"/>
  <c r="S110" i="65" s="1"/>
  <c r="S112" i="65" s="1"/>
  <c r="S114" i="65" s="1"/>
  <c r="S116" i="65" s="1"/>
  <c r="S118" i="65" s="1"/>
  <c r="S120" i="65" s="1"/>
  <c r="S122" i="65" s="1"/>
  <c r="S124" i="65" s="1"/>
  <c r="S126" i="65" s="1"/>
  <c r="S128" i="65" s="1"/>
  <c r="S130" i="65" s="1"/>
  <c r="S132" i="65" s="1"/>
  <c r="S134" i="65" s="1"/>
  <c r="S136" i="65" s="1"/>
  <c r="S138" i="65" s="1"/>
  <c r="S140" i="65" s="1"/>
  <c r="S142" i="65" s="1"/>
  <c r="S144" i="65" s="1"/>
  <c r="S146" i="65" s="1"/>
  <c r="S148" i="65" s="1"/>
  <c r="S150" i="65" s="1"/>
  <c r="S152" i="65" s="1"/>
  <c r="S154" i="65" s="1"/>
  <c r="S156" i="65" s="1"/>
  <c r="S158" i="65" s="1"/>
  <c r="S160" i="65" s="1"/>
  <c r="S162" i="65" s="1"/>
  <c r="S164" i="65" s="1"/>
  <c r="S166" i="65" s="1"/>
  <c r="S168" i="65" s="1"/>
  <c r="S170" i="65" s="1"/>
  <c r="S172" i="65" s="1"/>
  <c r="S174" i="65" s="1"/>
  <c r="S176" i="65" s="1"/>
  <c r="S178" i="65" s="1"/>
  <c r="S180" i="65" s="1"/>
  <c r="S182" i="65" s="1"/>
  <c r="S184" i="65" s="1"/>
  <c r="S186" i="65" s="1"/>
  <c r="S188" i="65" s="1"/>
  <c r="S190" i="65" s="1"/>
  <c r="S192" i="65" s="1"/>
  <c r="S194" i="65" s="1"/>
  <c r="S196" i="65" s="1"/>
  <c r="S198" i="65" s="1"/>
  <c r="S200" i="65" s="1"/>
  <c r="S202" i="65" s="1"/>
  <c r="S204" i="65" s="1"/>
  <c r="S206" i="65" s="1"/>
  <c r="S208" i="65" s="1"/>
  <c r="S210" i="65" s="1"/>
  <c r="S212" i="65" s="1"/>
  <c r="S214" i="65" s="1"/>
  <c r="S216" i="65" s="1"/>
  <c r="S218" i="65" s="1"/>
  <c r="S220" i="65" s="1"/>
  <c r="S222" i="65" s="1"/>
  <c r="S224" i="65" s="1"/>
  <c r="S226" i="65" s="1"/>
  <c r="S228" i="65" s="1"/>
  <c r="S230" i="65" s="1"/>
  <c r="S232" i="65" s="1"/>
  <c r="S234" i="65" s="1"/>
  <c r="S236" i="65" s="1"/>
  <c r="S238" i="65" s="1"/>
  <c r="S240" i="65" s="1"/>
  <c r="S242" i="65" s="1"/>
  <c r="S244" i="65" s="1"/>
  <c r="S246" i="65" s="1"/>
  <c r="S248" i="65" s="1"/>
  <c r="S250" i="65" s="1"/>
  <c r="S252" i="65" s="1"/>
  <c r="S254" i="65" s="1"/>
  <c r="S256" i="65" s="1"/>
  <c r="S258" i="65" s="1"/>
  <c r="S260" i="65" s="1"/>
  <c r="S262" i="65" s="1"/>
  <c r="S264" i="65" s="1"/>
  <c r="S266" i="65" s="1"/>
  <c r="S268" i="65" s="1"/>
  <c r="S270" i="65" s="1"/>
  <c r="S272" i="65" s="1"/>
  <c r="S274" i="65" s="1"/>
  <c r="S276" i="65" s="1"/>
  <c r="S278" i="65" s="1"/>
  <c r="S280" i="65" s="1"/>
  <c r="S282" i="65" s="1"/>
  <c r="S284" i="65" s="1"/>
  <c r="S286" i="65" s="1"/>
  <c r="R2" i="65"/>
  <c r="R4" i="65" s="1"/>
  <c r="R6" i="65" s="1"/>
  <c r="L2" i="65"/>
  <c r="K2" i="65"/>
  <c r="E2" i="65"/>
  <c r="D2" i="65"/>
  <c r="H296" i="1"/>
  <c r="I377" i="1"/>
  <c r="I375" i="1"/>
  <c r="I373" i="1"/>
  <c r="I371" i="1"/>
  <c r="I369" i="1"/>
  <c r="I367" i="1"/>
  <c r="I365" i="1"/>
  <c r="I361" i="1"/>
  <c r="I359" i="1"/>
  <c r="I357" i="1"/>
  <c r="I351" i="1"/>
  <c r="I349" i="1"/>
  <c r="I347" i="1"/>
  <c r="I343" i="1"/>
  <c r="I341" i="1"/>
  <c r="I339" i="1"/>
  <c r="I337" i="1"/>
  <c r="I335" i="1"/>
  <c r="I331" i="1"/>
  <c r="I329" i="1"/>
  <c r="I327" i="1"/>
  <c r="I325" i="1"/>
  <c r="I323" i="1"/>
  <c r="I317" i="1"/>
  <c r="I315" i="1"/>
  <c r="I313" i="1"/>
  <c r="I311" i="1"/>
  <c r="I305" i="1"/>
  <c r="I303" i="1"/>
  <c r="I301" i="1"/>
  <c r="I299" i="1"/>
  <c r="I297" i="1"/>
  <c r="I295" i="1"/>
  <c r="I291" i="1"/>
  <c r="I289" i="1"/>
  <c r="I287" i="1"/>
  <c r="I285" i="1"/>
  <c r="I283" i="1"/>
  <c r="I281" i="1"/>
  <c r="I275" i="1"/>
  <c r="I273" i="1"/>
  <c r="I271" i="1"/>
  <c r="I269" i="1"/>
  <c r="I267" i="1"/>
  <c r="I265" i="1"/>
  <c r="I263" i="1"/>
  <c r="I261" i="1"/>
  <c r="V6" i="65" l="1"/>
  <c r="V4" i="65"/>
  <c r="V2" i="65"/>
  <c r="BA68" i="65"/>
  <c r="BE68" i="65" s="1"/>
  <c r="AT68" i="65"/>
  <c r="AX68" i="65" s="1"/>
  <c r="AM68" i="65"/>
  <c r="AQ68" i="65" s="1"/>
  <c r="AF68" i="65"/>
  <c r="AJ68" i="65" s="1"/>
  <c r="Y68" i="65"/>
  <c r="AC68" i="65" s="1"/>
  <c r="R8" i="65"/>
  <c r="V8" i="65" s="1"/>
  <c r="O2" i="65"/>
  <c r="K4" i="65"/>
  <c r="K6" i="65" s="1"/>
  <c r="K8" i="65" s="1"/>
  <c r="K10" i="65" s="1"/>
  <c r="K12" i="65" s="1"/>
  <c r="K14" i="65" s="1"/>
  <c r="K16" i="65" s="1"/>
  <c r="K18" i="65" s="1"/>
  <c r="K20" i="65" s="1"/>
  <c r="K22" i="65" s="1"/>
  <c r="K24" i="65" s="1"/>
  <c r="K26" i="65" s="1"/>
  <c r="K28" i="65" s="1"/>
  <c r="K30" i="65" s="1"/>
  <c r="K32" i="65" s="1"/>
  <c r="K34" i="65" s="1"/>
  <c r="K36" i="65" s="1"/>
  <c r="K38" i="65" s="1"/>
  <c r="K40" i="65" s="1"/>
  <c r="K42" i="65" s="1"/>
  <c r="K44" i="65" s="1"/>
  <c r="K46" i="65" s="1"/>
  <c r="K48" i="65" s="1"/>
  <c r="K50" i="65" s="1"/>
  <c r="K52" i="65" s="1"/>
  <c r="K54" i="65" s="1"/>
  <c r="K56" i="65" s="1"/>
  <c r="K58" i="65" s="1"/>
  <c r="K60" i="65" s="1"/>
  <c r="K62" i="65" s="1"/>
  <c r="K64" i="65" s="1"/>
  <c r="K66" i="65" s="1"/>
  <c r="K68" i="65" s="1"/>
  <c r="K70" i="65" s="1"/>
  <c r="K72" i="65" s="1"/>
  <c r="K74" i="65" s="1"/>
  <c r="K76" i="65" s="1"/>
  <c r="K78" i="65" s="1"/>
  <c r="E268" i="65"/>
  <c r="E270" i="65" s="1"/>
  <c r="E272" i="65" s="1"/>
  <c r="E274" i="65" s="1"/>
  <c r="E276" i="65" s="1"/>
  <c r="E278" i="65" s="1"/>
  <c r="E280" i="65" s="1"/>
  <c r="E282" i="65" s="1"/>
  <c r="E284" i="65" s="1"/>
  <c r="E286" i="65" s="1"/>
  <c r="D268" i="65"/>
  <c r="D270" i="65" s="1"/>
  <c r="D272" i="65" s="1"/>
  <c r="D274" i="65" s="1"/>
  <c r="D276" i="65" s="1"/>
  <c r="D278" i="65" s="1"/>
  <c r="D280" i="65" s="1"/>
  <c r="D282" i="65" s="1"/>
  <c r="D284" i="65" s="1"/>
  <c r="D286" i="65" s="1"/>
  <c r="E230" i="65"/>
  <c r="E232" i="65" s="1"/>
  <c r="E234" i="65" s="1"/>
  <c r="E236" i="65" s="1"/>
  <c r="E238" i="65" s="1"/>
  <c r="E240" i="65" s="1"/>
  <c r="E242" i="65" s="1"/>
  <c r="E244" i="65" s="1"/>
  <c r="E246" i="65" s="1"/>
  <c r="E248" i="65" s="1"/>
  <c r="E250" i="65" s="1"/>
  <c r="E252" i="65" s="1"/>
  <c r="E254" i="65" s="1"/>
  <c r="E256" i="65" s="1"/>
  <c r="E258" i="65" s="1"/>
  <c r="E260" i="65" s="1"/>
  <c r="E262" i="65" s="1"/>
  <c r="E264" i="65" s="1"/>
  <c r="E266" i="65" s="1"/>
  <c r="D230" i="65"/>
  <c r="D232" i="65" s="1"/>
  <c r="D234" i="65" s="1"/>
  <c r="H234" i="65" s="1"/>
  <c r="E192" i="65"/>
  <c r="E194" i="65" s="1"/>
  <c r="E196" i="65" s="1"/>
  <c r="E198" i="65" s="1"/>
  <c r="E200" i="65" s="1"/>
  <c r="E202" i="65" s="1"/>
  <c r="E204" i="65" s="1"/>
  <c r="E206" i="65" s="1"/>
  <c r="E208" i="65" s="1"/>
  <c r="E210" i="65" s="1"/>
  <c r="E212" i="65" s="1"/>
  <c r="E214" i="65" s="1"/>
  <c r="E216" i="65" s="1"/>
  <c r="E218" i="65" s="1"/>
  <c r="E220" i="65" s="1"/>
  <c r="E222" i="65" s="1"/>
  <c r="E224" i="65" s="1"/>
  <c r="E226" i="65" s="1"/>
  <c r="E228" i="65" s="1"/>
  <c r="D192" i="65"/>
  <c r="E154" i="65"/>
  <c r="E156" i="65" s="1"/>
  <c r="E158" i="65" s="1"/>
  <c r="E160" i="65" s="1"/>
  <c r="E162" i="65" s="1"/>
  <c r="E164" i="65" s="1"/>
  <c r="E166" i="65" s="1"/>
  <c r="E168" i="65" s="1"/>
  <c r="E170" i="65" s="1"/>
  <c r="E172" i="65" s="1"/>
  <c r="E174" i="65" s="1"/>
  <c r="E176" i="65" s="1"/>
  <c r="E178" i="65" s="1"/>
  <c r="E180" i="65" s="1"/>
  <c r="E182" i="65" s="1"/>
  <c r="E184" i="65" s="1"/>
  <c r="E186" i="65" s="1"/>
  <c r="E188" i="65" s="1"/>
  <c r="E190" i="65" s="1"/>
  <c r="D154" i="65"/>
  <c r="H154" i="65" s="1"/>
  <c r="E116" i="65"/>
  <c r="E118" i="65" s="1"/>
  <c r="E120" i="65" s="1"/>
  <c r="E122" i="65" s="1"/>
  <c r="E124" i="65" s="1"/>
  <c r="E126" i="65" s="1"/>
  <c r="E128" i="65" s="1"/>
  <c r="E130" i="65" s="1"/>
  <c r="E132" i="65" s="1"/>
  <c r="E134" i="65" s="1"/>
  <c r="E136" i="65" s="1"/>
  <c r="E138" i="65" s="1"/>
  <c r="E140" i="65" s="1"/>
  <c r="E142" i="65" s="1"/>
  <c r="E144" i="65" s="1"/>
  <c r="E146" i="65" s="1"/>
  <c r="E148" i="65" s="1"/>
  <c r="E150" i="65" s="1"/>
  <c r="E152" i="65" s="1"/>
  <c r="D116" i="65"/>
  <c r="D118" i="65" s="1"/>
  <c r="D120" i="65" s="1"/>
  <c r="D122" i="65" s="1"/>
  <c r="D124" i="65" s="1"/>
  <c r="D126" i="65" s="1"/>
  <c r="D128" i="65" s="1"/>
  <c r="D130" i="65" s="1"/>
  <c r="D132" i="65" s="1"/>
  <c r="D134" i="65" s="1"/>
  <c r="D136" i="65" s="1"/>
  <c r="D138" i="65" s="1"/>
  <c r="D140" i="65" s="1"/>
  <c r="D142" i="65" s="1"/>
  <c r="D144" i="65" s="1"/>
  <c r="D146" i="65" s="1"/>
  <c r="D148" i="65" s="1"/>
  <c r="E78" i="65"/>
  <c r="E80" i="65" s="1"/>
  <c r="E82" i="65" s="1"/>
  <c r="E84" i="65" s="1"/>
  <c r="E86" i="65" s="1"/>
  <c r="E88" i="65" s="1"/>
  <c r="E90" i="65" s="1"/>
  <c r="E92" i="65" s="1"/>
  <c r="E94" i="65" s="1"/>
  <c r="E96" i="65" s="1"/>
  <c r="E98" i="65" s="1"/>
  <c r="E100" i="65" s="1"/>
  <c r="E102" i="65" s="1"/>
  <c r="E104" i="65" s="1"/>
  <c r="E106" i="65" s="1"/>
  <c r="E108" i="65" s="1"/>
  <c r="E110" i="65" s="1"/>
  <c r="E112" i="65" s="1"/>
  <c r="E114" i="65" s="1"/>
  <c r="D78" i="65"/>
  <c r="D80" i="65" s="1"/>
  <c r="D82" i="65" s="1"/>
  <c r="D84" i="65" s="1"/>
  <c r="D86" i="65" s="1"/>
  <c r="D88" i="65" s="1"/>
  <c r="D90" i="65" s="1"/>
  <c r="D92" i="65" s="1"/>
  <c r="D94" i="65" s="1"/>
  <c r="D96" i="65" s="1"/>
  <c r="D98" i="65" s="1"/>
  <c r="D100" i="65" s="1"/>
  <c r="D102" i="65" s="1"/>
  <c r="D104" i="65" s="1"/>
  <c r="D106" i="65" s="1"/>
  <c r="D108" i="65" s="1"/>
  <c r="D110" i="65" s="1"/>
  <c r="D112" i="65" s="1"/>
  <c r="D114" i="65" s="1"/>
  <c r="H114" i="65" s="1"/>
  <c r="E40" i="65"/>
  <c r="E42" i="65" s="1"/>
  <c r="E44" i="65" s="1"/>
  <c r="E46" i="65" s="1"/>
  <c r="E48" i="65" s="1"/>
  <c r="E50" i="65" s="1"/>
  <c r="E52" i="65" s="1"/>
  <c r="E54" i="65" s="1"/>
  <c r="E56" i="65" s="1"/>
  <c r="E58" i="65" s="1"/>
  <c r="E60" i="65" s="1"/>
  <c r="E62" i="65" s="1"/>
  <c r="E64" i="65" s="1"/>
  <c r="E66" i="65" s="1"/>
  <c r="E68" i="65" s="1"/>
  <c r="E70" i="65" s="1"/>
  <c r="E72" i="65" s="1"/>
  <c r="E74" i="65" s="1"/>
  <c r="E76" i="65" s="1"/>
  <c r="D40" i="65"/>
  <c r="D42" i="65" s="1"/>
  <c r="D44" i="65" s="1"/>
  <c r="D46" i="65" s="1"/>
  <c r="D48" i="65" s="1"/>
  <c r="D50" i="65" s="1"/>
  <c r="D52" i="65" s="1"/>
  <c r="D54" i="65" s="1"/>
  <c r="D56" i="65" s="1"/>
  <c r="D58" i="65" s="1"/>
  <c r="D60" i="65" s="1"/>
  <c r="D62" i="65" s="1"/>
  <c r="D64" i="65" s="1"/>
  <c r="D66" i="65" s="1"/>
  <c r="D68" i="65" s="1"/>
  <c r="D70" i="65" s="1"/>
  <c r="D72" i="65" s="1"/>
  <c r="D74" i="65" s="1"/>
  <c r="D76" i="65" s="1"/>
  <c r="H76" i="65" s="1"/>
  <c r="BA70" i="65" l="1"/>
  <c r="BE70" i="65" s="1"/>
  <c r="AT70" i="65"/>
  <c r="AX70" i="65" s="1"/>
  <c r="AM70" i="65"/>
  <c r="AQ70" i="65" s="1"/>
  <c r="AF70" i="65"/>
  <c r="AJ70" i="65" s="1"/>
  <c r="Y70" i="65"/>
  <c r="AC70" i="65" s="1"/>
  <c r="H286" i="65"/>
  <c r="H78" i="65"/>
  <c r="D150" i="65"/>
  <c r="I262" i="1"/>
  <c r="H82" i="65"/>
  <c r="H90" i="65"/>
  <c r="H98" i="65"/>
  <c r="H102" i="65"/>
  <c r="H122" i="65"/>
  <c r="H132" i="65"/>
  <c r="H138" i="65"/>
  <c r="H146" i="65"/>
  <c r="H274" i="65"/>
  <c r="H282" i="65"/>
  <c r="H84" i="65"/>
  <c r="H92" i="65"/>
  <c r="H100" i="65"/>
  <c r="H104" i="65"/>
  <c r="H116" i="65"/>
  <c r="H124" i="65"/>
  <c r="H128" i="65"/>
  <c r="H140" i="65"/>
  <c r="H148" i="65"/>
  <c r="H268" i="65"/>
  <c r="H276" i="65"/>
  <c r="H284" i="65"/>
  <c r="H86" i="65"/>
  <c r="H94" i="65"/>
  <c r="H106" i="65"/>
  <c r="H110" i="65"/>
  <c r="H118" i="65"/>
  <c r="H126" i="65"/>
  <c r="H134" i="65"/>
  <c r="H142" i="65"/>
  <c r="H230" i="65"/>
  <c r="H270" i="65"/>
  <c r="H278" i="65"/>
  <c r="D194" i="65"/>
  <c r="I306" i="1"/>
  <c r="D156" i="65"/>
  <c r="I268" i="1"/>
  <c r="D236" i="65"/>
  <c r="I348" i="1"/>
  <c r="H80" i="65"/>
  <c r="H88" i="65"/>
  <c r="H96" i="65"/>
  <c r="H108" i="65"/>
  <c r="H112" i="65"/>
  <c r="H120" i="65"/>
  <c r="H130" i="65"/>
  <c r="H136" i="65"/>
  <c r="H144" i="65"/>
  <c r="H192" i="65"/>
  <c r="H232" i="65"/>
  <c r="H272" i="65"/>
  <c r="H280" i="65"/>
  <c r="K80" i="65"/>
  <c r="K82" i="65" s="1"/>
  <c r="K84" i="65" s="1"/>
  <c r="K86" i="65" s="1"/>
  <c r="K88" i="65" s="1"/>
  <c r="K90" i="65" s="1"/>
  <c r="K92" i="65" s="1"/>
  <c r="K94" i="65" s="1"/>
  <c r="K96" i="65" s="1"/>
  <c r="K98" i="65" s="1"/>
  <c r="K100" i="65" s="1"/>
  <c r="K102" i="65" s="1"/>
  <c r="R10" i="65"/>
  <c r="V10" i="65" s="1"/>
  <c r="L4" i="65"/>
  <c r="L6" i="65" s="1"/>
  <c r="L8" i="65" s="1"/>
  <c r="H42" i="65"/>
  <c r="H50" i="65"/>
  <c r="H58" i="65"/>
  <c r="H66" i="65"/>
  <c r="H74" i="65"/>
  <c r="H44" i="65"/>
  <c r="H52" i="65"/>
  <c r="H60" i="65"/>
  <c r="H68" i="65"/>
  <c r="H46" i="65"/>
  <c r="H54" i="65"/>
  <c r="H62" i="65"/>
  <c r="H70" i="65"/>
  <c r="H40" i="65"/>
  <c r="H48" i="65"/>
  <c r="H56" i="65"/>
  <c r="H64" i="65"/>
  <c r="H72" i="65"/>
  <c r="BA72" i="65" l="1"/>
  <c r="BE72" i="65" s="1"/>
  <c r="AT72" i="65"/>
  <c r="AX72" i="65" s="1"/>
  <c r="AM72" i="65"/>
  <c r="AQ72" i="65" s="1"/>
  <c r="AF72" i="65"/>
  <c r="AJ72" i="65" s="1"/>
  <c r="Y72" i="65"/>
  <c r="AC72" i="65" s="1"/>
  <c r="D238" i="65"/>
  <c r="I350" i="1"/>
  <c r="H236" i="65"/>
  <c r="D196" i="65"/>
  <c r="H194" i="65"/>
  <c r="D158" i="65"/>
  <c r="I270" i="1"/>
  <c r="H156" i="65"/>
  <c r="D152" i="65"/>
  <c r="I264" i="1"/>
  <c r="H150" i="65"/>
  <c r="K104" i="65"/>
  <c r="R12" i="65"/>
  <c r="V12" i="65" s="1"/>
  <c r="L10" i="65"/>
  <c r="O8" i="65"/>
  <c r="O6" i="65"/>
  <c r="O4" i="65"/>
  <c r="E4" i="65"/>
  <c r="E6" i="65" s="1"/>
  <c r="E8" i="65" s="1"/>
  <c r="E10" i="65" s="1"/>
  <c r="E12" i="65" s="1"/>
  <c r="E14" i="65" s="1"/>
  <c r="E16" i="65" s="1"/>
  <c r="E18" i="65" s="1"/>
  <c r="E20" i="65" s="1"/>
  <c r="E22" i="65" s="1"/>
  <c r="E24" i="65" s="1"/>
  <c r="E26" i="65" s="1"/>
  <c r="E28" i="65" s="1"/>
  <c r="E30" i="65" s="1"/>
  <c r="E32" i="65" s="1"/>
  <c r="E34" i="65" s="1"/>
  <c r="E36" i="65" s="1"/>
  <c r="E38" i="65" s="1"/>
  <c r="BA74" i="65" l="1"/>
  <c r="BE74" i="65" s="1"/>
  <c r="AT74" i="65"/>
  <c r="AX74" i="65" s="1"/>
  <c r="AM74" i="65"/>
  <c r="AQ74" i="65" s="1"/>
  <c r="AF74" i="65"/>
  <c r="AJ74" i="65" s="1"/>
  <c r="Y74" i="65"/>
  <c r="AC74" i="65" s="1"/>
  <c r="D198" i="65"/>
  <c r="I310" i="1"/>
  <c r="H196" i="65"/>
  <c r="D160" i="65"/>
  <c r="I272" i="1"/>
  <c r="H158" i="65"/>
  <c r="I266" i="1"/>
  <c r="H152" i="65"/>
  <c r="D240" i="65"/>
  <c r="I352" i="1"/>
  <c r="H238" i="65"/>
  <c r="K106" i="65"/>
  <c r="R14" i="65"/>
  <c r="V14" i="65" s="1"/>
  <c r="D4" i="65"/>
  <c r="H2" i="65"/>
  <c r="B2" i="65" s="1"/>
  <c r="L12" i="65"/>
  <c r="O10" i="65"/>
  <c r="F2" i="9"/>
  <c r="BA76" i="65" l="1"/>
  <c r="BE76" i="65" s="1"/>
  <c r="AT76" i="65"/>
  <c r="AX76" i="65" s="1"/>
  <c r="AM76" i="65"/>
  <c r="AQ76" i="65" s="1"/>
  <c r="AF76" i="65"/>
  <c r="AJ76" i="65" s="1"/>
  <c r="Y76" i="65"/>
  <c r="AC76" i="65" s="1"/>
  <c r="D162" i="65"/>
  <c r="I274" i="1"/>
  <c r="H160" i="65"/>
  <c r="D242" i="65"/>
  <c r="H240" i="65"/>
  <c r="D200" i="65"/>
  <c r="I312" i="1"/>
  <c r="H198" i="65"/>
  <c r="G130" i="1"/>
  <c r="K108" i="65"/>
  <c r="R16" i="65"/>
  <c r="V16" i="65" s="1"/>
  <c r="D6" i="65"/>
  <c r="H4" i="65"/>
  <c r="B4" i="65" s="1"/>
  <c r="L14" i="65"/>
  <c r="O12" i="65"/>
  <c r="L392" i="1"/>
  <c r="BA78" i="65" l="1"/>
  <c r="BE78" i="65" s="1"/>
  <c r="AT78" i="65"/>
  <c r="AX78" i="65" s="1"/>
  <c r="AM78" i="65"/>
  <c r="AQ78" i="65" s="1"/>
  <c r="AF78" i="65"/>
  <c r="AJ78" i="65" s="1"/>
  <c r="Y78" i="65"/>
  <c r="AC78" i="65" s="1"/>
  <c r="D244" i="65"/>
  <c r="I356" i="1"/>
  <c r="H242" i="65"/>
  <c r="D202" i="65"/>
  <c r="I314" i="1"/>
  <c r="H200" i="65"/>
  <c r="D164" i="65"/>
  <c r="I276" i="1"/>
  <c r="H162" i="65"/>
  <c r="K110" i="65"/>
  <c r="R18" i="65"/>
  <c r="V18" i="65" s="1"/>
  <c r="G131" i="1"/>
  <c r="D8" i="65"/>
  <c r="H6" i="65"/>
  <c r="B6" i="65" s="1"/>
  <c r="L16" i="65"/>
  <c r="O14" i="65"/>
  <c r="L404" i="1"/>
  <c r="L403" i="1"/>
  <c r="L400" i="1"/>
  <c r="K392" i="1"/>
  <c r="BA80" i="65" l="1"/>
  <c r="BE80" i="65" s="1"/>
  <c r="AT80" i="65"/>
  <c r="AX80" i="65" s="1"/>
  <c r="AM80" i="65"/>
  <c r="AQ80" i="65" s="1"/>
  <c r="AF80" i="65"/>
  <c r="AJ80" i="65" s="1"/>
  <c r="Y80" i="65"/>
  <c r="AC80" i="65" s="1"/>
  <c r="D204" i="65"/>
  <c r="I316" i="1"/>
  <c r="H202" i="65"/>
  <c r="D166" i="65"/>
  <c r="H164" i="65"/>
  <c r="D246" i="65"/>
  <c r="I358" i="1"/>
  <c r="H244" i="65"/>
  <c r="K112" i="65"/>
  <c r="R20" i="65"/>
  <c r="V20" i="65" s="1"/>
  <c r="G132" i="1"/>
  <c r="D10" i="65"/>
  <c r="H8" i="65"/>
  <c r="B8" i="65" s="1"/>
  <c r="L18" i="65"/>
  <c r="O16" i="65"/>
  <c r="K389" i="1" a="1"/>
  <c r="K389" i="1" s="1"/>
  <c r="K393" i="1" a="1"/>
  <c r="K393" i="1" s="1"/>
  <c r="K391" i="1" a="1"/>
  <c r="K391" i="1" s="1"/>
  <c r="K390" i="1" a="1"/>
  <c r="K390" i="1" s="1"/>
  <c r="Q384" i="1"/>
  <c r="K395" i="1" a="1"/>
  <c r="M395" i="1" a="1"/>
  <c r="K387" i="1" a="1"/>
  <c r="M387" i="1" a="1"/>
  <c r="BA82" i="65" l="1"/>
  <c r="BE82" i="65" s="1"/>
  <c r="AT82" i="65"/>
  <c r="AX82" i="65" s="1"/>
  <c r="AM82" i="65"/>
  <c r="AQ82" i="65" s="1"/>
  <c r="AF82" i="65"/>
  <c r="AJ82" i="65" s="1"/>
  <c r="Y82" i="65"/>
  <c r="AC82" i="65" s="1"/>
  <c r="G133" i="1"/>
  <c r="D168" i="65"/>
  <c r="I280" i="1"/>
  <c r="H166" i="65"/>
  <c r="D248" i="65"/>
  <c r="I360" i="1"/>
  <c r="H246" i="65"/>
  <c r="D206" i="65"/>
  <c r="I318" i="1"/>
  <c r="H204" i="65"/>
  <c r="R22" i="65"/>
  <c r="V22" i="65" s="1"/>
  <c r="D12" i="65"/>
  <c r="H10" i="65"/>
  <c r="B10" i="65" s="1"/>
  <c r="L20" i="65"/>
  <c r="O18" i="65"/>
  <c r="K395" i="1"/>
  <c r="M387" i="1"/>
  <c r="O387" i="1" s="1"/>
  <c r="K387" i="1"/>
  <c r="M395" i="1"/>
  <c r="C386" i="1"/>
  <c r="C389" i="1" a="1"/>
  <c r="O397" i="1"/>
  <c r="O395" i="1" a="1"/>
  <c r="BA84" i="65" l="1"/>
  <c r="BE84" i="65" s="1"/>
  <c r="AT84" i="65"/>
  <c r="AX84" i="65" s="1"/>
  <c r="AM84" i="65"/>
  <c r="AQ84" i="65" s="1"/>
  <c r="AF84" i="65"/>
  <c r="AJ84" i="65" s="1"/>
  <c r="Y84" i="65"/>
  <c r="AC84" i="65" s="1"/>
  <c r="G134" i="1"/>
  <c r="D250" i="65"/>
  <c r="H248" i="65"/>
  <c r="D208" i="65"/>
  <c r="H206" i="65"/>
  <c r="D170" i="65"/>
  <c r="I282" i="1"/>
  <c r="H168" i="65"/>
  <c r="R24" i="65"/>
  <c r="V24" i="65" s="1"/>
  <c r="D14" i="65"/>
  <c r="H12" i="65"/>
  <c r="B12" i="65" s="1"/>
  <c r="L22" i="65"/>
  <c r="O20" i="65"/>
  <c r="O395" i="1"/>
  <c r="C389" i="1"/>
  <c r="C419" i="1"/>
  <c r="C422" i="1"/>
  <c r="C425" i="1"/>
  <c r="C428" i="1"/>
  <c r="C431" i="1"/>
  <c r="C434" i="1"/>
  <c r="C437" i="1"/>
  <c r="C440" i="1"/>
  <c r="C443" i="1"/>
  <c r="C446" i="1"/>
  <c r="C449" i="1"/>
  <c r="C401" i="1" a="1"/>
  <c r="C416" i="1"/>
  <c r="C392" i="1" a="1"/>
  <c r="C395" i="1" a="1"/>
  <c r="C398" i="1" a="1"/>
  <c r="C407" i="1" a="1"/>
  <c r="C410" i="1" a="1"/>
  <c r="C404" i="1" a="1"/>
  <c r="BA86" i="65" l="1"/>
  <c r="BE86" i="65" s="1"/>
  <c r="AT86" i="65"/>
  <c r="AX86" i="65" s="1"/>
  <c r="AM86" i="65"/>
  <c r="AQ86" i="65" s="1"/>
  <c r="AF86" i="65"/>
  <c r="AJ86" i="65" s="1"/>
  <c r="Y86" i="65"/>
  <c r="AC86" i="65" s="1"/>
  <c r="G135" i="1"/>
  <c r="D210" i="65"/>
  <c r="H208" i="65"/>
  <c r="D172" i="65"/>
  <c r="I284" i="1"/>
  <c r="H170" i="65"/>
  <c r="D252" i="65"/>
  <c r="H250" i="65"/>
  <c r="R26" i="65"/>
  <c r="V26" i="65" s="1"/>
  <c r="D16" i="65"/>
  <c r="H14" i="65"/>
  <c r="B14" i="65" s="1"/>
  <c r="L24" i="65"/>
  <c r="O22" i="65"/>
  <c r="C410" i="1"/>
  <c r="C407" i="1"/>
  <c r="C404" i="1"/>
  <c r="C401" i="1"/>
  <c r="C392" i="1"/>
  <c r="C398" i="1"/>
  <c r="C395" i="1"/>
  <c r="BA88" i="65" l="1"/>
  <c r="BE88" i="65" s="1"/>
  <c r="AT88" i="65"/>
  <c r="AX88" i="65" s="1"/>
  <c r="AM88" i="65"/>
  <c r="AQ88" i="65" s="1"/>
  <c r="AF88" i="65"/>
  <c r="AJ88" i="65" s="1"/>
  <c r="Y88" i="65"/>
  <c r="AC88" i="65" s="1"/>
  <c r="D254" i="65"/>
  <c r="I366" i="1"/>
  <c r="H252" i="65"/>
  <c r="D174" i="65"/>
  <c r="I286" i="1"/>
  <c r="H172" i="65"/>
  <c r="D212" i="65"/>
  <c r="I324" i="1"/>
  <c r="H210" i="65"/>
  <c r="R28" i="65"/>
  <c r="V28" i="65" s="1"/>
  <c r="G136" i="1"/>
  <c r="D18" i="65"/>
  <c r="H16" i="65"/>
  <c r="B16" i="65" s="1"/>
  <c r="L26" i="65"/>
  <c r="O24" i="65"/>
  <c r="BA90" i="65" l="1"/>
  <c r="BE90" i="65" s="1"/>
  <c r="AT90" i="65"/>
  <c r="AX90" i="65" s="1"/>
  <c r="AM90" i="65"/>
  <c r="AQ90" i="65" s="1"/>
  <c r="AF90" i="65"/>
  <c r="AJ90" i="65" s="1"/>
  <c r="Y90" i="65"/>
  <c r="AC90" i="65" s="1"/>
  <c r="G137" i="1"/>
  <c r="D176" i="65"/>
  <c r="I288" i="1"/>
  <c r="H174" i="65"/>
  <c r="D214" i="65"/>
  <c r="I326" i="1"/>
  <c r="H212" i="65"/>
  <c r="D256" i="65"/>
  <c r="I368" i="1"/>
  <c r="H254" i="65"/>
  <c r="R30" i="65"/>
  <c r="V30" i="65" s="1"/>
  <c r="D20" i="65"/>
  <c r="H18" i="65"/>
  <c r="B18" i="65" s="1"/>
  <c r="L28" i="65"/>
  <c r="O26" i="65"/>
  <c r="BA92" i="65" l="1"/>
  <c r="BE92" i="65" s="1"/>
  <c r="AT92" i="65"/>
  <c r="AX92" i="65" s="1"/>
  <c r="AM92" i="65"/>
  <c r="AQ92" i="65" s="1"/>
  <c r="AF92" i="65"/>
  <c r="AJ92" i="65" s="1"/>
  <c r="Y92" i="65"/>
  <c r="AC92" i="65" s="1"/>
  <c r="D216" i="65"/>
  <c r="I328" i="1"/>
  <c r="H214" i="65"/>
  <c r="D258" i="65"/>
  <c r="I370" i="1"/>
  <c r="H256" i="65"/>
  <c r="D178" i="65"/>
  <c r="I290" i="1"/>
  <c r="H176" i="65"/>
  <c r="R32" i="65"/>
  <c r="V32" i="65" s="1"/>
  <c r="G138" i="1"/>
  <c r="D22" i="65"/>
  <c r="H20" i="65"/>
  <c r="B20" i="65" s="1"/>
  <c r="L30" i="65"/>
  <c r="O28" i="65"/>
  <c r="E19" i="1"/>
  <c r="I19" i="1"/>
  <c r="BA94" i="65" l="1"/>
  <c r="BE94" i="65" s="1"/>
  <c r="AT94" i="65"/>
  <c r="AX94" i="65" s="1"/>
  <c r="AM94" i="65"/>
  <c r="AQ94" i="65" s="1"/>
  <c r="AF94" i="65"/>
  <c r="AJ94" i="65" s="1"/>
  <c r="Y94" i="65"/>
  <c r="AC94" i="65" s="1"/>
  <c r="D260" i="65"/>
  <c r="I372" i="1"/>
  <c r="H258" i="65"/>
  <c r="D180" i="65"/>
  <c r="H178" i="65"/>
  <c r="D218" i="65"/>
  <c r="I330" i="1"/>
  <c r="H216" i="65"/>
  <c r="R34" i="65"/>
  <c r="V34" i="65" s="1"/>
  <c r="G139" i="1"/>
  <c r="D24" i="65"/>
  <c r="H22" i="65"/>
  <c r="B22" i="65" s="1"/>
  <c r="L32" i="65"/>
  <c r="O30" i="65"/>
  <c r="H449" i="1"/>
  <c r="H446" i="1"/>
  <c r="H443" i="1"/>
  <c r="H440" i="1"/>
  <c r="H437" i="1"/>
  <c r="H434" i="1"/>
  <c r="H431" i="1"/>
  <c r="H428" i="1"/>
  <c r="H425" i="1"/>
  <c r="H422" i="1"/>
  <c r="H419" i="1"/>
  <c r="H416" i="1"/>
  <c r="H413" i="1"/>
  <c r="H410" i="1"/>
  <c r="H392" i="1"/>
  <c r="G449" i="1"/>
  <c r="G446" i="1"/>
  <c r="G443" i="1"/>
  <c r="G440" i="1"/>
  <c r="G437" i="1"/>
  <c r="G434" i="1"/>
  <c r="G431" i="1"/>
  <c r="G428" i="1"/>
  <c r="G425" i="1"/>
  <c r="G422" i="1"/>
  <c r="G419" i="1"/>
  <c r="G416" i="1"/>
  <c r="G413" i="1"/>
  <c r="G392" i="1"/>
  <c r="H389" i="1"/>
  <c r="G389" i="1"/>
  <c r="F449" i="1" a="1"/>
  <c r="F449" i="1" s="1"/>
  <c r="F446" i="1" a="1"/>
  <c r="F446" i="1" s="1"/>
  <c r="F443" i="1" a="1"/>
  <c r="F443" i="1" s="1"/>
  <c r="F440" i="1" a="1"/>
  <c r="F440" i="1" s="1"/>
  <c r="F437" i="1" a="1"/>
  <c r="F437" i="1" s="1"/>
  <c r="F434" i="1" a="1"/>
  <c r="F434" i="1" s="1"/>
  <c r="F431" i="1" a="1"/>
  <c r="F431" i="1" s="1"/>
  <c r="F428" i="1" a="1"/>
  <c r="F428" i="1" s="1"/>
  <c r="F425" i="1" a="1"/>
  <c r="F425" i="1" s="1"/>
  <c r="F422" i="1" a="1"/>
  <c r="F422" i="1" s="1"/>
  <c r="F419" i="1" a="1"/>
  <c r="F419" i="1" s="1"/>
  <c r="F416" i="1" a="1"/>
  <c r="F416" i="1" s="1"/>
  <c r="F413" i="1" a="1"/>
  <c r="F413" i="1" s="1"/>
  <c r="D449" i="1" a="1"/>
  <c r="D449" i="1" s="1"/>
  <c r="D446" i="1" a="1"/>
  <c r="D446" i="1" s="1"/>
  <c r="D443" i="1" a="1"/>
  <c r="D443" i="1" s="1"/>
  <c r="D440" i="1" a="1"/>
  <c r="D440" i="1" s="1"/>
  <c r="D437" i="1" a="1"/>
  <c r="D437" i="1" s="1"/>
  <c r="D434" i="1" a="1"/>
  <c r="D434" i="1" s="1"/>
  <c r="D431" i="1" a="1"/>
  <c r="D431" i="1" s="1"/>
  <c r="D428" i="1" a="1"/>
  <c r="D428" i="1" s="1"/>
  <c r="D425" i="1" a="1"/>
  <c r="D425" i="1" s="1"/>
  <c r="D422" i="1" a="1"/>
  <c r="D422" i="1" s="1"/>
  <c r="D419" i="1" a="1"/>
  <c r="D419" i="1" s="1"/>
  <c r="D416" i="1" a="1"/>
  <c r="D416" i="1" s="1"/>
  <c r="D413" i="1" a="1"/>
  <c r="D413" i="1" s="1"/>
  <c r="E389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65" i="1"/>
  <c r="A357" i="1"/>
  <c r="A358" i="1"/>
  <c r="A359" i="1"/>
  <c r="A360" i="1"/>
  <c r="A361" i="1"/>
  <c r="A356" i="1"/>
  <c r="A348" i="1"/>
  <c r="A349" i="1"/>
  <c r="A350" i="1"/>
  <c r="A351" i="1"/>
  <c r="A352" i="1"/>
  <c r="A347" i="1"/>
  <c r="A336" i="1"/>
  <c r="A337" i="1"/>
  <c r="A338" i="1"/>
  <c r="A339" i="1"/>
  <c r="A340" i="1"/>
  <c r="A341" i="1"/>
  <c r="A342" i="1"/>
  <c r="A343" i="1"/>
  <c r="A335" i="1"/>
  <c r="A324" i="1"/>
  <c r="A325" i="1"/>
  <c r="A326" i="1"/>
  <c r="A327" i="1"/>
  <c r="A328" i="1"/>
  <c r="A329" i="1"/>
  <c r="A330" i="1"/>
  <c r="A331" i="1"/>
  <c r="A323" i="1"/>
  <c r="A311" i="1"/>
  <c r="A312" i="1"/>
  <c r="A313" i="1"/>
  <c r="A314" i="1"/>
  <c r="A315" i="1"/>
  <c r="A316" i="1"/>
  <c r="A317" i="1"/>
  <c r="A318" i="1"/>
  <c r="A310" i="1"/>
  <c r="A296" i="1"/>
  <c r="A297" i="1"/>
  <c r="A298" i="1"/>
  <c r="A299" i="1"/>
  <c r="A300" i="1"/>
  <c r="A301" i="1"/>
  <c r="A302" i="1"/>
  <c r="A303" i="1"/>
  <c r="A304" i="1"/>
  <c r="A305" i="1"/>
  <c r="A306" i="1"/>
  <c r="A295" i="1"/>
  <c r="A281" i="1"/>
  <c r="A282" i="1"/>
  <c r="A283" i="1"/>
  <c r="A284" i="1"/>
  <c r="A285" i="1"/>
  <c r="A286" i="1"/>
  <c r="A287" i="1"/>
  <c r="A288" i="1"/>
  <c r="A289" i="1"/>
  <c r="A290" i="1"/>
  <c r="A291" i="1"/>
  <c r="A280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61" i="1"/>
  <c r="BA96" i="65" l="1"/>
  <c r="BE96" i="65" s="1"/>
  <c r="AT96" i="65"/>
  <c r="AX96" i="65" s="1"/>
  <c r="AM96" i="65"/>
  <c r="AQ96" i="65" s="1"/>
  <c r="AF96" i="65"/>
  <c r="AJ96" i="65" s="1"/>
  <c r="Y96" i="65"/>
  <c r="AC96" i="65" s="1"/>
  <c r="D182" i="65"/>
  <c r="H180" i="65"/>
  <c r="D220" i="65"/>
  <c r="H218" i="65"/>
  <c r="D262" i="65"/>
  <c r="I374" i="1"/>
  <c r="H260" i="65"/>
  <c r="R36" i="65"/>
  <c r="V36" i="65" s="1"/>
  <c r="G140" i="1"/>
  <c r="D26" i="65"/>
  <c r="H24" i="65"/>
  <c r="B24" i="65" s="1"/>
  <c r="L34" i="65"/>
  <c r="O32" i="65"/>
  <c r="C365" i="1"/>
  <c r="C361" i="1"/>
  <c r="C359" i="1"/>
  <c r="C357" i="1"/>
  <c r="C356" i="1"/>
  <c r="C351" i="1"/>
  <c r="C350" i="1"/>
  <c r="C349" i="1"/>
  <c r="C343" i="1"/>
  <c r="C342" i="1"/>
  <c r="C341" i="1"/>
  <c r="C330" i="1"/>
  <c r="C329" i="1"/>
  <c r="C328" i="1"/>
  <c r="C295" i="1"/>
  <c r="C303" i="1"/>
  <c r="C288" i="1"/>
  <c r="C291" i="1"/>
  <c r="C290" i="1"/>
  <c r="C289" i="1"/>
  <c r="C276" i="1"/>
  <c r="C273" i="1"/>
  <c r="BA98" i="65" l="1"/>
  <c r="BE98" i="65" s="1"/>
  <c r="AT98" i="65"/>
  <c r="AX98" i="65" s="1"/>
  <c r="AM98" i="65"/>
  <c r="AQ98" i="65" s="1"/>
  <c r="AF98" i="65"/>
  <c r="AJ98" i="65" s="1"/>
  <c r="Y98" i="65"/>
  <c r="AC98" i="65" s="1"/>
  <c r="D222" i="65"/>
  <c r="H220" i="65"/>
  <c r="D264" i="65"/>
  <c r="I376" i="1"/>
  <c r="H262" i="65"/>
  <c r="D184" i="65"/>
  <c r="I296" i="1"/>
  <c r="H182" i="65"/>
  <c r="R38" i="65"/>
  <c r="V38" i="65" s="1"/>
  <c r="G141" i="1"/>
  <c r="D28" i="65"/>
  <c r="H26" i="65"/>
  <c r="B26" i="65" s="1"/>
  <c r="L36" i="65"/>
  <c r="O34" i="65"/>
  <c r="C377" i="1"/>
  <c r="C378" i="1"/>
  <c r="C358" i="1"/>
  <c r="C360" i="1"/>
  <c r="C304" i="1"/>
  <c r="C305" i="1"/>
  <c r="C317" i="1"/>
  <c r="C316" i="1"/>
  <c r="C352" i="1"/>
  <c r="C331" i="1"/>
  <c r="C318" i="1"/>
  <c r="C306" i="1"/>
  <c r="C275" i="1"/>
  <c r="C274" i="1"/>
  <c r="BA100" i="65" l="1"/>
  <c r="BE100" i="65" s="1"/>
  <c r="AT100" i="65"/>
  <c r="AX100" i="65" s="1"/>
  <c r="AM100" i="65"/>
  <c r="AQ100" i="65" s="1"/>
  <c r="AF100" i="65"/>
  <c r="AJ100" i="65" s="1"/>
  <c r="Y100" i="65"/>
  <c r="AC100" i="65" s="1"/>
  <c r="D266" i="65"/>
  <c r="H266" i="65" s="1"/>
  <c r="I378" i="1"/>
  <c r="H264" i="65"/>
  <c r="D186" i="65"/>
  <c r="I298" i="1"/>
  <c r="H184" i="65"/>
  <c r="D224" i="65"/>
  <c r="I336" i="1"/>
  <c r="H222" i="65"/>
  <c r="R40" i="65"/>
  <c r="V40" i="65" s="1"/>
  <c r="G142" i="1"/>
  <c r="D30" i="65"/>
  <c r="H28" i="65"/>
  <c r="B28" i="65" s="1"/>
  <c r="L38" i="65"/>
  <c r="O36" i="65"/>
  <c r="BA102" i="65" l="1"/>
  <c r="BE102" i="65" s="1"/>
  <c r="AT102" i="65"/>
  <c r="AX102" i="65" s="1"/>
  <c r="AM102" i="65"/>
  <c r="AQ102" i="65" s="1"/>
  <c r="AF102" i="65"/>
  <c r="AJ102" i="65" s="1"/>
  <c r="Y102" i="65"/>
  <c r="AC102" i="65" s="1"/>
  <c r="D188" i="65"/>
  <c r="I300" i="1"/>
  <c r="H186" i="65"/>
  <c r="D226" i="65"/>
  <c r="I338" i="1"/>
  <c r="H224" i="65"/>
  <c r="O38" i="65"/>
  <c r="L40" i="65"/>
  <c r="R42" i="65"/>
  <c r="V42" i="65" s="1"/>
  <c r="G143" i="1"/>
  <c r="D32" i="65"/>
  <c r="H30" i="65"/>
  <c r="B30" i="65" s="1"/>
  <c r="E449" i="1"/>
  <c r="E446" i="1"/>
  <c r="E443" i="1"/>
  <c r="E440" i="1"/>
  <c r="E437" i="1"/>
  <c r="E434" i="1"/>
  <c r="E431" i="1"/>
  <c r="E428" i="1"/>
  <c r="E425" i="1"/>
  <c r="E422" i="1"/>
  <c r="E419" i="1"/>
  <c r="E416" i="1"/>
  <c r="E413" i="1"/>
  <c r="E392" i="1"/>
  <c r="BA104" i="65" l="1"/>
  <c r="BE104" i="65" s="1"/>
  <c r="AT104" i="65"/>
  <c r="AX104" i="65" s="1"/>
  <c r="AM104" i="65"/>
  <c r="AQ104" i="65" s="1"/>
  <c r="AF104" i="65"/>
  <c r="AJ104" i="65" s="1"/>
  <c r="Y104" i="65"/>
  <c r="AC104" i="65" s="1"/>
  <c r="D228" i="65"/>
  <c r="I340" i="1"/>
  <c r="H226" i="65"/>
  <c r="D190" i="65"/>
  <c r="I302" i="1"/>
  <c r="H188" i="65"/>
  <c r="L42" i="65"/>
  <c r="O40" i="65"/>
  <c r="B40" i="65" s="1"/>
  <c r="R44" i="65"/>
  <c r="V44" i="65" s="1"/>
  <c r="G144" i="1"/>
  <c r="D34" i="65"/>
  <c r="H32" i="65"/>
  <c r="B32" i="65" s="1"/>
  <c r="K114" i="65"/>
  <c r="I169" i="1"/>
  <c r="C374" i="1"/>
  <c r="C373" i="1"/>
  <c r="C372" i="1"/>
  <c r="C371" i="1"/>
  <c r="C370" i="1"/>
  <c r="C369" i="1"/>
  <c r="C368" i="1"/>
  <c r="C367" i="1"/>
  <c r="C366" i="1"/>
  <c r="C348" i="1"/>
  <c r="C347" i="1"/>
  <c r="C340" i="1"/>
  <c r="C339" i="1"/>
  <c r="C338" i="1"/>
  <c r="C337" i="1"/>
  <c r="C336" i="1"/>
  <c r="C335" i="1"/>
  <c r="C327" i="1"/>
  <c r="C326" i="1"/>
  <c r="C325" i="1"/>
  <c r="C324" i="1"/>
  <c r="C323" i="1"/>
  <c r="C315" i="1"/>
  <c r="C314" i="1"/>
  <c r="C313" i="1"/>
  <c r="C312" i="1"/>
  <c r="C311" i="1"/>
  <c r="C310" i="1"/>
  <c r="C302" i="1"/>
  <c r="C301" i="1"/>
  <c r="C300" i="1"/>
  <c r="C299" i="1"/>
  <c r="C298" i="1"/>
  <c r="C297" i="1"/>
  <c r="C296" i="1"/>
  <c r="C287" i="1"/>
  <c r="C286" i="1"/>
  <c r="C285" i="1"/>
  <c r="C284" i="1"/>
  <c r="C283" i="1"/>
  <c r="C282" i="1"/>
  <c r="C281" i="1"/>
  <c r="C280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83" i="1"/>
  <c r="I183" i="1" s="1"/>
  <c r="A182" i="1"/>
  <c r="I182" i="1" s="1"/>
  <c r="A181" i="1"/>
  <c r="I181" i="1" s="1"/>
  <c r="A180" i="1"/>
  <c r="I180" i="1" s="1"/>
  <c r="A179" i="1"/>
  <c r="I179" i="1" s="1"/>
  <c r="A178" i="1"/>
  <c r="I178" i="1" s="1"/>
  <c r="A177" i="1"/>
  <c r="I177" i="1" s="1"/>
  <c r="A176" i="1"/>
  <c r="I176" i="1" s="1"/>
  <c r="A175" i="1"/>
  <c r="I175" i="1" s="1"/>
  <c r="A174" i="1"/>
  <c r="I174" i="1" s="1"/>
  <c r="A173" i="1"/>
  <c r="I173" i="1" s="1"/>
  <c r="A172" i="1"/>
  <c r="I172" i="1" s="1"/>
  <c r="A171" i="1"/>
  <c r="I171" i="1" s="1"/>
  <c r="A170" i="1"/>
  <c r="I170" i="1" s="1"/>
  <c r="A169" i="1"/>
  <c r="B169" i="1" s="1"/>
  <c r="A168" i="1"/>
  <c r="I168" i="1" s="1"/>
  <c r="A167" i="1"/>
  <c r="I167" i="1" s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BA106" i="65" l="1"/>
  <c r="BE106" i="65" s="1"/>
  <c r="AT106" i="65"/>
  <c r="AX106" i="65" s="1"/>
  <c r="AM106" i="65"/>
  <c r="AQ106" i="65" s="1"/>
  <c r="AF106" i="65"/>
  <c r="AJ106" i="65" s="1"/>
  <c r="Y106" i="65"/>
  <c r="AC106" i="65" s="1"/>
  <c r="G149" i="1"/>
  <c r="I304" i="1"/>
  <c r="H190" i="65"/>
  <c r="I342" i="1"/>
  <c r="H228" i="65"/>
  <c r="L44" i="65"/>
  <c r="O42" i="65"/>
  <c r="B42" i="65" s="1"/>
  <c r="K116" i="65"/>
  <c r="R46" i="65"/>
  <c r="V46" i="65" s="1"/>
  <c r="G145" i="1"/>
  <c r="I145" i="1" s="1"/>
  <c r="D36" i="65"/>
  <c r="H34" i="65"/>
  <c r="B34" i="65" s="1"/>
  <c r="I141" i="1"/>
  <c r="I142" i="1"/>
  <c r="I143" i="1"/>
  <c r="I144" i="1"/>
  <c r="H179" i="1"/>
  <c r="H207" i="1"/>
  <c r="H133" i="1"/>
  <c r="I133" i="1" s="1"/>
  <c r="B149" i="1"/>
  <c r="C375" i="1"/>
  <c r="H199" i="1"/>
  <c r="H157" i="1"/>
  <c r="B207" i="1"/>
  <c r="B199" i="1"/>
  <c r="H146" i="1"/>
  <c r="H174" i="1"/>
  <c r="H171" i="1"/>
  <c r="B157" i="1"/>
  <c r="B141" i="1"/>
  <c r="H175" i="1"/>
  <c r="B179" i="1"/>
  <c r="B171" i="1"/>
  <c r="H210" i="1"/>
  <c r="B182" i="1"/>
  <c r="B202" i="1"/>
  <c r="B211" i="1"/>
  <c r="H183" i="1"/>
  <c r="B160" i="1"/>
  <c r="B210" i="1"/>
  <c r="H160" i="1"/>
  <c r="H202" i="1"/>
  <c r="B174" i="1"/>
  <c r="H144" i="1"/>
  <c r="H182" i="1"/>
  <c r="B212" i="1"/>
  <c r="B145" i="1"/>
  <c r="H152" i="1"/>
  <c r="B152" i="1"/>
  <c r="B130" i="1"/>
  <c r="H177" i="1"/>
  <c r="B146" i="1"/>
  <c r="H138" i="1"/>
  <c r="I138" i="1" s="1"/>
  <c r="B154" i="1"/>
  <c r="B136" i="1"/>
  <c r="H153" i="1"/>
  <c r="H212" i="1"/>
  <c r="B196" i="1"/>
  <c r="H168" i="1"/>
  <c r="H196" i="1"/>
  <c r="B138" i="1"/>
  <c r="B204" i="1"/>
  <c r="H154" i="1"/>
  <c r="H176" i="1"/>
  <c r="H204" i="1"/>
  <c r="B168" i="1"/>
  <c r="H167" i="1"/>
  <c r="H211" i="1"/>
  <c r="B176" i="1"/>
  <c r="B144" i="1"/>
  <c r="H203" i="1"/>
  <c r="B137" i="1"/>
  <c r="B139" i="1"/>
  <c r="B183" i="1"/>
  <c r="H155" i="1"/>
  <c r="H213" i="1"/>
  <c r="B167" i="1"/>
  <c r="B213" i="1"/>
  <c r="B153" i="1"/>
  <c r="B175" i="1"/>
  <c r="B203" i="1"/>
  <c r="B131" i="1"/>
  <c r="B155" i="1"/>
  <c r="B177" i="1"/>
  <c r="B197" i="1"/>
  <c r="H172" i="1"/>
  <c r="H169" i="1"/>
  <c r="H205" i="1"/>
  <c r="H180" i="1"/>
  <c r="H158" i="1"/>
  <c r="H197" i="1"/>
  <c r="H208" i="1"/>
  <c r="B205" i="1"/>
  <c r="H148" i="1"/>
  <c r="H200" i="1"/>
  <c r="B147" i="1"/>
  <c r="H156" i="1"/>
  <c r="H170" i="1"/>
  <c r="H178" i="1"/>
  <c r="H198" i="1"/>
  <c r="H206" i="1"/>
  <c r="H214" i="1"/>
  <c r="B134" i="1"/>
  <c r="B142" i="1"/>
  <c r="B150" i="1"/>
  <c r="B158" i="1"/>
  <c r="B172" i="1"/>
  <c r="B180" i="1"/>
  <c r="B200" i="1"/>
  <c r="B208" i="1"/>
  <c r="H142" i="1"/>
  <c r="B133" i="1"/>
  <c r="C376" i="1"/>
  <c r="B135" i="1"/>
  <c r="B143" i="1"/>
  <c r="B151" i="1"/>
  <c r="B159" i="1"/>
  <c r="B173" i="1"/>
  <c r="B181" i="1"/>
  <c r="B201" i="1"/>
  <c r="B209" i="1"/>
  <c r="H150" i="1"/>
  <c r="H159" i="1"/>
  <c r="H173" i="1"/>
  <c r="H181" i="1"/>
  <c r="H201" i="1"/>
  <c r="H209" i="1"/>
  <c r="B132" i="1"/>
  <c r="B140" i="1"/>
  <c r="B148" i="1"/>
  <c r="B156" i="1"/>
  <c r="B170" i="1"/>
  <c r="B178" i="1"/>
  <c r="B198" i="1"/>
  <c r="B206" i="1"/>
  <c r="B214" i="1"/>
  <c r="H140" i="1"/>
  <c r="I140" i="1" s="1"/>
  <c r="H132" i="1"/>
  <c r="I132" i="1" s="1"/>
  <c r="H136" i="1"/>
  <c r="I136" i="1" s="1"/>
  <c r="H134" i="1"/>
  <c r="I134" i="1" s="1"/>
  <c r="I185" i="1"/>
  <c r="H131" i="1"/>
  <c r="I131" i="1" s="1"/>
  <c r="H135" i="1"/>
  <c r="I135" i="1" s="1"/>
  <c r="H137" i="1"/>
  <c r="I137" i="1" s="1"/>
  <c r="H139" i="1"/>
  <c r="I139" i="1" s="1"/>
  <c r="H141" i="1"/>
  <c r="H143" i="1"/>
  <c r="H145" i="1"/>
  <c r="H147" i="1"/>
  <c r="H149" i="1"/>
  <c r="H151" i="1"/>
  <c r="H130" i="1"/>
  <c r="I130" i="1" s="1"/>
  <c r="G185" i="1"/>
  <c r="BA108" i="65" l="1"/>
  <c r="BE108" i="65" s="1"/>
  <c r="AT108" i="65"/>
  <c r="AX108" i="65" s="1"/>
  <c r="AM108" i="65"/>
  <c r="AQ108" i="65" s="1"/>
  <c r="AF108" i="65"/>
  <c r="AJ108" i="65" s="1"/>
  <c r="Y108" i="65"/>
  <c r="AC108" i="65" s="1"/>
  <c r="G150" i="1"/>
  <c r="I150" i="1" s="1"/>
  <c r="I149" i="1"/>
  <c r="L46" i="65"/>
  <c r="O44" i="65"/>
  <c r="B44" i="65" s="1"/>
  <c r="K118" i="65"/>
  <c r="R48" i="65"/>
  <c r="V48" i="65" s="1"/>
  <c r="G146" i="1"/>
  <c r="I146" i="1" s="1"/>
  <c r="D38" i="65"/>
  <c r="H38" i="65" s="1"/>
  <c r="B38" i="65" s="1"/>
  <c r="H36" i="65"/>
  <c r="B36" i="65" s="1"/>
  <c r="BA110" i="65" l="1"/>
  <c r="BE110" i="65" s="1"/>
  <c r="AT110" i="65"/>
  <c r="AX110" i="65" s="1"/>
  <c r="AM110" i="65"/>
  <c r="AQ110" i="65" s="1"/>
  <c r="AF110" i="65"/>
  <c r="AJ110" i="65" s="1"/>
  <c r="Y110" i="65"/>
  <c r="AC110" i="65" s="1"/>
  <c r="G151" i="1"/>
  <c r="I151" i="1" s="1"/>
  <c r="G148" i="1"/>
  <c r="I148" i="1" s="1"/>
  <c r="G147" i="1"/>
  <c r="I147" i="1" s="1"/>
  <c r="L48" i="65"/>
  <c r="O46" i="65"/>
  <c r="B46" i="65" s="1"/>
  <c r="K120" i="65"/>
  <c r="R50" i="65"/>
  <c r="V50" i="65" s="1"/>
  <c r="BA112" i="65" l="1"/>
  <c r="BE112" i="65" s="1"/>
  <c r="AT112" i="65"/>
  <c r="AX112" i="65" s="1"/>
  <c r="AM112" i="65"/>
  <c r="AQ112" i="65" s="1"/>
  <c r="AF112" i="65"/>
  <c r="AJ112" i="65" s="1"/>
  <c r="Y112" i="65"/>
  <c r="AC112" i="65" s="1"/>
  <c r="G152" i="1"/>
  <c r="I152" i="1" s="1"/>
  <c r="L50" i="65"/>
  <c r="O48" i="65"/>
  <c r="B48" i="65" s="1"/>
  <c r="K122" i="65"/>
  <c r="R52" i="65"/>
  <c r="V52" i="65" s="1"/>
  <c r="I386" i="1"/>
  <c r="I454" i="1" s="1"/>
  <c r="I487" i="1" s="1"/>
  <c r="C454" i="1"/>
  <c r="C487" i="1" s="1"/>
  <c r="BA114" i="65" l="1"/>
  <c r="BE114" i="65" s="1"/>
  <c r="AT114" i="65"/>
  <c r="AX114" i="65" s="1"/>
  <c r="AM114" i="65"/>
  <c r="AQ114" i="65" s="1"/>
  <c r="AF114" i="65"/>
  <c r="AJ114" i="65" s="1"/>
  <c r="Y114" i="65"/>
  <c r="AC114" i="65" s="1"/>
  <c r="G153" i="1"/>
  <c r="I153" i="1" s="1"/>
  <c r="L52" i="65"/>
  <c r="O50" i="65"/>
  <c r="B50" i="65" s="1"/>
  <c r="K124" i="65"/>
  <c r="R54" i="65"/>
  <c r="V54" i="65" s="1"/>
  <c r="I449" i="1"/>
  <c r="I446" i="1"/>
  <c r="BA116" i="65" l="1"/>
  <c r="BE116" i="65" s="1"/>
  <c r="AT116" i="65"/>
  <c r="AX116" i="65" s="1"/>
  <c r="AM116" i="65"/>
  <c r="AQ116" i="65" s="1"/>
  <c r="AF116" i="65"/>
  <c r="AJ116" i="65" s="1"/>
  <c r="Y116" i="65"/>
  <c r="AC116" i="65" s="1"/>
  <c r="G154" i="1"/>
  <c r="I154" i="1" s="1"/>
  <c r="L54" i="65"/>
  <c r="O52" i="65"/>
  <c r="B52" i="65" s="1"/>
  <c r="K126" i="65"/>
  <c r="R56" i="65"/>
  <c r="V56" i="65" s="1"/>
  <c r="A15" i="1"/>
  <c r="I413" i="1"/>
  <c r="I416" i="1"/>
  <c r="I419" i="1"/>
  <c r="I422" i="1"/>
  <c r="I425" i="1"/>
  <c r="I428" i="1"/>
  <c r="I431" i="1"/>
  <c r="I434" i="1"/>
  <c r="I437" i="1"/>
  <c r="I440" i="1"/>
  <c r="I443" i="1"/>
  <c r="H61" i="1"/>
  <c r="K383" i="1" a="1"/>
  <c r="C413" i="1" a="1"/>
  <c r="BA118" i="65" l="1"/>
  <c r="BE118" i="65" s="1"/>
  <c r="AT118" i="65"/>
  <c r="AX118" i="65" s="1"/>
  <c r="AM118" i="65"/>
  <c r="AQ118" i="65" s="1"/>
  <c r="AF118" i="65"/>
  <c r="AJ118" i="65" s="1"/>
  <c r="Y118" i="65"/>
  <c r="AC118" i="65" s="1"/>
  <c r="G155" i="1"/>
  <c r="I155" i="1" s="1"/>
  <c r="L56" i="65"/>
  <c r="O54" i="65"/>
  <c r="B54" i="65" s="1"/>
  <c r="K128" i="65"/>
  <c r="R58" i="65"/>
  <c r="V58" i="65" s="1"/>
  <c r="K383" i="1"/>
  <c r="C413" i="1"/>
  <c r="C491" i="1" s="1"/>
  <c r="F491" i="1"/>
  <c r="D491" i="1"/>
  <c r="G491" i="1"/>
  <c r="H491" i="1"/>
  <c r="E491" i="1"/>
  <c r="I389" i="1" a="1"/>
  <c r="BA120" i="65" l="1"/>
  <c r="BE120" i="65" s="1"/>
  <c r="AT120" i="65"/>
  <c r="AX120" i="65" s="1"/>
  <c r="AM120" i="65"/>
  <c r="AQ120" i="65" s="1"/>
  <c r="AF120" i="65"/>
  <c r="AJ120" i="65" s="1"/>
  <c r="Y120" i="65"/>
  <c r="AC120" i="65" s="1"/>
  <c r="G156" i="1"/>
  <c r="I156" i="1" s="1"/>
  <c r="L58" i="65"/>
  <c r="O56" i="65"/>
  <c r="B56" i="65" s="1"/>
  <c r="K130" i="65"/>
  <c r="R60" i="65"/>
  <c r="V60" i="65" s="1"/>
  <c r="I389" i="1"/>
  <c r="BA122" i="65" l="1"/>
  <c r="BE122" i="65" s="1"/>
  <c r="AT122" i="65"/>
  <c r="AX122" i="65" s="1"/>
  <c r="AM122" i="65"/>
  <c r="AQ122" i="65" s="1"/>
  <c r="AF122" i="65"/>
  <c r="AJ122" i="65" s="1"/>
  <c r="Y122" i="65"/>
  <c r="AC122" i="65" s="1"/>
  <c r="G157" i="1"/>
  <c r="I157" i="1" s="1"/>
  <c r="L60" i="65"/>
  <c r="O58" i="65"/>
  <c r="B58" i="65" s="1"/>
  <c r="K132" i="65"/>
  <c r="R62" i="65"/>
  <c r="V62" i="65" s="1"/>
  <c r="I491" i="1"/>
  <c r="BA124" i="65" l="1"/>
  <c r="BE124" i="65" s="1"/>
  <c r="AT124" i="65"/>
  <c r="AX124" i="65" s="1"/>
  <c r="AM124" i="65"/>
  <c r="AQ124" i="65" s="1"/>
  <c r="AF124" i="65"/>
  <c r="AJ124" i="65" s="1"/>
  <c r="Y124" i="65"/>
  <c r="AC124" i="65" s="1"/>
  <c r="G158" i="1"/>
  <c r="I158" i="1" s="1"/>
  <c r="L62" i="65"/>
  <c r="O60" i="65"/>
  <c r="B60" i="65" s="1"/>
  <c r="K134" i="65"/>
  <c r="R64" i="65"/>
  <c r="V64" i="65" s="1"/>
  <c r="BA126" i="65" l="1"/>
  <c r="BE126" i="65" s="1"/>
  <c r="AT126" i="65"/>
  <c r="AX126" i="65" s="1"/>
  <c r="AM126" i="65"/>
  <c r="AQ126" i="65" s="1"/>
  <c r="AF126" i="65"/>
  <c r="AJ126" i="65" s="1"/>
  <c r="Y126" i="65"/>
  <c r="AC126" i="65" s="1"/>
  <c r="G159" i="1"/>
  <c r="I159" i="1" s="1"/>
  <c r="L64" i="65"/>
  <c r="O62" i="65"/>
  <c r="B62" i="65" s="1"/>
  <c r="K136" i="65"/>
  <c r="R66" i="65"/>
  <c r="V66" i="65" s="1"/>
  <c r="BA128" i="65" l="1"/>
  <c r="BE128" i="65" s="1"/>
  <c r="AT128" i="65"/>
  <c r="AX128" i="65" s="1"/>
  <c r="AM128" i="65"/>
  <c r="AQ128" i="65" s="1"/>
  <c r="AF128" i="65"/>
  <c r="AJ128" i="65" s="1"/>
  <c r="Y128" i="65"/>
  <c r="AC128" i="65" s="1"/>
  <c r="G160" i="1"/>
  <c r="L66" i="65"/>
  <c r="O64" i="65"/>
  <c r="B64" i="65" s="1"/>
  <c r="K138" i="65"/>
  <c r="R68" i="65"/>
  <c r="V68" i="65" s="1"/>
  <c r="BA130" i="65" l="1"/>
  <c r="BE130" i="65" s="1"/>
  <c r="AT130" i="65"/>
  <c r="AX130" i="65" s="1"/>
  <c r="AM130" i="65"/>
  <c r="AQ130" i="65" s="1"/>
  <c r="AF130" i="65"/>
  <c r="AJ130" i="65" s="1"/>
  <c r="Y130" i="65"/>
  <c r="AC130" i="65" s="1"/>
  <c r="G196" i="1"/>
  <c r="I196" i="1" s="1"/>
  <c r="I160" i="1"/>
  <c r="I162" i="1" s="1"/>
  <c r="G162" i="1"/>
  <c r="L68" i="65"/>
  <c r="O66" i="65"/>
  <c r="B66" i="65" s="1"/>
  <c r="K140" i="65"/>
  <c r="R70" i="65"/>
  <c r="V70" i="65" s="1"/>
  <c r="BA132" i="65" l="1"/>
  <c r="BE132" i="65" s="1"/>
  <c r="AT132" i="65"/>
  <c r="AX132" i="65" s="1"/>
  <c r="AM132" i="65"/>
  <c r="AQ132" i="65" s="1"/>
  <c r="AF132" i="65"/>
  <c r="AJ132" i="65" s="1"/>
  <c r="Y132" i="65"/>
  <c r="AC132" i="65" s="1"/>
  <c r="G197" i="1"/>
  <c r="I197" i="1" s="1"/>
  <c r="L70" i="65"/>
  <c r="O68" i="65"/>
  <c r="B68" i="65" s="1"/>
  <c r="K142" i="65"/>
  <c r="R72" i="65"/>
  <c r="V72" i="65" s="1"/>
  <c r="BA134" i="65" l="1"/>
  <c r="BE134" i="65" s="1"/>
  <c r="AT134" i="65"/>
  <c r="AX134" i="65" s="1"/>
  <c r="AM134" i="65"/>
  <c r="AQ134" i="65" s="1"/>
  <c r="AF134" i="65"/>
  <c r="AJ134" i="65" s="1"/>
  <c r="Y134" i="65"/>
  <c r="AC134" i="65" s="1"/>
  <c r="G198" i="1"/>
  <c r="I198" i="1" s="1"/>
  <c r="L72" i="65"/>
  <c r="O70" i="65"/>
  <c r="B70" i="65" s="1"/>
  <c r="K144" i="65"/>
  <c r="R74" i="65"/>
  <c r="V74" i="65" s="1"/>
  <c r="BA136" i="65" l="1"/>
  <c r="BE136" i="65" s="1"/>
  <c r="AT136" i="65"/>
  <c r="AX136" i="65" s="1"/>
  <c r="AM136" i="65"/>
  <c r="AQ136" i="65" s="1"/>
  <c r="AF136" i="65"/>
  <c r="AJ136" i="65" s="1"/>
  <c r="Y136" i="65"/>
  <c r="AC136" i="65" s="1"/>
  <c r="G199" i="1"/>
  <c r="I199" i="1" s="1"/>
  <c r="L74" i="65"/>
  <c r="O72" i="65"/>
  <c r="B72" i="65" s="1"/>
  <c r="K146" i="65"/>
  <c r="R76" i="65"/>
  <c r="V76" i="65" s="1"/>
  <c r="BA138" i="65" l="1"/>
  <c r="BE138" i="65" s="1"/>
  <c r="AT138" i="65"/>
  <c r="AX138" i="65" s="1"/>
  <c r="AM138" i="65"/>
  <c r="AQ138" i="65" s="1"/>
  <c r="AF138" i="65"/>
  <c r="AJ138" i="65" s="1"/>
  <c r="Y138" i="65"/>
  <c r="AC138" i="65" s="1"/>
  <c r="G200" i="1"/>
  <c r="I200" i="1" s="1"/>
  <c r="L76" i="65"/>
  <c r="O74" i="65"/>
  <c r="B74" i="65" s="1"/>
  <c r="K148" i="65"/>
  <c r="R78" i="65"/>
  <c r="V78" i="65" s="1"/>
  <c r="BA140" i="65" l="1"/>
  <c r="BE140" i="65" s="1"/>
  <c r="AT140" i="65"/>
  <c r="AX140" i="65" s="1"/>
  <c r="AM140" i="65"/>
  <c r="AQ140" i="65" s="1"/>
  <c r="AF140" i="65"/>
  <c r="AJ140" i="65" s="1"/>
  <c r="Y140" i="65"/>
  <c r="AC140" i="65" s="1"/>
  <c r="G201" i="1"/>
  <c r="I201" i="1" s="1"/>
  <c r="L78" i="65"/>
  <c r="O76" i="65"/>
  <c r="B76" i="65" s="1"/>
  <c r="K150" i="65"/>
  <c r="R80" i="65"/>
  <c r="V80" i="65" s="1"/>
  <c r="BA142" i="65" l="1"/>
  <c r="BE142" i="65" s="1"/>
  <c r="AT142" i="65"/>
  <c r="AX142" i="65" s="1"/>
  <c r="AM142" i="65"/>
  <c r="AQ142" i="65" s="1"/>
  <c r="AF142" i="65"/>
  <c r="AJ142" i="65" s="1"/>
  <c r="Y142" i="65"/>
  <c r="AC142" i="65" s="1"/>
  <c r="G202" i="1"/>
  <c r="I202" i="1" s="1"/>
  <c r="L80" i="65"/>
  <c r="O78" i="65"/>
  <c r="B78" i="65" s="1"/>
  <c r="K152" i="65"/>
  <c r="R82" i="65"/>
  <c r="V82" i="65" s="1"/>
  <c r="BA144" i="65" l="1"/>
  <c r="BE144" i="65" s="1"/>
  <c r="AT144" i="65"/>
  <c r="AX144" i="65" s="1"/>
  <c r="AM144" i="65"/>
  <c r="AQ144" i="65" s="1"/>
  <c r="AF144" i="65"/>
  <c r="AJ144" i="65" s="1"/>
  <c r="Y144" i="65"/>
  <c r="AC144" i="65" s="1"/>
  <c r="G203" i="1"/>
  <c r="I203" i="1" s="1"/>
  <c r="L82" i="65"/>
  <c r="O80" i="65"/>
  <c r="B80" i="65" s="1"/>
  <c r="K154" i="65"/>
  <c r="R84" i="65"/>
  <c r="V84" i="65" s="1"/>
  <c r="BA146" i="65" l="1"/>
  <c r="BE146" i="65" s="1"/>
  <c r="AT146" i="65"/>
  <c r="AX146" i="65" s="1"/>
  <c r="AM146" i="65"/>
  <c r="AQ146" i="65" s="1"/>
  <c r="AF146" i="65"/>
  <c r="AJ146" i="65" s="1"/>
  <c r="Y146" i="65"/>
  <c r="AC146" i="65" s="1"/>
  <c r="G204" i="1"/>
  <c r="I204" i="1" s="1"/>
  <c r="L84" i="65"/>
  <c r="O82" i="65"/>
  <c r="B82" i="65" s="1"/>
  <c r="K156" i="65"/>
  <c r="R86" i="65"/>
  <c r="V86" i="65" s="1"/>
  <c r="BA148" i="65" l="1"/>
  <c r="BE148" i="65" s="1"/>
  <c r="AT148" i="65"/>
  <c r="AX148" i="65" s="1"/>
  <c r="AM148" i="65"/>
  <c r="AQ148" i="65" s="1"/>
  <c r="AF148" i="65"/>
  <c r="AJ148" i="65" s="1"/>
  <c r="Y148" i="65"/>
  <c r="AC148" i="65" s="1"/>
  <c r="G205" i="1"/>
  <c r="I205" i="1" s="1"/>
  <c r="L86" i="65"/>
  <c r="O84" i="65"/>
  <c r="B84" i="65" s="1"/>
  <c r="K158" i="65"/>
  <c r="R88" i="65"/>
  <c r="V88" i="65" s="1"/>
  <c r="BA150" i="65" l="1"/>
  <c r="BE150" i="65" s="1"/>
  <c r="AT150" i="65"/>
  <c r="AX150" i="65" s="1"/>
  <c r="AM150" i="65"/>
  <c r="AQ150" i="65" s="1"/>
  <c r="AF150" i="65"/>
  <c r="AJ150" i="65" s="1"/>
  <c r="Y150" i="65"/>
  <c r="AC150" i="65" s="1"/>
  <c r="G206" i="1"/>
  <c r="I206" i="1" s="1"/>
  <c r="L88" i="65"/>
  <c r="O86" i="65"/>
  <c r="B86" i="65" s="1"/>
  <c r="K160" i="65"/>
  <c r="R90" i="65"/>
  <c r="V90" i="65" s="1"/>
  <c r="BA152" i="65" l="1"/>
  <c r="BE152" i="65" s="1"/>
  <c r="AT152" i="65"/>
  <c r="AX152" i="65" s="1"/>
  <c r="AM152" i="65"/>
  <c r="AQ152" i="65" s="1"/>
  <c r="AF152" i="65"/>
  <c r="AJ152" i="65" s="1"/>
  <c r="Y152" i="65"/>
  <c r="AC152" i="65" s="1"/>
  <c r="G207" i="1"/>
  <c r="I207" i="1" s="1"/>
  <c r="L90" i="65"/>
  <c r="O88" i="65"/>
  <c r="B88" i="65" s="1"/>
  <c r="K162" i="65"/>
  <c r="R92" i="65"/>
  <c r="V92" i="65" s="1"/>
  <c r="BA154" i="65" l="1"/>
  <c r="BE154" i="65" s="1"/>
  <c r="AT154" i="65"/>
  <c r="AX154" i="65" s="1"/>
  <c r="AM154" i="65"/>
  <c r="AQ154" i="65" s="1"/>
  <c r="AF154" i="65"/>
  <c r="AJ154" i="65" s="1"/>
  <c r="Y154" i="65"/>
  <c r="AC154" i="65" s="1"/>
  <c r="G208" i="1"/>
  <c r="I208" i="1" s="1"/>
  <c r="L92" i="65"/>
  <c r="O90" i="65"/>
  <c r="B90" i="65" s="1"/>
  <c r="K164" i="65"/>
  <c r="R94" i="65"/>
  <c r="V94" i="65" s="1"/>
  <c r="BA156" i="65" l="1"/>
  <c r="BE156" i="65" s="1"/>
  <c r="AT156" i="65"/>
  <c r="AX156" i="65" s="1"/>
  <c r="AM156" i="65"/>
  <c r="AQ156" i="65" s="1"/>
  <c r="AF156" i="65"/>
  <c r="AJ156" i="65" s="1"/>
  <c r="Y156" i="65"/>
  <c r="AC156" i="65" s="1"/>
  <c r="G209" i="1"/>
  <c r="I209" i="1" s="1"/>
  <c r="L94" i="65"/>
  <c r="O92" i="65"/>
  <c r="B92" i="65" s="1"/>
  <c r="K166" i="65"/>
  <c r="R96" i="65"/>
  <c r="V96" i="65" s="1"/>
  <c r="BA158" i="65" l="1"/>
  <c r="BE158" i="65" s="1"/>
  <c r="AT158" i="65"/>
  <c r="AX158" i="65" s="1"/>
  <c r="AM158" i="65"/>
  <c r="AQ158" i="65" s="1"/>
  <c r="AF158" i="65"/>
  <c r="AJ158" i="65" s="1"/>
  <c r="Y158" i="65"/>
  <c r="AC158" i="65" s="1"/>
  <c r="G210" i="1"/>
  <c r="I210" i="1" s="1"/>
  <c r="L96" i="65"/>
  <c r="O94" i="65"/>
  <c r="B94" i="65" s="1"/>
  <c r="K168" i="65"/>
  <c r="R98" i="65"/>
  <c r="V98" i="65" s="1"/>
  <c r="BA160" i="65" l="1"/>
  <c r="BE160" i="65" s="1"/>
  <c r="AT160" i="65"/>
  <c r="AX160" i="65" s="1"/>
  <c r="AM160" i="65"/>
  <c r="AQ160" i="65" s="1"/>
  <c r="AF160" i="65"/>
  <c r="AJ160" i="65" s="1"/>
  <c r="Y160" i="65"/>
  <c r="AC160" i="65" s="1"/>
  <c r="G211" i="1"/>
  <c r="I211" i="1" s="1"/>
  <c r="L98" i="65"/>
  <c r="O96" i="65"/>
  <c r="B96" i="65" s="1"/>
  <c r="K170" i="65"/>
  <c r="R100" i="65"/>
  <c r="V100" i="65" s="1"/>
  <c r="BA162" i="65" l="1"/>
  <c r="BE162" i="65" s="1"/>
  <c r="AT162" i="65"/>
  <c r="AX162" i="65" s="1"/>
  <c r="AM162" i="65"/>
  <c r="AQ162" i="65" s="1"/>
  <c r="AF162" i="65"/>
  <c r="AJ162" i="65" s="1"/>
  <c r="Y162" i="65"/>
  <c r="AC162" i="65" s="1"/>
  <c r="G212" i="1"/>
  <c r="I212" i="1" s="1"/>
  <c r="L100" i="65"/>
  <c r="O98" i="65"/>
  <c r="B98" i="65" s="1"/>
  <c r="K172" i="65"/>
  <c r="R102" i="65"/>
  <c r="V102" i="65" s="1"/>
  <c r="BA164" i="65" l="1"/>
  <c r="BE164" i="65" s="1"/>
  <c r="AT164" i="65"/>
  <c r="AX164" i="65" s="1"/>
  <c r="AM164" i="65"/>
  <c r="AQ164" i="65" s="1"/>
  <c r="AF164" i="65"/>
  <c r="AJ164" i="65" s="1"/>
  <c r="Y164" i="65"/>
  <c r="AC164" i="65" s="1"/>
  <c r="G213" i="1"/>
  <c r="I213" i="1" s="1"/>
  <c r="L102" i="65"/>
  <c r="O100" i="65"/>
  <c r="B100" i="65" s="1"/>
  <c r="K174" i="65"/>
  <c r="R104" i="65"/>
  <c r="V104" i="65" s="1"/>
  <c r="BA166" i="65" l="1"/>
  <c r="BE166" i="65" s="1"/>
  <c r="AT166" i="65"/>
  <c r="AX166" i="65" s="1"/>
  <c r="AM166" i="65"/>
  <c r="AQ166" i="65" s="1"/>
  <c r="AF166" i="65"/>
  <c r="AJ166" i="65" s="1"/>
  <c r="Y166" i="65"/>
  <c r="AC166" i="65" s="1"/>
  <c r="G214" i="1"/>
  <c r="L104" i="65"/>
  <c r="O102" i="65"/>
  <c r="B102" i="65" s="1"/>
  <c r="K176" i="65"/>
  <c r="R106" i="65"/>
  <c r="V106" i="65" s="1"/>
  <c r="BA168" i="65" l="1"/>
  <c r="BE168" i="65" s="1"/>
  <c r="AT168" i="65"/>
  <c r="AX168" i="65" s="1"/>
  <c r="AM168" i="65"/>
  <c r="AQ168" i="65" s="1"/>
  <c r="AF168" i="65"/>
  <c r="AJ168" i="65" s="1"/>
  <c r="Y168" i="65"/>
  <c r="AC168" i="65" s="1"/>
  <c r="I214" i="1"/>
  <c r="I216" i="1" s="1"/>
  <c r="H224" i="1" s="1"/>
  <c r="G216" i="1"/>
  <c r="H221" i="1" s="1"/>
  <c r="H261" i="1"/>
  <c r="L106" i="65"/>
  <c r="O104" i="65"/>
  <c r="B104" i="65" s="1"/>
  <c r="K178" i="65"/>
  <c r="R108" i="65"/>
  <c r="V108" i="65" s="1"/>
  <c r="H227" i="1" l="1"/>
  <c r="BA170" i="65"/>
  <c r="BE170" i="65" s="1"/>
  <c r="AT170" i="65"/>
  <c r="AX170" i="65" s="1"/>
  <c r="AM170" i="65"/>
  <c r="AQ170" i="65" s="1"/>
  <c r="AF170" i="65"/>
  <c r="AJ170" i="65" s="1"/>
  <c r="Y170" i="65"/>
  <c r="AC170" i="65" s="1"/>
  <c r="H262" i="1"/>
  <c r="L108" i="65"/>
  <c r="O106" i="65"/>
  <c r="B106" i="65" s="1"/>
  <c r="K180" i="65"/>
  <c r="R110" i="65"/>
  <c r="V110" i="65" s="1"/>
  <c r="BA172" i="65" l="1"/>
  <c r="BE172" i="65" s="1"/>
  <c r="AT172" i="65"/>
  <c r="AX172" i="65" s="1"/>
  <c r="AM172" i="65"/>
  <c r="AQ172" i="65" s="1"/>
  <c r="AF172" i="65"/>
  <c r="AJ172" i="65" s="1"/>
  <c r="Y172" i="65"/>
  <c r="AC172" i="65" s="1"/>
  <c r="H263" i="1"/>
  <c r="L110" i="65"/>
  <c r="O108" i="65"/>
  <c r="B108" i="65" s="1"/>
  <c r="K182" i="65"/>
  <c r="R112" i="65"/>
  <c r="V112" i="65" s="1"/>
  <c r="BA174" i="65" l="1"/>
  <c r="BE174" i="65" s="1"/>
  <c r="AT174" i="65"/>
  <c r="AX174" i="65" s="1"/>
  <c r="AM174" i="65"/>
  <c r="AQ174" i="65" s="1"/>
  <c r="AF174" i="65"/>
  <c r="AJ174" i="65" s="1"/>
  <c r="Y174" i="65"/>
  <c r="AC174" i="65" s="1"/>
  <c r="H264" i="1"/>
  <c r="L112" i="65"/>
  <c r="O110" i="65"/>
  <c r="B110" i="65" s="1"/>
  <c r="K184" i="65"/>
  <c r="R114" i="65"/>
  <c r="V114" i="65" s="1"/>
  <c r="BA176" i="65" l="1"/>
  <c r="BE176" i="65" s="1"/>
  <c r="AT176" i="65"/>
  <c r="AX176" i="65" s="1"/>
  <c r="AM176" i="65"/>
  <c r="AQ176" i="65" s="1"/>
  <c r="AF176" i="65"/>
  <c r="AJ176" i="65" s="1"/>
  <c r="Y176" i="65"/>
  <c r="AC176" i="65" s="1"/>
  <c r="H265" i="1"/>
  <c r="L114" i="65"/>
  <c r="O112" i="65"/>
  <c r="B112" i="65" s="1"/>
  <c r="K186" i="65"/>
  <c r="R116" i="65"/>
  <c r="V116" i="65" s="1"/>
  <c r="BA178" i="65" l="1"/>
  <c r="BE178" i="65" s="1"/>
  <c r="AT178" i="65"/>
  <c r="AX178" i="65" s="1"/>
  <c r="AM178" i="65"/>
  <c r="AQ178" i="65" s="1"/>
  <c r="AF178" i="65"/>
  <c r="AJ178" i="65" s="1"/>
  <c r="Y178" i="65"/>
  <c r="AC178" i="65" s="1"/>
  <c r="H266" i="1"/>
  <c r="L116" i="65"/>
  <c r="O114" i="65"/>
  <c r="B114" i="65" s="1"/>
  <c r="K188" i="65"/>
  <c r="R118" i="65"/>
  <c r="V118" i="65" s="1"/>
  <c r="BA180" i="65" l="1"/>
  <c r="BE180" i="65" s="1"/>
  <c r="AT180" i="65"/>
  <c r="AX180" i="65" s="1"/>
  <c r="AM180" i="65"/>
  <c r="AQ180" i="65" s="1"/>
  <c r="AF180" i="65"/>
  <c r="AJ180" i="65" s="1"/>
  <c r="Y180" i="65"/>
  <c r="AC180" i="65" s="1"/>
  <c r="H267" i="1"/>
  <c r="L118" i="65"/>
  <c r="O116" i="65"/>
  <c r="B116" i="65" s="1"/>
  <c r="K190" i="65"/>
  <c r="R120" i="65"/>
  <c r="V120" i="65" s="1"/>
  <c r="BA182" i="65" l="1"/>
  <c r="BE182" i="65" s="1"/>
  <c r="AT182" i="65"/>
  <c r="AX182" i="65" s="1"/>
  <c r="AM182" i="65"/>
  <c r="AQ182" i="65" s="1"/>
  <c r="AF182" i="65"/>
  <c r="AJ182" i="65" s="1"/>
  <c r="Y182" i="65"/>
  <c r="AC182" i="65" s="1"/>
  <c r="H268" i="1"/>
  <c r="L120" i="65"/>
  <c r="O118" i="65"/>
  <c r="B118" i="65" s="1"/>
  <c r="K192" i="65"/>
  <c r="R122" i="65"/>
  <c r="V122" i="65" s="1"/>
  <c r="BA184" i="65" l="1"/>
  <c r="BE184" i="65" s="1"/>
  <c r="AT184" i="65"/>
  <c r="AX184" i="65" s="1"/>
  <c r="AM184" i="65"/>
  <c r="AQ184" i="65" s="1"/>
  <c r="AF184" i="65"/>
  <c r="AJ184" i="65" s="1"/>
  <c r="Y184" i="65"/>
  <c r="AC184" i="65" s="1"/>
  <c r="H269" i="1"/>
  <c r="L122" i="65"/>
  <c r="O120" i="65"/>
  <c r="B120" i="65" s="1"/>
  <c r="K194" i="65"/>
  <c r="R124" i="65"/>
  <c r="V124" i="65" s="1"/>
  <c r="BA186" i="65" l="1"/>
  <c r="BE186" i="65" s="1"/>
  <c r="AT186" i="65"/>
  <c r="AX186" i="65" s="1"/>
  <c r="AM186" i="65"/>
  <c r="AQ186" i="65" s="1"/>
  <c r="AF186" i="65"/>
  <c r="AJ186" i="65" s="1"/>
  <c r="Y186" i="65"/>
  <c r="AC186" i="65" s="1"/>
  <c r="H270" i="1"/>
  <c r="L124" i="65"/>
  <c r="O122" i="65"/>
  <c r="B122" i="65" s="1"/>
  <c r="K196" i="65"/>
  <c r="R126" i="65"/>
  <c r="V126" i="65" s="1"/>
  <c r="BA188" i="65" l="1"/>
  <c r="BE188" i="65" s="1"/>
  <c r="AT188" i="65"/>
  <c r="AX188" i="65" s="1"/>
  <c r="AM188" i="65"/>
  <c r="AQ188" i="65" s="1"/>
  <c r="AF188" i="65"/>
  <c r="AJ188" i="65" s="1"/>
  <c r="Y188" i="65"/>
  <c r="AC188" i="65" s="1"/>
  <c r="H271" i="1"/>
  <c r="L126" i="65"/>
  <c r="O124" i="65"/>
  <c r="B124" i="65" s="1"/>
  <c r="K198" i="65"/>
  <c r="R128" i="65"/>
  <c r="V128" i="65" s="1"/>
  <c r="BA190" i="65" l="1"/>
  <c r="BE190" i="65" s="1"/>
  <c r="AT190" i="65"/>
  <c r="AX190" i="65" s="1"/>
  <c r="AM190" i="65"/>
  <c r="AQ190" i="65" s="1"/>
  <c r="AF190" i="65"/>
  <c r="AJ190" i="65" s="1"/>
  <c r="Y190" i="65"/>
  <c r="AC190" i="65" s="1"/>
  <c r="H272" i="1"/>
  <c r="L128" i="65"/>
  <c r="O126" i="65"/>
  <c r="B126" i="65" s="1"/>
  <c r="K200" i="65"/>
  <c r="R130" i="65"/>
  <c r="V130" i="65" s="1"/>
  <c r="BA192" i="65" l="1"/>
  <c r="BE192" i="65" s="1"/>
  <c r="AT192" i="65"/>
  <c r="AX192" i="65" s="1"/>
  <c r="AM192" i="65"/>
  <c r="AQ192" i="65" s="1"/>
  <c r="AF192" i="65"/>
  <c r="AJ192" i="65" s="1"/>
  <c r="Y192" i="65"/>
  <c r="AC192" i="65" s="1"/>
  <c r="H273" i="1"/>
  <c r="L130" i="65"/>
  <c r="O128" i="65"/>
  <c r="B128" i="65" s="1"/>
  <c r="K202" i="65"/>
  <c r="R132" i="65"/>
  <c r="V132" i="65" s="1"/>
  <c r="BA194" i="65" l="1"/>
  <c r="BE194" i="65" s="1"/>
  <c r="AT194" i="65"/>
  <c r="AX194" i="65" s="1"/>
  <c r="AM194" i="65"/>
  <c r="AQ194" i="65" s="1"/>
  <c r="AF194" i="65"/>
  <c r="AJ194" i="65" s="1"/>
  <c r="Y194" i="65"/>
  <c r="AC194" i="65" s="1"/>
  <c r="H274" i="1"/>
  <c r="L132" i="65"/>
  <c r="O130" i="65"/>
  <c r="B130" i="65" s="1"/>
  <c r="K204" i="65"/>
  <c r="R134" i="65"/>
  <c r="V134" i="65" s="1"/>
  <c r="BA196" i="65" l="1"/>
  <c r="BE196" i="65" s="1"/>
  <c r="AT196" i="65"/>
  <c r="AX196" i="65" s="1"/>
  <c r="AM196" i="65"/>
  <c r="AQ196" i="65" s="1"/>
  <c r="AF196" i="65"/>
  <c r="AJ196" i="65" s="1"/>
  <c r="Y196" i="65"/>
  <c r="AC196" i="65" s="1"/>
  <c r="H275" i="1"/>
  <c r="L134" i="65"/>
  <c r="O132" i="65"/>
  <c r="B132" i="65" s="1"/>
  <c r="K206" i="65"/>
  <c r="R136" i="65"/>
  <c r="V136" i="65" s="1"/>
  <c r="BA198" i="65" l="1"/>
  <c r="BE198" i="65" s="1"/>
  <c r="AT198" i="65"/>
  <c r="AX198" i="65" s="1"/>
  <c r="AM198" i="65"/>
  <c r="AQ198" i="65" s="1"/>
  <c r="AF198" i="65"/>
  <c r="AJ198" i="65" s="1"/>
  <c r="Y198" i="65"/>
  <c r="AC198" i="65" s="1"/>
  <c r="H276" i="1"/>
  <c r="H277" i="1" s="1"/>
  <c r="L136" i="65"/>
  <c r="O134" i="65"/>
  <c r="B134" i="65" s="1"/>
  <c r="K208" i="65"/>
  <c r="R138" i="65"/>
  <c r="V138" i="65" s="1"/>
  <c r="BA200" i="65" l="1"/>
  <c r="BE200" i="65" s="1"/>
  <c r="AT200" i="65"/>
  <c r="AX200" i="65" s="1"/>
  <c r="AM200" i="65"/>
  <c r="AQ200" i="65" s="1"/>
  <c r="AF200" i="65"/>
  <c r="AJ200" i="65" s="1"/>
  <c r="Y200" i="65"/>
  <c r="AC200" i="65" s="1"/>
  <c r="H280" i="1"/>
  <c r="L138" i="65"/>
  <c r="O136" i="65"/>
  <c r="B136" i="65" s="1"/>
  <c r="K210" i="65"/>
  <c r="R140" i="65"/>
  <c r="V140" i="65" s="1"/>
  <c r="BA202" i="65" l="1"/>
  <c r="BE202" i="65" s="1"/>
  <c r="AT202" i="65"/>
  <c r="AX202" i="65" s="1"/>
  <c r="AM202" i="65"/>
  <c r="AQ202" i="65" s="1"/>
  <c r="AF202" i="65"/>
  <c r="AJ202" i="65" s="1"/>
  <c r="Y202" i="65"/>
  <c r="AC202" i="65" s="1"/>
  <c r="H281" i="1"/>
  <c r="L140" i="65"/>
  <c r="O138" i="65"/>
  <c r="B138" i="65" s="1"/>
  <c r="K212" i="65"/>
  <c r="R142" i="65"/>
  <c r="V142" i="65" s="1"/>
  <c r="BA204" i="65" l="1"/>
  <c r="BE204" i="65" s="1"/>
  <c r="AT204" i="65"/>
  <c r="AX204" i="65" s="1"/>
  <c r="AM204" i="65"/>
  <c r="AQ204" i="65" s="1"/>
  <c r="AF204" i="65"/>
  <c r="AJ204" i="65" s="1"/>
  <c r="Y204" i="65"/>
  <c r="AC204" i="65" s="1"/>
  <c r="H282" i="1"/>
  <c r="L142" i="65"/>
  <c r="O140" i="65"/>
  <c r="B140" i="65" s="1"/>
  <c r="K214" i="65"/>
  <c r="R144" i="65"/>
  <c r="V144" i="65" s="1"/>
  <c r="BA206" i="65" l="1"/>
  <c r="BE206" i="65" s="1"/>
  <c r="AT206" i="65"/>
  <c r="AX206" i="65" s="1"/>
  <c r="AM206" i="65"/>
  <c r="AQ206" i="65" s="1"/>
  <c r="AF206" i="65"/>
  <c r="AJ206" i="65" s="1"/>
  <c r="Y206" i="65"/>
  <c r="AC206" i="65" s="1"/>
  <c r="H283" i="1"/>
  <c r="L144" i="65"/>
  <c r="O142" i="65"/>
  <c r="B142" i="65" s="1"/>
  <c r="K216" i="65"/>
  <c r="R146" i="65"/>
  <c r="V146" i="65" s="1"/>
  <c r="BA208" i="65" l="1"/>
  <c r="BE208" i="65" s="1"/>
  <c r="AT208" i="65"/>
  <c r="AX208" i="65" s="1"/>
  <c r="AM208" i="65"/>
  <c r="AQ208" i="65" s="1"/>
  <c r="AF208" i="65"/>
  <c r="AJ208" i="65" s="1"/>
  <c r="Y208" i="65"/>
  <c r="AC208" i="65" s="1"/>
  <c r="H284" i="1"/>
  <c r="L146" i="65"/>
  <c r="O144" i="65"/>
  <c r="B144" i="65" s="1"/>
  <c r="K218" i="65"/>
  <c r="R148" i="65"/>
  <c r="V148" i="65" s="1"/>
  <c r="BA210" i="65" l="1"/>
  <c r="BE210" i="65" s="1"/>
  <c r="AT210" i="65"/>
  <c r="AX210" i="65" s="1"/>
  <c r="AM210" i="65"/>
  <c r="AQ210" i="65" s="1"/>
  <c r="AF210" i="65"/>
  <c r="AJ210" i="65" s="1"/>
  <c r="Y210" i="65"/>
  <c r="AC210" i="65" s="1"/>
  <c r="H285" i="1"/>
  <c r="L148" i="65"/>
  <c r="O146" i="65"/>
  <c r="B146" i="65" s="1"/>
  <c r="K220" i="65"/>
  <c r="R150" i="65"/>
  <c r="V150" i="65" s="1"/>
  <c r="BA212" i="65" l="1"/>
  <c r="BE212" i="65" s="1"/>
  <c r="AT212" i="65"/>
  <c r="AX212" i="65" s="1"/>
  <c r="AM212" i="65"/>
  <c r="AQ212" i="65" s="1"/>
  <c r="AF212" i="65"/>
  <c r="AJ212" i="65" s="1"/>
  <c r="Y212" i="65"/>
  <c r="AC212" i="65" s="1"/>
  <c r="H286" i="1"/>
  <c r="L150" i="65"/>
  <c r="O148" i="65"/>
  <c r="B148" i="65" s="1"/>
  <c r="K222" i="65"/>
  <c r="R152" i="65"/>
  <c r="V152" i="65" s="1"/>
  <c r="BA214" i="65" l="1"/>
  <c r="BE214" i="65" s="1"/>
  <c r="AT214" i="65"/>
  <c r="AX214" i="65" s="1"/>
  <c r="AM214" i="65"/>
  <c r="AQ214" i="65" s="1"/>
  <c r="AF214" i="65"/>
  <c r="AJ214" i="65" s="1"/>
  <c r="Y214" i="65"/>
  <c r="AC214" i="65" s="1"/>
  <c r="H287" i="1"/>
  <c r="L152" i="65"/>
  <c r="O150" i="65"/>
  <c r="B150" i="65" s="1"/>
  <c r="K224" i="65"/>
  <c r="R154" i="65"/>
  <c r="V154" i="65" s="1"/>
  <c r="BA216" i="65" l="1"/>
  <c r="BE216" i="65" s="1"/>
  <c r="AT216" i="65"/>
  <c r="AX216" i="65" s="1"/>
  <c r="AM216" i="65"/>
  <c r="AQ216" i="65" s="1"/>
  <c r="AF216" i="65"/>
  <c r="AJ216" i="65" s="1"/>
  <c r="Y216" i="65"/>
  <c r="AC216" i="65" s="1"/>
  <c r="H288" i="1"/>
  <c r="L154" i="65"/>
  <c r="O152" i="65"/>
  <c r="B152" i="65" s="1"/>
  <c r="K226" i="65"/>
  <c r="R156" i="65"/>
  <c r="V156" i="65" s="1"/>
  <c r="BA218" i="65" l="1"/>
  <c r="BE218" i="65" s="1"/>
  <c r="AT218" i="65"/>
  <c r="AX218" i="65" s="1"/>
  <c r="AM218" i="65"/>
  <c r="AQ218" i="65" s="1"/>
  <c r="AF218" i="65"/>
  <c r="AJ218" i="65" s="1"/>
  <c r="Y218" i="65"/>
  <c r="AC218" i="65" s="1"/>
  <c r="H289" i="1"/>
  <c r="L156" i="65"/>
  <c r="O154" i="65"/>
  <c r="B154" i="65" s="1"/>
  <c r="K228" i="65"/>
  <c r="R158" i="65"/>
  <c r="V158" i="65" s="1"/>
  <c r="BA220" i="65" l="1"/>
  <c r="BE220" i="65" s="1"/>
  <c r="AT220" i="65"/>
  <c r="AX220" i="65" s="1"/>
  <c r="AM220" i="65"/>
  <c r="AQ220" i="65" s="1"/>
  <c r="AF220" i="65"/>
  <c r="AJ220" i="65" s="1"/>
  <c r="Y220" i="65"/>
  <c r="AC220" i="65" s="1"/>
  <c r="H290" i="1"/>
  <c r="L158" i="65"/>
  <c r="O156" i="65"/>
  <c r="B156" i="65" s="1"/>
  <c r="K230" i="65"/>
  <c r="R160" i="65"/>
  <c r="V160" i="65" s="1"/>
  <c r="BA222" i="65" l="1"/>
  <c r="BE222" i="65" s="1"/>
  <c r="AT222" i="65"/>
  <c r="AX222" i="65" s="1"/>
  <c r="AM222" i="65"/>
  <c r="AQ222" i="65" s="1"/>
  <c r="AF222" i="65"/>
  <c r="AJ222" i="65" s="1"/>
  <c r="Y222" i="65"/>
  <c r="AC222" i="65" s="1"/>
  <c r="H291" i="1"/>
  <c r="H292" i="1" s="1"/>
  <c r="L160" i="65"/>
  <c r="O158" i="65"/>
  <c r="B158" i="65" s="1"/>
  <c r="K232" i="65"/>
  <c r="R162" i="65"/>
  <c r="V162" i="65" s="1"/>
  <c r="BA224" i="65" l="1"/>
  <c r="BE224" i="65" s="1"/>
  <c r="AT224" i="65"/>
  <c r="AX224" i="65" s="1"/>
  <c r="AM224" i="65"/>
  <c r="AQ224" i="65" s="1"/>
  <c r="AF224" i="65"/>
  <c r="AJ224" i="65" s="1"/>
  <c r="Y224" i="65"/>
  <c r="AC224" i="65" s="1"/>
  <c r="H295" i="1"/>
  <c r="L162" i="65"/>
  <c r="O160" i="65"/>
  <c r="B160" i="65" s="1"/>
  <c r="K234" i="65"/>
  <c r="R164" i="65"/>
  <c r="V164" i="65" s="1"/>
  <c r="BA226" i="65" l="1"/>
  <c r="BE226" i="65" s="1"/>
  <c r="AT226" i="65"/>
  <c r="AX226" i="65" s="1"/>
  <c r="AM226" i="65"/>
  <c r="AQ226" i="65" s="1"/>
  <c r="AF226" i="65"/>
  <c r="AJ226" i="65" s="1"/>
  <c r="Y226" i="65"/>
  <c r="AC226" i="65" s="1"/>
  <c r="L164" i="65"/>
  <c r="O162" i="65"/>
  <c r="B162" i="65" s="1"/>
  <c r="K236" i="65"/>
  <c r="R166" i="65"/>
  <c r="V166" i="65" s="1"/>
  <c r="BA228" i="65" l="1"/>
  <c r="BE228" i="65" s="1"/>
  <c r="AT228" i="65"/>
  <c r="AX228" i="65" s="1"/>
  <c r="AM228" i="65"/>
  <c r="AQ228" i="65" s="1"/>
  <c r="AF228" i="65"/>
  <c r="AJ228" i="65" s="1"/>
  <c r="Y228" i="65"/>
  <c r="AC228" i="65" s="1"/>
  <c r="H297" i="1"/>
  <c r="L166" i="65"/>
  <c r="O164" i="65"/>
  <c r="B164" i="65" s="1"/>
  <c r="K238" i="65"/>
  <c r="R168" i="65"/>
  <c r="V168" i="65" s="1"/>
  <c r="BA230" i="65" l="1"/>
  <c r="BE230" i="65" s="1"/>
  <c r="AT230" i="65"/>
  <c r="AX230" i="65" s="1"/>
  <c r="AM230" i="65"/>
  <c r="AQ230" i="65" s="1"/>
  <c r="AF230" i="65"/>
  <c r="AJ230" i="65" s="1"/>
  <c r="Y230" i="65"/>
  <c r="AC230" i="65" s="1"/>
  <c r="H298" i="1"/>
  <c r="L168" i="65"/>
  <c r="O166" i="65"/>
  <c r="B166" i="65" s="1"/>
  <c r="K240" i="65"/>
  <c r="R170" i="65"/>
  <c r="V170" i="65" s="1"/>
  <c r="BA232" i="65" l="1"/>
  <c r="BE232" i="65" s="1"/>
  <c r="AT232" i="65"/>
  <c r="AX232" i="65" s="1"/>
  <c r="AM232" i="65"/>
  <c r="AQ232" i="65" s="1"/>
  <c r="AF232" i="65"/>
  <c r="AJ232" i="65" s="1"/>
  <c r="Y232" i="65"/>
  <c r="AC232" i="65" s="1"/>
  <c r="H299" i="1"/>
  <c r="L170" i="65"/>
  <c r="O168" i="65"/>
  <c r="B168" i="65" s="1"/>
  <c r="K242" i="65"/>
  <c r="R172" i="65"/>
  <c r="V172" i="65" s="1"/>
  <c r="BA234" i="65" l="1"/>
  <c r="BE234" i="65" s="1"/>
  <c r="AT234" i="65"/>
  <c r="AX234" i="65" s="1"/>
  <c r="AM234" i="65"/>
  <c r="AQ234" i="65" s="1"/>
  <c r="AF234" i="65"/>
  <c r="AJ234" i="65" s="1"/>
  <c r="Y234" i="65"/>
  <c r="AC234" i="65" s="1"/>
  <c r="H300" i="1"/>
  <c r="L172" i="65"/>
  <c r="O170" i="65"/>
  <c r="B170" i="65" s="1"/>
  <c r="K244" i="65"/>
  <c r="R174" i="65"/>
  <c r="V174" i="65" s="1"/>
  <c r="BA236" i="65" l="1"/>
  <c r="BE236" i="65" s="1"/>
  <c r="AT236" i="65"/>
  <c r="AX236" i="65" s="1"/>
  <c r="AM236" i="65"/>
  <c r="AQ236" i="65" s="1"/>
  <c r="AF236" i="65"/>
  <c r="AJ236" i="65" s="1"/>
  <c r="Y236" i="65"/>
  <c r="AC236" i="65" s="1"/>
  <c r="H301" i="1"/>
  <c r="L174" i="65"/>
  <c r="O172" i="65"/>
  <c r="B172" i="65" s="1"/>
  <c r="K246" i="65"/>
  <c r="R176" i="65"/>
  <c r="V176" i="65" s="1"/>
  <c r="BA238" i="65" l="1"/>
  <c r="BE238" i="65" s="1"/>
  <c r="AT238" i="65"/>
  <c r="AX238" i="65" s="1"/>
  <c r="AM238" i="65"/>
  <c r="AQ238" i="65" s="1"/>
  <c r="AF238" i="65"/>
  <c r="AJ238" i="65" s="1"/>
  <c r="Y238" i="65"/>
  <c r="AC238" i="65" s="1"/>
  <c r="H302" i="1"/>
  <c r="L176" i="65"/>
  <c r="O174" i="65"/>
  <c r="B174" i="65" s="1"/>
  <c r="K248" i="65"/>
  <c r="R178" i="65"/>
  <c r="V178" i="65" s="1"/>
  <c r="BA240" i="65" l="1"/>
  <c r="BE240" i="65" s="1"/>
  <c r="AT240" i="65"/>
  <c r="AX240" i="65" s="1"/>
  <c r="AM240" i="65"/>
  <c r="AQ240" i="65" s="1"/>
  <c r="AF240" i="65"/>
  <c r="AJ240" i="65" s="1"/>
  <c r="Y240" i="65"/>
  <c r="AC240" i="65" s="1"/>
  <c r="H303" i="1"/>
  <c r="L178" i="65"/>
  <c r="O176" i="65"/>
  <c r="B176" i="65" s="1"/>
  <c r="K250" i="65"/>
  <c r="R180" i="65"/>
  <c r="V180" i="65" s="1"/>
  <c r="BA242" i="65" l="1"/>
  <c r="BE242" i="65" s="1"/>
  <c r="AT242" i="65"/>
  <c r="AX242" i="65" s="1"/>
  <c r="AM242" i="65"/>
  <c r="AQ242" i="65" s="1"/>
  <c r="AF242" i="65"/>
  <c r="AJ242" i="65" s="1"/>
  <c r="Y242" i="65"/>
  <c r="AC242" i="65" s="1"/>
  <c r="H304" i="1"/>
  <c r="L180" i="65"/>
  <c r="O178" i="65"/>
  <c r="B178" i="65" s="1"/>
  <c r="K252" i="65"/>
  <c r="R182" i="65"/>
  <c r="V182" i="65" s="1"/>
  <c r="BA244" i="65" l="1"/>
  <c r="BE244" i="65" s="1"/>
  <c r="AT244" i="65"/>
  <c r="AX244" i="65" s="1"/>
  <c r="AM244" i="65"/>
  <c r="AQ244" i="65" s="1"/>
  <c r="AF244" i="65"/>
  <c r="AJ244" i="65" s="1"/>
  <c r="Y244" i="65"/>
  <c r="AC244" i="65" s="1"/>
  <c r="H305" i="1"/>
  <c r="L182" i="65"/>
  <c r="O180" i="65"/>
  <c r="B180" i="65" s="1"/>
  <c r="K254" i="65"/>
  <c r="R184" i="65"/>
  <c r="V184" i="65" s="1"/>
  <c r="BA246" i="65" l="1"/>
  <c r="BE246" i="65" s="1"/>
  <c r="AT246" i="65"/>
  <c r="AX246" i="65" s="1"/>
  <c r="AM246" i="65"/>
  <c r="AQ246" i="65" s="1"/>
  <c r="AF246" i="65"/>
  <c r="AJ246" i="65" s="1"/>
  <c r="Y246" i="65"/>
  <c r="AC246" i="65" s="1"/>
  <c r="H306" i="1"/>
  <c r="H307" i="1" s="1"/>
  <c r="L184" i="65"/>
  <c r="O182" i="65"/>
  <c r="B182" i="65" s="1"/>
  <c r="K256" i="65"/>
  <c r="R186" i="65"/>
  <c r="V186" i="65" s="1"/>
  <c r="BA248" i="65" l="1"/>
  <c r="BE248" i="65" s="1"/>
  <c r="AT248" i="65"/>
  <c r="AX248" i="65" s="1"/>
  <c r="AM248" i="65"/>
  <c r="AQ248" i="65" s="1"/>
  <c r="AF248" i="65"/>
  <c r="AJ248" i="65" s="1"/>
  <c r="Y248" i="65"/>
  <c r="AC248" i="65" s="1"/>
  <c r="H310" i="1"/>
  <c r="L186" i="65"/>
  <c r="O184" i="65"/>
  <c r="B184" i="65" s="1"/>
  <c r="K258" i="65"/>
  <c r="R188" i="65"/>
  <c r="V188" i="65" s="1"/>
  <c r="BA250" i="65" l="1"/>
  <c r="BE250" i="65" s="1"/>
  <c r="AT250" i="65"/>
  <c r="AX250" i="65" s="1"/>
  <c r="AM250" i="65"/>
  <c r="AQ250" i="65" s="1"/>
  <c r="AF250" i="65"/>
  <c r="AJ250" i="65" s="1"/>
  <c r="Y250" i="65"/>
  <c r="AC250" i="65" s="1"/>
  <c r="H311" i="1"/>
  <c r="L188" i="65"/>
  <c r="O186" i="65"/>
  <c r="B186" i="65" s="1"/>
  <c r="K260" i="65"/>
  <c r="R190" i="65"/>
  <c r="V190" i="65" s="1"/>
  <c r="BA252" i="65" l="1"/>
  <c r="BE252" i="65" s="1"/>
  <c r="AT252" i="65"/>
  <c r="AX252" i="65" s="1"/>
  <c r="AM252" i="65"/>
  <c r="AQ252" i="65" s="1"/>
  <c r="AF252" i="65"/>
  <c r="AJ252" i="65" s="1"/>
  <c r="Y252" i="65"/>
  <c r="AC252" i="65" s="1"/>
  <c r="H312" i="1"/>
  <c r="L190" i="65"/>
  <c r="O188" i="65"/>
  <c r="B188" i="65" s="1"/>
  <c r="K262" i="65"/>
  <c r="R192" i="65"/>
  <c r="V192" i="65" s="1"/>
  <c r="BA254" i="65" l="1"/>
  <c r="BE254" i="65" s="1"/>
  <c r="AT254" i="65"/>
  <c r="AX254" i="65" s="1"/>
  <c r="AM254" i="65"/>
  <c r="AQ254" i="65" s="1"/>
  <c r="AF254" i="65"/>
  <c r="AJ254" i="65" s="1"/>
  <c r="Y254" i="65"/>
  <c r="AC254" i="65" s="1"/>
  <c r="H313" i="1"/>
  <c r="L192" i="65"/>
  <c r="O190" i="65"/>
  <c r="B190" i="65" s="1"/>
  <c r="K264" i="65"/>
  <c r="R194" i="65"/>
  <c r="V194" i="65" s="1"/>
  <c r="BA256" i="65" l="1"/>
  <c r="BE256" i="65" s="1"/>
  <c r="AT256" i="65"/>
  <c r="AX256" i="65" s="1"/>
  <c r="AM256" i="65"/>
  <c r="AQ256" i="65" s="1"/>
  <c r="AF256" i="65"/>
  <c r="AJ256" i="65" s="1"/>
  <c r="Y256" i="65"/>
  <c r="AC256" i="65" s="1"/>
  <c r="H314" i="1"/>
  <c r="L194" i="65"/>
  <c r="O192" i="65"/>
  <c r="B192" i="65" s="1"/>
  <c r="K266" i="65"/>
  <c r="R196" i="65"/>
  <c r="V196" i="65" s="1"/>
  <c r="BA258" i="65" l="1"/>
  <c r="BE258" i="65" s="1"/>
  <c r="AT258" i="65"/>
  <c r="AX258" i="65" s="1"/>
  <c r="AM258" i="65"/>
  <c r="AQ258" i="65" s="1"/>
  <c r="AF258" i="65"/>
  <c r="AJ258" i="65" s="1"/>
  <c r="Y258" i="65"/>
  <c r="AC258" i="65" s="1"/>
  <c r="H315" i="1"/>
  <c r="L196" i="65"/>
  <c r="O194" i="65"/>
  <c r="B194" i="65" s="1"/>
  <c r="K268" i="65"/>
  <c r="R198" i="65"/>
  <c r="V198" i="65" s="1"/>
  <c r="BA260" i="65" l="1"/>
  <c r="BE260" i="65" s="1"/>
  <c r="AT260" i="65"/>
  <c r="AX260" i="65" s="1"/>
  <c r="AM260" i="65"/>
  <c r="AQ260" i="65" s="1"/>
  <c r="AF260" i="65"/>
  <c r="AJ260" i="65" s="1"/>
  <c r="Y260" i="65"/>
  <c r="AC260" i="65" s="1"/>
  <c r="H316" i="1"/>
  <c r="L198" i="65"/>
  <c r="O196" i="65"/>
  <c r="B196" i="65" s="1"/>
  <c r="K270" i="65"/>
  <c r="R200" i="65"/>
  <c r="V200" i="65" s="1"/>
  <c r="BA262" i="65" l="1"/>
  <c r="BE262" i="65" s="1"/>
  <c r="AT262" i="65"/>
  <c r="AX262" i="65" s="1"/>
  <c r="AM262" i="65"/>
  <c r="AQ262" i="65" s="1"/>
  <c r="AF262" i="65"/>
  <c r="AJ262" i="65" s="1"/>
  <c r="Y262" i="65"/>
  <c r="AC262" i="65" s="1"/>
  <c r="H317" i="1"/>
  <c r="L200" i="65"/>
  <c r="O198" i="65"/>
  <c r="B198" i="65" s="1"/>
  <c r="K272" i="65"/>
  <c r="R202" i="65"/>
  <c r="V202" i="65" s="1"/>
  <c r="BA264" i="65" l="1"/>
  <c r="BE264" i="65" s="1"/>
  <c r="AT264" i="65"/>
  <c r="AX264" i="65" s="1"/>
  <c r="AM264" i="65"/>
  <c r="AQ264" i="65" s="1"/>
  <c r="AF264" i="65"/>
  <c r="AJ264" i="65" s="1"/>
  <c r="Y264" i="65"/>
  <c r="AC264" i="65" s="1"/>
  <c r="H318" i="1"/>
  <c r="H319" i="1" s="1"/>
  <c r="L202" i="65"/>
  <c r="O200" i="65"/>
  <c r="B200" i="65" s="1"/>
  <c r="K274" i="65"/>
  <c r="R204" i="65"/>
  <c r="V204" i="65" s="1"/>
  <c r="BA266" i="65" l="1"/>
  <c r="BE266" i="65" s="1"/>
  <c r="AT266" i="65"/>
  <c r="AX266" i="65" s="1"/>
  <c r="AM266" i="65"/>
  <c r="AQ266" i="65" s="1"/>
  <c r="AF266" i="65"/>
  <c r="AJ266" i="65" s="1"/>
  <c r="Y266" i="65"/>
  <c r="AC266" i="65" s="1"/>
  <c r="H323" i="1"/>
  <c r="L204" i="65"/>
  <c r="O202" i="65"/>
  <c r="B202" i="65" s="1"/>
  <c r="K276" i="65"/>
  <c r="R206" i="65"/>
  <c r="V206" i="65" s="1"/>
  <c r="BA268" i="65" l="1"/>
  <c r="BE268" i="65" s="1"/>
  <c r="AT268" i="65"/>
  <c r="AX268" i="65" s="1"/>
  <c r="AM268" i="65"/>
  <c r="AQ268" i="65" s="1"/>
  <c r="AF268" i="65"/>
  <c r="AJ268" i="65" s="1"/>
  <c r="Y268" i="65"/>
  <c r="AC268" i="65" s="1"/>
  <c r="H324" i="1"/>
  <c r="L206" i="65"/>
  <c r="O204" i="65"/>
  <c r="B204" i="65" s="1"/>
  <c r="K278" i="65"/>
  <c r="R208" i="65"/>
  <c r="V208" i="65" s="1"/>
  <c r="BA270" i="65" l="1"/>
  <c r="BE270" i="65" s="1"/>
  <c r="AT270" i="65"/>
  <c r="AX270" i="65" s="1"/>
  <c r="AM270" i="65"/>
  <c r="AQ270" i="65" s="1"/>
  <c r="AF270" i="65"/>
  <c r="AJ270" i="65" s="1"/>
  <c r="Y270" i="65"/>
  <c r="AC270" i="65" s="1"/>
  <c r="H325" i="1"/>
  <c r="L208" i="65"/>
  <c r="O206" i="65"/>
  <c r="B206" i="65" s="1"/>
  <c r="K280" i="65"/>
  <c r="R210" i="65"/>
  <c r="V210" i="65" s="1"/>
  <c r="BA272" i="65" l="1"/>
  <c r="BE272" i="65" s="1"/>
  <c r="AT272" i="65"/>
  <c r="AX272" i="65" s="1"/>
  <c r="AM272" i="65"/>
  <c r="AQ272" i="65" s="1"/>
  <c r="AF272" i="65"/>
  <c r="AJ272" i="65" s="1"/>
  <c r="Y272" i="65"/>
  <c r="AC272" i="65" s="1"/>
  <c r="H326" i="1"/>
  <c r="L210" i="65"/>
  <c r="O208" i="65"/>
  <c r="B208" i="65" s="1"/>
  <c r="K282" i="65"/>
  <c r="R212" i="65"/>
  <c r="V212" i="65" s="1"/>
  <c r="BA274" i="65" l="1"/>
  <c r="BE274" i="65" s="1"/>
  <c r="AT274" i="65"/>
  <c r="AX274" i="65" s="1"/>
  <c r="AM274" i="65"/>
  <c r="AQ274" i="65" s="1"/>
  <c r="AF274" i="65"/>
  <c r="AJ274" i="65" s="1"/>
  <c r="Y274" i="65"/>
  <c r="AC274" i="65" s="1"/>
  <c r="H327" i="1"/>
  <c r="L212" i="65"/>
  <c r="O210" i="65"/>
  <c r="B210" i="65" s="1"/>
  <c r="K284" i="65"/>
  <c r="R214" i="65"/>
  <c r="V214" i="65" s="1"/>
  <c r="BA276" i="65" l="1"/>
  <c r="BE276" i="65" s="1"/>
  <c r="AT276" i="65"/>
  <c r="AX276" i="65" s="1"/>
  <c r="AM276" i="65"/>
  <c r="AQ276" i="65" s="1"/>
  <c r="AF276" i="65"/>
  <c r="AJ276" i="65" s="1"/>
  <c r="Y276" i="65"/>
  <c r="AC276" i="65" s="1"/>
  <c r="H328" i="1"/>
  <c r="L214" i="65"/>
  <c r="O212" i="65"/>
  <c r="B212" i="65" s="1"/>
  <c r="K286" i="65"/>
  <c r="R216" i="65"/>
  <c r="V216" i="65" s="1"/>
  <c r="BA278" i="65" l="1"/>
  <c r="BE278" i="65" s="1"/>
  <c r="AT278" i="65"/>
  <c r="AX278" i="65" s="1"/>
  <c r="AM278" i="65"/>
  <c r="AQ278" i="65" s="1"/>
  <c r="AF278" i="65"/>
  <c r="AJ278" i="65" s="1"/>
  <c r="Y278" i="65"/>
  <c r="AC278" i="65" s="1"/>
  <c r="H329" i="1"/>
  <c r="L216" i="65"/>
  <c r="O214" i="65"/>
  <c r="B214" i="65" s="1"/>
  <c r="R218" i="65"/>
  <c r="V218" i="65" s="1"/>
  <c r="BA280" i="65" l="1"/>
  <c r="BE280" i="65" s="1"/>
  <c r="AT280" i="65"/>
  <c r="AX280" i="65" s="1"/>
  <c r="AM280" i="65"/>
  <c r="AQ280" i="65" s="1"/>
  <c r="AF280" i="65"/>
  <c r="AJ280" i="65" s="1"/>
  <c r="Y280" i="65"/>
  <c r="AC280" i="65" s="1"/>
  <c r="H330" i="1"/>
  <c r="L218" i="65"/>
  <c r="O216" i="65"/>
  <c r="B216" i="65" s="1"/>
  <c r="R220" i="65"/>
  <c r="V220" i="65" s="1"/>
  <c r="BA282" i="65" l="1"/>
  <c r="BE282" i="65" s="1"/>
  <c r="AT282" i="65"/>
  <c r="AX282" i="65" s="1"/>
  <c r="AM282" i="65"/>
  <c r="AQ282" i="65" s="1"/>
  <c r="AF282" i="65"/>
  <c r="AJ282" i="65" s="1"/>
  <c r="Y282" i="65"/>
  <c r="AC282" i="65" s="1"/>
  <c r="H331" i="1"/>
  <c r="H332" i="1" s="1"/>
  <c r="L220" i="65"/>
  <c r="O218" i="65"/>
  <c r="B218" i="65" s="1"/>
  <c r="R222" i="65"/>
  <c r="V222" i="65" s="1"/>
  <c r="BA284" i="65" l="1"/>
  <c r="BE284" i="65" s="1"/>
  <c r="AT284" i="65"/>
  <c r="AX284" i="65" s="1"/>
  <c r="AM284" i="65"/>
  <c r="AQ284" i="65" s="1"/>
  <c r="AF284" i="65"/>
  <c r="AJ284" i="65" s="1"/>
  <c r="Y284" i="65"/>
  <c r="AC284" i="65" s="1"/>
  <c r="H335" i="1"/>
  <c r="L222" i="65"/>
  <c r="O220" i="65"/>
  <c r="B220" i="65" s="1"/>
  <c r="R224" i="65"/>
  <c r="V224" i="65" s="1"/>
  <c r="BA286" i="65" l="1"/>
  <c r="BE286" i="65" s="1"/>
  <c r="AT286" i="65"/>
  <c r="AX286" i="65" s="1"/>
  <c r="AM286" i="65"/>
  <c r="AQ286" i="65" s="1"/>
  <c r="AF286" i="65"/>
  <c r="AJ286" i="65" s="1"/>
  <c r="Y286" i="65"/>
  <c r="AC286" i="65" s="1"/>
  <c r="H336" i="1"/>
  <c r="L224" i="65"/>
  <c r="O222" i="65"/>
  <c r="B222" i="65" s="1"/>
  <c r="R226" i="65"/>
  <c r="V226" i="65" s="1"/>
  <c r="H337" i="1" l="1"/>
  <c r="L226" i="65"/>
  <c r="O224" i="65"/>
  <c r="B224" i="65" s="1"/>
  <c r="R228" i="65"/>
  <c r="V228" i="65" s="1"/>
  <c r="H338" i="1" l="1"/>
  <c r="L228" i="65"/>
  <c r="O226" i="65"/>
  <c r="B226" i="65" s="1"/>
  <c r="R230" i="65"/>
  <c r="V230" i="65" s="1"/>
  <c r="H339" i="1" l="1"/>
  <c r="L230" i="65"/>
  <c r="O228" i="65"/>
  <c r="B228" i="65" s="1"/>
  <c r="R232" i="65"/>
  <c r="V232" i="65" s="1"/>
  <c r="H340" i="1" l="1"/>
  <c r="L232" i="65"/>
  <c r="O230" i="65"/>
  <c r="B230" i="65" s="1"/>
  <c r="R234" i="65"/>
  <c r="V234" i="65" s="1"/>
  <c r="H341" i="1" l="1"/>
  <c r="L234" i="65"/>
  <c r="O232" i="65"/>
  <c r="B232" i="65" s="1"/>
  <c r="R236" i="65"/>
  <c r="V236" i="65" s="1"/>
  <c r="H342" i="1" l="1"/>
  <c r="L236" i="65"/>
  <c r="O234" i="65"/>
  <c r="B234" i="65" s="1"/>
  <c r="R238" i="65"/>
  <c r="V238" i="65" s="1"/>
  <c r="H343" i="1" l="1"/>
  <c r="H344" i="1" s="1"/>
  <c r="L238" i="65"/>
  <c r="O236" i="65"/>
  <c r="B236" i="65" s="1"/>
  <c r="R240" i="65"/>
  <c r="V240" i="65" s="1"/>
  <c r="H347" i="1" l="1"/>
  <c r="L240" i="65"/>
  <c r="O238" i="65"/>
  <c r="B238" i="65" s="1"/>
  <c r="R242" i="65"/>
  <c r="V242" i="65" s="1"/>
  <c r="H348" i="1" l="1"/>
  <c r="L242" i="65"/>
  <c r="O240" i="65"/>
  <c r="B240" i="65" s="1"/>
  <c r="R244" i="65"/>
  <c r="V244" i="65" s="1"/>
  <c r="H349" i="1" l="1"/>
  <c r="L244" i="65"/>
  <c r="O242" i="65"/>
  <c r="B242" i="65" s="1"/>
  <c r="R246" i="65"/>
  <c r="V246" i="65" s="1"/>
  <c r="H350" i="1" l="1"/>
  <c r="L246" i="65"/>
  <c r="O244" i="65"/>
  <c r="B244" i="65" s="1"/>
  <c r="R248" i="65"/>
  <c r="V248" i="65" s="1"/>
  <c r="H351" i="1" l="1"/>
  <c r="L248" i="65"/>
  <c r="O246" i="65"/>
  <c r="B246" i="65" s="1"/>
  <c r="R250" i="65"/>
  <c r="V250" i="65" s="1"/>
  <c r="H352" i="1" l="1"/>
  <c r="H353" i="1" s="1"/>
  <c r="L250" i="65"/>
  <c r="O248" i="65"/>
  <c r="B248" i="65" s="1"/>
  <c r="R252" i="65"/>
  <c r="V252" i="65" s="1"/>
  <c r="H356" i="1" l="1"/>
  <c r="L252" i="65"/>
  <c r="O250" i="65"/>
  <c r="B250" i="65" s="1"/>
  <c r="R254" i="65"/>
  <c r="V254" i="65" s="1"/>
  <c r="H357" i="1" l="1"/>
  <c r="L254" i="65"/>
  <c r="O252" i="65"/>
  <c r="B252" i="65" s="1"/>
  <c r="R256" i="65"/>
  <c r="V256" i="65" s="1"/>
  <c r="H358" i="1" l="1"/>
  <c r="L256" i="65"/>
  <c r="O254" i="65"/>
  <c r="B254" i="65" s="1"/>
  <c r="R258" i="65"/>
  <c r="V258" i="65" s="1"/>
  <c r="H359" i="1" l="1"/>
  <c r="L258" i="65"/>
  <c r="O256" i="65"/>
  <c r="B256" i="65" s="1"/>
  <c r="R260" i="65"/>
  <c r="V260" i="65" s="1"/>
  <c r="H360" i="1" l="1"/>
  <c r="L260" i="65"/>
  <c r="O258" i="65"/>
  <c r="B258" i="65" s="1"/>
  <c r="R262" i="65"/>
  <c r="V262" i="65" s="1"/>
  <c r="H361" i="1" l="1"/>
  <c r="H362" i="1" s="1"/>
  <c r="L262" i="65"/>
  <c r="O260" i="65"/>
  <c r="B260" i="65" s="1"/>
  <c r="R264" i="65"/>
  <c r="V264" i="65" s="1"/>
  <c r="H365" i="1" l="1"/>
  <c r="L264" i="65"/>
  <c r="O262" i="65"/>
  <c r="B262" i="65" s="1"/>
  <c r="R266" i="65"/>
  <c r="V266" i="65" s="1"/>
  <c r="H366" i="1" l="1"/>
  <c r="L266" i="65"/>
  <c r="O264" i="65"/>
  <c r="B264" i="65" s="1"/>
  <c r="R268" i="65"/>
  <c r="V268" i="65" s="1"/>
  <c r="H367" i="1" l="1"/>
  <c r="L268" i="65"/>
  <c r="O266" i="65"/>
  <c r="B266" i="65" s="1"/>
  <c r="R270" i="65"/>
  <c r="V270" i="65" s="1"/>
  <c r="H368" i="1" l="1"/>
  <c r="L270" i="65"/>
  <c r="O268" i="65"/>
  <c r="B268" i="65" s="1"/>
  <c r="R272" i="65"/>
  <c r="V272" i="65" s="1"/>
  <c r="H369" i="1" l="1"/>
  <c r="L272" i="65"/>
  <c r="O270" i="65"/>
  <c r="B270" i="65" s="1"/>
  <c r="R274" i="65"/>
  <c r="V274" i="65" s="1"/>
  <c r="H370" i="1" l="1"/>
  <c r="L274" i="65"/>
  <c r="O272" i="65"/>
  <c r="B272" i="65" s="1"/>
  <c r="R276" i="65"/>
  <c r="V276" i="65" s="1"/>
  <c r="H371" i="1" l="1"/>
  <c r="L276" i="65"/>
  <c r="O274" i="65"/>
  <c r="B274" i="65" s="1"/>
  <c r="R278" i="65"/>
  <c r="V278" i="65" s="1"/>
  <c r="H372" i="1" l="1"/>
  <c r="L278" i="65"/>
  <c r="O276" i="65"/>
  <c r="B276" i="65" s="1"/>
  <c r="R280" i="65"/>
  <c r="V280" i="65" s="1"/>
  <c r="H373" i="1" l="1"/>
  <c r="L280" i="65"/>
  <c r="O278" i="65"/>
  <c r="B278" i="65" s="1"/>
  <c r="R282" i="65"/>
  <c r="V282" i="65" s="1"/>
  <c r="H374" i="1" l="1"/>
  <c r="L282" i="65"/>
  <c r="O280" i="65"/>
  <c r="B280" i="65" s="1"/>
  <c r="R284" i="65"/>
  <c r="V284" i="65" s="1"/>
  <c r="H375" i="1" l="1"/>
  <c r="L284" i="65"/>
  <c r="O282" i="65"/>
  <c r="B282" i="65" s="1"/>
  <c r="R286" i="65"/>
  <c r="V286" i="65" s="1"/>
  <c r="H376" i="1" l="1"/>
  <c r="L286" i="65"/>
  <c r="O286" i="65" s="1"/>
  <c r="B286" i="65" s="1"/>
  <c r="O284" i="65"/>
  <c r="B284" i="65" s="1"/>
  <c r="H378" i="1" l="1"/>
  <c r="H377" i="1"/>
  <c r="H379" i="1" l="1"/>
  <c r="H381" i="1" s="1"/>
</calcChain>
</file>

<file path=xl/comments1.xml><?xml version="1.0" encoding="utf-8"?>
<comments xmlns="http://schemas.openxmlformats.org/spreadsheetml/2006/main">
  <authors>
    <author>SNELL</author>
  </authors>
  <commentList>
    <comment ref="D14" authorId="0">
      <text>
        <r>
          <rPr>
            <b/>
            <sz val="11"/>
            <color indexed="48"/>
            <rFont val="Calibri"/>
            <family val="2"/>
            <scheme val="minor"/>
          </rPr>
          <t xml:space="preserve">Entrée en institut </t>
        </r>
        <r>
          <rPr>
            <sz val="9"/>
            <color indexed="81"/>
            <rFont val="Calibri"/>
            <family val="2"/>
            <scheme val="minor"/>
          </rPr>
          <t xml:space="preserve">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11"/>
            <color indexed="48"/>
            <rFont val="Calibri"/>
            <family val="2"/>
            <scheme val="minor"/>
          </rPr>
          <t xml:space="preserve">Sortie d'institut </t>
        </r>
        <r>
          <rPr>
            <sz val="11"/>
            <color indexed="48"/>
            <rFont val="Calibri"/>
            <family val="2"/>
            <scheme val="minor"/>
          </rPr>
          <t xml:space="preserve">        </t>
        </r>
        <r>
          <rPr>
            <sz val="9"/>
            <color indexed="81"/>
            <rFont val="Calibri"/>
            <family val="2"/>
            <scheme val="minor"/>
          </rPr>
          <t>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>
      <text>
        <r>
          <rPr>
            <b/>
            <sz val="11"/>
            <color indexed="48"/>
            <rFont val="Calibri"/>
            <family val="2"/>
            <scheme val="minor"/>
          </rPr>
          <t>Date de début</t>
        </r>
        <r>
          <rPr>
            <b/>
            <sz val="11"/>
            <color indexed="81"/>
            <rFont val="Calibri"/>
            <family val="2"/>
            <scheme val="minor"/>
          </rPr>
          <t xml:space="preserve"> </t>
        </r>
        <r>
          <rPr>
            <sz val="11"/>
            <color indexed="81"/>
            <rFont val="Calibri"/>
            <family val="2"/>
            <scheme val="minor"/>
          </rPr>
          <t xml:space="preserve"> </t>
        </r>
        <r>
          <rPr>
            <sz val="9"/>
            <color indexed="81"/>
            <rFont val="Calibri"/>
            <family val="2"/>
            <scheme val="minor"/>
          </rPr>
          <t xml:space="preserve">  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11"/>
            <color indexed="48"/>
            <rFont val="Calibri"/>
            <family val="2"/>
            <scheme val="minor"/>
          </rPr>
          <t>Date de fin</t>
        </r>
        <r>
          <rPr>
            <sz val="9"/>
            <color indexed="81"/>
            <rFont val="Calibri"/>
            <family val="2"/>
            <scheme val="minor"/>
          </rPr>
          <t xml:space="preserve">        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5" authorId="0">
      <text>
        <r>
          <rPr>
            <b/>
            <sz val="10"/>
            <color indexed="48"/>
            <rFont val="Calibri"/>
            <family val="2"/>
            <scheme val="minor"/>
          </rPr>
          <t xml:space="preserve">Patrimoine non productif         </t>
        </r>
        <r>
          <rPr>
            <b/>
            <sz val="11"/>
            <color indexed="48"/>
            <rFont val="Calibri"/>
            <family val="2"/>
            <scheme val="minor"/>
          </rPr>
          <t xml:space="preserve">         </t>
        </r>
        <r>
          <rPr>
            <sz val="9"/>
            <color indexed="81"/>
            <rFont val="Calibri"/>
            <family val="2"/>
            <scheme val="minor"/>
          </rPr>
          <t>Saisie manuelle des montants de cette rubrique.</t>
        </r>
        <r>
          <rPr>
            <sz val="9"/>
            <color indexed="81"/>
            <rFont val="Tahoma"/>
            <family val="2"/>
          </rPr>
          <t xml:space="preserve">
 </t>
        </r>
      </text>
    </comment>
    <comment ref="G167" authorId="0">
      <text>
        <r>
          <rPr>
            <b/>
            <sz val="10"/>
            <color indexed="48"/>
            <rFont val="Calibri"/>
            <family val="2"/>
            <scheme val="minor"/>
          </rPr>
          <t>Patrimoine non productif</t>
        </r>
        <r>
          <rPr>
            <b/>
            <sz val="11"/>
            <color indexed="81"/>
            <rFont val="Calibri"/>
            <family val="2"/>
            <scheme val="minor"/>
          </rPr>
          <t xml:space="preserve">
</t>
        </r>
        <r>
          <rPr>
            <sz val="10"/>
            <color indexed="81"/>
            <rFont val="Calibri"/>
            <family val="2"/>
            <scheme val="minor"/>
          </rPr>
          <t>Saisie manuelle des montants de cette rubrique.</t>
        </r>
      </text>
    </comment>
  </commentList>
</comments>
</file>

<file path=xl/sharedStrings.xml><?xml version="1.0" encoding="utf-8"?>
<sst xmlns="http://schemas.openxmlformats.org/spreadsheetml/2006/main" count="6502" uniqueCount="193">
  <si>
    <t>Date de fin :</t>
  </si>
  <si>
    <t>Date de début :</t>
  </si>
  <si>
    <t>Date</t>
  </si>
  <si>
    <t>Débit</t>
  </si>
  <si>
    <t>Crédit</t>
  </si>
  <si>
    <t>Solde</t>
  </si>
  <si>
    <t>PROTÉGÉ</t>
  </si>
  <si>
    <t xml:space="preserve">Téléphone : </t>
  </si>
  <si>
    <t>Code</t>
  </si>
  <si>
    <t>C3 :</t>
  </si>
  <si>
    <t>C4 :</t>
  </si>
  <si>
    <t>C5 :</t>
  </si>
  <si>
    <t>C6 :</t>
  </si>
  <si>
    <t>C7 :</t>
  </si>
  <si>
    <t>C8 :</t>
  </si>
  <si>
    <t>C9 :</t>
  </si>
  <si>
    <t>C10 :</t>
  </si>
  <si>
    <t>C11 :</t>
  </si>
  <si>
    <t>C12 :</t>
  </si>
  <si>
    <t>C13 :</t>
  </si>
  <si>
    <t>C14 :</t>
  </si>
  <si>
    <t>C15 :</t>
  </si>
  <si>
    <t xml:space="preserve">         </t>
  </si>
  <si>
    <t xml:space="preserve">Solde au : </t>
  </si>
  <si>
    <t xml:space="preserve">Né(e) le : </t>
  </si>
  <si>
    <t xml:space="preserve">A : </t>
  </si>
  <si>
    <t xml:space="preserve">Mesure : </t>
  </si>
  <si>
    <t>Intérêts</t>
  </si>
  <si>
    <t>BANQUE</t>
  </si>
  <si>
    <t>N°</t>
  </si>
  <si>
    <t>COMPTE</t>
  </si>
  <si>
    <t xml:space="preserve">Nomination : </t>
  </si>
  <si>
    <t>Débits</t>
  </si>
  <si>
    <t>Crédits</t>
  </si>
  <si>
    <t>Mouvements internes</t>
  </si>
  <si>
    <t>de compte à compte</t>
  </si>
  <si>
    <t>Total :</t>
  </si>
  <si>
    <t>Jugement :</t>
  </si>
  <si>
    <t>(Ancien solde)</t>
  </si>
  <si>
    <t>(Nouveau solde)</t>
  </si>
  <si>
    <t>Les dépenses de la vie courante</t>
  </si>
  <si>
    <t>Montant</t>
  </si>
  <si>
    <t>Le logement</t>
  </si>
  <si>
    <t>Les impôts et taxes</t>
  </si>
  <si>
    <t>Total des dépenses de la vie courante :</t>
  </si>
  <si>
    <t>Total des impôts et taxes :</t>
  </si>
  <si>
    <t>Total des achats importants :</t>
  </si>
  <si>
    <t>Autres dépenses</t>
  </si>
  <si>
    <t xml:space="preserve">  Identification</t>
  </si>
  <si>
    <t>Période</t>
  </si>
  <si>
    <t>Total des Dépenses</t>
  </si>
  <si>
    <t>C16 :</t>
  </si>
  <si>
    <t>C17 :</t>
  </si>
  <si>
    <t>C18 :</t>
  </si>
  <si>
    <t>C19 :</t>
  </si>
  <si>
    <t>C20 :</t>
  </si>
  <si>
    <t>SITUATION DES COMPTES ET LIVRETS BANCAIRES --- Total ---</t>
  </si>
  <si>
    <t>SITUATION DES COMPTES ET LIVRETS BANCAIRES --- Détail ---</t>
  </si>
  <si>
    <t xml:space="preserve">* Hors Crédits </t>
  </si>
  <si>
    <t>* Hors Débits</t>
  </si>
  <si>
    <t>*</t>
  </si>
  <si>
    <t>**</t>
  </si>
  <si>
    <t>** Hors Intérêts</t>
  </si>
  <si>
    <t>C2 :</t>
  </si>
  <si>
    <t>N° RG</t>
  </si>
  <si>
    <t>C21 :</t>
  </si>
  <si>
    <t>C22 :</t>
  </si>
  <si>
    <t>C23 :</t>
  </si>
  <si>
    <t>C24 :</t>
  </si>
  <si>
    <t>C25 :</t>
  </si>
  <si>
    <t>C26 :</t>
  </si>
  <si>
    <t>C27 :</t>
  </si>
  <si>
    <t>C28 :</t>
  </si>
  <si>
    <t>C29 :</t>
  </si>
  <si>
    <t>C30 :</t>
  </si>
  <si>
    <t>TOTAL PRIS EN COMPTE :</t>
  </si>
  <si>
    <t>TOTAL GENERAL :</t>
  </si>
  <si>
    <t>Pris en compte</t>
  </si>
  <si>
    <t>Revenus</t>
  </si>
  <si>
    <t>Coeff.</t>
  </si>
  <si>
    <t>LES DEPENSES 1/2</t>
  </si>
  <si>
    <t>LES DEPENSES 2/2</t>
  </si>
  <si>
    <t>TOTAL REEL :</t>
  </si>
  <si>
    <r>
      <t xml:space="preserve">Institut - </t>
    </r>
    <r>
      <rPr>
        <sz val="10"/>
        <color theme="1"/>
        <rFont val="Calibri"/>
        <family val="2"/>
        <scheme val="minor"/>
      </rPr>
      <t>Entrée :</t>
    </r>
  </si>
  <si>
    <r>
      <t xml:space="preserve">Institut - </t>
    </r>
    <r>
      <rPr>
        <sz val="10"/>
        <color theme="1"/>
        <rFont val="Calibri"/>
        <family val="2"/>
        <scheme val="minor"/>
      </rPr>
      <t>Sortie :</t>
    </r>
  </si>
  <si>
    <t>Total Revenus :</t>
  </si>
  <si>
    <t>Total Patrimoine Non Productif :</t>
  </si>
  <si>
    <t>Total Autres Ressources :</t>
  </si>
  <si>
    <t>Autres ressources</t>
  </si>
  <si>
    <t>Les frais d'assurance</t>
  </si>
  <si>
    <t>Total des frais d'assurance :</t>
  </si>
  <si>
    <t>( Total de l'ensemble des recettes )</t>
  </si>
  <si>
    <t>( Total des revenus et autres ressources. Total pris en compte dans la balance des comptes )</t>
  </si>
  <si>
    <t>( Produit des recettes à prendre en compte par les coefficients associés )</t>
  </si>
  <si>
    <t>MJPM</t>
  </si>
  <si>
    <t>N° MJPM</t>
  </si>
  <si>
    <t xml:space="preserve">Nombre de pages y compris celle-ci : </t>
  </si>
  <si>
    <t>SITUATION DES COMPTES ET LIVRETS BANCAIRES --- Suite ---</t>
  </si>
  <si>
    <t xml:space="preserve">Les achats importants   </t>
  </si>
  <si>
    <t>LES RECETTES 1/2</t>
  </si>
  <si>
    <t xml:space="preserve">LES RECETTES 2/2 </t>
  </si>
  <si>
    <t xml:space="preserve">                COMPTE DE GESTION</t>
  </si>
  <si>
    <t xml:space="preserve">Patrimoine non productif </t>
  </si>
  <si>
    <t>N° Protégé</t>
  </si>
  <si>
    <t>Total des dépenses du logement :</t>
  </si>
  <si>
    <t>Les frais réguliers</t>
  </si>
  <si>
    <t>Total des frais réguliers :</t>
  </si>
  <si>
    <t>Les frais immobiliers</t>
  </si>
  <si>
    <t>Total des frais immobiliers :</t>
  </si>
  <si>
    <t>Les frais mobiliers</t>
  </si>
  <si>
    <t>Total des frais mobiliers :</t>
  </si>
  <si>
    <t>Total des autres dépenses :</t>
  </si>
  <si>
    <t xml:space="preserve">        Mouvements internes</t>
  </si>
  <si>
    <t xml:space="preserve">         de compte à compte</t>
  </si>
  <si>
    <t>Mvt I Débit</t>
  </si>
  <si>
    <t>Mvt I Crédit</t>
  </si>
  <si>
    <t>Solde début</t>
  </si>
  <si>
    <t>Solde fin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</si>
  <si>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</si>
  <si>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</si>
  <si>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</si>
  <si>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</si>
  <si>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</si>
  <si>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</si>
  <si>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</si>
  <si>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</si>
  <si>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</si>
  <si>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</si>
  <si>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</si>
  <si>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</si>
  <si>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</si>
  <si>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</si>
  <si>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</si>
  <si>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</si>
  <si>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</si>
  <si>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</si>
  <si>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</si>
  <si>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</si>
  <si>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</si>
  <si>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</si>
  <si>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</si>
  <si>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</si>
  <si>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</si>
  <si>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</si>
  <si>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</si>
  <si>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</si>
  <si>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</si>
  <si>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</si>
  <si>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F EXTRAITS</t>
  </si>
  <si>
    <t>CCM Haguenau Sud - CC 00020147001</t>
  </si>
  <si>
    <t>INT PARTS SOC DIVIDENDES EXERCICE 2013</t>
  </si>
  <si>
    <t>CSG RDS</t>
  </si>
  <si>
    <t>ACOMPTE IMPOTS SUR DIVIDENDES</t>
  </si>
  <si>
    <t>Livret Sociétaire 27174399098</t>
  </si>
  <si>
    <t>CPAM du Bas-Rhin</t>
  </si>
  <si>
    <t>Ancien solde</t>
  </si>
  <si>
    <t>début</t>
  </si>
  <si>
    <t>Solde de départ</t>
  </si>
  <si>
    <t>V2015</t>
  </si>
  <si>
    <t>Compte Chèque</t>
  </si>
  <si>
    <t>N°27194399098</t>
  </si>
  <si>
    <t>Banque Pop. Haguenau</t>
  </si>
  <si>
    <t>N°ligne</t>
  </si>
  <si>
    <r>
      <rPr>
        <sz val="10"/>
        <rFont val="Arial"/>
      </rPr>
      <t xml:space="preserve">Libellé                      </t>
    </r>
    <r>
      <rPr>
        <sz val="8"/>
        <rFont val="Arial"/>
        <family val="2"/>
      </rPr>
      <t/>
    </r>
  </si>
  <si>
    <t>Base1</t>
  </si>
  <si>
    <t>Base2</t>
  </si>
  <si>
    <t>Base3</t>
  </si>
  <si>
    <t>&lt;&gt;548</t>
  </si>
  <si>
    <t>&lt;&gt;599</t>
  </si>
  <si>
    <t>&lt;&gt;600</t>
  </si>
  <si>
    <t>&lt;&gt;106</t>
  </si>
  <si>
    <t>&lt;&gt;299</t>
  </si>
  <si>
    <t>&lt;&gt;300</t>
  </si>
  <si>
    <t>INTERETS 2014 LEP</t>
  </si>
  <si>
    <t>BP CC 27194399098</t>
  </si>
  <si>
    <t>chq 0237684 CCM Haguenau Sud - CC 00020147001</t>
  </si>
  <si>
    <t>INTERETS 2014 LIVRET SOCIETAIRE</t>
  </si>
  <si>
    <t>INTERETS 2014 PEL</t>
  </si>
  <si>
    <t>ACPTE IMPOT PEL / intérêts acquis après 12 ans</t>
  </si>
  <si>
    <t>CONTRIBUTION SOCIALES PEL</t>
  </si>
  <si>
    <t>CC 00020147001</t>
  </si>
  <si>
    <t>Retrait</t>
  </si>
  <si>
    <t>SOLDE DE DEPART</t>
  </si>
  <si>
    <t>Base4</t>
  </si>
  <si>
    <t>Base5</t>
  </si>
  <si>
    <t>Base6</t>
  </si>
  <si>
    <t>Base7</t>
  </si>
  <si>
    <t>Base8</t>
  </si>
  <si>
    <t xml:space="preserve">Compte 2 N°23456789 </t>
  </si>
  <si>
    <t>chq 0237687 CCM Haguenau Sud CC 00020147001</t>
  </si>
  <si>
    <t>Frais Virement</t>
  </si>
  <si>
    <t>CCM Haguenau Sud CC 00020147001</t>
  </si>
  <si>
    <t>INTERETS 2014 LDD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</si>
</sst>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;;;"/>
    <numFmt numFmtId="166" formatCode="000"/>
    <numFmt numFmtId="167" formatCode="0#&quot; &quot;##&quot; &quot;##&quot; &quot;##&quot; &quot;##"/>
    <numFmt numFmtId="168" formatCode="00&quot;/&quot;00000"/>
    <numFmt numFmtId="169" formatCode="0.00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indexed="54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Calibri"/>
      <family val="2"/>
      <scheme val="minor"/>
    </font>
    <font>
      <b/>
      <sz val="11"/>
      <color indexed="48"/>
      <name val="Calibri"/>
      <family val="2"/>
      <scheme val="minor"/>
    </font>
    <font>
      <sz val="11"/>
      <color indexed="48"/>
      <name val="Calibri"/>
      <family val="2"/>
      <scheme val="minor"/>
    </font>
    <font>
      <b/>
      <sz val="11"/>
      <color indexed="81"/>
      <name val="Calibri"/>
      <family val="2"/>
      <scheme val="minor"/>
    </font>
    <font>
      <b/>
      <sz val="10"/>
      <color indexed="48"/>
      <name val="Calibri"/>
      <family val="2"/>
      <scheme val="minor"/>
    </font>
    <font>
      <sz val="10"/>
      <color indexed="81"/>
      <name val="Calibri"/>
      <family val="2"/>
      <scheme val="minor"/>
    </font>
    <font>
      <sz val="11"/>
      <color indexed="81"/>
      <name val="Calibri"/>
      <family val="2"/>
      <scheme val="minor"/>
    </font>
    <font>
      <sz val="10"/>
      <name val="Arial Unicode MS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390">
    <xf numFmtId="0" fontId="0" fillId="0" borderId="0" xfId="0"/>
    <xf numFmtId="0" fontId="0" fillId="0" borderId="0" xfId="0" applyProtection="1"/>
    <xf numFmtId="0" fontId="0" fillId="0" borderId="0" xfId="0" applyFill="1" applyBorder="1" applyProtection="1">
      <protection locked="0"/>
    </xf>
    <xf numFmtId="14" fontId="0" fillId="0" borderId="0" xfId="0" applyNumberFormat="1"/>
    <xf numFmtId="166" fontId="0" fillId="0" borderId="0" xfId="0" applyNumberFormat="1"/>
    <xf numFmtId="2" fontId="0" fillId="0" borderId="0" xfId="0" applyNumberFormat="1"/>
    <xf numFmtId="14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0" fontId="0" fillId="0" borderId="0" xfId="0" applyFill="1" applyProtection="1"/>
    <xf numFmtId="0" fontId="0" fillId="0" borderId="0" xfId="0" applyFill="1" applyBorder="1" applyProtection="1"/>
    <xf numFmtId="166" fontId="0" fillId="0" borderId="7" xfId="0" applyNumberFormat="1" applyFill="1" applyBorder="1" applyProtection="1">
      <protection locked="0"/>
    </xf>
    <xf numFmtId="14" fontId="0" fillId="0" borderId="8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66" fontId="0" fillId="0" borderId="10" xfId="0" applyNumberFormat="1" applyFill="1" applyBorder="1" applyProtection="1">
      <protection locked="0"/>
    </xf>
    <xf numFmtId="166" fontId="0" fillId="0" borderId="12" xfId="0" applyNumberFormat="1" applyFill="1" applyBorder="1" applyProtection="1">
      <protection locked="0"/>
    </xf>
    <xf numFmtId="14" fontId="0" fillId="0" borderId="13" xfId="0" applyNumberFormat="1" applyFill="1" applyBorder="1" applyProtection="1">
      <protection locked="0"/>
    </xf>
    <xf numFmtId="0" fontId="0" fillId="0" borderId="13" xfId="0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0" fontId="9" fillId="0" borderId="0" xfId="0" applyFont="1" applyAlignment="1">
      <alignment horizontal="center"/>
    </xf>
    <xf numFmtId="165" fontId="0" fillId="0" borderId="0" xfId="0" applyNumberFormat="1" applyProtection="1"/>
    <xf numFmtId="0" fontId="8" fillId="0" borderId="0" xfId="0" applyNumberFormat="1" applyFont="1"/>
    <xf numFmtId="168" fontId="0" fillId="0" borderId="0" xfId="0" applyNumberFormat="1" applyProtection="1"/>
    <xf numFmtId="168" fontId="0" fillId="0" borderId="0" xfId="0" applyNumberFormat="1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Protection="1"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alignment horizontal="center"/>
    </xf>
    <xf numFmtId="0" fontId="15" fillId="2" borderId="1" xfId="0" applyFont="1" applyFill="1" applyBorder="1" applyProtection="1"/>
    <xf numFmtId="0" fontId="15" fillId="2" borderId="2" xfId="0" applyFont="1" applyFill="1" applyBorder="1" applyProtection="1"/>
    <xf numFmtId="0" fontId="15" fillId="2" borderId="3" xfId="0" applyFont="1" applyFill="1" applyBorder="1" applyProtection="1"/>
    <xf numFmtId="0" fontId="15" fillId="3" borderId="0" xfId="0" applyFont="1" applyFill="1" applyBorder="1" applyProtection="1"/>
    <xf numFmtId="0" fontId="15" fillId="3" borderId="8" xfId="0" applyFont="1" applyFill="1" applyBorder="1" applyProtection="1"/>
    <xf numFmtId="0" fontId="15" fillId="3" borderId="9" xfId="0" applyFont="1" applyFill="1" applyBorder="1" applyProtection="1"/>
    <xf numFmtId="0" fontId="15" fillId="3" borderId="6" xfId="0" applyFont="1" applyFill="1" applyBorder="1" applyProtection="1"/>
    <xf numFmtId="0" fontId="15" fillId="3" borderId="14" xfId="0" applyFont="1" applyFill="1" applyBorder="1" applyProtection="1"/>
    <xf numFmtId="0" fontId="15" fillId="3" borderId="11" xfId="0" applyFont="1" applyFill="1" applyBorder="1" applyAlignment="1" applyProtection="1">
      <alignment horizontal="center"/>
    </xf>
    <xf numFmtId="0" fontId="15" fillId="3" borderId="11" xfId="0" applyFont="1" applyFill="1" applyBorder="1" applyProtection="1"/>
    <xf numFmtId="0" fontId="15" fillId="3" borderId="15" xfId="0" applyFont="1" applyFill="1" applyBorder="1" applyProtection="1"/>
    <xf numFmtId="0" fontId="15" fillId="3" borderId="0" xfId="0" applyFont="1" applyFill="1" applyProtection="1"/>
    <xf numFmtId="0" fontId="15" fillId="2" borderId="9" xfId="0" applyFont="1" applyFill="1" applyBorder="1" applyProtection="1"/>
    <xf numFmtId="0" fontId="15" fillId="3" borderId="4" xfId="0" applyFont="1" applyFill="1" applyBorder="1" applyAlignment="1" applyProtection="1">
      <alignment horizontal="center"/>
    </xf>
    <xf numFmtId="2" fontId="21" fillId="3" borderId="0" xfId="0" applyNumberFormat="1" applyFont="1" applyFill="1" applyBorder="1" applyProtection="1"/>
    <xf numFmtId="2" fontId="15" fillId="3" borderId="0" xfId="0" applyNumberFormat="1" applyFont="1" applyFill="1" applyBorder="1" applyProtection="1"/>
    <xf numFmtId="164" fontId="18" fillId="2" borderId="3" xfId="0" applyNumberFormat="1" applyFont="1" applyFill="1" applyBorder="1" applyProtection="1"/>
    <xf numFmtId="164" fontId="15" fillId="3" borderId="0" xfId="0" applyNumberFormat="1" applyFont="1" applyFill="1" applyBorder="1" applyProtection="1"/>
    <xf numFmtId="0" fontId="18" fillId="2" borderId="3" xfId="0" applyFont="1" applyFill="1" applyBorder="1" applyProtection="1"/>
    <xf numFmtId="0" fontId="15" fillId="2" borderId="7" xfId="0" applyFont="1" applyFill="1" applyBorder="1" applyProtection="1"/>
    <xf numFmtId="0" fontId="15" fillId="2" borderId="10" xfId="0" applyFont="1" applyFill="1" applyBorder="1" applyProtection="1"/>
    <xf numFmtId="0" fontId="15" fillId="2" borderId="0" xfId="0" applyFont="1" applyFill="1" applyBorder="1" applyProtection="1"/>
    <xf numFmtId="0" fontId="21" fillId="2" borderId="0" xfId="0" applyFont="1" applyFill="1" applyBorder="1" applyProtection="1"/>
    <xf numFmtId="0" fontId="15" fillId="2" borderId="6" xfId="0" applyFont="1" applyFill="1" applyBorder="1" applyProtection="1"/>
    <xf numFmtId="0" fontId="15" fillId="2" borderId="12" xfId="0" applyFont="1" applyFill="1" applyBorder="1" applyProtection="1"/>
    <xf numFmtId="0" fontId="15" fillId="2" borderId="13" xfId="0" applyFont="1" applyFill="1" applyBorder="1" applyProtection="1"/>
    <xf numFmtId="0" fontId="15" fillId="2" borderId="14" xfId="0" applyFont="1" applyFill="1" applyBorder="1" applyProtection="1"/>
    <xf numFmtId="0" fontId="15" fillId="3" borderId="4" xfId="0" applyFont="1" applyFill="1" applyBorder="1" applyProtection="1"/>
    <xf numFmtId="14" fontId="15" fillId="3" borderId="11" xfId="0" applyNumberFormat="1" applyFont="1" applyFill="1" applyBorder="1" applyAlignment="1" applyProtection="1">
      <alignment horizontal="center"/>
    </xf>
    <xf numFmtId="0" fontId="15" fillId="3" borderId="6" xfId="0" applyFont="1" applyFill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164" fontId="15" fillId="3" borderId="11" xfId="0" applyNumberFormat="1" applyFont="1" applyFill="1" applyBorder="1" applyProtection="1"/>
    <xf numFmtId="164" fontId="15" fillId="3" borderId="4" xfId="0" applyNumberFormat="1" applyFont="1" applyFill="1" applyBorder="1" applyAlignment="1" applyProtection="1">
      <alignment horizontal="center"/>
    </xf>
    <xf numFmtId="4" fontId="16" fillId="0" borderId="9" xfId="0" applyNumberFormat="1" applyFont="1" applyBorder="1" applyProtection="1"/>
    <xf numFmtId="4" fontId="16" fillId="3" borderId="4" xfId="0" applyNumberFormat="1" applyFont="1" applyFill="1" applyBorder="1" applyAlignment="1" applyProtection="1"/>
    <xf numFmtId="4" fontId="16" fillId="3" borderId="4" xfId="0" applyNumberFormat="1" applyFont="1" applyFill="1" applyBorder="1" applyProtection="1"/>
    <xf numFmtId="4" fontId="16" fillId="0" borderId="4" xfId="0" applyNumberFormat="1" applyFont="1" applyBorder="1" applyProtection="1"/>
    <xf numFmtId="4" fontId="16" fillId="3" borderId="6" xfId="0" applyNumberFormat="1" applyFont="1" applyFill="1" applyBorder="1" applyProtection="1"/>
    <xf numFmtId="4" fontId="16" fillId="3" borderId="11" xfId="0" applyNumberFormat="1" applyFont="1" applyFill="1" applyBorder="1" applyAlignment="1" applyProtection="1"/>
    <xf numFmtId="4" fontId="16" fillId="3" borderId="11" xfId="0" quotePrefix="1" applyNumberFormat="1" applyFont="1" applyFill="1" applyBorder="1" applyProtection="1"/>
    <xf numFmtId="4" fontId="16" fillId="3" borderId="14" xfId="0" applyNumberFormat="1" applyFont="1" applyFill="1" applyBorder="1" applyProtection="1"/>
    <xf numFmtId="4" fontId="16" fillId="3" borderId="15" xfId="0" applyNumberFormat="1" applyFont="1" applyFill="1" applyBorder="1" applyAlignment="1" applyProtection="1"/>
    <xf numFmtId="4" fontId="16" fillId="3" borderId="15" xfId="0" applyNumberFormat="1" applyFont="1" applyFill="1" applyBorder="1" applyProtection="1"/>
    <xf numFmtId="4" fontId="16" fillId="3" borderId="15" xfId="0" quotePrefix="1" applyNumberFormat="1" applyFont="1" applyFill="1" applyBorder="1" applyProtection="1"/>
    <xf numFmtId="4" fontId="16" fillId="3" borderId="9" xfId="0" applyNumberFormat="1" applyFont="1" applyFill="1" applyBorder="1" applyProtection="1"/>
    <xf numFmtId="4" fontId="16" fillId="3" borderId="11" xfId="0" applyNumberFormat="1" applyFont="1" applyFill="1" applyBorder="1" applyProtection="1"/>
    <xf numFmtId="0" fontId="15" fillId="4" borderId="0" xfId="0" applyFont="1" applyFill="1" applyBorder="1" applyProtection="1"/>
    <xf numFmtId="164" fontId="15" fillId="3" borderId="15" xfId="0" applyNumberFormat="1" applyFont="1" applyFill="1" applyBorder="1" applyProtection="1"/>
    <xf numFmtId="164" fontId="15" fillId="3" borderId="5" xfId="0" applyNumberFormat="1" applyFont="1" applyFill="1" applyBorder="1" applyAlignment="1" applyProtection="1">
      <alignment horizontal="center"/>
    </xf>
    <xf numFmtId="4" fontId="16" fillId="0" borderId="11" xfId="0" applyNumberFormat="1" applyFont="1" applyBorder="1" applyProtection="1"/>
    <xf numFmtId="0" fontId="15" fillId="4" borderId="0" xfId="0" applyFont="1" applyFill="1" applyProtection="1"/>
    <xf numFmtId="0" fontId="15" fillId="3" borderId="9" xfId="0" applyFont="1" applyFill="1" applyBorder="1" applyAlignment="1" applyProtection="1">
      <alignment horizontal="center"/>
    </xf>
    <xf numFmtId="0" fontId="15" fillId="3" borderId="14" xfId="0" applyFont="1" applyFill="1" applyBorder="1" applyAlignment="1" applyProtection="1">
      <alignment horizontal="center"/>
    </xf>
    <xf numFmtId="0" fontId="15" fillId="3" borderId="5" xfId="0" applyFont="1" applyFill="1" applyBorder="1" applyAlignment="1" applyProtection="1">
      <alignment horizontal="center"/>
    </xf>
    <xf numFmtId="4" fontId="16" fillId="2" borderId="9" xfId="0" applyNumberFormat="1" applyFont="1" applyFill="1" applyBorder="1" applyProtection="1"/>
    <xf numFmtId="4" fontId="16" fillId="2" borderId="4" xfId="0" applyNumberFormat="1" applyFont="1" applyFill="1" applyBorder="1" applyProtection="1"/>
    <xf numFmtId="0" fontId="21" fillId="2" borderId="10" xfId="0" applyFont="1" applyFill="1" applyBorder="1" applyProtection="1"/>
    <xf numFmtId="4" fontId="16" fillId="2" borderId="6" xfId="0" applyNumberFormat="1" applyFont="1" applyFill="1" applyBorder="1" applyProtection="1"/>
    <xf numFmtId="4" fontId="16" fillId="2" borderId="11" xfId="0" applyNumberFormat="1" applyFont="1" applyFill="1" applyBorder="1" applyProtection="1"/>
    <xf numFmtId="4" fontId="16" fillId="2" borderId="14" xfId="0" applyNumberFormat="1" applyFont="1" applyFill="1" applyBorder="1" applyProtection="1"/>
    <xf numFmtId="4" fontId="16" fillId="2" borderId="15" xfId="0" applyNumberFormat="1" applyFont="1" applyFill="1" applyBorder="1" applyProtection="1"/>
    <xf numFmtId="0" fontId="10" fillId="3" borderId="0" xfId="0" applyFont="1" applyFill="1" applyBorder="1" applyAlignment="1" applyProtection="1">
      <alignment horizontal="center"/>
    </xf>
    <xf numFmtId="0" fontId="15" fillId="4" borderId="8" xfId="0" applyFont="1" applyFill="1" applyBorder="1" applyProtection="1"/>
    <xf numFmtId="0" fontId="15" fillId="4" borderId="10" xfId="0" applyFont="1" applyFill="1" applyBorder="1" applyAlignment="1" applyProtection="1">
      <alignment horizontal="center"/>
    </xf>
    <xf numFmtId="0" fontId="15" fillId="4" borderId="9" xfId="0" applyFont="1" applyFill="1" applyBorder="1" applyProtection="1"/>
    <xf numFmtId="0" fontId="15" fillId="4" borderId="6" xfId="0" applyFont="1" applyFill="1" applyBorder="1" applyProtection="1"/>
    <xf numFmtId="0" fontId="15" fillId="5" borderId="8" xfId="0" applyFont="1" applyFill="1" applyBorder="1" applyProtection="1"/>
    <xf numFmtId="0" fontId="15" fillId="5" borderId="9" xfId="0" applyFont="1" applyFill="1" applyBorder="1" applyAlignment="1" applyProtection="1">
      <alignment horizontal="center"/>
    </xf>
    <xf numFmtId="0" fontId="15" fillId="5" borderId="9" xfId="0" applyFont="1" applyFill="1" applyBorder="1" applyProtection="1"/>
    <xf numFmtId="0" fontId="15" fillId="5" borderId="8" xfId="0" applyFont="1" applyFill="1" applyBorder="1" applyAlignment="1" applyProtection="1">
      <alignment horizontal="center"/>
    </xf>
    <xf numFmtId="0" fontId="26" fillId="5" borderId="8" xfId="0" applyFont="1" applyFill="1" applyBorder="1" applyAlignment="1" applyProtection="1">
      <alignment horizontal="left"/>
    </xf>
    <xf numFmtId="0" fontId="26" fillId="5" borderId="7" xfId="0" applyFont="1" applyFill="1" applyBorder="1" applyAlignment="1" applyProtection="1">
      <alignment horizontal="center"/>
    </xf>
    <xf numFmtId="0" fontId="26" fillId="5" borderId="8" xfId="0" applyFont="1" applyFill="1" applyBorder="1" applyProtection="1"/>
    <xf numFmtId="0" fontId="18" fillId="5" borderId="4" xfId="0" applyFont="1" applyFill="1" applyBorder="1" applyAlignment="1" applyProtection="1">
      <alignment horizontal="center"/>
    </xf>
    <xf numFmtId="0" fontId="18" fillId="5" borderId="9" xfId="0" applyFont="1" applyFill="1" applyBorder="1" applyAlignment="1" applyProtection="1">
      <alignment horizontal="center"/>
    </xf>
    <xf numFmtId="4" fontId="18" fillId="5" borderId="9" xfId="0" applyNumberFormat="1" applyFont="1" applyFill="1" applyBorder="1" applyAlignment="1" applyProtection="1">
      <alignment horizontal="center"/>
    </xf>
    <xf numFmtId="0" fontId="0" fillId="4" borderId="0" xfId="0" applyFill="1" applyProtection="1"/>
    <xf numFmtId="0" fontId="0" fillId="4" borderId="0" xfId="0" applyFill="1" applyBorder="1" applyProtection="1"/>
    <xf numFmtId="0" fontId="0" fillId="4" borderId="6" xfId="0" applyFill="1" applyBorder="1" applyProtection="1"/>
    <xf numFmtId="0" fontId="25" fillId="5" borderId="4" xfId="0" applyFont="1" applyFill="1" applyBorder="1" applyAlignment="1" applyProtection="1">
      <alignment horizontal="center"/>
    </xf>
    <xf numFmtId="169" fontId="15" fillId="4" borderId="0" xfId="0" applyNumberFormat="1" applyFont="1" applyFill="1" applyBorder="1" applyAlignment="1" applyProtection="1">
      <alignment horizontal="left"/>
    </xf>
    <xf numFmtId="0" fontId="0" fillId="5" borderId="7" xfId="0" applyFill="1" applyBorder="1" applyProtection="1"/>
    <xf numFmtId="0" fontId="0" fillId="5" borderId="8" xfId="0" applyFill="1" applyBorder="1" applyProtection="1"/>
    <xf numFmtId="4" fontId="18" fillId="5" borderId="8" xfId="0" applyNumberFormat="1" applyFont="1" applyFill="1" applyBorder="1" applyAlignment="1" applyProtection="1">
      <alignment horizontal="right"/>
    </xf>
    <xf numFmtId="0" fontId="15" fillId="5" borderId="0" xfId="0" applyFont="1" applyFill="1" applyBorder="1" applyProtection="1"/>
    <xf numFmtId="0" fontId="15" fillId="5" borderId="6" xfId="0" applyFont="1" applyFill="1" applyBorder="1" applyProtection="1"/>
    <xf numFmtId="0" fontId="15" fillId="5" borderId="10" xfId="0" applyFont="1" applyFill="1" applyBorder="1" applyProtection="1"/>
    <xf numFmtId="0" fontId="15" fillId="5" borderId="12" xfId="0" applyFont="1" applyFill="1" applyBorder="1" applyProtection="1"/>
    <xf numFmtId="0" fontId="15" fillId="5" borderId="13" xfId="0" applyFont="1" applyFill="1" applyBorder="1" applyProtection="1"/>
    <xf numFmtId="0" fontId="15" fillId="5" borderId="14" xfId="0" applyFont="1" applyFill="1" applyBorder="1" applyProtection="1"/>
    <xf numFmtId="0" fontId="0" fillId="5" borderId="0" xfId="0" applyFill="1" applyBorder="1" applyProtection="1"/>
    <xf numFmtId="0" fontId="11" fillId="5" borderId="0" xfId="0" applyFont="1" applyFill="1" applyBorder="1" applyProtection="1"/>
    <xf numFmtId="0" fontId="0" fillId="5" borderId="10" xfId="0" applyFill="1" applyBorder="1" applyProtection="1"/>
    <xf numFmtId="14" fontId="15" fillId="3" borderId="12" xfId="0" applyNumberFormat="1" applyFont="1" applyFill="1" applyBorder="1" applyAlignment="1" applyProtection="1">
      <alignment horizontal="center"/>
    </xf>
    <xf numFmtId="4" fontId="18" fillId="5" borderId="0" xfId="0" applyNumberFormat="1" applyFont="1" applyFill="1" applyBorder="1" applyAlignment="1" applyProtection="1">
      <alignment horizontal="right"/>
    </xf>
    <xf numFmtId="14" fontId="15" fillId="3" borderId="7" xfId="0" applyNumberFormat="1" applyFont="1" applyFill="1" applyBorder="1" applyAlignment="1" applyProtection="1">
      <alignment horizontal="center"/>
    </xf>
    <xf numFmtId="0" fontId="15" fillId="3" borderId="7" xfId="0" applyFont="1" applyFill="1" applyBorder="1" applyAlignment="1" applyProtection="1">
      <alignment horizontal="center"/>
    </xf>
    <xf numFmtId="0" fontId="15" fillId="3" borderId="1" xfId="0" applyFont="1" applyFill="1" applyBorder="1" applyAlignment="1" applyProtection="1">
      <alignment horizontal="center"/>
    </xf>
    <xf numFmtId="0" fontId="15" fillId="4" borderId="0" xfId="0" applyFont="1" applyFill="1" applyBorder="1" applyProtection="1">
      <protection locked="0"/>
    </xf>
    <xf numFmtId="0" fontId="17" fillId="5" borderId="0" xfId="0" applyFont="1" applyFill="1" applyBorder="1" applyProtection="1"/>
    <xf numFmtId="4" fontId="16" fillId="0" borderId="6" xfId="0" applyNumberFormat="1" applyFont="1" applyBorder="1" applyProtection="1"/>
    <xf numFmtId="0" fontId="15" fillId="4" borderId="0" xfId="0" applyFont="1" applyFill="1" applyProtection="1">
      <protection locked="0"/>
    </xf>
    <xf numFmtId="14" fontId="0" fillId="0" borderId="0" xfId="0" applyNumberFormat="1" applyFill="1" applyProtection="1"/>
    <xf numFmtId="0" fontId="5" fillId="0" borderId="0" xfId="0" applyFont="1" applyFill="1" applyProtection="1"/>
    <xf numFmtId="0" fontId="18" fillId="2" borderId="1" xfId="0" applyFont="1" applyFill="1" applyBorder="1" applyAlignment="1" applyProtection="1">
      <alignment horizontal="center"/>
    </xf>
    <xf numFmtId="0" fontId="18" fillId="2" borderId="2" xfId="0" applyFont="1" applyFill="1" applyBorder="1" applyProtection="1"/>
    <xf numFmtId="0" fontId="15" fillId="4" borderId="7" xfId="0" applyFont="1" applyFill="1" applyBorder="1" applyAlignment="1" applyProtection="1">
      <alignment horizontal="center"/>
    </xf>
    <xf numFmtId="169" fontId="15" fillId="4" borderId="8" xfId="0" applyNumberFormat="1" applyFont="1" applyFill="1" applyBorder="1" applyAlignment="1" applyProtection="1">
      <alignment horizontal="left"/>
    </xf>
    <xf numFmtId="0" fontId="0" fillId="0" borderId="0" xfId="0" applyBorder="1" applyProtection="1"/>
    <xf numFmtId="0" fontId="15" fillId="4" borderId="12" xfId="0" applyFont="1" applyFill="1" applyBorder="1" applyAlignment="1" applyProtection="1">
      <alignment vertical="center"/>
    </xf>
    <xf numFmtId="0" fontId="15" fillId="4" borderId="13" xfId="0" applyFont="1" applyFill="1" applyBorder="1" applyAlignment="1" applyProtection="1">
      <alignment vertical="center"/>
    </xf>
    <xf numFmtId="0" fontId="18" fillId="4" borderId="13" xfId="0" applyFont="1" applyFill="1" applyBorder="1" applyAlignment="1" applyProtection="1">
      <alignment vertical="center"/>
    </xf>
    <xf numFmtId="0" fontId="15" fillId="3" borderId="12" xfId="0" applyFont="1" applyFill="1" applyBorder="1" applyAlignment="1" applyProtection="1">
      <alignment vertical="center"/>
    </xf>
    <xf numFmtId="0" fontId="15" fillId="3" borderId="13" xfId="0" applyFont="1" applyFill="1" applyBorder="1" applyAlignment="1" applyProtection="1">
      <alignment vertical="center"/>
    </xf>
    <xf numFmtId="0" fontId="18" fillId="3" borderId="13" xfId="0" applyFont="1" applyFill="1" applyBorder="1" applyAlignment="1" applyProtection="1">
      <alignment vertical="center"/>
    </xf>
    <xf numFmtId="164" fontId="18" fillId="2" borderId="2" xfId="0" applyNumberFormat="1" applyFont="1" applyFill="1" applyBorder="1" applyProtection="1"/>
    <xf numFmtId="0" fontId="18" fillId="5" borderId="1" xfId="0" applyFont="1" applyFill="1" applyBorder="1" applyAlignment="1" applyProtection="1">
      <alignment horizontal="center"/>
    </xf>
    <xf numFmtId="14" fontId="15" fillId="3" borderId="9" xfId="0" applyNumberFormat="1" applyFont="1" applyFill="1" applyBorder="1" applyAlignment="1" applyProtection="1"/>
    <xf numFmtId="14" fontId="15" fillId="3" borderId="14" xfId="0" applyNumberFormat="1" applyFont="1" applyFill="1" applyBorder="1" applyAlignment="1" applyProtection="1"/>
    <xf numFmtId="14" fontId="15" fillId="3" borderId="7" xfId="0" applyNumberFormat="1" applyFont="1" applyFill="1" applyBorder="1" applyAlignment="1" applyProtection="1">
      <alignment horizontal="left" vertical="center"/>
    </xf>
    <xf numFmtId="14" fontId="15" fillId="3" borderId="12" xfId="0" applyNumberFormat="1" applyFont="1" applyFill="1" applyBorder="1" applyAlignment="1" applyProtection="1">
      <alignment horizontal="left" vertical="center"/>
    </xf>
    <xf numFmtId="0" fontId="15" fillId="4" borderId="7" xfId="0" applyFont="1" applyFill="1" applyBorder="1" applyProtection="1"/>
    <xf numFmtId="0" fontId="15" fillId="4" borderId="6" xfId="0" applyFont="1" applyFill="1" applyBorder="1" applyAlignment="1" applyProtection="1">
      <alignment horizontal="center"/>
    </xf>
    <xf numFmtId="0" fontId="15" fillId="4" borderId="0" xfId="0" applyFont="1" applyFill="1" applyBorder="1" applyAlignment="1" applyProtection="1"/>
    <xf numFmtId="0" fontId="15" fillId="4" borderId="13" xfId="0" applyFont="1" applyFill="1" applyBorder="1" applyProtection="1"/>
    <xf numFmtId="0" fontId="15" fillId="4" borderId="14" xfId="0" applyFont="1" applyFill="1" applyBorder="1" applyProtection="1"/>
    <xf numFmtId="0" fontId="15" fillId="4" borderId="12" xfId="0" applyFont="1" applyFill="1" applyBorder="1" applyProtection="1"/>
    <xf numFmtId="0" fontId="15" fillId="4" borderId="11" xfId="0" applyFont="1" applyFill="1" applyBorder="1" applyAlignment="1" applyProtection="1">
      <alignment horizontal="center"/>
    </xf>
    <xf numFmtId="0" fontId="0" fillId="4" borderId="11" xfId="0" applyFill="1" applyBorder="1" applyProtection="1"/>
    <xf numFmtId="0" fontId="18" fillId="4" borderId="0" xfId="0" applyFont="1" applyFill="1" applyBorder="1" applyProtection="1"/>
    <xf numFmtId="0" fontId="18" fillId="4" borderId="10" xfId="0" applyFont="1" applyFill="1" applyBorder="1" applyProtection="1"/>
    <xf numFmtId="0" fontId="15" fillId="4" borderId="0" xfId="0" applyFont="1" applyFill="1" applyBorder="1" applyAlignment="1" applyProtection="1">
      <protection locked="0"/>
    </xf>
    <xf numFmtId="0" fontId="15" fillId="4" borderId="10" xfId="0" applyFont="1" applyFill="1" applyBorder="1" applyAlignment="1" applyProtection="1"/>
    <xf numFmtId="0" fontId="20" fillId="4" borderId="0" xfId="0" applyFont="1" applyFill="1" applyBorder="1" applyProtection="1"/>
    <xf numFmtId="0" fontId="15" fillId="4" borderId="4" xfId="0" applyFont="1" applyFill="1" applyBorder="1" applyProtection="1"/>
    <xf numFmtId="169" fontId="15" fillId="4" borderId="11" xfId="0" applyNumberFormat="1" applyFont="1" applyFill="1" applyBorder="1" applyAlignment="1" applyProtection="1">
      <alignment horizontal="center"/>
    </xf>
    <xf numFmtId="4" fontId="15" fillId="4" borderId="11" xfId="0" applyNumberFormat="1" applyFont="1" applyFill="1" applyBorder="1" applyProtection="1"/>
    <xf numFmtId="0" fontId="5" fillId="4" borderId="10" xfId="0" applyFont="1" applyFill="1" applyBorder="1" applyProtection="1"/>
    <xf numFmtId="0" fontId="5" fillId="4" borderId="0" xfId="0" applyFont="1" applyFill="1" applyBorder="1" applyProtection="1"/>
    <xf numFmtId="0" fontId="5" fillId="4" borderId="6" xfId="0" applyFont="1" applyFill="1" applyBorder="1" applyProtection="1"/>
    <xf numFmtId="0" fontId="5" fillId="4" borderId="11" xfId="0" applyFont="1" applyFill="1" applyBorder="1" applyProtection="1"/>
    <xf numFmtId="4" fontId="18" fillId="4" borderId="6" xfId="0" applyNumberFormat="1" applyFont="1" applyFill="1" applyBorder="1" applyAlignment="1" applyProtection="1"/>
    <xf numFmtId="4" fontId="18" fillId="4" borderId="11" xfId="0" applyNumberFormat="1" applyFont="1" applyFill="1" applyBorder="1" applyAlignment="1" applyProtection="1"/>
    <xf numFmtId="0" fontId="5" fillId="4" borderId="12" xfId="0" applyFont="1" applyFill="1" applyBorder="1" applyProtection="1"/>
    <xf numFmtId="0" fontId="5" fillId="4" borderId="13" xfId="0" applyFont="1" applyFill="1" applyBorder="1" applyProtection="1"/>
    <xf numFmtId="0" fontId="5" fillId="4" borderId="14" xfId="0" applyFont="1" applyFill="1" applyBorder="1" applyProtection="1"/>
    <xf numFmtId="0" fontId="5" fillId="4" borderId="15" xfId="0" applyFont="1" applyFill="1" applyBorder="1" applyProtection="1"/>
    <xf numFmtId="0" fontId="0" fillId="4" borderId="7" xfId="0" applyFill="1" applyBorder="1" applyProtection="1"/>
    <xf numFmtId="0" fontId="0" fillId="4" borderId="8" xfId="0" applyFill="1" applyBorder="1" applyProtection="1"/>
    <xf numFmtId="0" fontId="0" fillId="4" borderId="4" xfId="0" applyFill="1" applyBorder="1" applyProtection="1"/>
    <xf numFmtId="0" fontId="0" fillId="4" borderId="9" xfId="0" applyFill="1" applyBorder="1" applyProtection="1"/>
    <xf numFmtId="4" fontId="15" fillId="4" borderId="11" xfId="0" applyNumberFormat="1" applyFont="1" applyFill="1" applyBorder="1" applyAlignment="1" applyProtection="1">
      <protection locked="0"/>
    </xf>
    <xf numFmtId="169" fontId="15" fillId="4" borderId="6" xfId="0" applyNumberFormat="1" applyFont="1" applyFill="1" applyBorder="1" applyAlignment="1" applyProtection="1">
      <alignment horizontal="center"/>
    </xf>
    <xf numFmtId="4" fontId="15" fillId="4" borderId="11" xfId="0" applyNumberFormat="1" applyFont="1" applyFill="1" applyBorder="1" applyProtection="1">
      <protection locked="0"/>
    </xf>
    <xf numFmtId="0" fontId="15" fillId="4" borderId="11" xfId="0" applyFont="1" applyFill="1" applyBorder="1" applyProtection="1"/>
    <xf numFmtId="4" fontId="18" fillId="4" borderId="11" xfId="0" applyNumberFormat="1" applyFont="1" applyFill="1" applyBorder="1" applyProtection="1"/>
    <xf numFmtId="0" fontId="15" fillId="4" borderId="12" xfId="0" applyFont="1" applyFill="1" applyBorder="1" applyAlignment="1" applyProtection="1"/>
    <xf numFmtId="4" fontId="15" fillId="4" borderId="15" xfId="0" applyNumberFormat="1" applyFont="1" applyFill="1" applyBorder="1" applyProtection="1"/>
    <xf numFmtId="0" fontId="15" fillId="4" borderId="14" xfId="0" applyFont="1" applyFill="1" applyBorder="1" applyAlignment="1" applyProtection="1">
      <alignment horizontal="center"/>
    </xf>
    <xf numFmtId="0" fontId="15" fillId="4" borderId="15" xfId="0" applyFont="1" applyFill="1" applyBorder="1" applyProtection="1"/>
    <xf numFmtId="4" fontId="15" fillId="4" borderId="0" xfId="0" applyNumberFormat="1" applyFont="1" applyFill="1" applyBorder="1" applyProtection="1">
      <protection locked="0"/>
    </xf>
    <xf numFmtId="0" fontId="15" fillId="4" borderId="0" xfId="0" applyFont="1" applyFill="1" applyBorder="1" applyAlignment="1" applyProtection="1">
      <alignment horizontal="center"/>
      <protection locked="0"/>
    </xf>
    <xf numFmtId="4" fontId="15" fillId="4" borderId="0" xfId="0" applyNumberFormat="1" applyFont="1" applyFill="1" applyBorder="1" applyProtection="1"/>
    <xf numFmtId="0" fontId="15" fillId="4" borderId="0" xfId="0" applyFont="1" applyFill="1" applyBorder="1" applyAlignment="1" applyProtection="1">
      <alignment horizontal="center"/>
    </xf>
    <xf numFmtId="0" fontId="15" fillId="4" borderId="0" xfId="0" applyFont="1" applyFill="1" applyAlignment="1" applyProtection="1"/>
    <xf numFmtId="4" fontId="15" fillId="4" borderId="0" xfId="0" applyNumberFormat="1" applyFont="1" applyFill="1" applyProtection="1"/>
    <xf numFmtId="0" fontId="15" fillId="4" borderId="0" xfId="0" applyFont="1" applyFill="1" applyAlignment="1" applyProtection="1">
      <alignment horizontal="center"/>
    </xf>
    <xf numFmtId="0" fontId="11" fillId="4" borderId="6" xfId="0" applyFont="1" applyFill="1" applyBorder="1" applyProtection="1"/>
    <xf numFmtId="0" fontId="0" fillId="4" borderId="10" xfId="0" applyFill="1" applyBorder="1" applyProtection="1"/>
    <xf numFmtId="4" fontId="18" fillId="4" borderId="6" xfId="0" applyNumberFormat="1" applyFont="1" applyFill="1" applyBorder="1" applyProtection="1"/>
    <xf numFmtId="0" fontId="0" fillId="4" borderId="12" xfId="0" applyFill="1" applyBorder="1" applyProtection="1"/>
    <xf numFmtId="0" fontId="0" fillId="4" borderId="13" xfId="0" applyFill="1" applyBorder="1" applyProtection="1"/>
    <xf numFmtId="0" fontId="0" fillId="4" borderId="14" xfId="0" applyFill="1" applyBorder="1" applyProtection="1"/>
    <xf numFmtId="0" fontId="0" fillId="4" borderId="15" xfId="0" applyFill="1" applyBorder="1" applyProtection="1"/>
    <xf numFmtId="0" fontId="5" fillId="0" borderId="0" xfId="0" applyFont="1"/>
    <xf numFmtId="4" fontId="15" fillId="4" borderId="10" xfId="0" applyNumberFormat="1" applyFont="1" applyFill="1" applyBorder="1" applyAlignment="1" applyProtection="1"/>
    <xf numFmtId="0" fontId="1" fillId="0" borderId="0" xfId="6"/>
    <xf numFmtId="4" fontId="0" fillId="0" borderId="0" xfId="0" applyNumberFormat="1" applyProtection="1"/>
    <xf numFmtId="4" fontId="0" fillId="0" borderId="0" xfId="0" applyNumberFormat="1"/>
    <xf numFmtId="0" fontId="5" fillId="0" borderId="0" xfId="0" applyFont="1" applyFill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NumberFormat="1" applyProtection="1"/>
    <xf numFmtId="0" fontId="35" fillId="0" borderId="0" xfId="0" applyFont="1"/>
    <xf numFmtId="0" fontId="5" fillId="0" borderId="0" xfId="0" applyFont="1" applyProtection="1"/>
    <xf numFmtId="0" fontId="0" fillId="0" borderId="0" xfId="0" applyFont="1" applyFill="1" applyBorder="1" applyProtection="1"/>
    <xf numFmtId="14" fontId="5" fillId="0" borderId="0" xfId="0" applyNumberFormat="1" applyFont="1" applyProtection="1">
      <protection locked="0"/>
    </xf>
    <xf numFmtId="0" fontId="5" fillId="0" borderId="0" xfId="0" applyNumberFormat="1" applyFont="1" applyProtection="1"/>
    <xf numFmtId="166" fontId="0" fillId="0" borderId="5" xfId="0" applyNumberFormat="1" applyFill="1" applyBorder="1" applyAlignment="1">
      <alignment vertical="center"/>
    </xf>
    <xf numFmtId="14" fontId="0" fillId="0" borderId="5" xfId="0" applyNumberForma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4" fontId="5" fillId="0" borderId="0" xfId="0" applyNumberFormat="1" applyFont="1" applyBorder="1"/>
    <xf numFmtId="166" fontId="5" fillId="0" borderId="0" xfId="0" applyNumberFormat="1" applyFont="1" applyFill="1" applyBorder="1" applyProtection="1">
      <protection locked="0"/>
    </xf>
    <xf numFmtId="14" fontId="5" fillId="0" borderId="0" xfId="0" applyNumberFormat="1" applyFont="1" applyFill="1" applyBorder="1" applyProtection="1">
      <protection locked="0"/>
    </xf>
    <xf numFmtId="4" fontId="5" fillId="0" borderId="0" xfId="0" applyNumberFormat="1" applyFont="1" applyBorder="1" applyProtection="1">
      <protection locked="0"/>
    </xf>
    <xf numFmtId="4" fontId="5" fillId="0" borderId="0" xfId="0" applyNumberFormat="1" applyFont="1" applyFill="1" applyBorder="1" applyProtection="1">
      <protection locked="0"/>
    </xf>
    <xf numFmtId="4" fontId="5" fillId="0" borderId="0" xfId="0" applyNumberFormat="1" applyFont="1"/>
    <xf numFmtId="166" fontId="5" fillId="0" borderId="10" xfId="0" applyNumberFormat="1" applyFont="1" applyFill="1" applyBorder="1" applyProtection="1">
      <protection locked="0"/>
    </xf>
    <xf numFmtId="4" fontId="5" fillId="0" borderId="0" xfId="0" applyNumberFormat="1" applyFont="1" applyProtection="1">
      <protection locked="0"/>
    </xf>
    <xf numFmtId="166" fontId="5" fillId="0" borderId="0" xfId="0" applyNumberFormat="1" applyFont="1" applyProtection="1">
      <protection locked="0"/>
    </xf>
    <xf numFmtId="14" fontId="5" fillId="0" borderId="0" xfId="0" applyNumberFormat="1" applyFont="1"/>
    <xf numFmtId="166" fontId="5" fillId="0" borderId="0" xfId="0" applyNumberFormat="1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4" fontId="36" fillId="0" borderId="0" xfId="0" applyNumberFormat="1" applyFont="1" applyFill="1" applyBorder="1" applyAlignment="1">
      <alignment vertical="center"/>
    </xf>
    <xf numFmtId="0" fontId="0" fillId="0" borderId="5" xfId="0" applyBorder="1"/>
    <xf numFmtId="0" fontId="36" fillId="0" borderId="5" xfId="0" applyFont="1" applyBorder="1"/>
    <xf numFmtId="0" fontId="15" fillId="0" borderId="1" xfId="0" applyFont="1" applyFill="1" applyBorder="1" applyProtection="1"/>
    <xf numFmtId="0" fontId="15" fillId="0" borderId="2" xfId="0" applyFont="1" applyFill="1" applyBorder="1" applyProtection="1"/>
    <xf numFmtId="0" fontId="19" fillId="0" borderId="2" xfId="0" applyFont="1" applyFill="1" applyBorder="1" applyProtection="1"/>
    <xf numFmtId="0" fontId="15" fillId="0" borderId="3" xfId="0" applyFont="1" applyFill="1" applyBorder="1" applyProtection="1"/>
    <xf numFmtId="0" fontId="23" fillId="0" borderId="7" xfId="0" applyFont="1" applyFill="1" applyBorder="1" applyAlignment="1" applyProtection="1">
      <alignment horizontal="center"/>
    </xf>
    <xf numFmtId="0" fontId="23" fillId="0" borderId="9" xfId="0" applyFont="1" applyFill="1" applyBorder="1" applyAlignment="1" applyProtection="1">
      <alignment horizontal="center"/>
    </xf>
    <xf numFmtId="0" fontId="15" fillId="0" borderId="7" xfId="0" applyFont="1" applyFill="1" applyBorder="1" applyProtection="1"/>
    <xf numFmtId="0" fontId="15" fillId="0" borderId="8" xfId="0" applyFont="1" applyFill="1" applyBorder="1" applyProtection="1"/>
    <xf numFmtId="0" fontId="15" fillId="0" borderId="9" xfId="0" applyFont="1" applyFill="1" applyBorder="1" applyProtection="1"/>
    <xf numFmtId="0" fontId="15" fillId="0" borderId="10" xfId="0" applyFont="1" applyFill="1" applyBorder="1" applyAlignment="1" applyProtection="1">
      <alignment horizontal="center"/>
    </xf>
    <xf numFmtId="0" fontId="15" fillId="0" borderId="6" xfId="0" applyFont="1" applyFill="1" applyBorder="1" applyAlignment="1" applyProtection="1">
      <alignment horizontal="center"/>
    </xf>
    <xf numFmtId="0" fontId="15" fillId="0" borderId="10" xfId="0" applyFont="1" applyFill="1" applyBorder="1" applyProtection="1"/>
    <xf numFmtId="0" fontId="15" fillId="0" borderId="0" xfId="0" applyFont="1" applyFill="1" applyBorder="1" applyProtection="1"/>
    <xf numFmtId="0" fontId="15" fillId="0" borderId="6" xfId="0" applyFont="1" applyFill="1" applyBorder="1" applyProtection="1"/>
    <xf numFmtId="168" fontId="15" fillId="0" borderId="10" xfId="0" applyNumberFormat="1" applyFont="1" applyFill="1" applyBorder="1" applyAlignment="1" applyProtection="1">
      <alignment horizontal="center"/>
    </xf>
    <xf numFmtId="166" fontId="15" fillId="0" borderId="6" xfId="0" applyNumberFormat="1" applyFont="1" applyFill="1" applyBorder="1" applyAlignment="1" applyProtection="1">
      <alignment horizontal="center"/>
    </xf>
    <xf numFmtId="0" fontId="15" fillId="0" borderId="1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/>
    <xf numFmtId="0" fontId="15" fillId="0" borderId="10" xfId="0" applyNumberFormat="1" applyFont="1" applyFill="1" applyBorder="1" applyAlignment="1" applyProtection="1">
      <alignment horizontal="left"/>
    </xf>
    <xf numFmtId="168" fontId="10" fillId="0" borderId="10" xfId="0" applyNumberFormat="1" applyFont="1" applyFill="1" applyBorder="1" applyProtection="1"/>
    <xf numFmtId="0" fontId="26" fillId="0" borderId="10" xfId="0" applyFont="1" applyFill="1" applyBorder="1" applyProtection="1"/>
    <xf numFmtId="14" fontId="14" fillId="0" borderId="0" xfId="0" applyNumberFormat="1" applyFont="1" applyFill="1" applyBorder="1" applyAlignment="1" applyProtection="1">
      <alignment horizontal="center"/>
      <protection locked="0"/>
    </xf>
    <xf numFmtId="165" fontId="24" fillId="0" borderId="12" xfId="0" applyNumberFormat="1" applyFont="1" applyFill="1" applyBorder="1" applyAlignment="1" applyProtection="1">
      <alignment horizontal="center"/>
    </xf>
    <xf numFmtId="0" fontId="26" fillId="0" borderId="12" xfId="0" applyFont="1" applyFill="1" applyBorder="1" applyProtection="1"/>
    <xf numFmtId="0" fontId="15" fillId="0" borderId="13" xfId="0" applyFont="1" applyFill="1" applyBorder="1" applyProtection="1"/>
    <xf numFmtId="14" fontId="14" fillId="0" borderId="13" xfId="0" applyNumberFormat="1" applyFont="1" applyFill="1" applyBorder="1" applyAlignment="1" applyProtection="1">
      <alignment horizontal="center"/>
      <protection locked="0"/>
    </xf>
    <xf numFmtId="0" fontId="15" fillId="0" borderId="14" xfId="0" applyFont="1" applyFill="1" applyBorder="1" applyProtection="1"/>
    <xf numFmtId="0" fontId="15" fillId="0" borderId="12" xfId="0" applyFont="1" applyFill="1" applyBorder="1" applyProtection="1"/>
    <xf numFmtId="0" fontId="15" fillId="0" borderId="0" xfId="0" applyFont="1" applyFill="1" applyBorder="1" applyAlignment="1" applyProtection="1">
      <alignment horizontal="left"/>
    </xf>
    <xf numFmtId="14" fontId="14" fillId="0" borderId="16" xfId="0" applyNumberFormat="1" applyFont="1" applyFill="1" applyBorder="1" applyAlignment="1" applyProtection="1">
      <alignment horizontal="center"/>
      <protection locked="0"/>
    </xf>
    <xf numFmtId="165" fontId="15" fillId="0" borderId="0" xfId="0" applyNumberFormat="1" applyFont="1" applyFill="1" applyBorder="1" applyProtection="1"/>
    <xf numFmtId="165" fontId="15" fillId="0" borderId="6" xfId="0" applyNumberFormat="1" applyFont="1" applyFill="1" applyBorder="1" applyProtection="1"/>
    <xf numFmtId="0" fontId="0" fillId="0" borderId="12" xfId="0" applyBorder="1"/>
    <xf numFmtId="14" fontId="0" fillId="0" borderId="13" xfId="0" applyNumberFormat="1" applyBorder="1"/>
    <xf numFmtId="0" fontId="0" fillId="0" borderId="13" xfId="0" applyBorder="1"/>
    <xf numFmtId="0" fontId="0" fillId="0" borderId="14" xfId="0" applyBorder="1"/>
    <xf numFmtId="2" fontId="5" fillId="0" borderId="0" xfId="0" applyNumberFormat="1" applyFont="1"/>
    <xf numFmtId="166" fontId="0" fillId="0" borderId="0" xfId="0" applyNumberFormat="1" applyFill="1" applyBorder="1" applyAlignment="1">
      <alignment vertical="center"/>
    </xf>
    <xf numFmtId="0" fontId="0" fillId="0" borderId="0" xfId="0" applyBorder="1"/>
    <xf numFmtId="0" fontId="0" fillId="6" borderId="0" xfId="0" applyFill="1"/>
    <xf numFmtId="4" fontId="15" fillId="4" borderId="10" xfId="0" applyNumberFormat="1" applyFont="1" applyFill="1" applyBorder="1" applyAlignment="1" applyProtection="1">
      <alignment horizontal="right"/>
    </xf>
    <xf numFmtId="4" fontId="15" fillId="4" borderId="6" xfId="0" applyNumberFormat="1" applyFont="1" applyFill="1" applyBorder="1" applyAlignment="1" applyProtection="1">
      <alignment horizontal="right"/>
    </xf>
    <xf numFmtId="4" fontId="15" fillId="4" borderId="7" xfId="0" applyNumberFormat="1" applyFont="1" applyFill="1" applyBorder="1" applyAlignment="1" applyProtection="1">
      <alignment horizontal="right"/>
    </xf>
    <xf numFmtId="4" fontId="15" fillId="4" borderId="9" xfId="0" applyNumberFormat="1" applyFont="1" applyFill="1" applyBorder="1" applyAlignment="1" applyProtection="1">
      <alignment horizontal="right"/>
    </xf>
    <xf numFmtId="14" fontId="15" fillId="3" borderId="12" xfId="0" applyNumberFormat="1" applyFont="1" applyFill="1" applyBorder="1" applyAlignment="1" applyProtection="1">
      <alignment horizontal="center"/>
    </xf>
    <xf numFmtId="0" fontId="15" fillId="3" borderId="13" xfId="0" applyFont="1" applyFill="1" applyBorder="1" applyAlignment="1" applyProtection="1">
      <alignment horizontal="center"/>
    </xf>
    <xf numFmtId="0" fontId="10" fillId="0" borderId="10" xfId="1" applyNumberFormat="1" applyFont="1" applyFill="1" applyBorder="1" applyAlignment="1" applyProtection="1">
      <protection locked="0"/>
    </xf>
    <xf numFmtId="0" fontId="10" fillId="0" borderId="6" xfId="0" applyFont="1" applyFill="1" applyBorder="1" applyAlignment="1" applyProtection="1">
      <protection locked="0"/>
    </xf>
    <xf numFmtId="0" fontId="21" fillId="2" borderId="1" xfId="0" applyFont="1" applyFill="1" applyBorder="1" applyAlignment="1" applyProtection="1">
      <alignment horizontal="center"/>
    </xf>
    <xf numFmtId="0" fontId="21" fillId="2" borderId="2" xfId="0" applyFont="1" applyFill="1" applyBorder="1" applyAlignment="1" applyProtection="1">
      <alignment horizontal="center"/>
    </xf>
    <xf numFmtId="0" fontId="22" fillId="2" borderId="2" xfId="0" applyFont="1" applyFill="1" applyBorder="1" applyAlignment="1" applyProtection="1">
      <alignment horizontal="center"/>
    </xf>
    <xf numFmtId="0" fontId="22" fillId="2" borderId="3" xfId="0" applyFont="1" applyFill="1" applyBorder="1" applyAlignment="1" applyProtection="1">
      <alignment horizontal="center"/>
    </xf>
    <xf numFmtId="14" fontId="15" fillId="3" borderId="7" xfId="0" applyNumberFormat="1" applyFont="1" applyFill="1" applyBorder="1" applyAlignment="1" applyProtection="1">
      <alignment horizontal="center"/>
    </xf>
    <xf numFmtId="0" fontId="15" fillId="3" borderId="8" xfId="0" applyFont="1" applyFill="1" applyBorder="1" applyAlignment="1" applyProtection="1">
      <alignment horizontal="center"/>
    </xf>
    <xf numFmtId="4" fontId="18" fillId="4" borderId="12" xfId="0" applyNumberFormat="1" applyFont="1" applyFill="1" applyBorder="1" applyAlignment="1" applyProtection="1">
      <alignment vertical="center"/>
    </xf>
    <xf numFmtId="4" fontId="15" fillId="4" borderId="14" xfId="0" applyNumberFormat="1" applyFont="1" applyFill="1" applyBorder="1" applyAlignment="1" applyProtection="1">
      <alignment vertical="center"/>
    </xf>
    <xf numFmtId="4" fontId="15" fillId="3" borderId="7" xfId="0" applyNumberFormat="1" applyFont="1" applyFill="1" applyBorder="1" applyAlignment="1" applyProtection="1">
      <alignment horizontal="right"/>
    </xf>
    <xf numFmtId="4" fontId="15" fillId="3" borderId="9" xfId="0" applyNumberFormat="1" applyFont="1" applyFill="1" applyBorder="1" applyAlignment="1" applyProtection="1">
      <alignment horizontal="right"/>
    </xf>
    <xf numFmtId="4" fontId="15" fillId="3" borderId="10" xfId="0" applyNumberFormat="1" applyFont="1" applyFill="1" applyBorder="1" applyAlignment="1" applyProtection="1">
      <alignment horizontal="right"/>
    </xf>
    <xf numFmtId="4" fontId="15" fillId="3" borderId="6" xfId="0" applyNumberFormat="1" applyFont="1" applyFill="1" applyBorder="1" applyAlignment="1" applyProtection="1">
      <alignment horizontal="right"/>
    </xf>
    <xf numFmtId="4" fontId="18" fillId="4" borderId="12" xfId="0" applyNumberFormat="1" applyFont="1" applyFill="1" applyBorder="1" applyAlignment="1" applyProtection="1">
      <alignment horizontal="right" vertical="center"/>
    </xf>
    <xf numFmtId="4" fontId="18" fillId="4" borderId="14" xfId="0" applyNumberFormat="1" applyFont="1" applyFill="1" applyBorder="1" applyAlignment="1" applyProtection="1">
      <alignment horizontal="right" vertical="center"/>
    </xf>
    <xf numFmtId="46" fontId="10" fillId="0" borderId="7" xfId="0" applyNumberFormat="1" applyFont="1" applyBorder="1" applyAlignment="1" applyProtection="1">
      <protection locked="0"/>
    </xf>
    <xf numFmtId="0" fontId="15" fillId="0" borderId="9" xfId="0" applyFont="1" applyBorder="1" applyAlignment="1" applyProtection="1">
      <protection locked="0"/>
    </xf>
    <xf numFmtId="0" fontId="10" fillId="0" borderId="10" xfId="1" applyFont="1" applyFill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protection locked="0"/>
    </xf>
    <xf numFmtId="0" fontId="10" fillId="0" borderId="7" xfId="0" applyFont="1" applyBorder="1" applyProtection="1">
      <protection locked="0"/>
    </xf>
    <xf numFmtId="0" fontId="10" fillId="0" borderId="9" xfId="0" applyFont="1" applyBorder="1" applyProtection="1">
      <protection locked="0"/>
    </xf>
    <xf numFmtId="0" fontId="10" fillId="0" borderId="6" xfId="0" applyFont="1" applyFill="1" applyBorder="1" applyAlignment="1" applyProtection="1">
      <alignment horizontal="left"/>
      <protection locked="0"/>
    </xf>
    <xf numFmtId="0" fontId="10" fillId="0" borderId="12" xfId="1" applyFont="1" applyFill="1" applyBorder="1" applyAlignment="1" applyProtection="1">
      <protection locked="0"/>
    </xf>
    <xf numFmtId="0" fontId="10" fillId="0" borderId="14" xfId="0" applyFont="1" applyFill="1" applyBorder="1" applyAlignment="1" applyProtection="1">
      <protection locked="0"/>
    </xf>
    <xf numFmtId="0" fontId="15" fillId="0" borderId="7" xfId="0" applyFont="1" applyFill="1" applyBorder="1" applyAlignment="1" applyProtection="1"/>
    <xf numFmtId="0" fontId="15" fillId="0" borderId="8" xfId="0" applyFont="1" applyFill="1" applyBorder="1" applyAlignment="1" applyProtection="1"/>
    <xf numFmtId="0" fontId="15" fillId="0" borderId="9" xfId="0" applyFont="1" applyFill="1" applyBorder="1" applyAlignment="1" applyProtection="1"/>
    <xf numFmtId="0" fontId="15" fillId="0" borderId="12" xfId="0" applyFont="1" applyFill="1" applyBorder="1" applyAlignment="1" applyProtection="1">
      <protection locked="0"/>
    </xf>
    <xf numFmtId="0" fontId="15" fillId="0" borderId="13" xfId="0" applyFont="1" applyFill="1" applyBorder="1" applyAlignment="1" applyProtection="1">
      <protection locked="0"/>
    </xf>
    <xf numFmtId="0" fontId="15" fillId="0" borderId="14" xfId="0" applyFont="1" applyFill="1" applyBorder="1" applyAlignment="1" applyProtection="1">
      <protection locked="0"/>
    </xf>
    <xf numFmtId="0" fontId="15" fillId="0" borderId="14" xfId="0" applyFont="1" applyBorder="1" applyAlignment="1" applyProtection="1">
      <protection locked="0"/>
    </xf>
    <xf numFmtId="4" fontId="18" fillId="3" borderId="12" xfId="0" applyNumberFormat="1" applyFont="1" applyFill="1" applyBorder="1" applyAlignment="1" applyProtection="1">
      <alignment vertical="center"/>
    </xf>
    <xf numFmtId="4" fontId="15" fillId="0" borderId="14" xfId="0" applyNumberFormat="1" applyFont="1" applyBorder="1" applyAlignment="1" applyProtection="1">
      <alignment vertical="center"/>
    </xf>
    <xf numFmtId="0" fontId="15" fillId="0" borderId="1" xfId="0" applyFont="1" applyFill="1" applyBorder="1" applyAlignment="1" applyProtection="1">
      <alignment horizontal="right"/>
    </xf>
    <xf numFmtId="0" fontId="15" fillId="0" borderId="2" xfId="0" applyFont="1" applyFill="1" applyBorder="1" applyAlignment="1" applyProtection="1">
      <alignment horizontal="right"/>
    </xf>
    <xf numFmtId="0" fontId="15" fillId="0" borderId="3" xfId="0" applyFont="1" applyFill="1" applyBorder="1" applyAlignment="1" applyProtection="1">
      <alignment horizontal="right"/>
    </xf>
    <xf numFmtId="0" fontId="21" fillId="0" borderId="1" xfId="0" applyFont="1" applyFill="1" applyBorder="1" applyAlignment="1" applyProtection="1">
      <alignment horizontal="center"/>
    </xf>
    <xf numFmtId="0" fontId="21" fillId="0" borderId="2" xfId="0" applyFont="1" applyFill="1" applyBorder="1" applyAlignment="1" applyProtection="1">
      <alignment horizontal="center"/>
    </xf>
    <xf numFmtId="0" fontId="18" fillId="0" borderId="2" xfId="0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0" fontId="15" fillId="0" borderId="2" xfId="0" applyFont="1" applyFill="1" applyBorder="1" applyAlignment="1" applyProtection="1"/>
    <xf numFmtId="167" fontId="15" fillId="0" borderId="0" xfId="0" applyNumberFormat="1" applyFont="1" applyFill="1" applyBorder="1" applyAlignment="1" applyProtection="1">
      <alignment horizontal="left"/>
    </xf>
    <xf numFmtId="0" fontId="15" fillId="0" borderId="6" xfId="0" applyFont="1" applyFill="1" applyBorder="1" applyAlignment="1" applyProtection="1"/>
    <xf numFmtId="0" fontId="15" fillId="0" borderId="13" xfId="0" applyFont="1" applyFill="1" applyBorder="1" applyAlignment="1" applyProtection="1"/>
    <xf numFmtId="0" fontId="15" fillId="0" borderId="1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0" fontId="15" fillId="0" borderId="6" xfId="0" applyFont="1" applyFill="1" applyBorder="1" applyAlignment="1" applyProtection="1">
      <alignment horizontal="left"/>
    </xf>
    <xf numFmtId="14" fontId="15" fillId="0" borderId="0" xfId="0" applyNumberFormat="1" applyFont="1" applyFill="1" applyBorder="1" applyAlignment="1" applyProtection="1">
      <alignment horizontal="left"/>
    </xf>
    <xf numFmtId="14" fontId="15" fillId="0" borderId="6" xfId="0" applyNumberFormat="1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horizontal="left"/>
    </xf>
    <xf numFmtId="0" fontId="15" fillId="0" borderId="6" xfId="0" applyNumberFormat="1" applyFont="1" applyFill="1" applyBorder="1" applyAlignment="1" applyProtection="1">
      <alignment horizontal="left"/>
    </xf>
    <xf numFmtId="0" fontId="21" fillId="5" borderId="1" xfId="0" applyFont="1" applyFill="1" applyBorder="1" applyAlignment="1" applyProtection="1">
      <alignment horizontal="center"/>
    </xf>
    <xf numFmtId="0" fontId="21" fillId="5" borderId="2" xfId="0" applyFont="1" applyFill="1" applyBorder="1" applyAlignment="1" applyProtection="1">
      <alignment horizontal="center"/>
    </xf>
    <xf numFmtId="0" fontId="22" fillId="5" borderId="2" xfId="0" applyFont="1" applyFill="1" applyBorder="1" applyAlignment="1" applyProtection="1">
      <alignment horizontal="center"/>
    </xf>
    <xf numFmtId="0" fontId="22" fillId="5" borderId="3" xfId="0" applyFont="1" applyFill="1" applyBorder="1" applyAlignment="1" applyProtection="1">
      <alignment horizontal="center"/>
    </xf>
    <xf numFmtId="0" fontId="21" fillId="6" borderId="1" xfId="0" applyFont="1" applyFill="1" applyBorder="1" applyAlignment="1" applyProtection="1">
      <alignment horizontal="center"/>
    </xf>
    <xf numFmtId="0" fontId="21" fillId="6" borderId="2" xfId="0" applyFont="1" applyFill="1" applyBorder="1" applyAlignment="1" applyProtection="1">
      <alignment horizontal="center"/>
    </xf>
    <xf numFmtId="0" fontId="22" fillId="6" borderId="2" xfId="0" applyFont="1" applyFill="1" applyBorder="1" applyAlignment="1" applyProtection="1">
      <alignment horizontal="center"/>
    </xf>
    <xf numFmtId="0" fontId="22" fillId="6" borderId="3" xfId="0" applyFont="1" applyFill="1" applyBorder="1" applyAlignment="1" applyProtection="1">
      <alignment horizontal="center"/>
    </xf>
    <xf numFmtId="4" fontId="18" fillId="4" borderId="14" xfId="0" applyNumberFormat="1" applyFont="1" applyFill="1" applyBorder="1" applyAlignment="1" applyProtection="1">
      <alignment vertical="center"/>
    </xf>
    <xf numFmtId="0" fontId="26" fillId="5" borderId="2" xfId="0" applyFont="1" applyFill="1" applyBorder="1" applyAlignment="1" applyProtection="1">
      <alignment horizontal="left"/>
    </xf>
    <xf numFmtId="0" fontId="26" fillId="5" borderId="3" xfId="0" applyFont="1" applyFill="1" applyBorder="1" applyAlignment="1" applyProtection="1">
      <alignment horizontal="left"/>
    </xf>
    <xf numFmtId="4" fontId="18" fillId="5" borderId="0" xfId="0" applyNumberFormat="1" applyFont="1" applyFill="1" applyBorder="1" applyAlignment="1" applyProtection="1">
      <alignment horizontal="right"/>
    </xf>
    <xf numFmtId="4" fontId="18" fillId="5" borderId="6" xfId="0" applyNumberFormat="1" applyFont="1" applyFill="1" applyBorder="1" applyAlignment="1" applyProtection="1">
      <alignment horizontal="right"/>
    </xf>
    <xf numFmtId="4" fontId="15" fillId="0" borderId="10" xfId="0" applyNumberFormat="1" applyFont="1" applyFill="1" applyBorder="1" applyAlignment="1" applyProtection="1">
      <alignment horizontal="right"/>
    </xf>
    <xf numFmtId="4" fontId="15" fillId="0" borderId="6" xfId="0" applyNumberFormat="1" applyFont="1" applyFill="1" applyBorder="1" applyAlignment="1" applyProtection="1">
      <alignment horizontal="right"/>
    </xf>
    <xf numFmtId="0" fontId="15" fillId="3" borderId="7" xfId="0" applyFont="1" applyFill="1" applyBorder="1" applyAlignment="1" applyProtection="1"/>
    <xf numFmtId="0" fontId="15" fillId="0" borderId="8" xfId="0" applyFont="1" applyBorder="1" applyAlignment="1" applyProtection="1"/>
    <xf numFmtId="0" fontId="10" fillId="0" borderId="7" xfId="0" applyFont="1" applyBorder="1" applyAlignment="1" applyProtection="1">
      <protection locked="0"/>
    </xf>
    <xf numFmtId="0" fontId="15" fillId="3" borderId="12" xfId="0" applyFont="1" applyFill="1" applyBorder="1" applyAlignment="1" applyProtection="1"/>
    <xf numFmtId="0" fontId="15" fillId="0" borderId="14" xfId="0" applyFont="1" applyBorder="1" applyAlignment="1" applyProtection="1"/>
    <xf numFmtId="0" fontId="15" fillId="0" borderId="13" xfId="0" applyFont="1" applyBorder="1" applyAlignment="1" applyProtection="1"/>
    <xf numFmtId="0" fontId="10" fillId="0" borderId="10" xfId="0" applyFont="1" applyBorder="1" applyProtection="1">
      <protection locked="0"/>
    </xf>
    <xf numFmtId="0" fontId="10" fillId="0" borderId="6" xfId="0" applyFont="1" applyBorder="1" applyProtection="1"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3" borderId="10" xfId="0" applyFont="1" applyFill="1" applyBorder="1" applyAlignment="1" applyProtection="1"/>
    <xf numFmtId="0" fontId="15" fillId="0" borderId="0" xfId="0" applyFont="1" applyBorder="1" applyAlignment="1" applyProtection="1"/>
    <xf numFmtId="0" fontId="15" fillId="0" borderId="6" xfId="0" applyFont="1" applyBorder="1" applyAlignment="1" applyProtection="1"/>
    <xf numFmtId="0" fontId="15" fillId="0" borderId="9" xfId="0" applyFont="1" applyBorder="1" applyAlignment="1" applyProtection="1"/>
    <xf numFmtId="4" fontId="18" fillId="2" borderId="10" xfId="0" applyNumberFormat="1" applyFont="1" applyFill="1" applyBorder="1" applyAlignment="1" applyProtection="1"/>
    <xf numFmtId="4" fontId="15" fillId="0" borderId="6" xfId="0" applyNumberFormat="1" applyFont="1" applyBorder="1" applyAlignment="1" applyProtection="1"/>
    <xf numFmtId="0" fontId="37" fillId="0" borderId="0" xfId="0" applyFont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166" fontId="0" fillId="7" borderId="4" xfId="0" applyNumberFormat="1" applyFill="1" applyBorder="1"/>
    <xf numFmtId="14" fontId="0" fillId="7" borderId="4" xfId="0" applyNumberFormat="1" applyFill="1" applyBorder="1"/>
    <xf numFmtId="0" fontId="0" fillId="7" borderId="4" xfId="0" applyFill="1" applyBorder="1"/>
    <xf numFmtId="2" fontId="0" fillId="7" borderId="4" xfId="0" applyNumberFormat="1" applyFill="1" applyBorder="1" applyAlignment="1">
      <alignment horizontal="center"/>
    </xf>
    <xf numFmtId="166" fontId="5" fillId="0" borderId="1" xfId="0" applyNumberFormat="1" applyFont="1" applyFill="1" applyBorder="1" applyAlignment="1" applyProtection="1"/>
    <xf numFmtId="14" fontId="5" fillId="0" borderId="2" xfId="0" applyNumberFormat="1" applyFont="1" applyFill="1" applyBorder="1" applyAlignment="1" applyProtection="1"/>
    <xf numFmtId="166" fontId="5" fillId="0" borderId="3" xfId="0" applyNumberFormat="1" applyFont="1" applyFill="1" applyBorder="1" applyAlignment="1" applyProtection="1"/>
    <xf numFmtId="2" fontId="5" fillId="0" borderId="1" xfId="0" applyNumberFormat="1" applyFont="1" applyFill="1" applyBorder="1" applyAlignment="1" applyProtection="1"/>
    <xf numFmtId="2" fontId="5" fillId="0" borderId="3" xfId="0" applyNumberFormat="1" applyFont="1" applyFill="1" applyBorder="1" applyAlignment="1" applyProtection="1"/>
    <xf numFmtId="2" fontId="36" fillId="0" borderId="5" xfId="0" applyNumberFormat="1" applyFont="1" applyFill="1" applyBorder="1" applyAlignment="1" applyProtection="1">
      <alignment horizontal="right"/>
      <protection locked="0"/>
    </xf>
    <xf numFmtId="166" fontId="5" fillId="0" borderId="7" xfId="0" applyNumberFormat="1" applyFont="1" applyFill="1" applyBorder="1" applyProtection="1">
      <protection locked="0"/>
    </xf>
    <xf numFmtId="14" fontId="5" fillId="0" borderId="8" xfId="0" applyNumberFormat="1" applyFont="1" applyFill="1" applyBorder="1" applyProtection="1">
      <protection locked="0"/>
    </xf>
    <xf numFmtId="0" fontId="5" fillId="0" borderId="8" xfId="0" applyFont="1" applyFill="1" applyBorder="1" applyProtection="1">
      <protection locked="0"/>
    </xf>
    <xf numFmtId="2" fontId="5" fillId="0" borderId="8" xfId="0" applyNumberFormat="1" applyFont="1" applyFill="1" applyBorder="1" applyProtection="1">
      <protection locked="0"/>
    </xf>
    <xf numFmtId="2" fontId="36" fillId="0" borderId="5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Fill="1" applyBorder="1" applyProtection="1">
      <protection locked="0"/>
    </xf>
    <xf numFmtId="2" fontId="0" fillId="0" borderId="5" xfId="0" applyNumberFormat="1" applyBorder="1" applyAlignment="1" applyProtection="1">
      <alignment horizontal="right"/>
      <protection locked="0"/>
    </xf>
    <xf numFmtId="0" fontId="38" fillId="0" borderId="0" xfId="0" applyFont="1" applyProtection="1"/>
    <xf numFmtId="4" fontId="39" fillId="3" borderId="15" xfId="0" applyNumberFormat="1" applyFont="1" applyFill="1" applyBorder="1" applyAlignment="1" applyProtection="1"/>
    <xf numFmtId="4" fontId="39" fillId="3" borderId="4" xfId="0" applyNumberFormat="1" applyFont="1" applyFill="1" applyBorder="1" applyAlignment="1" applyProtection="1"/>
    <xf numFmtId="4" fontId="39" fillId="3" borderId="7" xfId="0" applyNumberFormat="1" applyFont="1" applyFill="1" applyBorder="1" applyAlignment="1" applyProtection="1"/>
    <xf numFmtId="4" fontId="39" fillId="3" borderId="12" xfId="0" applyNumberFormat="1" applyFont="1" applyFill="1" applyBorder="1" applyAlignment="1" applyProtection="1"/>
  </cellXfs>
  <cellStyles count="7">
    <cellStyle name="Lien hypertexte" xfId="1" builtinId="8"/>
    <cellStyle name="Normal" xfId="0" builtinId="0"/>
    <cellStyle name="Normal 2" xfId="2"/>
    <cellStyle name="Normal 2 2" xfId="4"/>
    <cellStyle name="Normal 2 2 2" xfId="5"/>
    <cellStyle name="Normal 3" xfId="3"/>
    <cellStyle name="Normal 4" xfId="6"/>
  </cellStyles>
  <dxfs count="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123825</xdr:rowOff>
        </xdr:from>
        <xdr:to>
          <xdr:col>0</xdr:col>
          <xdr:colOff>304800</xdr:colOff>
          <xdr:row>70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133350</xdr:rowOff>
        </xdr:from>
        <xdr:to>
          <xdr:col>0</xdr:col>
          <xdr:colOff>304800</xdr:colOff>
          <xdr:row>75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78</xdr:row>
          <xdr:rowOff>133350</xdr:rowOff>
        </xdr:from>
        <xdr:to>
          <xdr:col>0</xdr:col>
          <xdr:colOff>314325</xdr:colOff>
          <xdr:row>80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89</xdr:row>
          <xdr:rowOff>133350</xdr:rowOff>
        </xdr:from>
        <xdr:to>
          <xdr:col>5</xdr:col>
          <xdr:colOff>0</xdr:colOff>
          <xdr:row>91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87</xdr:row>
          <xdr:rowOff>133350</xdr:rowOff>
        </xdr:from>
        <xdr:to>
          <xdr:col>5</xdr:col>
          <xdr:colOff>0</xdr:colOff>
          <xdr:row>89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92</xdr:row>
          <xdr:rowOff>133350</xdr:rowOff>
        </xdr:from>
        <xdr:to>
          <xdr:col>1</xdr:col>
          <xdr:colOff>304800</xdr:colOff>
          <xdr:row>94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92</xdr:row>
          <xdr:rowOff>133350</xdr:rowOff>
        </xdr:from>
        <xdr:to>
          <xdr:col>5</xdr:col>
          <xdr:colOff>0</xdr:colOff>
          <xdr:row>94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94</xdr:row>
          <xdr:rowOff>133350</xdr:rowOff>
        </xdr:from>
        <xdr:to>
          <xdr:col>1</xdr:col>
          <xdr:colOff>304800</xdr:colOff>
          <xdr:row>96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94</xdr:row>
          <xdr:rowOff>123825</xdr:rowOff>
        </xdr:from>
        <xdr:to>
          <xdr:col>5</xdr:col>
          <xdr:colOff>0</xdr:colOff>
          <xdr:row>96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107</xdr:row>
          <xdr:rowOff>133350</xdr:rowOff>
        </xdr:from>
        <xdr:to>
          <xdr:col>5</xdr:col>
          <xdr:colOff>0</xdr:colOff>
          <xdr:row>109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105</xdr:row>
          <xdr:rowOff>133350</xdr:rowOff>
        </xdr:from>
        <xdr:to>
          <xdr:col>5</xdr:col>
          <xdr:colOff>0</xdr:colOff>
          <xdr:row>107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110</xdr:row>
          <xdr:rowOff>133350</xdr:rowOff>
        </xdr:from>
        <xdr:to>
          <xdr:col>0</xdr:col>
          <xdr:colOff>800100</xdr:colOff>
          <xdr:row>112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110</xdr:row>
          <xdr:rowOff>133350</xdr:rowOff>
        </xdr:from>
        <xdr:to>
          <xdr:col>5</xdr:col>
          <xdr:colOff>0</xdr:colOff>
          <xdr:row>112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112</xdr:row>
          <xdr:rowOff>133350</xdr:rowOff>
        </xdr:from>
        <xdr:to>
          <xdr:col>0</xdr:col>
          <xdr:colOff>800100</xdr:colOff>
          <xdr:row>114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112</xdr:row>
          <xdr:rowOff>123825</xdr:rowOff>
        </xdr:from>
        <xdr:to>
          <xdr:col>5</xdr:col>
          <xdr:colOff>0</xdr:colOff>
          <xdr:row>114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114</xdr:row>
          <xdr:rowOff>133350</xdr:rowOff>
        </xdr:from>
        <xdr:to>
          <xdr:col>0</xdr:col>
          <xdr:colOff>800100</xdr:colOff>
          <xdr:row>116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114</xdr:row>
          <xdr:rowOff>133350</xdr:rowOff>
        </xdr:from>
        <xdr:to>
          <xdr:col>5</xdr:col>
          <xdr:colOff>0</xdr:colOff>
          <xdr:row>116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393</xdr:row>
          <xdr:rowOff>9525</xdr:rowOff>
        </xdr:from>
        <xdr:to>
          <xdr:col>2</xdr:col>
          <xdr:colOff>161925</xdr:colOff>
          <xdr:row>393</xdr:row>
          <xdr:rowOff>152400</xdr:rowOff>
        </xdr:to>
        <xdr:sp macro="" textlink="">
          <xdr:nvSpPr>
            <xdr:cNvPr id="1055" name="AllerC3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396</xdr:row>
          <xdr:rowOff>9525</xdr:rowOff>
        </xdr:from>
        <xdr:to>
          <xdr:col>2</xdr:col>
          <xdr:colOff>161925</xdr:colOff>
          <xdr:row>396</xdr:row>
          <xdr:rowOff>152400</xdr:rowOff>
        </xdr:to>
        <xdr:sp macro="" textlink="">
          <xdr:nvSpPr>
            <xdr:cNvPr id="1056" name="AllerC4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399</xdr:row>
          <xdr:rowOff>9525</xdr:rowOff>
        </xdr:from>
        <xdr:to>
          <xdr:col>2</xdr:col>
          <xdr:colOff>161925</xdr:colOff>
          <xdr:row>399</xdr:row>
          <xdr:rowOff>152400</xdr:rowOff>
        </xdr:to>
        <xdr:sp macro="" textlink="">
          <xdr:nvSpPr>
            <xdr:cNvPr id="1057" name="AllerC5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402</xdr:row>
          <xdr:rowOff>9525</xdr:rowOff>
        </xdr:from>
        <xdr:to>
          <xdr:col>2</xdr:col>
          <xdr:colOff>161925</xdr:colOff>
          <xdr:row>403</xdr:row>
          <xdr:rowOff>0</xdr:rowOff>
        </xdr:to>
        <xdr:sp macro="" textlink="">
          <xdr:nvSpPr>
            <xdr:cNvPr id="1058" name="AllerC6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405</xdr:row>
          <xdr:rowOff>9525</xdr:rowOff>
        </xdr:from>
        <xdr:to>
          <xdr:col>2</xdr:col>
          <xdr:colOff>161925</xdr:colOff>
          <xdr:row>405</xdr:row>
          <xdr:rowOff>152400</xdr:rowOff>
        </xdr:to>
        <xdr:sp macro="" textlink="">
          <xdr:nvSpPr>
            <xdr:cNvPr id="1059" name="AllerC7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408</xdr:row>
          <xdr:rowOff>9525</xdr:rowOff>
        </xdr:from>
        <xdr:to>
          <xdr:col>2</xdr:col>
          <xdr:colOff>161925</xdr:colOff>
          <xdr:row>408</xdr:row>
          <xdr:rowOff>152400</xdr:rowOff>
        </xdr:to>
        <xdr:sp macro="" textlink="">
          <xdr:nvSpPr>
            <xdr:cNvPr id="1060" name="AllerC8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411</xdr:row>
          <xdr:rowOff>9525</xdr:rowOff>
        </xdr:from>
        <xdr:to>
          <xdr:col>2</xdr:col>
          <xdr:colOff>161925</xdr:colOff>
          <xdr:row>411</xdr:row>
          <xdr:rowOff>152400</xdr:rowOff>
        </xdr:to>
        <xdr:sp macro="" textlink="">
          <xdr:nvSpPr>
            <xdr:cNvPr id="1061" name="AllerC9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414</xdr:row>
          <xdr:rowOff>9525</xdr:rowOff>
        </xdr:from>
        <xdr:to>
          <xdr:col>2</xdr:col>
          <xdr:colOff>161925</xdr:colOff>
          <xdr:row>414</xdr:row>
          <xdr:rowOff>152400</xdr:rowOff>
        </xdr:to>
        <xdr:sp macro="" textlink="">
          <xdr:nvSpPr>
            <xdr:cNvPr id="1062" name="AllerC10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417</xdr:row>
          <xdr:rowOff>9525</xdr:rowOff>
        </xdr:from>
        <xdr:to>
          <xdr:col>2</xdr:col>
          <xdr:colOff>161925</xdr:colOff>
          <xdr:row>417</xdr:row>
          <xdr:rowOff>152400</xdr:rowOff>
        </xdr:to>
        <xdr:sp macro="" textlink="">
          <xdr:nvSpPr>
            <xdr:cNvPr id="1063" name="AllerC11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420</xdr:row>
          <xdr:rowOff>9525</xdr:rowOff>
        </xdr:from>
        <xdr:to>
          <xdr:col>2</xdr:col>
          <xdr:colOff>161925</xdr:colOff>
          <xdr:row>420</xdr:row>
          <xdr:rowOff>152400</xdr:rowOff>
        </xdr:to>
        <xdr:sp macro="" textlink="">
          <xdr:nvSpPr>
            <xdr:cNvPr id="1064" name="AllerC12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423</xdr:row>
          <xdr:rowOff>9525</xdr:rowOff>
        </xdr:from>
        <xdr:to>
          <xdr:col>2</xdr:col>
          <xdr:colOff>161925</xdr:colOff>
          <xdr:row>423</xdr:row>
          <xdr:rowOff>152400</xdr:rowOff>
        </xdr:to>
        <xdr:sp macro="" textlink="">
          <xdr:nvSpPr>
            <xdr:cNvPr id="1065" name="AllerC13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426</xdr:row>
          <xdr:rowOff>9525</xdr:rowOff>
        </xdr:from>
        <xdr:to>
          <xdr:col>2</xdr:col>
          <xdr:colOff>161925</xdr:colOff>
          <xdr:row>426</xdr:row>
          <xdr:rowOff>152400</xdr:rowOff>
        </xdr:to>
        <xdr:sp macro="" textlink="">
          <xdr:nvSpPr>
            <xdr:cNvPr id="1066" name="AllerC14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429</xdr:row>
          <xdr:rowOff>9525</xdr:rowOff>
        </xdr:from>
        <xdr:to>
          <xdr:col>2</xdr:col>
          <xdr:colOff>161925</xdr:colOff>
          <xdr:row>429</xdr:row>
          <xdr:rowOff>152400</xdr:rowOff>
        </xdr:to>
        <xdr:sp macro="" textlink="">
          <xdr:nvSpPr>
            <xdr:cNvPr id="1067" name="AllerC15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432</xdr:row>
          <xdr:rowOff>9525</xdr:rowOff>
        </xdr:from>
        <xdr:to>
          <xdr:col>2</xdr:col>
          <xdr:colOff>161925</xdr:colOff>
          <xdr:row>432</xdr:row>
          <xdr:rowOff>152400</xdr:rowOff>
        </xdr:to>
        <xdr:sp macro="" textlink="">
          <xdr:nvSpPr>
            <xdr:cNvPr id="1068" name="AllerC16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435</xdr:row>
          <xdr:rowOff>9525</xdr:rowOff>
        </xdr:from>
        <xdr:to>
          <xdr:col>2</xdr:col>
          <xdr:colOff>161925</xdr:colOff>
          <xdr:row>435</xdr:row>
          <xdr:rowOff>152400</xdr:rowOff>
        </xdr:to>
        <xdr:sp macro="" textlink="">
          <xdr:nvSpPr>
            <xdr:cNvPr id="1069" name="AllerC17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438</xdr:row>
          <xdr:rowOff>9525</xdr:rowOff>
        </xdr:from>
        <xdr:to>
          <xdr:col>2</xdr:col>
          <xdr:colOff>161925</xdr:colOff>
          <xdr:row>438</xdr:row>
          <xdr:rowOff>152400</xdr:rowOff>
        </xdr:to>
        <xdr:sp macro="" textlink="">
          <xdr:nvSpPr>
            <xdr:cNvPr id="1070" name="AllerC18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441</xdr:row>
          <xdr:rowOff>9525</xdr:rowOff>
        </xdr:from>
        <xdr:to>
          <xdr:col>2</xdr:col>
          <xdr:colOff>161925</xdr:colOff>
          <xdr:row>441</xdr:row>
          <xdr:rowOff>152400</xdr:rowOff>
        </xdr:to>
        <xdr:sp macro="" textlink="">
          <xdr:nvSpPr>
            <xdr:cNvPr id="1071" name="AllerC19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444</xdr:row>
          <xdr:rowOff>9525</xdr:rowOff>
        </xdr:from>
        <xdr:to>
          <xdr:col>2</xdr:col>
          <xdr:colOff>161925</xdr:colOff>
          <xdr:row>444</xdr:row>
          <xdr:rowOff>152400</xdr:rowOff>
        </xdr:to>
        <xdr:sp macro="" textlink="">
          <xdr:nvSpPr>
            <xdr:cNvPr id="1072" name="AllerC20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387</xdr:row>
          <xdr:rowOff>9525</xdr:rowOff>
        </xdr:from>
        <xdr:to>
          <xdr:col>2</xdr:col>
          <xdr:colOff>171450</xdr:colOff>
          <xdr:row>388</xdr:row>
          <xdr:rowOff>9525</xdr:rowOff>
        </xdr:to>
        <xdr:sp macro="" textlink="">
          <xdr:nvSpPr>
            <xdr:cNvPr id="1073" name="AllerC1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390</xdr:row>
          <xdr:rowOff>9525</xdr:rowOff>
        </xdr:from>
        <xdr:to>
          <xdr:col>2</xdr:col>
          <xdr:colOff>161925</xdr:colOff>
          <xdr:row>390</xdr:row>
          <xdr:rowOff>152400</xdr:rowOff>
        </xdr:to>
        <xdr:sp macro="" textlink="">
          <xdr:nvSpPr>
            <xdr:cNvPr id="1074" name="AllerC2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447</xdr:row>
          <xdr:rowOff>9525</xdr:rowOff>
        </xdr:from>
        <xdr:to>
          <xdr:col>2</xdr:col>
          <xdr:colOff>161925</xdr:colOff>
          <xdr:row>447</xdr:row>
          <xdr:rowOff>152400</xdr:rowOff>
        </xdr:to>
        <xdr:sp macro="" textlink="">
          <xdr:nvSpPr>
            <xdr:cNvPr id="1076" name="AllerC21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455</xdr:row>
          <xdr:rowOff>9525</xdr:rowOff>
        </xdr:from>
        <xdr:to>
          <xdr:col>2</xdr:col>
          <xdr:colOff>171450</xdr:colOff>
          <xdr:row>455</xdr:row>
          <xdr:rowOff>152400</xdr:rowOff>
        </xdr:to>
        <xdr:sp macro="" textlink="">
          <xdr:nvSpPr>
            <xdr:cNvPr id="1077" name="AllerC22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458</xdr:row>
          <xdr:rowOff>19050</xdr:rowOff>
        </xdr:from>
        <xdr:to>
          <xdr:col>2</xdr:col>
          <xdr:colOff>161925</xdr:colOff>
          <xdr:row>459</xdr:row>
          <xdr:rowOff>0</xdr:rowOff>
        </xdr:to>
        <xdr:sp macro="" textlink="">
          <xdr:nvSpPr>
            <xdr:cNvPr id="1078" name="AllerC23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461</xdr:row>
          <xdr:rowOff>19050</xdr:rowOff>
        </xdr:from>
        <xdr:to>
          <xdr:col>2</xdr:col>
          <xdr:colOff>161925</xdr:colOff>
          <xdr:row>462</xdr:row>
          <xdr:rowOff>0</xdr:rowOff>
        </xdr:to>
        <xdr:sp macro="" textlink="">
          <xdr:nvSpPr>
            <xdr:cNvPr id="1079" name="AllerC24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464</xdr:row>
          <xdr:rowOff>9525</xdr:rowOff>
        </xdr:from>
        <xdr:to>
          <xdr:col>2</xdr:col>
          <xdr:colOff>161925</xdr:colOff>
          <xdr:row>464</xdr:row>
          <xdr:rowOff>152400</xdr:rowOff>
        </xdr:to>
        <xdr:sp macro="" textlink="">
          <xdr:nvSpPr>
            <xdr:cNvPr id="1080" name="AllerC25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467</xdr:row>
          <xdr:rowOff>9525</xdr:rowOff>
        </xdr:from>
        <xdr:to>
          <xdr:col>2</xdr:col>
          <xdr:colOff>161925</xdr:colOff>
          <xdr:row>467</xdr:row>
          <xdr:rowOff>152400</xdr:rowOff>
        </xdr:to>
        <xdr:sp macro="" textlink="">
          <xdr:nvSpPr>
            <xdr:cNvPr id="1081" name="AllerC26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470</xdr:row>
          <xdr:rowOff>9525</xdr:rowOff>
        </xdr:from>
        <xdr:to>
          <xdr:col>2</xdr:col>
          <xdr:colOff>161925</xdr:colOff>
          <xdr:row>470</xdr:row>
          <xdr:rowOff>152400</xdr:rowOff>
        </xdr:to>
        <xdr:sp macro="" textlink="">
          <xdr:nvSpPr>
            <xdr:cNvPr id="1082" name="AllerC27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473</xdr:row>
          <xdr:rowOff>9525</xdr:rowOff>
        </xdr:from>
        <xdr:to>
          <xdr:col>2</xdr:col>
          <xdr:colOff>161925</xdr:colOff>
          <xdr:row>473</xdr:row>
          <xdr:rowOff>152400</xdr:rowOff>
        </xdr:to>
        <xdr:sp macro="" textlink="">
          <xdr:nvSpPr>
            <xdr:cNvPr id="1083" name="AllerC28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476</xdr:row>
          <xdr:rowOff>9525</xdr:rowOff>
        </xdr:from>
        <xdr:to>
          <xdr:col>2</xdr:col>
          <xdr:colOff>161925</xdr:colOff>
          <xdr:row>476</xdr:row>
          <xdr:rowOff>152400</xdr:rowOff>
        </xdr:to>
        <xdr:sp macro="" textlink="">
          <xdr:nvSpPr>
            <xdr:cNvPr id="1084" name="AllerC29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479</xdr:row>
          <xdr:rowOff>9525</xdr:rowOff>
        </xdr:from>
        <xdr:to>
          <xdr:col>2</xdr:col>
          <xdr:colOff>161925</xdr:colOff>
          <xdr:row>479</xdr:row>
          <xdr:rowOff>152400</xdr:rowOff>
        </xdr:to>
        <xdr:sp macro="" textlink="">
          <xdr:nvSpPr>
            <xdr:cNvPr id="1085" name="AllerC30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utelSoft\Direc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EXC/9999996_V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cueil"/>
      <sheetName val="Juge"/>
      <sheetName val="Tuteur"/>
      <sheetName val="Proteges"/>
      <sheetName val="TousProteges"/>
      <sheetName val="Actifs"/>
      <sheetName val="VFixes"/>
      <sheetName val="FRoute"/>
      <sheetName val="Codification"/>
      <sheetName val="Codes"/>
      <sheetName val="Variables"/>
      <sheetName val="2009VFixes"/>
      <sheetName val="2009Coeff"/>
      <sheetName val="2009Codification"/>
      <sheetName val="2009Codes"/>
      <sheetName val="2009Calcul"/>
      <sheetName val="2009Paiements"/>
      <sheetName val="2009Payeurs"/>
      <sheetName val="2009ED"/>
      <sheetName val="2009PaiementsUn"/>
      <sheetName val="2009PUnDate"/>
      <sheetName val="2009PaiementsTous"/>
      <sheetName val="2009PTDate"/>
      <sheetName val="2011FUn"/>
      <sheetName val="2011FUnDate"/>
      <sheetName val="2011FTous"/>
      <sheetName val="2011FTDate"/>
      <sheetName val="2009ArchivesP"/>
      <sheetName val="2009ArchivesED"/>
    </sheetNames>
    <sheetDataSet>
      <sheetData sheetId="0"/>
      <sheetData sheetId="1">
        <row r="6">
          <cell r="A6">
            <v>1</v>
          </cell>
        </row>
      </sheetData>
      <sheetData sheetId="2">
        <row r="6">
          <cell r="A6">
            <v>1</v>
          </cell>
        </row>
      </sheetData>
      <sheetData sheetId="3">
        <row r="6">
          <cell r="A6">
            <v>100001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 xml:space="preserve">                                                     CODIFICATION RECETTES/DEPENSES</v>
          </cell>
        </row>
        <row r="5">
          <cell r="A5" t="str">
            <v>N°</v>
          </cell>
          <cell r="B5" t="str">
            <v>Intitulé</v>
          </cell>
          <cell r="C5" t="str">
            <v>Coeff.</v>
          </cell>
        </row>
        <row r="6">
          <cell r="A6">
            <v>100</v>
          </cell>
          <cell r="B6" t="str">
            <v>Salaires et Revenus Professionnels</v>
          </cell>
          <cell r="C6">
            <v>1</v>
          </cell>
        </row>
        <row r="7">
          <cell r="A7">
            <v>101</v>
          </cell>
          <cell r="B7" t="str">
            <v>Indemnitées journalières Sécurité Sociale</v>
          </cell>
          <cell r="C7">
            <v>1</v>
          </cell>
        </row>
        <row r="8">
          <cell r="A8">
            <v>102</v>
          </cell>
          <cell r="B8" t="str">
            <v xml:space="preserve">Retraites, pensions et rentes </v>
          </cell>
          <cell r="C8">
            <v>1</v>
          </cell>
        </row>
        <row r="9">
          <cell r="A9">
            <v>103</v>
          </cell>
          <cell r="B9" t="str">
            <v>Rente-survie, épargne handicap</v>
          </cell>
          <cell r="C9">
            <v>0</v>
          </cell>
        </row>
        <row r="10">
          <cell r="A10">
            <v>104</v>
          </cell>
          <cell r="B10" t="str">
            <v xml:space="preserve">Revenus fonciers </v>
          </cell>
          <cell r="C10">
            <v>1</v>
          </cell>
        </row>
        <row r="11">
          <cell r="A11">
            <v>105</v>
          </cell>
          <cell r="B11" t="str">
            <v>Revenus de capitaux mobiliers et plus-values</v>
          </cell>
          <cell r="C11">
            <v>1</v>
          </cell>
        </row>
        <row r="12">
          <cell r="A12">
            <v>106</v>
          </cell>
          <cell r="B12" t="str">
            <v>Intérêts capitalisés</v>
          </cell>
          <cell r="C12">
            <v>1</v>
          </cell>
        </row>
        <row r="13">
          <cell r="A13">
            <v>120</v>
          </cell>
          <cell r="B13" t="str">
            <v>AAH</v>
          </cell>
          <cell r="C13">
            <v>1</v>
          </cell>
        </row>
        <row r="14">
          <cell r="A14">
            <v>121</v>
          </cell>
          <cell r="B14" t="str">
            <v>AAH-Complément de ressource</v>
          </cell>
          <cell r="C14">
            <v>1</v>
          </cell>
        </row>
        <row r="15">
          <cell r="A15">
            <v>122</v>
          </cell>
          <cell r="B15" t="str">
            <v>AAH-Majoration pour la vie autonome</v>
          </cell>
          <cell r="C15">
            <v>1</v>
          </cell>
        </row>
        <row r="16">
          <cell r="A16">
            <v>123</v>
          </cell>
          <cell r="B16" t="str">
            <v>ASI</v>
          </cell>
          <cell r="C16">
            <v>1</v>
          </cell>
        </row>
        <row r="17">
          <cell r="A17">
            <v>124</v>
          </cell>
          <cell r="B17" t="str">
            <v>ASPA</v>
          </cell>
          <cell r="C17">
            <v>1</v>
          </cell>
        </row>
        <row r="18">
          <cell r="A18">
            <v>125</v>
          </cell>
          <cell r="B18" t="str">
            <v>ASI et ASPA versées par les services de l'ASPA</v>
          </cell>
          <cell r="C18">
            <v>1</v>
          </cell>
        </row>
        <row r="19">
          <cell r="A19">
            <v>126</v>
          </cell>
          <cell r="B19" t="str">
            <v>ASI et ASPA versées par la MSA</v>
          </cell>
          <cell r="C19">
            <v>1</v>
          </cell>
        </row>
        <row r="20">
          <cell r="A20">
            <v>127</v>
          </cell>
          <cell r="B20" t="str">
            <v>ACTP</v>
          </cell>
          <cell r="C20">
            <v>0</v>
          </cell>
        </row>
        <row r="21">
          <cell r="A21">
            <v>128</v>
          </cell>
          <cell r="B21" t="str">
            <v>Minimum vieillesse</v>
          </cell>
          <cell r="C21">
            <v>1</v>
          </cell>
        </row>
        <row r="22">
          <cell r="A22">
            <v>180</v>
          </cell>
          <cell r="B22" t="str">
            <v>RMI</v>
          </cell>
          <cell r="C22">
            <v>1</v>
          </cell>
        </row>
        <row r="23">
          <cell r="A23">
            <v>181</v>
          </cell>
          <cell r="B23" t="str">
            <v xml:space="preserve">RSA </v>
          </cell>
          <cell r="C23">
            <v>1</v>
          </cell>
        </row>
        <row r="24">
          <cell r="A24">
            <v>190</v>
          </cell>
          <cell r="B24" t="str">
            <v xml:space="preserve">Allocation Logement </v>
          </cell>
          <cell r="C24">
            <v>0</v>
          </cell>
        </row>
        <row r="25">
          <cell r="A25">
            <v>191</v>
          </cell>
          <cell r="B25" t="str">
            <v xml:space="preserve">Allocation Familiale </v>
          </cell>
          <cell r="C25">
            <v>0</v>
          </cell>
        </row>
        <row r="26">
          <cell r="A26">
            <v>210</v>
          </cell>
          <cell r="B26" t="str">
            <v xml:space="preserve">APA </v>
          </cell>
          <cell r="C26">
            <v>0</v>
          </cell>
        </row>
        <row r="27">
          <cell r="A27">
            <v>211</v>
          </cell>
          <cell r="B27" t="str">
            <v xml:space="preserve">API </v>
          </cell>
          <cell r="C27">
            <v>1</v>
          </cell>
        </row>
        <row r="28">
          <cell r="A28">
            <v>212</v>
          </cell>
          <cell r="B28" t="str">
            <v>PCH</v>
          </cell>
          <cell r="C28">
            <v>0</v>
          </cell>
        </row>
        <row r="29">
          <cell r="A29">
            <v>213</v>
          </cell>
          <cell r="B29" t="str">
            <v>_</v>
          </cell>
          <cell r="C29">
            <v>0</v>
          </cell>
        </row>
        <row r="30">
          <cell r="A30">
            <v>214</v>
          </cell>
          <cell r="B30" t="str">
            <v>_</v>
          </cell>
          <cell r="C30">
            <v>0</v>
          </cell>
        </row>
        <row r="31">
          <cell r="A31">
            <v>215</v>
          </cell>
          <cell r="B31" t="str">
            <v>_</v>
          </cell>
          <cell r="C31">
            <v>0</v>
          </cell>
        </row>
        <row r="32">
          <cell r="A32">
            <v>216</v>
          </cell>
          <cell r="B32" t="str">
            <v>_</v>
          </cell>
          <cell r="C32">
            <v>0</v>
          </cell>
        </row>
        <row r="33">
          <cell r="A33">
            <v>217</v>
          </cell>
          <cell r="B33" t="str">
            <v>_</v>
          </cell>
          <cell r="C33">
            <v>0</v>
          </cell>
        </row>
        <row r="34">
          <cell r="A34">
            <v>218</v>
          </cell>
          <cell r="B34" t="str">
            <v>_</v>
          </cell>
          <cell r="C34">
            <v>0</v>
          </cell>
        </row>
        <row r="35">
          <cell r="A35">
            <v>219</v>
          </cell>
          <cell r="B35" t="str">
            <v>_</v>
          </cell>
          <cell r="C35">
            <v>0</v>
          </cell>
        </row>
        <row r="36">
          <cell r="A36">
            <v>220</v>
          </cell>
          <cell r="B36" t="str">
            <v>_</v>
          </cell>
          <cell r="C36">
            <v>0</v>
          </cell>
        </row>
        <row r="37">
          <cell r="A37">
            <v>230</v>
          </cell>
          <cell r="B37" t="str">
            <v>Capitaux non productifs de revenus</v>
          </cell>
          <cell r="C37">
            <v>0.03</v>
          </cell>
        </row>
        <row r="38">
          <cell r="A38">
            <v>231</v>
          </cell>
          <cell r="B38" t="str">
            <v>Immeubles bâtis non productifs</v>
          </cell>
          <cell r="C38">
            <v>0.5</v>
          </cell>
        </row>
        <row r="39">
          <cell r="A39">
            <v>232</v>
          </cell>
          <cell r="B39" t="str">
            <v>Terrains non bâtis non productifs</v>
          </cell>
          <cell r="C39">
            <v>0.8</v>
          </cell>
        </row>
        <row r="40">
          <cell r="A40">
            <v>233</v>
          </cell>
          <cell r="B40" t="str">
            <v>Capitalisation, Assurances-vies</v>
          </cell>
          <cell r="C40">
            <v>0.03</v>
          </cell>
        </row>
        <row r="41">
          <cell r="A41">
            <v>234</v>
          </cell>
          <cell r="B41" t="str">
            <v>Dispositifs d'intéressement</v>
          </cell>
          <cell r="C41">
            <v>0.03</v>
          </cell>
        </row>
        <row r="42">
          <cell r="A42">
            <v>235</v>
          </cell>
          <cell r="B42" t="str">
            <v>_</v>
          </cell>
          <cell r="C42">
            <v>0</v>
          </cell>
        </row>
        <row r="43">
          <cell r="A43">
            <v>240</v>
          </cell>
          <cell r="B43" t="str">
            <v xml:space="preserve">Passif </v>
          </cell>
          <cell r="C43">
            <v>0</v>
          </cell>
        </row>
        <row r="44">
          <cell r="A44">
            <v>241</v>
          </cell>
          <cell r="B44" t="str">
            <v>Autres actifs non productifs</v>
          </cell>
          <cell r="C44">
            <v>0</v>
          </cell>
        </row>
        <row r="45">
          <cell r="A45">
            <v>242</v>
          </cell>
          <cell r="B45" t="str">
            <v>_</v>
          </cell>
          <cell r="C45">
            <v>0</v>
          </cell>
        </row>
        <row r="46">
          <cell r="A46">
            <v>243</v>
          </cell>
          <cell r="B46" t="str">
            <v>_</v>
          </cell>
          <cell r="C46">
            <v>0</v>
          </cell>
        </row>
        <row r="47">
          <cell r="A47">
            <v>244</v>
          </cell>
          <cell r="B47" t="str">
            <v>_</v>
          </cell>
          <cell r="C47">
            <v>0</v>
          </cell>
        </row>
        <row r="48">
          <cell r="A48">
            <v>245</v>
          </cell>
          <cell r="B48" t="str">
            <v>_</v>
          </cell>
          <cell r="C48">
            <v>0</v>
          </cell>
        </row>
        <row r="49">
          <cell r="A49">
            <v>246</v>
          </cell>
          <cell r="B49" t="str">
            <v>_</v>
          </cell>
          <cell r="C49">
            <v>0</v>
          </cell>
        </row>
        <row r="50">
          <cell r="A50">
            <v>247</v>
          </cell>
          <cell r="B50" t="str">
            <v>_</v>
          </cell>
          <cell r="C50">
            <v>0</v>
          </cell>
        </row>
        <row r="51">
          <cell r="A51">
            <v>248</v>
          </cell>
          <cell r="B51" t="str">
            <v>_</v>
          </cell>
          <cell r="C51">
            <v>0</v>
          </cell>
        </row>
        <row r="52">
          <cell r="A52">
            <v>249</v>
          </cell>
          <cell r="B52" t="str">
            <v>_</v>
          </cell>
          <cell r="C52">
            <v>0</v>
          </cell>
        </row>
        <row r="53">
          <cell r="A53">
            <v>250</v>
          </cell>
          <cell r="B53" t="str">
            <v>_</v>
          </cell>
          <cell r="C53">
            <v>0</v>
          </cell>
        </row>
        <row r="54">
          <cell r="A54">
            <v>260</v>
          </cell>
          <cell r="B54" t="str">
            <v>Participation récurrente</v>
          </cell>
          <cell r="C54">
            <v>0</v>
          </cell>
        </row>
        <row r="55">
          <cell r="A55">
            <v>261</v>
          </cell>
          <cell r="B55" t="str">
            <v>Remboursement CPAM ou complémentaire</v>
          </cell>
          <cell r="C55">
            <v>0</v>
          </cell>
        </row>
        <row r="56">
          <cell r="A56">
            <v>262</v>
          </cell>
          <cell r="B56" t="str">
            <v>Participation ponctuelle</v>
          </cell>
          <cell r="C56">
            <v>0</v>
          </cell>
        </row>
        <row r="57">
          <cell r="A57">
            <v>263</v>
          </cell>
          <cell r="B57" t="str">
            <v>Dons, Legs, Successions</v>
          </cell>
          <cell r="C57">
            <v>0</v>
          </cell>
        </row>
        <row r="58">
          <cell r="A58">
            <v>264</v>
          </cell>
          <cell r="B58" t="str">
            <v>Réinvestissement</v>
          </cell>
          <cell r="C58">
            <v>0</v>
          </cell>
        </row>
        <row r="59">
          <cell r="A59">
            <v>265</v>
          </cell>
          <cell r="B59" t="str">
            <v>Trop payé</v>
          </cell>
          <cell r="C59">
            <v>0</v>
          </cell>
        </row>
        <row r="60">
          <cell r="A60">
            <v>266</v>
          </cell>
          <cell r="B60" t="str">
            <v>Dépôt de garantie</v>
          </cell>
          <cell r="C60">
            <v>0</v>
          </cell>
        </row>
        <row r="61">
          <cell r="A61">
            <v>267</v>
          </cell>
          <cell r="B61" t="str">
            <v>Valorisation</v>
          </cell>
          <cell r="C61">
            <v>0</v>
          </cell>
        </row>
        <row r="62">
          <cell r="A62">
            <v>270</v>
          </cell>
          <cell r="B62" t="str">
            <v>Vente de biens immobiliers</v>
          </cell>
          <cell r="C62">
            <v>0</v>
          </cell>
        </row>
        <row r="63">
          <cell r="A63">
            <v>271</v>
          </cell>
          <cell r="B63" t="str">
            <v>Vente de biens mobiliers</v>
          </cell>
          <cell r="C63">
            <v>0</v>
          </cell>
        </row>
        <row r="64">
          <cell r="A64">
            <v>272</v>
          </cell>
          <cell r="B64" t="str">
            <v>Remboursement Caution, charges</v>
          </cell>
          <cell r="C64">
            <v>0</v>
          </cell>
        </row>
        <row r="65">
          <cell r="A65">
            <v>273</v>
          </cell>
          <cell r="B65" t="str">
            <v>Remboursement MJPM</v>
          </cell>
          <cell r="C65">
            <v>0</v>
          </cell>
        </row>
        <row r="66">
          <cell r="A66">
            <v>274</v>
          </cell>
          <cell r="B66" t="str">
            <v>Remboursement frais bancaires</v>
          </cell>
          <cell r="C66">
            <v>0</v>
          </cell>
        </row>
        <row r="67">
          <cell r="A67">
            <v>275</v>
          </cell>
          <cell r="B67" t="str">
            <v>Remboursement Divers</v>
          </cell>
          <cell r="C67">
            <v>0</v>
          </cell>
        </row>
        <row r="68">
          <cell r="A68">
            <v>276</v>
          </cell>
          <cell r="B68" t="str">
            <v>Gain au jeux</v>
          </cell>
          <cell r="C68">
            <v>0</v>
          </cell>
        </row>
        <row r="69">
          <cell r="A69">
            <v>277</v>
          </cell>
          <cell r="B69" t="str">
            <v>Divers</v>
          </cell>
          <cell r="C69">
            <v>0</v>
          </cell>
        </row>
        <row r="70">
          <cell r="A70">
            <v>278</v>
          </cell>
          <cell r="B70" t="str">
            <v>Dépôt</v>
          </cell>
          <cell r="C70">
            <v>0</v>
          </cell>
        </row>
        <row r="71">
          <cell r="A71">
            <v>279</v>
          </cell>
          <cell r="B71" t="str">
            <v>Ancien tuteur</v>
          </cell>
          <cell r="C71">
            <v>0</v>
          </cell>
        </row>
        <row r="72">
          <cell r="A72">
            <v>280</v>
          </cell>
          <cell r="B72" t="str">
            <v>_</v>
          </cell>
          <cell r="C72">
            <v>0</v>
          </cell>
        </row>
        <row r="73">
          <cell r="A73">
            <v>299</v>
          </cell>
          <cell r="B73" t="str">
            <v>_</v>
          </cell>
          <cell r="C73">
            <v>0</v>
          </cell>
        </row>
        <row r="74">
          <cell r="A74">
            <v>300</v>
          </cell>
          <cell r="B74" t="str">
            <v>Virement de compte à compte reçu</v>
          </cell>
          <cell r="C74">
            <v>0</v>
          </cell>
        </row>
        <row r="75">
          <cell r="A75">
            <v>500</v>
          </cell>
          <cell r="B75" t="str">
            <v>Argent de vie</v>
          </cell>
        </row>
        <row r="76">
          <cell r="A76">
            <v>501</v>
          </cell>
          <cell r="B76" t="str">
            <v>Alimentaire</v>
          </cell>
        </row>
        <row r="77">
          <cell r="A77">
            <v>502</v>
          </cell>
          <cell r="B77" t="str">
            <v>Portage de repas</v>
          </cell>
        </row>
        <row r="78">
          <cell r="A78">
            <v>503</v>
          </cell>
          <cell r="B78" t="str">
            <v xml:space="preserve">Frais médicaux </v>
          </cell>
        </row>
        <row r="79">
          <cell r="A79">
            <v>504</v>
          </cell>
          <cell r="B79" t="str">
            <v>Famille, enfants…</v>
          </cell>
        </row>
        <row r="80">
          <cell r="A80">
            <v>505</v>
          </cell>
          <cell r="B80" t="str">
            <v>Transport</v>
          </cell>
        </row>
        <row r="81">
          <cell r="A81">
            <v>506</v>
          </cell>
          <cell r="B81" t="str">
            <v>Soins, beauté, etc.</v>
          </cell>
        </row>
        <row r="82">
          <cell r="A82">
            <v>507</v>
          </cell>
          <cell r="B82" t="str">
            <v>Loisirs, vacances</v>
          </cell>
        </row>
        <row r="83">
          <cell r="A83">
            <v>508</v>
          </cell>
          <cell r="B83" t="str">
            <v>Habillement</v>
          </cell>
        </row>
        <row r="84">
          <cell r="A84">
            <v>509</v>
          </cell>
          <cell r="B84" t="str">
            <v>Animaux, vétérinaire…</v>
          </cell>
        </row>
        <row r="85">
          <cell r="A85">
            <v>510</v>
          </cell>
          <cell r="B85" t="str">
            <v>Dépenses diverses</v>
          </cell>
        </row>
        <row r="86">
          <cell r="A86">
            <v>511</v>
          </cell>
          <cell r="B86" t="str">
            <v>Paramédical</v>
          </cell>
        </row>
        <row r="87">
          <cell r="A87">
            <v>512</v>
          </cell>
          <cell r="B87" t="str">
            <v>_</v>
          </cell>
        </row>
        <row r="88">
          <cell r="A88">
            <v>513</v>
          </cell>
          <cell r="B88" t="str">
            <v>_</v>
          </cell>
        </row>
        <row r="89">
          <cell r="A89">
            <v>514</v>
          </cell>
          <cell r="B89" t="str">
            <v>_</v>
          </cell>
        </row>
        <row r="90">
          <cell r="A90">
            <v>515</v>
          </cell>
          <cell r="B90" t="str">
            <v>_</v>
          </cell>
        </row>
        <row r="91">
          <cell r="A91">
            <v>516</v>
          </cell>
          <cell r="B91" t="str">
            <v>Loyer, charges locatives, etc.</v>
          </cell>
        </row>
        <row r="92">
          <cell r="A92">
            <v>517</v>
          </cell>
          <cell r="B92" t="str">
            <v>Hébergement</v>
          </cell>
        </row>
        <row r="93">
          <cell r="A93">
            <v>518</v>
          </cell>
          <cell r="B93" t="str">
            <v>EDF</v>
          </cell>
        </row>
        <row r="94">
          <cell r="A94">
            <v>519</v>
          </cell>
          <cell r="B94" t="str">
            <v>Chauffage (GDF, fioul, etc.)</v>
          </cell>
        </row>
        <row r="95">
          <cell r="A95">
            <v>520</v>
          </cell>
          <cell r="B95" t="str">
            <v>Eau</v>
          </cell>
        </row>
        <row r="96">
          <cell r="A96">
            <v>521</v>
          </cell>
          <cell r="B96" t="str">
            <v>Ordures ménagères</v>
          </cell>
        </row>
        <row r="97">
          <cell r="A97">
            <v>522</v>
          </cell>
          <cell r="B97" t="str">
            <v>Téléphonie, Internet, télévision…</v>
          </cell>
        </row>
        <row r="98">
          <cell r="A98">
            <v>523</v>
          </cell>
          <cell r="B98" t="str">
            <v>Charges propriétaire, entretien courant, etc.</v>
          </cell>
        </row>
        <row r="99">
          <cell r="A99">
            <v>524</v>
          </cell>
          <cell r="B99" t="str">
            <v>Prêt immobilier</v>
          </cell>
        </row>
        <row r="100">
          <cell r="A100">
            <v>525</v>
          </cell>
          <cell r="B100" t="str">
            <v>_</v>
          </cell>
        </row>
        <row r="101">
          <cell r="A101">
            <v>526</v>
          </cell>
          <cell r="B101" t="str">
            <v>_</v>
          </cell>
        </row>
        <row r="102">
          <cell r="A102">
            <v>527</v>
          </cell>
          <cell r="B102" t="str">
            <v>_</v>
          </cell>
        </row>
        <row r="103">
          <cell r="A103">
            <v>528</v>
          </cell>
          <cell r="B103" t="str">
            <v>Assurance santé</v>
          </cell>
        </row>
        <row r="104">
          <cell r="A104">
            <v>529</v>
          </cell>
          <cell r="B104" t="str">
            <v>Assurance habitation</v>
          </cell>
        </row>
        <row r="105">
          <cell r="A105">
            <v>530</v>
          </cell>
          <cell r="B105" t="str">
            <v>Assurance obsèques</v>
          </cell>
        </row>
        <row r="106">
          <cell r="A106">
            <v>531</v>
          </cell>
          <cell r="B106" t="str">
            <v>Assurance vie</v>
          </cell>
        </row>
        <row r="107">
          <cell r="A107">
            <v>532</v>
          </cell>
          <cell r="B107" t="str">
            <v>Assurance automobile / Deux roues …</v>
          </cell>
        </row>
        <row r="108">
          <cell r="A108">
            <v>533</v>
          </cell>
          <cell r="B108" t="str">
            <v>RC</v>
          </cell>
        </row>
        <row r="109">
          <cell r="A109">
            <v>534</v>
          </cell>
          <cell r="B109" t="str">
            <v>Prévoyance</v>
          </cell>
        </row>
        <row r="110">
          <cell r="A110">
            <v>535</v>
          </cell>
          <cell r="B110" t="str">
            <v>Assurance hospitalisation</v>
          </cell>
        </row>
        <row r="111">
          <cell r="A111">
            <v>536</v>
          </cell>
          <cell r="B111" t="str">
            <v>Accidents de la vie</v>
          </cell>
        </row>
        <row r="112">
          <cell r="A112">
            <v>537</v>
          </cell>
          <cell r="B112" t="str">
            <v>PJ</v>
          </cell>
        </row>
        <row r="113">
          <cell r="A113">
            <v>538</v>
          </cell>
          <cell r="B113" t="str">
            <v>Autres assurances</v>
          </cell>
        </row>
        <row r="114">
          <cell r="A114">
            <v>539</v>
          </cell>
          <cell r="B114" t="str">
            <v>_</v>
          </cell>
        </row>
        <row r="115">
          <cell r="A115">
            <v>540</v>
          </cell>
          <cell r="B115" t="str">
            <v>Dette, emprunt, etc.</v>
          </cell>
        </row>
        <row r="116">
          <cell r="A116">
            <v>541</v>
          </cell>
          <cell r="B116" t="str">
            <v>Contribution aux charges du foyer</v>
          </cell>
        </row>
        <row r="117">
          <cell r="A117">
            <v>542</v>
          </cell>
          <cell r="B117" t="str">
            <v>Frais bancaires</v>
          </cell>
        </row>
        <row r="118">
          <cell r="A118">
            <v>543</v>
          </cell>
          <cell r="B118" t="str">
            <v>MJPM N-1</v>
          </cell>
        </row>
        <row r="119">
          <cell r="A119">
            <v>544</v>
          </cell>
          <cell r="B119" t="str">
            <v xml:space="preserve">MJPM  </v>
          </cell>
        </row>
        <row r="120">
          <cell r="A120">
            <v>545</v>
          </cell>
          <cell r="B120" t="str">
            <v>Aide à domicile, etc.</v>
          </cell>
        </row>
        <row r="121">
          <cell r="A121">
            <v>546</v>
          </cell>
          <cell r="B121" t="str">
            <v>_</v>
          </cell>
        </row>
        <row r="122">
          <cell r="A122">
            <v>547</v>
          </cell>
          <cell r="B122" t="str">
            <v>_</v>
          </cell>
        </row>
        <row r="123">
          <cell r="A123">
            <v>548</v>
          </cell>
          <cell r="B123" t="str">
            <v>_</v>
          </cell>
        </row>
        <row r="124">
          <cell r="A124">
            <v>550</v>
          </cell>
          <cell r="B124" t="str">
            <v>Impôts sur les revenus</v>
          </cell>
        </row>
        <row r="125">
          <cell r="A125">
            <v>551</v>
          </cell>
          <cell r="B125" t="str">
            <v>Taxe d'habitation</v>
          </cell>
        </row>
        <row r="126">
          <cell r="A126">
            <v>552</v>
          </cell>
          <cell r="B126" t="str">
            <v>Taxe foncière</v>
          </cell>
        </row>
        <row r="127">
          <cell r="A127">
            <v>553</v>
          </cell>
          <cell r="B127" t="str">
            <v>CSG, CRDS, etc.</v>
          </cell>
        </row>
        <row r="128">
          <cell r="A128">
            <v>554</v>
          </cell>
          <cell r="B128" t="str">
            <v>Autres impôts et taxes</v>
          </cell>
        </row>
        <row r="129">
          <cell r="A129">
            <v>555</v>
          </cell>
          <cell r="B129" t="str">
            <v>URSSAF</v>
          </cell>
        </row>
        <row r="130">
          <cell r="A130">
            <v>556</v>
          </cell>
          <cell r="B130" t="str">
            <v>_</v>
          </cell>
        </row>
        <row r="131">
          <cell r="A131">
            <v>557</v>
          </cell>
          <cell r="B131" t="str">
            <v>_</v>
          </cell>
        </row>
        <row r="132">
          <cell r="A132">
            <v>558</v>
          </cell>
          <cell r="B132" t="str">
            <v>_</v>
          </cell>
        </row>
        <row r="133">
          <cell r="A133">
            <v>560</v>
          </cell>
          <cell r="B133" t="str">
            <v xml:space="preserve">Immeuble </v>
          </cell>
        </row>
        <row r="134">
          <cell r="A134">
            <v>561</v>
          </cell>
          <cell r="B134" t="str">
            <v>Appartement</v>
          </cell>
        </row>
        <row r="135">
          <cell r="A135">
            <v>562</v>
          </cell>
          <cell r="B135" t="str">
            <v>Mobiliers, biens de la maison</v>
          </cell>
        </row>
        <row r="136">
          <cell r="A136">
            <v>563</v>
          </cell>
          <cell r="B136" t="str">
            <v>Automobile/Deux roues</v>
          </cell>
        </row>
        <row r="137">
          <cell r="A137">
            <v>564</v>
          </cell>
          <cell r="B137" t="str">
            <v>_</v>
          </cell>
        </row>
        <row r="138">
          <cell r="A138">
            <v>565</v>
          </cell>
          <cell r="B138" t="str">
            <v>_</v>
          </cell>
        </row>
        <row r="139">
          <cell r="A139">
            <v>566</v>
          </cell>
          <cell r="B139" t="str">
            <v>_</v>
          </cell>
        </row>
        <row r="140">
          <cell r="A140">
            <v>567</v>
          </cell>
          <cell r="B140" t="str">
            <v>_</v>
          </cell>
        </row>
        <row r="141">
          <cell r="A141">
            <v>568</v>
          </cell>
          <cell r="B141" t="str">
            <v>_</v>
          </cell>
        </row>
        <row r="142">
          <cell r="A142">
            <v>570</v>
          </cell>
          <cell r="B142" t="str">
            <v>Déménagement</v>
          </cell>
        </row>
        <row r="143">
          <cell r="A143">
            <v>571</v>
          </cell>
          <cell r="B143" t="str">
            <v>Travaux, réparations, entretien</v>
          </cell>
        </row>
        <row r="144">
          <cell r="A144">
            <v>572</v>
          </cell>
          <cell r="B144" t="str">
            <v>Notaire, frais d'agence, etc.</v>
          </cell>
        </row>
        <row r="145">
          <cell r="A145">
            <v>573</v>
          </cell>
          <cell r="B145" t="str">
            <v>Dépôt de garantie</v>
          </cell>
        </row>
        <row r="146">
          <cell r="A146">
            <v>574</v>
          </cell>
          <cell r="B146" t="str">
            <v>_</v>
          </cell>
        </row>
        <row r="147">
          <cell r="A147">
            <v>575</v>
          </cell>
          <cell r="B147" t="str">
            <v>_</v>
          </cell>
        </row>
        <row r="148">
          <cell r="A148">
            <v>576</v>
          </cell>
          <cell r="B148" t="str">
            <v>Automobile/Deux roues, réparation, entretien…</v>
          </cell>
        </row>
        <row r="149">
          <cell r="A149">
            <v>577</v>
          </cell>
          <cell r="B149" t="str">
            <v>Autres réparations, entretiens…</v>
          </cell>
        </row>
        <row r="150">
          <cell r="A150">
            <v>578</v>
          </cell>
          <cell r="B150" t="str">
            <v>_</v>
          </cell>
        </row>
        <row r="151">
          <cell r="A151">
            <v>579</v>
          </cell>
          <cell r="B151" t="str">
            <v>_</v>
          </cell>
        </row>
        <row r="152">
          <cell r="A152">
            <v>580</v>
          </cell>
          <cell r="B152" t="str">
            <v>_</v>
          </cell>
        </row>
        <row r="153">
          <cell r="A153">
            <v>581</v>
          </cell>
          <cell r="B153" t="str">
            <v>_</v>
          </cell>
        </row>
        <row r="154">
          <cell r="A154">
            <v>582</v>
          </cell>
          <cell r="B154" t="str">
            <v>Avocat, justice, notaire, etc.</v>
          </cell>
        </row>
        <row r="155">
          <cell r="A155">
            <v>583</v>
          </cell>
          <cell r="B155" t="str">
            <v>Frais autorisés par le Juge</v>
          </cell>
        </row>
        <row r="156">
          <cell r="A156">
            <v>584</v>
          </cell>
          <cell r="B156" t="str">
            <v>Gestion précédente</v>
          </cell>
        </row>
        <row r="157">
          <cell r="A157">
            <v>585</v>
          </cell>
          <cell r="B157" t="str">
            <v xml:space="preserve">Contribution ponctuelle aux frais du foyer </v>
          </cell>
        </row>
        <row r="158">
          <cell r="A158">
            <v>586</v>
          </cell>
          <cell r="B158" t="str">
            <v>Valorisation</v>
          </cell>
        </row>
        <row r="159">
          <cell r="A159">
            <v>587</v>
          </cell>
          <cell r="B159" t="str">
            <v>Trop perçu, remboursement, etc.</v>
          </cell>
        </row>
        <row r="160">
          <cell r="A160">
            <v>588</v>
          </cell>
          <cell r="B160" t="str">
            <v>Amende</v>
          </cell>
        </row>
        <row r="161">
          <cell r="A161">
            <v>589</v>
          </cell>
          <cell r="B161" t="str">
            <v>Aides diverses ponctuelles</v>
          </cell>
        </row>
        <row r="162">
          <cell r="A162">
            <v>590</v>
          </cell>
          <cell r="B162" t="str">
            <v>Frais de banque exceptionnels</v>
          </cell>
        </row>
        <row r="163">
          <cell r="A163">
            <v>591</v>
          </cell>
          <cell r="B163" t="str">
            <v>Autres frais ponctuels</v>
          </cell>
        </row>
        <row r="164">
          <cell r="A164">
            <v>592</v>
          </cell>
          <cell r="B164" t="str">
            <v>Valorisation</v>
          </cell>
        </row>
        <row r="165">
          <cell r="A165">
            <v>593</v>
          </cell>
          <cell r="B165" t="str">
            <v>Dépenses exceptionnelles</v>
          </cell>
        </row>
        <row r="166">
          <cell r="A166">
            <v>594</v>
          </cell>
          <cell r="B166" t="str">
            <v>_</v>
          </cell>
        </row>
        <row r="167">
          <cell r="A167">
            <v>595</v>
          </cell>
          <cell r="B167" t="str">
            <v>_</v>
          </cell>
        </row>
        <row r="168">
          <cell r="A168">
            <v>599</v>
          </cell>
          <cell r="B168" t="str">
            <v>_</v>
          </cell>
        </row>
        <row r="169">
          <cell r="A169">
            <v>600</v>
          </cell>
          <cell r="B169" t="str">
            <v>Virement de compte à compte émis</v>
          </cell>
        </row>
        <row r="170">
          <cell r="A170">
            <v>999</v>
          </cell>
          <cell r="B170" t="str">
            <v>Solde</v>
          </cell>
        </row>
      </sheetData>
      <sheetData sheetId="14">
        <row r="1">
          <cell r="A1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Budget1"/>
      <sheetName val="Budget2"/>
      <sheetName val="Budget3"/>
      <sheetName val="Budget4"/>
      <sheetName val="VAR"/>
    </sheetNames>
    <sheetDataSet>
      <sheetData sheetId="0">
        <row r="394">
          <cell r="A394" t="str">
            <v>Compte 3</v>
          </cell>
        </row>
        <row r="395">
          <cell r="A395" t="str">
            <v>N°345678910</v>
          </cell>
        </row>
        <row r="397">
          <cell r="A397" t="str">
            <v>Compte 4</v>
          </cell>
        </row>
        <row r="398">
          <cell r="A398" t="str">
            <v>N°4567891011</v>
          </cell>
        </row>
        <row r="400">
          <cell r="A400" t="str">
            <v>Compte 5</v>
          </cell>
        </row>
        <row r="401">
          <cell r="A401" t="str">
            <v>N°56789101112</v>
          </cell>
        </row>
        <row r="403">
          <cell r="A403" t="str">
            <v>Compte 6</v>
          </cell>
        </row>
        <row r="404">
          <cell r="A404" t="str">
            <v>N°678910111213</v>
          </cell>
        </row>
        <row r="406">
          <cell r="A406" t="str">
            <v>Compte 7</v>
          </cell>
        </row>
        <row r="407">
          <cell r="A407" t="str">
            <v>N°7891011121314</v>
          </cell>
        </row>
        <row r="409">
          <cell r="A409" t="str">
            <v>Compte 8</v>
          </cell>
        </row>
        <row r="410">
          <cell r="A410" t="str">
            <v>N°89101112131415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20.xml"/><Relationship Id="rId39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6.xml"/><Relationship Id="rId34" Type="http://schemas.openxmlformats.org/officeDocument/2006/relationships/control" Target="../activeX/activeX28.xml"/><Relationship Id="rId42" Type="http://schemas.openxmlformats.org/officeDocument/2006/relationships/ctrlProp" Target="../ctrlProps/ctrlProp6.xml"/><Relationship Id="rId47" Type="http://schemas.openxmlformats.org/officeDocument/2006/relationships/ctrlProp" Target="../ctrlProps/ctrlProp11.xml"/><Relationship Id="rId50" Type="http://schemas.openxmlformats.org/officeDocument/2006/relationships/ctrlProp" Target="../ctrlProps/ctrlProp14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image" Target="../media/image2.emf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trlProp" Target="../ctrlProps/ctrlProp2.xml"/><Relationship Id="rId46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5.xml"/><Relationship Id="rId29" Type="http://schemas.openxmlformats.org/officeDocument/2006/relationships/control" Target="../activeX/activeX23.xml"/><Relationship Id="rId41" Type="http://schemas.openxmlformats.org/officeDocument/2006/relationships/ctrlProp" Target="../ctrlProps/ctrlProp5.xml"/><Relationship Id="rId54" Type="http://schemas.openxmlformats.org/officeDocument/2006/relationships/comments" Target="../comments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trlProp" Target="../ctrlProps/ctrlProp1.xml"/><Relationship Id="rId40" Type="http://schemas.openxmlformats.org/officeDocument/2006/relationships/ctrlProp" Target="../ctrlProps/ctrlProp4.xml"/><Relationship Id="rId45" Type="http://schemas.openxmlformats.org/officeDocument/2006/relationships/ctrlProp" Target="../ctrlProps/ctrlProp9.xml"/><Relationship Id="rId53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49" Type="http://schemas.openxmlformats.org/officeDocument/2006/relationships/ctrlProp" Target="../ctrlProps/ctrlProp13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4.xml"/><Relationship Id="rId31" Type="http://schemas.openxmlformats.org/officeDocument/2006/relationships/control" Target="../activeX/activeX25.xml"/><Relationship Id="rId44" Type="http://schemas.openxmlformats.org/officeDocument/2006/relationships/ctrlProp" Target="../ctrlProps/ctrlProp8.xml"/><Relationship Id="rId52" Type="http://schemas.openxmlformats.org/officeDocument/2006/relationships/ctrlProp" Target="../ctrlProps/ctrlProp1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image" Target="../media/image3.emf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43" Type="http://schemas.openxmlformats.org/officeDocument/2006/relationships/ctrlProp" Target="../ctrlProps/ctrlProp7.xml"/><Relationship Id="rId48" Type="http://schemas.openxmlformats.org/officeDocument/2006/relationships/ctrlProp" Target="../ctrlProps/ctrlProp12.xml"/><Relationship Id="rId8" Type="http://schemas.openxmlformats.org/officeDocument/2006/relationships/control" Target="../activeX/activeX4.xml"/><Relationship Id="rId51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297"/>
  <sheetViews>
    <sheetView tabSelected="1" topLeftCell="A88" workbookViewId="0">
      <selection activeCell="K101" sqref="K101"/>
    </sheetView>
  </sheetViews>
  <sheetFormatPr baseColWidth="10" defaultRowHeight="12.75" x14ac:dyDescent="0.2"/>
  <cols>
    <col min="1" max="1" width="5.7109375" style="274" customWidth="1"/>
    <col min="2" max="7" width="9.42578125" customWidth="1"/>
    <col min="8" max="8" width="9.42578125" style="5" customWidth="1"/>
    <col min="9" max="9" width="2.42578125" customWidth="1"/>
    <col min="10" max="14" width="9.42578125" customWidth="1"/>
    <col min="15" max="15" width="9.42578125" style="5" customWidth="1"/>
    <col min="16" max="16" width="2.42578125" customWidth="1"/>
    <col min="17" max="22" width="9.42578125" customWidth="1"/>
    <col min="23" max="23" width="2.42578125" customWidth="1"/>
    <col min="24" max="29" width="9.42578125" customWidth="1"/>
    <col min="30" max="30" width="2.42578125" customWidth="1"/>
    <col min="31" max="36" width="9.42578125" customWidth="1"/>
    <col min="37" max="37" width="2.42578125" customWidth="1"/>
    <col min="38" max="43" width="9.42578125" customWidth="1"/>
    <col min="44" max="44" width="2.42578125" customWidth="1"/>
    <col min="45" max="50" width="9.42578125" customWidth="1"/>
    <col min="51" max="51" width="2.42578125" customWidth="1"/>
    <col min="52" max="57" width="9.42578125" customWidth="1"/>
  </cols>
  <sheetData>
    <row r="1" spans="1:57" x14ac:dyDescent="0.2">
      <c r="C1" s="215" t="s">
        <v>8</v>
      </c>
      <c r="D1" s="216" t="s">
        <v>2</v>
      </c>
      <c r="E1" s="216" t="s">
        <v>2</v>
      </c>
      <c r="F1" s="218" t="s">
        <v>3</v>
      </c>
      <c r="G1" s="218" t="s">
        <v>4</v>
      </c>
      <c r="H1" s="272" t="s">
        <v>164</v>
      </c>
      <c r="I1" s="275"/>
      <c r="J1" s="215" t="s">
        <v>8</v>
      </c>
      <c r="K1" s="216" t="s">
        <v>2</v>
      </c>
      <c r="L1" s="216" t="s">
        <v>2</v>
      </c>
      <c r="M1" s="218" t="s">
        <v>3</v>
      </c>
      <c r="N1" s="218" t="s">
        <v>4</v>
      </c>
      <c r="O1" s="272" t="s">
        <v>165</v>
      </c>
      <c r="P1" s="275"/>
      <c r="Q1" s="215" t="s">
        <v>8</v>
      </c>
      <c r="R1" s="216" t="s">
        <v>2</v>
      </c>
      <c r="S1" s="216" t="s">
        <v>2</v>
      </c>
      <c r="T1" s="218" t="s">
        <v>3</v>
      </c>
      <c r="U1" s="218" t="s">
        <v>4</v>
      </c>
      <c r="V1" s="272" t="s">
        <v>166</v>
      </c>
      <c r="W1" s="275"/>
      <c r="X1" s="215" t="s">
        <v>8</v>
      </c>
      <c r="Y1" s="216" t="s">
        <v>2</v>
      </c>
      <c r="Z1" s="216" t="s">
        <v>2</v>
      </c>
      <c r="AA1" s="218" t="s">
        <v>3</v>
      </c>
      <c r="AB1" s="218" t="s">
        <v>4</v>
      </c>
      <c r="AC1" s="272" t="s">
        <v>183</v>
      </c>
      <c r="AD1" s="275"/>
      <c r="AE1" s="215" t="s">
        <v>8</v>
      </c>
      <c r="AF1" s="216" t="s">
        <v>2</v>
      </c>
      <c r="AG1" s="216" t="s">
        <v>2</v>
      </c>
      <c r="AH1" s="218" t="s">
        <v>3</v>
      </c>
      <c r="AI1" s="218" t="s">
        <v>4</v>
      </c>
      <c r="AJ1" s="272" t="s">
        <v>184</v>
      </c>
      <c r="AK1" s="275"/>
      <c r="AL1" s="215" t="s">
        <v>8</v>
      </c>
      <c r="AM1" s="216" t="s">
        <v>2</v>
      </c>
      <c r="AN1" s="216" t="s">
        <v>2</v>
      </c>
      <c r="AO1" s="218" t="s">
        <v>3</v>
      </c>
      <c r="AP1" s="218" t="s">
        <v>4</v>
      </c>
      <c r="AQ1" s="272" t="s">
        <v>185</v>
      </c>
      <c r="AR1" s="275"/>
      <c r="AS1" s="215" t="s">
        <v>8</v>
      </c>
      <c r="AT1" s="216" t="s">
        <v>2</v>
      </c>
      <c r="AU1" s="216" t="s">
        <v>2</v>
      </c>
      <c r="AV1" s="218" t="s">
        <v>3</v>
      </c>
      <c r="AW1" s="218" t="s">
        <v>4</v>
      </c>
      <c r="AX1" s="272" t="s">
        <v>186</v>
      </c>
      <c r="AY1" s="275"/>
      <c r="AZ1" s="215" t="s">
        <v>8</v>
      </c>
      <c r="BA1" s="216" t="s">
        <v>2</v>
      </c>
      <c r="BB1" s="216" t="s">
        <v>2</v>
      </c>
      <c r="BC1" s="218" t="s">
        <v>3</v>
      </c>
      <c r="BD1" s="218" t="s">
        <v>4</v>
      </c>
      <c r="BE1" s="272" t="s">
        <v>187</v>
      </c>
    </row>
    <row r="2" spans="1:57" x14ac:dyDescent="0.2">
      <c r="A2" s="274">
        <v>100</v>
      </c>
      <c r="B2" s="5">
        <f ca="1">H2+O2+V2+AC2+AJ2+AQ2+AX2+BD2</f>
        <v>156</v>
      </c>
      <c r="C2" s="268">
        <v>100</v>
      </c>
      <c r="D2" s="269" t="str">
        <f>"&gt;=" &amp; Décompte!$D$19</f>
        <v>&gt;=41640</v>
      </c>
      <c r="E2" s="269" t="str">
        <f>"&lt;=" &amp; Décompte!$H$19</f>
        <v>&lt;=42004</v>
      </c>
      <c r="F2" s="270"/>
      <c r="G2" s="271"/>
      <c r="H2" s="5">
        <f ca="1">DSUM(Base1,G1,C1:G2)</f>
        <v>0</v>
      </c>
      <c r="I2" s="275"/>
      <c r="J2" s="268">
        <v>100</v>
      </c>
      <c r="K2" s="269" t="str">
        <f>"&gt;=" &amp; Décompte!$D$19</f>
        <v>&gt;=41640</v>
      </c>
      <c r="L2" s="269" t="str">
        <f>"&lt;=" &amp; Décompte!$H$19</f>
        <v>&lt;=42004</v>
      </c>
      <c r="M2" s="270"/>
      <c r="N2" s="271"/>
      <c r="O2" s="5">
        <f ca="1">DSUM(Base2,N1,J1:N2)</f>
        <v>0</v>
      </c>
      <c r="P2" s="275"/>
      <c r="Q2" s="268">
        <v>100</v>
      </c>
      <c r="R2" s="269" t="str">
        <f>"&gt;=" &amp; Décompte!$D$19</f>
        <v>&gt;=41640</v>
      </c>
      <c r="S2" s="269" t="str">
        <f>"&lt;=" &amp; Décompte!$H$19</f>
        <v>&lt;=42004</v>
      </c>
      <c r="T2" s="270"/>
      <c r="U2" s="271"/>
      <c r="V2" s="5">
        <f ca="1">DSUM(Base3,U1,Q1:U2)</f>
        <v>0</v>
      </c>
      <c r="W2" s="275"/>
      <c r="X2" s="268">
        <v>100</v>
      </c>
      <c r="Y2" s="269" t="str">
        <f>"&gt;=" &amp; Décompte!$D$19</f>
        <v>&gt;=41640</v>
      </c>
      <c r="Z2" s="269" t="str">
        <f>"&lt;=" &amp; Décompte!$H$19</f>
        <v>&lt;=42004</v>
      </c>
      <c r="AA2" s="270"/>
      <c r="AB2" s="271"/>
      <c r="AC2" s="5">
        <f ca="1">DSUM(Base4,AB1,X1:AB2)</f>
        <v>0</v>
      </c>
      <c r="AD2" s="275"/>
      <c r="AE2" s="268">
        <v>100</v>
      </c>
      <c r="AF2" s="269" t="str">
        <f>"&gt;=" &amp; Décompte!$D$19</f>
        <v>&gt;=41640</v>
      </c>
      <c r="AG2" s="269" t="str">
        <f>"&lt;=" &amp; Décompte!$H$19</f>
        <v>&lt;=42004</v>
      </c>
      <c r="AH2" s="270"/>
      <c r="AI2" s="271"/>
      <c r="AJ2" s="5">
        <f ca="1">DSUM(Base5,AI1,AE1:AI2)</f>
        <v>0</v>
      </c>
      <c r="AK2" s="275"/>
      <c r="AL2" s="268">
        <v>100</v>
      </c>
      <c r="AM2" s="269" t="str">
        <f>"&gt;=" &amp; Décompte!$D$19</f>
        <v>&gt;=41640</v>
      </c>
      <c r="AN2" s="269" t="str">
        <f>"&lt;=" &amp; Décompte!$H$19</f>
        <v>&lt;=42004</v>
      </c>
      <c r="AO2" s="270"/>
      <c r="AP2" s="271"/>
      <c r="AQ2" s="5">
        <f ca="1">DSUM(Base6,AP1,AL1:AP2)</f>
        <v>156</v>
      </c>
      <c r="AR2" s="275"/>
      <c r="AS2" s="268">
        <v>100</v>
      </c>
      <c r="AT2" s="269" t="str">
        <f>"&gt;=" &amp; Décompte!$D$19</f>
        <v>&gt;=41640</v>
      </c>
      <c r="AU2" s="269" t="str">
        <f>"&lt;=" &amp; Décompte!$H$19</f>
        <v>&lt;=42004</v>
      </c>
      <c r="AV2" s="270"/>
      <c r="AW2" s="271"/>
      <c r="AX2" s="5">
        <f ca="1">DSUM(Base7,AW1,AS1:AW2)</f>
        <v>0</v>
      </c>
      <c r="AY2" s="275"/>
      <c r="AZ2" s="268">
        <v>100</v>
      </c>
      <c r="BA2" s="269" t="str">
        <f>"&gt;=" &amp; Décompte!$D$19</f>
        <v>&gt;=41640</v>
      </c>
      <c r="BB2" s="269" t="str">
        <f>"&lt;=" &amp; Décompte!$H$19</f>
        <v>&lt;=42004</v>
      </c>
      <c r="BC2" s="270"/>
      <c r="BD2" s="271"/>
      <c r="BE2" s="5">
        <f ca="1">DSUM(Base8,BD1,AZ1:BD2)</f>
        <v>0</v>
      </c>
    </row>
    <row r="3" spans="1:57" x14ac:dyDescent="0.2">
      <c r="A3" s="273"/>
      <c r="B3" s="5"/>
      <c r="C3" s="215" t="s">
        <v>8</v>
      </c>
      <c r="D3" s="216" t="s">
        <v>2</v>
      </c>
      <c r="E3" s="216" t="s">
        <v>2</v>
      </c>
      <c r="F3" s="218" t="s">
        <v>3</v>
      </c>
      <c r="G3" s="218" t="s">
        <v>4</v>
      </c>
      <c r="I3" s="275"/>
      <c r="J3" s="215" t="s">
        <v>8</v>
      </c>
      <c r="K3" s="216" t="s">
        <v>2</v>
      </c>
      <c r="L3" s="216" t="s">
        <v>2</v>
      </c>
      <c r="M3" s="218" t="s">
        <v>3</v>
      </c>
      <c r="N3" s="218" t="s">
        <v>4</v>
      </c>
      <c r="P3" s="275"/>
      <c r="Q3" s="215" t="s">
        <v>8</v>
      </c>
      <c r="R3" s="216" t="s">
        <v>2</v>
      </c>
      <c r="S3" s="216" t="s">
        <v>2</v>
      </c>
      <c r="T3" s="218" t="s">
        <v>3</v>
      </c>
      <c r="U3" s="218" t="s">
        <v>4</v>
      </c>
      <c r="V3" s="5"/>
      <c r="W3" s="275"/>
      <c r="X3" s="215" t="s">
        <v>8</v>
      </c>
      <c r="Y3" s="216" t="s">
        <v>2</v>
      </c>
      <c r="Z3" s="216" t="s">
        <v>2</v>
      </c>
      <c r="AA3" s="218" t="s">
        <v>3</v>
      </c>
      <c r="AB3" s="218" t="s">
        <v>4</v>
      </c>
      <c r="AC3" s="5"/>
      <c r="AD3" s="275"/>
      <c r="AE3" s="215" t="s">
        <v>8</v>
      </c>
      <c r="AF3" s="216" t="s">
        <v>2</v>
      </c>
      <c r="AG3" s="216" t="s">
        <v>2</v>
      </c>
      <c r="AH3" s="218" t="s">
        <v>3</v>
      </c>
      <c r="AI3" s="218" t="s">
        <v>4</v>
      </c>
      <c r="AJ3" s="5"/>
      <c r="AK3" s="275"/>
      <c r="AL3" s="215" t="s">
        <v>8</v>
      </c>
      <c r="AM3" s="216" t="s">
        <v>2</v>
      </c>
      <c r="AN3" s="216" t="s">
        <v>2</v>
      </c>
      <c r="AO3" s="218" t="s">
        <v>3</v>
      </c>
      <c r="AP3" s="218" t="s">
        <v>4</v>
      </c>
      <c r="AQ3" s="5"/>
      <c r="AR3" s="275"/>
      <c r="AS3" s="215" t="s">
        <v>8</v>
      </c>
      <c r="AT3" s="216" t="s">
        <v>2</v>
      </c>
      <c r="AU3" s="216" t="s">
        <v>2</v>
      </c>
      <c r="AV3" s="218" t="s">
        <v>3</v>
      </c>
      <c r="AW3" s="218" t="s">
        <v>4</v>
      </c>
      <c r="AX3" s="5"/>
      <c r="AY3" s="275"/>
      <c r="AZ3" s="215" t="s">
        <v>8</v>
      </c>
      <c r="BA3" s="216" t="s">
        <v>2</v>
      </c>
      <c r="BB3" s="216" t="s">
        <v>2</v>
      </c>
      <c r="BC3" s="218" t="s">
        <v>3</v>
      </c>
      <c r="BD3" s="218" t="s">
        <v>4</v>
      </c>
      <c r="BE3" s="5"/>
    </row>
    <row r="4" spans="1:57" x14ac:dyDescent="0.2">
      <c r="A4" s="274">
        <v>101</v>
      </c>
      <c r="B4" s="5">
        <f ca="1">H4+O4+V4+AC4+AJ4+AQ4+AX4+BD4</f>
        <v>0</v>
      </c>
      <c r="C4" s="268">
        <v>101</v>
      </c>
      <c r="D4" s="269" t="str">
        <f>D2</f>
        <v>&gt;=41640</v>
      </c>
      <c r="E4" s="269" t="str">
        <f>E2</f>
        <v>&lt;=42004</v>
      </c>
      <c r="F4" s="270"/>
      <c r="G4" s="271"/>
      <c r="H4" s="5">
        <f ca="1">DSUM(Base1,G3,C3:G4)</f>
        <v>0</v>
      </c>
      <c r="I4" s="275"/>
      <c r="J4" s="268">
        <v>101</v>
      </c>
      <c r="K4" s="269" t="str">
        <f>K2</f>
        <v>&gt;=41640</v>
      </c>
      <c r="L4" s="269" t="str">
        <f>L2</f>
        <v>&lt;=42004</v>
      </c>
      <c r="M4" s="270"/>
      <c r="N4" s="271"/>
      <c r="O4" s="5">
        <f ca="1">DSUM(Base2,N3,J3:N4)</f>
        <v>0</v>
      </c>
      <c r="P4" s="275"/>
      <c r="Q4" s="268">
        <v>101</v>
      </c>
      <c r="R4" s="269" t="str">
        <f>R2</f>
        <v>&gt;=41640</v>
      </c>
      <c r="S4" s="269" t="str">
        <f>S2</f>
        <v>&lt;=42004</v>
      </c>
      <c r="T4" s="270"/>
      <c r="U4" s="271"/>
      <c r="V4" s="5">
        <f ca="1">DSUM(Base3,U3,Q3:U4)</f>
        <v>0</v>
      </c>
      <c r="W4" s="275"/>
      <c r="X4" s="268">
        <v>101</v>
      </c>
      <c r="Y4" s="269" t="str">
        <f>Y2</f>
        <v>&gt;=41640</v>
      </c>
      <c r="Z4" s="269" t="str">
        <f>Z2</f>
        <v>&lt;=42004</v>
      </c>
      <c r="AA4" s="270"/>
      <c r="AB4" s="271"/>
      <c r="AC4" s="5">
        <f ca="1">DSUM(Base4,AB3,X3:AB4)</f>
        <v>0</v>
      </c>
      <c r="AD4" s="275"/>
      <c r="AE4" s="268">
        <v>101</v>
      </c>
      <c r="AF4" s="269" t="str">
        <f>AF2</f>
        <v>&gt;=41640</v>
      </c>
      <c r="AG4" s="269" t="str">
        <f>AG2</f>
        <v>&lt;=42004</v>
      </c>
      <c r="AH4" s="270"/>
      <c r="AI4" s="271"/>
      <c r="AJ4" s="5">
        <f ca="1">DSUM(Base5,AI3,AE3:AI4)</f>
        <v>0</v>
      </c>
      <c r="AK4" s="275"/>
      <c r="AL4" s="268">
        <v>101</v>
      </c>
      <c r="AM4" s="269" t="str">
        <f>AM2</f>
        <v>&gt;=41640</v>
      </c>
      <c r="AN4" s="269" t="str">
        <f>AN2</f>
        <v>&lt;=42004</v>
      </c>
      <c r="AO4" s="270"/>
      <c r="AP4" s="271"/>
      <c r="AQ4" s="5">
        <f ca="1">DSUM(Base6,AP3,AL3:AP4)</f>
        <v>0</v>
      </c>
      <c r="AR4" s="275"/>
      <c r="AS4" s="268">
        <v>101</v>
      </c>
      <c r="AT4" s="269" t="str">
        <f>AT2</f>
        <v>&gt;=41640</v>
      </c>
      <c r="AU4" s="269" t="str">
        <f>AU2</f>
        <v>&lt;=42004</v>
      </c>
      <c r="AV4" s="270"/>
      <c r="AW4" s="271"/>
      <c r="AX4" s="5">
        <f ca="1">DSUM(Base7,AW3,AS3:AW4)</f>
        <v>0</v>
      </c>
      <c r="AY4" s="275"/>
      <c r="AZ4" s="268">
        <v>101</v>
      </c>
      <c r="BA4" s="269" t="str">
        <f>BA2</f>
        <v>&gt;=41640</v>
      </c>
      <c r="BB4" s="269" t="str">
        <f>BB2</f>
        <v>&lt;=42004</v>
      </c>
      <c r="BC4" s="270"/>
      <c r="BD4" s="271"/>
      <c r="BE4" s="5">
        <f ca="1">DSUM(Base8,BD3,AZ3:BD4)</f>
        <v>0</v>
      </c>
    </row>
    <row r="5" spans="1:57" x14ac:dyDescent="0.2">
      <c r="A5" s="273"/>
      <c r="B5" s="5"/>
      <c r="C5" s="215" t="s">
        <v>8</v>
      </c>
      <c r="D5" s="216" t="s">
        <v>2</v>
      </c>
      <c r="E5" s="216" t="s">
        <v>2</v>
      </c>
      <c r="F5" s="218" t="s">
        <v>3</v>
      </c>
      <c r="G5" s="218" t="s">
        <v>4</v>
      </c>
      <c r="I5" s="275"/>
      <c r="J5" s="215" t="s">
        <v>8</v>
      </c>
      <c r="K5" s="216" t="s">
        <v>2</v>
      </c>
      <c r="L5" s="216" t="s">
        <v>2</v>
      </c>
      <c r="M5" s="218" t="s">
        <v>3</v>
      </c>
      <c r="N5" s="218" t="s">
        <v>4</v>
      </c>
      <c r="P5" s="275"/>
      <c r="Q5" s="215" t="s">
        <v>8</v>
      </c>
      <c r="R5" s="216" t="s">
        <v>2</v>
      </c>
      <c r="S5" s="216" t="s">
        <v>2</v>
      </c>
      <c r="T5" s="218" t="s">
        <v>3</v>
      </c>
      <c r="U5" s="218" t="s">
        <v>4</v>
      </c>
      <c r="V5" s="5"/>
      <c r="W5" s="275"/>
      <c r="X5" s="215" t="s">
        <v>8</v>
      </c>
      <c r="Y5" s="216" t="s">
        <v>2</v>
      </c>
      <c r="Z5" s="216" t="s">
        <v>2</v>
      </c>
      <c r="AA5" s="218" t="s">
        <v>3</v>
      </c>
      <c r="AB5" s="218" t="s">
        <v>4</v>
      </c>
      <c r="AC5" s="5"/>
      <c r="AD5" s="275"/>
      <c r="AE5" s="215" t="s">
        <v>8</v>
      </c>
      <c r="AF5" s="216" t="s">
        <v>2</v>
      </c>
      <c r="AG5" s="216" t="s">
        <v>2</v>
      </c>
      <c r="AH5" s="218" t="s">
        <v>3</v>
      </c>
      <c r="AI5" s="218" t="s">
        <v>4</v>
      </c>
      <c r="AJ5" s="5"/>
      <c r="AK5" s="275"/>
      <c r="AL5" s="215" t="s">
        <v>8</v>
      </c>
      <c r="AM5" s="216" t="s">
        <v>2</v>
      </c>
      <c r="AN5" s="216" t="s">
        <v>2</v>
      </c>
      <c r="AO5" s="218" t="s">
        <v>3</v>
      </c>
      <c r="AP5" s="218" t="s">
        <v>4</v>
      </c>
      <c r="AQ5" s="5"/>
      <c r="AR5" s="275"/>
      <c r="AS5" s="215" t="s">
        <v>8</v>
      </c>
      <c r="AT5" s="216" t="s">
        <v>2</v>
      </c>
      <c r="AU5" s="216" t="s">
        <v>2</v>
      </c>
      <c r="AV5" s="218" t="s">
        <v>3</v>
      </c>
      <c r="AW5" s="218" t="s">
        <v>4</v>
      </c>
      <c r="AX5" s="5"/>
      <c r="AY5" s="275"/>
      <c r="AZ5" s="215" t="s">
        <v>8</v>
      </c>
      <c r="BA5" s="216" t="s">
        <v>2</v>
      </c>
      <c r="BB5" s="216" t="s">
        <v>2</v>
      </c>
      <c r="BC5" s="218" t="s">
        <v>3</v>
      </c>
      <c r="BD5" s="218" t="s">
        <v>4</v>
      </c>
      <c r="BE5" s="5"/>
    </row>
    <row r="6" spans="1:57" x14ac:dyDescent="0.2">
      <c r="A6" s="274">
        <v>102</v>
      </c>
      <c r="B6" s="5">
        <f ca="1">H6+O6+V6+AC6+AJ6+AQ6+AX6+BD6</f>
        <v>0</v>
      </c>
      <c r="C6" s="268">
        <v>102</v>
      </c>
      <c r="D6" s="269" t="str">
        <f>D4</f>
        <v>&gt;=41640</v>
      </c>
      <c r="E6" s="269" t="str">
        <f>E4</f>
        <v>&lt;=42004</v>
      </c>
      <c r="F6" s="270"/>
      <c r="G6" s="271"/>
      <c r="H6" s="5">
        <f ca="1">DSUM(Base1,G5,C5:G6)</f>
        <v>0</v>
      </c>
      <c r="I6" s="275"/>
      <c r="J6" s="268">
        <v>102</v>
      </c>
      <c r="K6" s="269" t="str">
        <f>K4</f>
        <v>&gt;=41640</v>
      </c>
      <c r="L6" s="269" t="str">
        <f>L4</f>
        <v>&lt;=42004</v>
      </c>
      <c r="M6" s="270"/>
      <c r="N6" s="271"/>
      <c r="O6" s="5">
        <f ca="1">DSUM(Base2,N5,J5:N6)</f>
        <v>0</v>
      </c>
      <c r="P6" s="275"/>
      <c r="Q6" s="268">
        <v>102</v>
      </c>
      <c r="R6" s="269" t="str">
        <f>R4</f>
        <v>&gt;=41640</v>
      </c>
      <c r="S6" s="269" t="str">
        <f>S4</f>
        <v>&lt;=42004</v>
      </c>
      <c r="T6" s="270"/>
      <c r="U6" s="271"/>
      <c r="V6" s="5">
        <f ca="1">DSUM(Base3,U5,Q5:U6)</f>
        <v>0</v>
      </c>
      <c r="W6" s="275"/>
      <c r="X6" s="268">
        <v>102</v>
      </c>
      <c r="Y6" s="269" t="str">
        <f>Y4</f>
        <v>&gt;=41640</v>
      </c>
      <c r="Z6" s="269" t="str">
        <f>Z4</f>
        <v>&lt;=42004</v>
      </c>
      <c r="AA6" s="270"/>
      <c r="AB6" s="271"/>
      <c r="AC6" s="5">
        <f ca="1">DSUM(Base4,AB5,X5:AB6)</f>
        <v>0</v>
      </c>
      <c r="AD6" s="275"/>
      <c r="AE6" s="268">
        <v>102</v>
      </c>
      <c r="AF6" s="269" t="str">
        <f>AF4</f>
        <v>&gt;=41640</v>
      </c>
      <c r="AG6" s="269" t="str">
        <f>AG4</f>
        <v>&lt;=42004</v>
      </c>
      <c r="AH6" s="270"/>
      <c r="AI6" s="271"/>
      <c r="AJ6" s="5">
        <f ca="1">DSUM(Base5,AI5,AE5:AI6)</f>
        <v>0</v>
      </c>
      <c r="AK6" s="275"/>
      <c r="AL6" s="268">
        <v>102</v>
      </c>
      <c r="AM6" s="269" t="str">
        <f>AM4</f>
        <v>&gt;=41640</v>
      </c>
      <c r="AN6" s="269" t="str">
        <f>AN4</f>
        <v>&lt;=42004</v>
      </c>
      <c r="AO6" s="270"/>
      <c r="AP6" s="271"/>
      <c r="AQ6" s="5">
        <f ca="1">DSUM(Base6,AP5,AL5:AP6)</f>
        <v>0</v>
      </c>
      <c r="AR6" s="275"/>
      <c r="AS6" s="268">
        <v>102</v>
      </c>
      <c r="AT6" s="269" t="str">
        <f>AT4</f>
        <v>&gt;=41640</v>
      </c>
      <c r="AU6" s="269" t="str">
        <f>AU4</f>
        <v>&lt;=42004</v>
      </c>
      <c r="AV6" s="270"/>
      <c r="AW6" s="271"/>
      <c r="AX6" s="5">
        <f ca="1">DSUM(Base7,AW5,AS5:AW6)</f>
        <v>0</v>
      </c>
      <c r="AY6" s="275"/>
      <c r="AZ6" s="268">
        <v>102</v>
      </c>
      <c r="BA6" s="269" t="str">
        <f>BA4</f>
        <v>&gt;=41640</v>
      </c>
      <c r="BB6" s="269" t="str">
        <f>BB4</f>
        <v>&lt;=42004</v>
      </c>
      <c r="BC6" s="270"/>
      <c r="BD6" s="271"/>
      <c r="BE6" s="5">
        <f ca="1">DSUM(Base8,BD5,AZ5:BD6)</f>
        <v>0</v>
      </c>
    </row>
    <row r="7" spans="1:57" x14ac:dyDescent="0.2">
      <c r="A7" s="273"/>
      <c r="B7" s="5"/>
      <c r="C7" s="215" t="s">
        <v>8</v>
      </c>
      <c r="D7" s="216" t="s">
        <v>2</v>
      </c>
      <c r="E7" s="216" t="s">
        <v>2</v>
      </c>
      <c r="F7" s="218" t="s">
        <v>3</v>
      </c>
      <c r="G7" s="218" t="s">
        <v>4</v>
      </c>
      <c r="I7" s="275"/>
      <c r="J7" s="215" t="s">
        <v>8</v>
      </c>
      <c r="K7" s="216" t="s">
        <v>2</v>
      </c>
      <c r="L7" s="216" t="s">
        <v>2</v>
      </c>
      <c r="M7" s="218" t="s">
        <v>3</v>
      </c>
      <c r="N7" s="218" t="s">
        <v>4</v>
      </c>
      <c r="P7" s="275"/>
      <c r="Q7" s="215" t="s">
        <v>8</v>
      </c>
      <c r="R7" s="216" t="s">
        <v>2</v>
      </c>
      <c r="S7" s="216" t="s">
        <v>2</v>
      </c>
      <c r="T7" s="218" t="s">
        <v>3</v>
      </c>
      <c r="U7" s="218" t="s">
        <v>4</v>
      </c>
      <c r="V7" s="5"/>
      <c r="W7" s="275"/>
      <c r="X7" s="215" t="s">
        <v>8</v>
      </c>
      <c r="Y7" s="216" t="s">
        <v>2</v>
      </c>
      <c r="Z7" s="216" t="s">
        <v>2</v>
      </c>
      <c r="AA7" s="218" t="s">
        <v>3</v>
      </c>
      <c r="AB7" s="218" t="s">
        <v>4</v>
      </c>
      <c r="AC7" s="5"/>
      <c r="AD7" s="275"/>
      <c r="AE7" s="215" t="s">
        <v>8</v>
      </c>
      <c r="AF7" s="216" t="s">
        <v>2</v>
      </c>
      <c r="AG7" s="216" t="s">
        <v>2</v>
      </c>
      <c r="AH7" s="218" t="s">
        <v>3</v>
      </c>
      <c r="AI7" s="218" t="s">
        <v>4</v>
      </c>
      <c r="AJ7" s="5"/>
      <c r="AK7" s="275"/>
      <c r="AL7" s="215" t="s">
        <v>8</v>
      </c>
      <c r="AM7" s="216" t="s">
        <v>2</v>
      </c>
      <c r="AN7" s="216" t="s">
        <v>2</v>
      </c>
      <c r="AO7" s="218" t="s">
        <v>3</v>
      </c>
      <c r="AP7" s="218" t="s">
        <v>4</v>
      </c>
      <c r="AQ7" s="5"/>
      <c r="AR7" s="275"/>
      <c r="AS7" s="215" t="s">
        <v>8</v>
      </c>
      <c r="AT7" s="216" t="s">
        <v>2</v>
      </c>
      <c r="AU7" s="216" t="s">
        <v>2</v>
      </c>
      <c r="AV7" s="218" t="s">
        <v>3</v>
      </c>
      <c r="AW7" s="218" t="s">
        <v>4</v>
      </c>
      <c r="AX7" s="5"/>
      <c r="AY7" s="275"/>
      <c r="AZ7" s="215" t="s">
        <v>8</v>
      </c>
      <c r="BA7" s="216" t="s">
        <v>2</v>
      </c>
      <c r="BB7" s="216" t="s">
        <v>2</v>
      </c>
      <c r="BC7" s="218" t="s">
        <v>3</v>
      </c>
      <c r="BD7" s="218" t="s">
        <v>4</v>
      </c>
      <c r="BE7" s="5"/>
    </row>
    <row r="8" spans="1:57" x14ac:dyDescent="0.2">
      <c r="A8" s="274">
        <v>103</v>
      </c>
      <c r="B8" s="5">
        <f ca="1">H8+O8+V8+AC8+AJ8+AQ8+AX8+BD8</f>
        <v>0</v>
      </c>
      <c r="C8" s="268">
        <v>103</v>
      </c>
      <c r="D8" s="269" t="str">
        <f>D6</f>
        <v>&gt;=41640</v>
      </c>
      <c r="E8" s="269" t="str">
        <f>E6</f>
        <v>&lt;=42004</v>
      </c>
      <c r="F8" s="270"/>
      <c r="G8" s="271"/>
      <c r="H8" s="5">
        <f ca="1">DSUM(Base1,G7,C7:G8)</f>
        <v>0</v>
      </c>
      <c r="I8" s="275"/>
      <c r="J8" s="268">
        <v>103</v>
      </c>
      <c r="K8" s="269" t="str">
        <f>K6</f>
        <v>&gt;=41640</v>
      </c>
      <c r="L8" s="269" t="str">
        <f>L6</f>
        <v>&lt;=42004</v>
      </c>
      <c r="M8" s="270"/>
      <c r="N8" s="271"/>
      <c r="O8" s="5">
        <f ca="1">DSUM(Base2,N7,J7:N8)</f>
        <v>0</v>
      </c>
      <c r="P8" s="275"/>
      <c r="Q8" s="268">
        <v>103</v>
      </c>
      <c r="R8" s="269" t="str">
        <f>R6</f>
        <v>&gt;=41640</v>
      </c>
      <c r="S8" s="269" t="str">
        <f>S6</f>
        <v>&lt;=42004</v>
      </c>
      <c r="T8" s="270"/>
      <c r="U8" s="271"/>
      <c r="V8" s="5">
        <f ca="1">DSUM(Base3,U7,Q7:U8)</f>
        <v>0</v>
      </c>
      <c r="W8" s="275"/>
      <c r="X8" s="268">
        <v>103</v>
      </c>
      <c r="Y8" s="269" t="str">
        <f>Y6</f>
        <v>&gt;=41640</v>
      </c>
      <c r="Z8" s="269" t="str">
        <f>Z6</f>
        <v>&lt;=42004</v>
      </c>
      <c r="AA8" s="270"/>
      <c r="AB8" s="271"/>
      <c r="AC8" s="5">
        <f ca="1">DSUM(Base4,AB7,X7:AB8)</f>
        <v>0</v>
      </c>
      <c r="AD8" s="275"/>
      <c r="AE8" s="268">
        <v>103</v>
      </c>
      <c r="AF8" s="269" t="str">
        <f>AF6</f>
        <v>&gt;=41640</v>
      </c>
      <c r="AG8" s="269" t="str">
        <f>AG6</f>
        <v>&lt;=42004</v>
      </c>
      <c r="AH8" s="270"/>
      <c r="AI8" s="271"/>
      <c r="AJ8" s="5">
        <f ca="1">DSUM(Base5,AI7,AE7:AI8)</f>
        <v>0</v>
      </c>
      <c r="AK8" s="275"/>
      <c r="AL8" s="268">
        <v>103</v>
      </c>
      <c r="AM8" s="269" t="str">
        <f>AM6</f>
        <v>&gt;=41640</v>
      </c>
      <c r="AN8" s="269" t="str">
        <f>AN6</f>
        <v>&lt;=42004</v>
      </c>
      <c r="AO8" s="270"/>
      <c r="AP8" s="271"/>
      <c r="AQ8" s="5">
        <f ca="1">DSUM(Base6,AP7,AL7:AP8)</f>
        <v>0</v>
      </c>
      <c r="AR8" s="275"/>
      <c r="AS8" s="268">
        <v>103</v>
      </c>
      <c r="AT8" s="269" t="str">
        <f>AT6</f>
        <v>&gt;=41640</v>
      </c>
      <c r="AU8" s="269" t="str">
        <f>AU6</f>
        <v>&lt;=42004</v>
      </c>
      <c r="AV8" s="270"/>
      <c r="AW8" s="271"/>
      <c r="AX8" s="5">
        <f ca="1">DSUM(Base7,AW7,AS7:AW8)</f>
        <v>0</v>
      </c>
      <c r="AY8" s="275"/>
      <c r="AZ8" s="268">
        <v>103</v>
      </c>
      <c r="BA8" s="269" t="str">
        <f>BA6</f>
        <v>&gt;=41640</v>
      </c>
      <c r="BB8" s="269" t="str">
        <f>BB6</f>
        <v>&lt;=42004</v>
      </c>
      <c r="BC8" s="270"/>
      <c r="BD8" s="271"/>
      <c r="BE8" s="5">
        <f ca="1">DSUM(Base8,BD7,AZ7:BD8)</f>
        <v>0</v>
      </c>
    </row>
    <row r="9" spans="1:57" x14ac:dyDescent="0.2">
      <c r="A9" s="273"/>
      <c r="B9" s="5"/>
      <c r="C9" s="215" t="s">
        <v>8</v>
      </c>
      <c r="D9" s="216" t="s">
        <v>2</v>
      </c>
      <c r="E9" s="216" t="s">
        <v>2</v>
      </c>
      <c r="F9" s="218" t="s">
        <v>3</v>
      </c>
      <c r="G9" s="218" t="s">
        <v>4</v>
      </c>
      <c r="I9" s="275"/>
      <c r="J9" s="215" t="s">
        <v>8</v>
      </c>
      <c r="K9" s="216" t="s">
        <v>2</v>
      </c>
      <c r="L9" s="216" t="s">
        <v>2</v>
      </c>
      <c r="M9" s="218" t="s">
        <v>3</v>
      </c>
      <c r="N9" s="218" t="s">
        <v>4</v>
      </c>
      <c r="P9" s="275"/>
      <c r="Q9" s="215" t="s">
        <v>8</v>
      </c>
      <c r="R9" s="216" t="s">
        <v>2</v>
      </c>
      <c r="S9" s="216" t="s">
        <v>2</v>
      </c>
      <c r="T9" s="218" t="s">
        <v>3</v>
      </c>
      <c r="U9" s="218" t="s">
        <v>4</v>
      </c>
      <c r="V9" s="5"/>
      <c r="W9" s="275"/>
      <c r="X9" s="215" t="s">
        <v>8</v>
      </c>
      <c r="Y9" s="216" t="s">
        <v>2</v>
      </c>
      <c r="Z9" s="216" t="s">
        <v>2</v>
      </c>
      <c r="AA9" s="218" t="s">
        <v>3</v>
      </c>
      <c r="AB9" s="218" t="s">
        <v>4</v>
      </c>
      <c r="AC9" s="5"/>
      <c r="AD9" s="275"/>
      <c r="AE9" s="215" t="s">
        <v>8</v>
      </c>
      <c r="AF9" s="216" t="s">
        <v>2</v>
      </c>
      <c r="AG9" s="216" t="s">
        <v>2</v>
      </c>
      <c r="AH9" s="218" t="s">
        <v>3</v>
      </c>
      <c r="AI9" s="218" t="s">
        <v>4</v>
      </c>
      <c r="AJ9" s="5"/>
      <c r="AK9" s="275"/>
      <c r="AL9" s="215" t="s">
        <v>8</v>
      </c>
      <c r="AM9" s="216" t="s">
        <v>2</v>
      </c>
      <c r="AN9" s="216" t="s">
        <v>2</v>
      </c>
      <c r="AO9" s="218" t="s">
        <v>3</v>
      </c>
      <c r="AP9" s="218" t="s">
        <v>4</v>
      </c>
      <c r="AQ9" s="5"/>
      <c r="AR9" s="275"/>
      <c r="AS9" s="215" t="s">
        <v>8</v>
      </c>
      <c r="AT9" s="216" t="s">
        <v>2</v>
      </c>
      <c r="AU9" s="216" t="s">
        <v>2</v>
      </c>
      <c r="AV9" s="218" t="s">
        <v>3</v>
      </c>
      <c r="AW9" s="218" t="s">
        <v>4</v>
      </c>
      <c r="AX9" s="5"/>
      <c r="AY9" s="275"/>
      <c r="AZ9" s="215" t="s">
        <v>8</v>
      </c>
      <c r="BA9" s="216" t="s">
        <v>2</v>
      </c>
      <c r="BB9" s="216" t="s">
        <v>2</v>
      </c>
      <c r="BC9" s="218" t="s">
        <v>3</v>
      </c>
      <c r="BD9" s="218" t="s">
        <v>4</v>
      </c>
      <c r="BE9" s="5"/>
    </row>
    <row r="10" spans="1:57" x14ac:dyDescent="0.2">
      <c r="A10" s="274">
        <v>104</v>
      </c>
      <c r="B10" s="5">
        <f ca="1">H10+O10+V10+AC10+AJ10+AQ10+AX10+BD10</f>
        <v>0</v>
      </c>
      <c r="C10" s="268">
        <v>104</v>
      </c>
      <c r="D10" s="269" t="str">
        <f>D8</f>
        <v>&gt;=41640</v>
      </c>
      <c r="E10" s="269" t="str">
        <f>E8</f>
        <v>&lt;=42004</v>
      </c>
      <c r="F10" s="270"/>
      <c r="G10" s="271"/>
      <c r="H10" s="5">
        <f ca="1">DSUM(Base1,G9,C9:G10)</f>
        <v>0</v>
      </c>
      <c r="I10" s="275"/>
      <c r="J10" s="268">
        <v>104</v>
      </c>
      <c r="K10" s="269" t="str">
        <f>K8</f>
        <v>&gt;=41640</v>
      </c>
      <c r="L10" s="269" t="str">
        <f>L8</f>
        <v>&lt;=42004</v>
      </c>
      <c r="M10" s="270"/>
      <c r="N10" s="271"/>
      <c r="O10" s="5">
        <f ca="1">DSUM(Base2,N9,J9:N10)</f>
        <v>0</v>
      </c>
      <c r="P10" s="275"/>
      <c r="Q10" s="268">
        <v>104</v>
      </c>
      <c r="R10" s="269" t="str">
        <f>R8</f>
        <v>&gt;=41640</v>
      </c>
      <c r="S10" s="269" t="str">
        <f>S8</f>
        <v>&lt;=42004</v>
      </c>
      <c r="T10" s="270"/>
      <c r="U10" s="271"/>
      <c r="V10" s="5">
        <f ca="1">DSUM(Base3,U9,Q9:U10)</f>
        <v>0</v>
      </c>
      <c r="W10" s="275"/>
      <c r="X10" s="268">
        <v>104</v>
      </c>
      <c r="Y10" s="269" t="str">
        <f>Y8</f>
        <v>&gt;=41640</v>
      </c>
      <c r="Z10" s="269" t="str">
        <f>Z8</f>
        <v>&lt;=42004</v>
      </c>
      <c r="AA10" s="270"/>
      <c r="AB10" s="271"/>
      <c r="AC10" s="5">
        <f ca="1">DSUM(Base4,AB9,X9:AB10)</f>
        <v>0</v>
      </c>
      <c r="AD10" s="275"/>
      <c r="AE10" s="268">
        <v>104</v>
      </c>
      <c r="AF10" s="269" t="str">
        <f>AF8</f>
        <v>&gt;=41640</v>
      </c>
      <c r="AG10" s="269" t="str">
        <f>AG8</f>
        <v>&lt;=42004</v>
      </c>
      <c r="AH10" s="270"/>
      <c r="AI10" s="271"/>
      <c r="AJ10" s="5">
        <f ca="1">DSUM(Base5,AI9,AE9:AI10)</f>
        <v>0</v>
      </c>
      <c r="AK10" s="275"/>
      <c r="AL10" s="268">
        <v>104</v>
      </c>
      <c r="AM10" s="269" t="str">
        <f>AM8</f>
        <v>&gt;=41640</v>
      </c>
      <c r="AN10" s="269" t="str">
        <f>AN8</f>
        <v>&lt;=42004</v>
      </c>
      <c r="AO10" s="270"/>
      <c r="AP10" s="271"/>
      <c r="AQ10" s="5">
        <f ca="1">DSUM(Base6,AP9,AL9:AP10)</f>
        <v>0</v>
      </c>
      <c r="AR10" s="275"/>
      <c r="AS10" s="268">
        <v>104</v>
      </c>
      <c r="AT10" s="269" t="str">
        <f>AT8</f>
        <v>&gt;=41640</v>
      </c>
      <c r="AU10" s="269" t="str">
        <f>AU8</f>
        <v>&lt;=42004</v>
      </c>
      <c r="AV10" s="270"/>
      <c r="AW10" s="271"/>
      <c r="AX10" s="5">
        <f ca="1">DSUM(Base7,AW9,AS9:AW10)</f>
        <v>0</v>
      </c>
      <c r="AY10" s="275"/>
      <c r="AZ10" s="268">
        <v>104</v>
      </c>
      <c r="BA10" s="269" t="str">
        <f>BA8</f>
        <v>&gt;=41640</v>
      </c>
      <c r="BB10" s="269" t="str">
        <f>BB8</f>
        <v>&lt;=42004</v>
      </c>
      <c r="BC10" s="270"/>
      <c r="BD10" s="271"/>
      <c r="BE10" s="5">
        <f ca="1">DSUM(Base8,BD9,AZ9:BD10)</f>
        <v>0</v>
      </c>
    </row>
    <row r="11" spans="1:57" x14ac:dyDescent="0.2">
      <c r="A11" s="273"/>
      <c r="B11" s="5"/>
      <c r="C11" s="215" t="s">
        <v>8</v>
      </c>
      <c r="D11" s="216" t="s">
        <v>2</v>
      </c>
      <c r="E11" s="216" t="s">
        <v>2</v>
      </c>
      <c r="F11" s="218" t="s">
        <v>3</v>
      </c>
      <c r="G11" s="218" t="s">
        <v>4</v>
      </c>
      <c r="I11" s="275"/>
      <c r="J11" s="215" t="s">
        <v>8</v>
      </c>
      <c r="K11" s="216" t="s">
        <v>2</v>
      </c>
      <c r="L11" s="216" t="s">
        <v>2</v>
      </c>
      <c r="M11" s="218" t="s">
        <v>3</v>
      </c>
      <c r="N11" s="218" t="s">
        <v>4</v>
      </c>
      <c r="P11" s="275"/>
      <c r="Q11" s="215" t="s">
        <v>8</v>
      </c>
      <c r="R11" s="216" t="s">
        <v>2</v>
      </c>
      <c r="S11" s="216" t="s">
        <v>2</v>
      </c>
      <c r="T11" s="218" t="s">
        <v>3</v>
      </c>
      <c r="U11" s="218" t="s">
        <v>4</v>
      </c>
      <c r="V11" s="5"/>
      <c r="W11" s="275"/>
      <c r="X11" s="215" t="s">
        <v>8</v>
      </c>
      <c r="Y11" s="216" t="s">
        <v>2</v>
      </c>
      <c r="Z11" s="216" t="s">
        <v>2</v>
      </c>
      <c r="AA11" s="218" t="s">
        <v>3</v>
      </c>
      <c r="AB11" s="218" t="s">
        <v>4</v>
      </c>
      <c r="AC11" s="5"/>
      <c r="AD11" s="275"/>
      <c r="AE11" s="215" t="s">
        <v>8</v>
      </c>
      <c r="AF11" s="216" t="s">
        <v>2</v>
      </c>
      <c r="AG11" s="216" t="s">
        <v>2</v>
      </c>
      <c r="AH11" s="218" t="s">
        <v>3</v>
      </c>
      <c r="AI11" s="218" t="s">
        <v>4</v>
      </c>
      <c r="AJ11" s="5"/>
      <c r="AK11" s="275"/>
      <c r="AL11" s="215" t="s">
        <v>8</v>
      </c>
      <c r="AM11" s="216" t="s">
        <v>2</v>
      </c>
      <c r="AN11" s="216" t="s">
        <v>2</v>
      </c>
      <c r="AO11" s="218" t="s">
        <v>3</v>
      </c>
      <c r="AP11" s="218" t="s">
        <v>4</v>
      </c>
      <c r="AQ11" s="5"/>
      <c r="AR11" s="275"/>
      <c r="AS11" s="215" t="s">
        <v>8</v>
      </c>
      <c r="AT11" s="216" t="s">
        <v>2</v>
      </c>
      <c r="AU11" s="216" t="s">
        <v>2</v>
      </c>
      <c r="AV11" s="218" t="s">
        <v>3</v>
      </c>
      <c r="AW11" s="218" t="s">
        <v>4</v>
      </c>
      <c r="AX11" s="5"/>
      <c r="AY11" s="275"/>
      <c r="AZ11" s="215" t="s">
        <v>8</v>
      </c>
      <c r="BA11" s="216" t="s">
        <v>2</v>
      </c>
      <c r="BB11" s="216" t="s">
        <v>2</v>
      </c>
      <c r="BC11" s="218" t="s">
        <v>3</v>
      </c>
      <c r="BD11" s="218" t="s">
        <v>4</v>
      </c>
      <c r="BE11" s="5"/>
    </row>
    <row r="12" spans="1:57" x14ac:dyDescent="0.2">
      <c r="A12" s="274">
        <v>105</v>
      </c>
      <c r="B12" s="5">
        <f ca="1">H12+O12+V12+AC12+AJ12+AQ12+AX12+BD12</f>
        <v>7.5</v>
      </c>
      <c r="C12" s="268">
        <v>105</v>
      </c>
      <c r="D12" s="269" t="str">
        <f>D10</f>
        <v>&gt;=41640</v>
      </c>
      <c r="E12" s="269" t="str">
        <f>E10</f>
        <v>&lt;=42004</v>
      </c>
      <c r="F12" s="270"/>
      <c r="G12" s="271"/>
      <c r="H12" s="5">
        <f ca="1">DSUM(Base1,G11,C11:G12)</f>
        <v>7.5</v>
      </c>
      <c r="I12" s="275"/>
      <c r="J12" s="268">
        <v>105</v>
      </c>
      <c r="K12" s="269" t="str">
        <f>K10</f>
        <v>&gt;=41640</v>
      </c>
      <c r="L12" s="269" t="str">
        <f>L10</f>
        <v>&lt;=42004</v>
      </c>
      <c r="M12" s="270"/>
      <c r="N12" s="271"/>
      <c r="O12" s="5">
        <f ca="1">DSUM(Base2,N11,J11:N12)</f>
        <v>0</v>
      </c>
      <c r="P12" s="275"/>
      <c r="Q12" s="268">
        <v>105</v>
      </c>
      <c r="R12" s="269" t="str">
        <f>R10</f>
        <v>&gt;=41640</v>
      </c>
      <c r="S12" s="269" t="str">
        <f>S10</f>
        <v>&lt;=42004</v>
      </c>
      <c r="T12" s="270"/>
      <c r="U12" s="271"/>
      <c r="V12" s="5">
        <f ca="1">DSUM(Base3,U11,Q11:U12)</f>
        <v>0</v>
      </c>
      <c r="W12" s="275"/>
      <c r="X12" s="268">
        <v>105</v>
      </c>
      <c r="Y12" s="269" t="str">
        <f>Y10</f>
        <v>&gt;=41640</v>
      </c>
      <c r="Z12" s="269" t="str">
        <f>Z10</f>
        <v>&lt;=42004</v>
      </c>
      <c r="AA12" s="270"/>
      <c r="AB12" s="271"/>
      <c r="AC12" s="5">
        <f ca="1">DSUM(Base4,AB11,X11:AB12)</f>
        <v>0</v>
      </c>
      <c r="AD12" s="275"/>
      <c r="AE12" s="268">
        <v>105</v>
      </c>
      <c r="AF12" s="269" t="str">
        <f>AF10</f>
        <v>&gt;=41640</v>
      </c>
      <c r="AG12" s="269" t="str">
        <f>AG10</f>
        <v>&lt;=42004</v>
      </c>
      <c r="AH12" s="270"/>
      <c r="AI12" s="271"/>
      <c r="AJ12" s="5">
        <f ca="1">DSUM(Base5,AI11,AE11:AI12)</f>
        <v>0</v>
      </c>
      <c r="AK12" s="275"/>
      <c r="AL12" s="268">
        <v>105</v>
      </c>
      <c r="AM12" s="269" t="str">
        <f>AM10</f>
        <v>&gt;=41640</v>
      </c>
      <c r="AN12" s="269" t="str">
        <f>AN10</f>
        <v>&lt;=42004</v>
      </c>
      <c r="AO12" s="270"/>
      <c r="AP12" s="271"/>
      <c r="AQ12" s="5">
        <f ca="1">DSUM(Base6,AP11,AL11:AP12)</f>
        <v>0</v>
      </c>
      <c r="AR12" s="275"/>
      <c r="AS12" s="268">
        <v>105</v>
      </c>
      <c r="AT12" s="269" t="str">
        <f>AT10</f>
        <v>&gt;=41640</v>
      </c>
      <c r="AU12" s="269" t="str">
        <f>AU10</f>
        <v>&lt;=42004</v>
      </c>
      <c r="AV12" s="270"/>
      <c r="AW12" s="271"/>
      <c r="AX12" s="5">
        <f ca="1">DSUM(Base7,AW11,AS11:AW12)</f>
        <v>0</v>
      </c>
      <c r="AY12" s="275"/>
      <c r="AZ12" s="268">
        <v>105</v>
      </c>
      <c r="BA12" s="269" t="str">
        <f>BA10</f>
        <v>&gt;=41640</v>
      </c>
      <c r="BB12" s="269" t="str">
        <f>BB10</f>
        <v>&lt;=42004</v>
      </c>
      <c r="BC12" s="270"/>
      <c r="BD12" s="271"/>
      <c r="BE12" s="5">
        <f ca="1">DSUM(Base8,BD11,AZ11:BD12)</f>
        <v>0</v>
      </c>
    </row>
    <row r="13" spans="1:57" x14ac:dyDescent="0.2">
      <c r="A13" s="273"/>
      <c r="B13" s="5"/>
      <c r="C13" s="215" t="s">
        <v>8</v>
      </c>
      <c r="D13" s="216" t="s">
        <v>2</v>
      </c>
      <c r="E13" s="216" t="s">
        <v>2</v>
      </c>
      <c r="F13" s="218" t="s">
        <v>3</v>
      </c>
      <c r="G13" s="218" t="s">
        <v>4</v>
      </c>
      <c r="I13" s="275"/>
      <c r="J13" s="215" t="s">
        <v>8</v>
      </c>
      <c r="K13" s="216" t="s">
        <v>2</v>
      </c>
      <c r="L13" s="216" t="s">
        <v>2</v>
      </c>
      <c r="M13" s="218" t="s">
        <v>3</v>
      </c>
      <c r="N13" s="218" t="s">
        <v>4</v>
      </c>
      <c r="P13" s="275"/>
      <c r="Q13" s="215" t="s">
        <v>8</v>
      </c>
      <c r="R13" s="216" t="s">
        <v>2</v>
      </c>
      <c r="S13" s="216" t="s">
        <v>2</v>
      </c>
      <c r="T13" s="218" t="s">
        <v>3</v>
      </c>
      <c r="U13" s="218" t="s">
        <v>4</v>
      </c>
      <c r="V13" s="5"/>
      <c r="W13" s="275"/>
      <c r="X13" s="215" t="s">
        <v>8</v>
      </c>
      <c r="Y13" s="216" t="s">
        <v>2</v>
      </c>
      <c r="Z13" s="216" t="s">
        <v>2</v>
      </c>
      <c r="AA13" s="218" t="s">
        <v>3</v>
      </c>
      <c r="AB13" s="218" t="s">
        <v>4</v>
      </c>
      <c r="AC13" s="5"/>
      <c r="AD13" s="275"/>
      <c r="AE13" s="215" t="s">
        <v>8</v>
      </c>
      <c r="AF13" s="216" t="s">
        <v>2</v>
      </c>
      <c r="AG13" s="216" t="s">
        <v>2</v>
      </c>
      <c r="AH13" s="218" t="s">
        <v>3</v>
      </c>
      <c r="AI13" s="218" t="s">
        <v>4</v>
      </c>
      <c r="AJ13" s="5"/>
      <c r="AK13" s="275"/>
      <c r="AL13" s="215" t="s">
        <v>8</v>
      </c>
      <c r="AM13" s="216" t="s">
        <v>2</v>
      </c>
      <c r="AN13" s="216" t="s">
        <v>2</v>
      </c>
      <c r="AO13" s="218" t="s">
        <v>3</v>
      </c>
      <c r="AP13" s="218" t="s">
        <v>4</v>
      </c>
      <c r="AQ13" s="5"/>
      <c r="AR13" s="275"/>
      <c r="AS13" s="215" t="s">
        <v>8</v>
      </c>
      <c r="AT13" s="216" t="s">
        <v>2</v>
      </c>
      <c r="AU13" s="216" t="s">
        <v>2</v>
      </c>
      <c r="AV13" s="218" t="s">
        <v>3</v>
      </c>
      <c r="AW13" s="218" t="s">
        <v>4</v>
      </c>
      <c r="AX13" s="5"/>
      <c r="AY13" s="275"/>
      <c r="AZ13" s="215" t="s">
        <v>8</v>
      </c>
      <c r="BA13" s="216" t="s">
        <v>2</v>
      </c>
      <c r="BB13" s="216" t="s">
        <v>2</v>
      </c>
      <c r="BC13" s="218" t="s">
        <v>3</v>
      </c>
      <c r="BD13" s="218" t="s">
        <v>4</v>
      </c>
      <c r="BE13" s="5"/>
    </row>
    <row r="14" spans="1:57" x14ac:dyDescent="0.2">
      <c r="A14" s="274">
        <v>106</v>
      </c>
      <c r="B14" s="5">
        <f ca="1">H14+O14+V14+AC14+AJ14+AQ14+AX14+BD14</f>
        <v>1369.4</v>
      </c>
      <c r="C14" s="268">
        <v>106</v>
      </c>
      <c r="D14" s="269" t="str">
        <f>D12</f>
        <v>&gt;=41640</v>
      </c>
      <c r="E14" s="269" t="str">
        <f>E12</f>
        <v>&lt;=42004</v>
      </c>
      <c r="F14" s="270"/>
      <c r="G14" s="271"/>
      <c r="H14" s="5">
        <f ca="1">DSUM(Base1,G13,C13:G14)</f>
        <v>0</v>
      </c>
      <c r="I14" s="275"/>
      <c r="J14" s="268">
        <v>106</v>
      </c>
      <c r="K14" s="269" t="str">
        <f>K12</f>
        <v>&gt;=41640</v>
      </c>
      <c r="L14" s="269" t="str">
        <f>L12</f>
        <v>&lt;=42004</v>
      </c>
      <c r="M14" s="270"/>
      <c r="N14" s="271"/>
      <c r="O14" s="5">
        <f ca="1">DSUM(Base2,N13,J13:N14)</f>
        <v>93.92</v>
      </c>
      <c r="P14" s="275"/>
      <c r="Q14" s="268">
        <v>106</v>
      </c>
      <c r="R14" s="269" t="str">
        <f>R12</f>
        <v>&gt;=41640</v>
      </c>
      <c r="S14" s="269" t="str">
        <f>S12</f>
        <v>&lt;=42004</v>
      </c>
      <c r="T14" s="270"/>
      <c r="U14" s="271"/>
      <c r="V14" s="5">
        <f ca="1">DSUM(Base3,U13,Q13:U14)</f>
        <v>163.61000000000001</v>
      </c>
      <c r="W14" s="275"/>
      <c r="X14" s="268">
        <v>106</v>
      </c>
      <c r="Y14" s="269" t="str">
        <f>Y12</f>
        <v>&gt;=41640</v>
      </c>
      <c r="Z14" s="269" t="str">
        <f>Z12</f>
        <v>&lt;=42004</v>
      </c>
      <c r="AA14" s="270"/>
      <c r="AB14" s="271"/>
      <c r="AC14" s="5">
        <f ca="1">DSUM(Base4,AB13,X13:AB14)</f>
        <v>44.38</v>
      </c>
      <c r="AD14" s="275"/>
      <c r="AE14" s="268">
        <v>106</v>
      </c>
      <c r="AF14" s="269" t="str">
        <f>AF12</f>
        <v>&gt;=41640</v>
      </c>
      <c r="AG14" s="269" t="str">
        <f>AG12</f>
        <v>&lt;=42004</v>
      </c>
      <c r="AH14" s="270"/>
      <c r="AI14" s="271"/>
      <c r="AJ14" s="5">
        <f ca="1">DSUM(Base5,AI13,AE13:AI14)</f>
        <v>1067.49</v>
      </c>
      <c r="AK14" s="275"/>
      <c r="AL14" s="268">
        <v>106</v>
      </c>
      <c r="AM14" s="269" t="str">
        <f>AM12</f>
        <v>&gt;=41640</v>
      </c>
      <c r="AN14" s="269" t="str">
        <f>AN12</f>
        <v>&lt;=42004</v>
      </c>
      <c r="AO14" s="270"/>
      <c r="AP14" s="271"/>
      <c r="AQ14" s="5">
        <f ca="1">DSUM(Base6,AP13,AL13:AP14)</f>
        <v>0</v>
      </c>
      <c r="AR14" s="275"/>
      <c r="AS14" s="268">
        <v>106</v>
      </c>
      <c r="AT14" s="269" t="str">
        <f>AT12</f>
        <v>&gt;=41640</v>
      </c>
      <c r="AU14" s="269" t="str">
        <f>AU12</f>
        <v>&lt;=42004</v>
      </c>
      <c r="AV14" s="270"/>
      <c r="AW14" s="271"/>
      <c r="AX14" s="5">
        <f ca="1">DSUM(Base7,AW13,AS13:AW14)</f>
        <v>0</v>
      </c>
      <c r="AY14" s="275"/>
      <c r="AZ14" s="268">
        <v>106</v>
      </c>
      <c r="BA14" s="269" t="str">
        <f>BA12</f>
        <v>&gt;=41640</v>
      </c>
      <c r="BB14" s="269" t="str">
        <f>BB12</f>
        <v>&lt;=42004</v>
      </c>
      <c r="BC14" s="270"/>
      <c r="BD14" s="271"/>
      <c r="BE14" s="5">
        <f ca="1">DSUM(Base8,BD13,AZ13:BD14)</f>
        <v>0</v>
      </c>
    </row>
    <row r="15" spans="1:57" x14ac:dyDescent="0.2">
      <c r="A15" s="273"/>
      <c r="B15" s="5"/>
      <c r="C15" s="215" t="s">
        <v>8</v>
      </c>
      <c r="D15" s="216" t="s">
        <v>2</v>
      </c>
      <c r="E15" s="216" t="s">
        <v>2</v>
      </c>
      <c r="F15" s="218" t="s">
        <v>3</v>
      </c>
      <c r="G15" s="218" t="s">
        <v>4</v>
      </c>
      <c r="I15" s="275"/>
      <c r="J15" s="215" t="s">
        <v>8</v>
      </c>
      <c r="K15" s="216" t="s">
        <v>2</v>
      </c>
      <c r="L15" s="216" t="s">
        <v>2</v>
      </c>
      <c r="M15" s="218" t="s">
        <v>3</v>
      </c>
      <c r="N15" s="218" t="s">
        <v>4</v>
      </c>
      <c r="P15" s="275"/>
      <c r="Q15" s="215" t="s">
        <v>8</v>
      </c>
      <c r="R15" s="216" t="s">
        <v>2</v>
      </c>
      <c r="S15" s="216" t="s">
        <v>2</v>
      </c>
      <c r="T15" s="218" t="s">
        <v>3</v>
      </c>
      <c r="U15" s="218" t="s">
        <v>4</v>
      </c>
      <c r="V15" s="5"/>
      <c r="W15" s="275"/>
      <c r="X15" s="215" t="s">
        <v>8</v>
      </c>
      <c r="Y15" s="216" t="s">
        <v>2</v>
      </c>
      <c r="Z15" s="216" t="s">
        <v>2</v>
      </c>
      <c r="AA15" s="218" t="s">
        <v>3</v>
      </c>
      <c r="AB15" s="218" t="s">
        <v>4</v>
      </c>
      <c r="AC15" s="5"/>
      <c r="AD15" s="275"/>
      <c r="AE15" s="215" t="s">
        <v>8</v>
      </c>
      <c r="AF15" s="216" t="s">
        <v>2</v>
      </c>
      <c r="AG15" s="216" t="s">
        <v>2</v>
      </c>
      <c r="AH15" s="218" t="s">
        <v>3</v>
      </c>
      <c r="AI15" s="218" t="s">
        <v>4</v>
      </c>
      <c r="AJ15" s="5"/>
      <c r="AK15" s="275"/>
      <c r="AL15" s="215" t="s">
        <v>8</v>
      </c>
      <c r="AM15" s="216" t="s">
        <v>2</v>
      </c>
      <c r="AN15" s="216" t="s">
        <v>2</v>
      </c>
      <c r="AO15" s="218" t="s">
        <v>3</v>
      </c>
      <c r="AP15" s="218" t="s">
        <v>4</v>
      </c>
      <c r="AQ15" s="5"/>
      <c r="AR15" s="275"/>
      <c r="AS15" s="215" t="s">
        <v>8</v>
      </c>
      <c r="AT15" s="216" t="s">
        <v>2</v>
      </c>
      <c r="AU15" s="216" t="s">
        <v>2</v>
      </c>
      <c r="AV15" s="218" t="s">
        <v>3</v>
      </c>
      <c r="AW15" s="218" t="s">
        <v>4</v>
      </c>
      <c r="AX15" s="5"/>
      <c r="AY15" s="275"/>
      <c r="AZ15" s="215" t="s">
        <v>8</v>
      </c>
      <c r="BA15" s="216" t="s">
        <v>2</v>
      </c>
      <c r="BB15" s="216" t="s">
        <v>2</v>
      </c>
      <c r="BC15" s="218" t="s">
        <v>3</v>
      </c>
      <c r="BD15" s="218" t="s">
        <v>4</v>
      </c>
      <c r="BE15" s="5"/>
    </row>
    <row r="16" spans="1:57" x14ac:dyDescent="0.2">
      <c r="A16" s="274">
        <v>120</v>
      </c>
      <c r="B16" s="5">
        <f ca="1">H16+O16+V16+AC16+AJ16+AQ16+AX16+BD16</f>
        <v>9512.9699999999993</v>
      </c>
      <c r="C16" s="268">
        <v>120</v>
      </c>
      <c r="D16" s="269" t="str">
        <f>D14</f>
        <v>&gt;=41640</v>
      </c>
      <c r="E16" s="269" t="str">
        <f>E14</f>
        <v>&lt;=42004</v>
      </c>
      <c r="F16" s="270"/>
      <c r="G16" s="271"/>
      <c r="H16" s="5">
        <f ca="1">DSUM(Base1,G15,C15:G16)</f>
        <v>0</v>
      </c>
      <c r="I16" s="275"/>
      <c r="J16" s="268">
        <v>120</v>
      </c>
      <c r="K16" s="269" t="str">
        <f>K14</f>
        <v>&gt;=41640</v>
      </c>
      <c r="L16" s="269" t="str">
        <f>L14</f>
        <v>&lt;=42004</v>
      </c>
      <c r="M16" s="270"/>
      <c r="N16" s="271"/>
      <c r="O16" s="5">
        <f ca="1">DSUM(Base2,N15,J15:N16)</f>
        <v>0</v>
      </c>
      <c r="P16" s="275"/>
      <c r="Q16" s="268">
        <v>120</v>
      </c>
      <c r="R16" s="269" t="str">
        <f>R14</f>
        <v>&gt;=41640</v>
      </c>
      <c r="S16" s="269" t="str">
        <f>S14</f>
        <v>&lt;=42004</v>
      </c>
      <c r="T16" s="270"/>
      <c r="U16" s="271"/>
      <c r="V16" s="5">
        <f ca="1">DSUM(Base3,U15,Q15:U16)</f>
        <v>0</v>
      </c>
      <c r="W16" s="275"/>
      <c r="X16" s="268">
        <v>120</v>
      </c>
      <c r="Y16" s="269" t="str">
        <f>Y14</f>
        <v>&gt;=41640</v>
      </c>
      <c r="Z16" s="269" t="str">
        <f>Z14</f>
        <v>&lt;=42004</v>
      </c>
      <c r="AA16" s="270"/>
      <c r="AB16" s="271"/>
      <c r="AC16" s="5">
        <f ca="1">DSUM(Base4,AB15,X15:AB16)</f>
        <v>0</v>
      </c>
      <c r="AD16" s="275"/>
      <c r="AE16" s="268">
        <v>120</v>
      </c>
      <c r="AF16" s="269" t="str">
        <f>AF14</f>
        <v>&gt;=41640</v>
      </c>
      <c r="AG16" s="269" t="str">
        <f>AG14</f>
        <v>&lt;=42004</v>
      </c>
      <c r="AH16" s="270"/>
      <c r="AI16" s="271"/>
      <c r="AJ16" s="5">
        <f ca="1">DSUM(Base5,AI15,AE15:AI16)</f>
        <v>0</v>
      </c>
      <c r="AK16" s="275"/>
      <c r="AL16" s="268">
        <v>120</v>
      </c>
      <c r="AM16" s="269" t="str">
        <f>AM14</f>
        <v>&gt;=41640</v>
      </c>
      <c r="AN16" s="269" t="str">
        <f>AN14</f>
        <v>&lt;=42004</v>
      </c>
      <c r="AO16" s="270"/>
      <c r="AP16" s="271"/>
      <c r="AQ16" s="5">
        <f ca="1">DSUM(Base6,AP15,AL15:AP16)</f>
        <v>9512.9699999999993</v>
      </c>
      <c r="AR16" s="275"/>
      <c r="AS16" s="268">
        <v>120</v>
      </c>
      <c r="AT16" s="269" t="str">
        <f>AT14</f>
        <v>&gt;=41640</v>
      </c>
      <c r="AU16" s="269" t="str">
        <f>AU14</f>
        <v>&lt;=42004</v>
      </c>
      <c r="AV16" s="270"/>
      <c r="AW16" s="271"/>
      <c r="AX16" s="5">
        <f ca="1">DSUM(Base7,AW15,AS15:AW16)</f>
        <v>0</v>
      </c>
      <c r="AY16" s="275"/>
      <c r="AZ16" s="268">
        <v>120</v>
      </c>
      <c r="BA16" s="269" t="str">
        <f>BA14</f>
        <v>&gt;=41640</v>
      </c>
      <c r="BB16" s="269" t="str">
        <f>BB14</f>
        <v>&lt;=42004</v>
      </c>
      <c r="BC16" s="270"/>
      <c r="BD16" s="271"/>
      <c r="BE16" s="5">
        <f ca="1">DSUM(Base8,BD15,AZ15:BD16)</f>
        <v>0</v>
      </c>
    </row>
    <row r="17" spans="1:57" x14ac:dyDescent="0.2">
      <c r="A17" s="273"/>
      <c r="B17" s="5"/>
      <c r="C17" s="215" t="s">
        <v>8</v>
      </c>
      <c r="D17" s="216" t="s">
        <v>2</v>
      </c>
      <c r="E17" s="216" t="s">
        <v>2</v>
      </c>
      <c r="F17" s="218" t="s">
        <v>3</v>
      </c>
      <c r="G17" s="218" t="s">
        <v>4</v>
      </c>
      <c r="I17" s="275"/>
      <c r="J17" s="215" t="s">
        <v>8</v>
      </c>
      <c r="K17" s="216" t="s">
        <v>2</v>
      </c>
      <c r="L17" s="216" t="s">
        <v>2</v>
      </c>
      <c r="M17" s="218" t="s">
        <v>3</v>
      </c>
      <c r="N17" s="218" t="s">
        <v>4</v>
      </c>
      <c r="P17" s="275"/>
      <c r="Q17" s="215" t="s">
        <v>8</v>
      </c>
      <c r="R17" s="216" t="s">
        <v>2</v>
      </c>
      <c r="S17" s="216" t="s">
        <v>2</v>
      </c>
      <c r="T17" s="218" t="s">
        <v>3</v>
      </c>
      <c r="U17" s="218" t="s">
        <v>4</v>
      </c>
      <c r="V17" s="5"/>
      <c r="W17" s="275"/>
      <c r="X17" s="215" t="s">
        <v>8</v>
      </c>
      <c r="Y17" s="216" t="s">
        <v>2</v>
      </c>
      <c r="Z17" s="216" t="s">
        <v>2</v>
      </c>
      <c r="AA17" s="218" t="s">
        <v>3</v>
      </c>
      <c r="AB17" s="218" t="s">
        <v>4</v>
      </c>
      <c r="AC17" s="5"/>
      <c r="AD17" s="275"/>
      <c r="AE17" s="215" t="s">
        <v>8</v>
      </c>
      <c r="AF17" s="216" t="s">
        <v>2</v>
      </c>
      <c r="AG17" s="216" t="s">
        <v>2</v>
      </c>
      <c r="AH17" s="218" t="s">
        <v>3</v>
      </c>
      <c r="AI17" s="218" t="s">
        <v>4</v>
      </c>
      <c r="AJ17" s="5"/>
      <c r="AK17" s="275"/>
      <c r="AL17" s="215" t="s">
        <v>8</v>
      </c>
      <c r="AM17" s="216" t="s">
        <v>2</v>
      </c>
      <c r="AN17" s="216" t="s">
        <v>2</v>
      </c>
      <c r="AO17" s="218" t="s">
        <v>3</v>
      </c>
      <c r="AP17" s="218" t="s">
        <v>4</v>
      </c>
      <c r="AQ17" s="5"/>
      <c r="AR17" s="275"/>
      <c r="AS17" s="215" t="s">
        <v>8</v>
      </c>
      <c r="AT17" s="216" t="s">
        <v>2</v>
      </c>
      <c r="AU17" s="216" t="s">
        <v>2</v>
      </c>
      <c r="AV17" s="218" t="s">
        <v>3</v>
      </c>
      <c r="AW17" s="218" t="s">
        <v>4</v>
      </c>
      <c r="AX17" s="5"/>
      <c r="AY17" s="275"/>
      <c r="AZ17" s="215" t="s">
        <v>8</v>
      </c>
      <c r="BA17" s="216" t="s">
        <v>2</v>
      </c>
      <c r="BB17" s="216" t="s">
        <v>2</v>
      </c>
      <c r="BC17" s="218" t="s">
        <v>3</v>
      </c>
      <c r="BD17" s="218" t="s">
        <v>4</v>
      </c>
      <c r="BE17" s="5"/>
    </row>
    <row r="18" spans="1:57" x14ac:dyDescent="0.2">
      <c r="A18" s="274">
        <v>121</v>
      </c>
      <c r="B18" s="5">
        <f ca="1">H18+O18+V18+AC18+AJ18+AQ18+AX18+BD18</f>
        <v>0</v>
      </c>
      <c r="C18" s="268">
        <v>121</v>
      </c>
      <c r="D18" s="269" t="str">
        <f>D16</f>
        <v>&gt;=41640</v>
      </c>
      <c r="E18" s="269" t="str">
        <f>E16</f>
        <v>&lt;=42004</v>
      </c>
      <c r="F18" s="270"/>
      <c r="G18" s="271"/>
      <c r="H18" s="5">
        <f ca="1">DSUM(Base1,G17,C17:G18)</f>
        <v>0</v>
      </c>
      <c r="I18" s="275"/>
      <c r="J18" s="268">
        <v>121</v>
      </c>
      <c r="K18" s="269" t="str">
        <f>K16</f>
        <v>&gt;=41640</v>
      </c>
      <c r="L18" s="269" t="str">
        <f>L16</f>
        <v>&lt;=42004</v>
      </c>
      <c r="M18" s="270"/>
      <c r="N18" s="271"/>
      <c r="O18" s="5">
        <f ca="1">DSUM(Base2,N17,J17:N18)</f>
        <v>0</v>
      </c>
      <c r="P18" s="275"/>
      <c r="Q18" s="268">
        <v>121</v>
      </c>
      <c r="R18" s="269" t="str">
        <f>R16</f>
        <v>&gt;=41640</v>
      </c>
      <c r="S18" s="269" t="str">
        <f>S16</f>
        <v>&lt;=42004</v>
      </c>
      <c r="T18" s="270"/>
      <c r="U18" s="271"/>
      <c r="V18" s="5">
        <f ca="1">DSUM(Base3,U17,Q17:U18)</f>
        <v>0</v>
      </c>
      <c r="W18" s="275"/>
      <c r="X18" s="268">
        <v>121</v>
      </c>
      <c r="Y18" s="269" t="str">
        <f>Y16</f>
        <v>&gt;=41640</v>
      </c>
      <c r="Z18" s="269" t="str">
        <f>Z16</f>
        <v>&lt;=42004</v>
      </c>
      <c r="AA18" s="270"/>
      <c r="AB18" s="271"/>
      <c r="AC18" s="5">
        <f ca="1">DSUM(Base4,AB17,X17:AB18)</f>
        <v>0</v>
      </c>
      <c r="AD18" s="275"/>
      <c r="AE18" s="268">
        <v>121</v>
      </c>
      <c r="AF18" s="269" t="str">
        <f>AF16</f>
        <v>&gt;=41640</v>
      </c>
      <c r="AG18" s="269" t="str">
        <f>AG16</f>
        <v>&lt;=42004</v>
      </c>
      <c r="AH18" s="270"/>
      <c r="AI18" s="271"/>
      <c r="AJ18" s="5">
        <f ca="1">DSUM(Base5,AI17,AE17:AI18)</f>
        <v>0</v>
      </c>
      <c r="AK18" s="275"/>
      <c r="AL18" s="268">
        <v>121</v>
      </c>
      <c r="AM18" s="269" t="str">
        <f>AM16</f>
        <v>&gt;=41640</v>
      </c>
      <c r="AN18" s="269" t="str">
        <f>AN16</f>
        <v>&lt;=42004</v>
      </c>
      <c r="AO18" s="270"/>
      <c r="AP18" s="271"/>
      <c r="AQ18" s="5">
        <f ca="1">DSUM(Base6,AP17,AL17:AP18)</f>
        <v>0</v>
      </c>
      <c r="AR18" s="275"/>
      <c r="AS18" s="268">
        <v>121</v>
      </c>
      <c r="AT18" s="269" t="str">
        <f>AT16</f>
        <v>&gt;=41640</v>
      </c>
      <c r="AU18" s="269" t="str">
        <f>AU16</f>
        <v>&lt;=42004</v>
      </c>
      <c r="AV18" s="270"/>
      <c r="AW18" s="271"/>
      <c r="AX18" s="5">
        <f ca="1">DSUM(Base7,AW17,AS17:AW18)</f>
        <v>0</v>
      </c>
      <c r="AY18" s="275"/>
      <c r="AZ18" s="268">
        <v>121</v>
      </c>
      <c r="BA18" s="269" t="str">
        <f>BA16</f>
        <v>&gt;=41640</v>
      </c>
      <c r="BB18" s="269" t="str">
        <f>BB16</f>
        <v>&lt;=42004</v>
      </c>
      <c r="BC18" s="270"/>
      <c r="BD18" s="271"/>
      <c r="BE18" s="5">
        <f ca="1">DSUM(Base8,BD17,AZ17:BD18)</f>
        <v>0</v>
      </c>
    </row>
    <row r="19" spans="1:57" x14ac:dyDescent="0.2">
      <c r="A19" s="273"/>
      <c r="B19" s="5"/>
      <c r="C19" s="215" t="s">
        <v>8</v>
      </c>
      <c r="D19" s="216" t="s">
        <v>2</v>
      </c>
      <c r="E19" s="216" t="s">
        <v>2</v>
      </c>
      <c r="F19" s="218" t="s">
        <v>3</v>
      </c>
      <c r="G19" s="218" t="s">
        <v>4</v>
      </c>
      <c r="I19" s="275"/>
      <c r="J19" s="215" t="s">
        <v>8</v>
      </c>
      <c r="K19" s="216" t="s">
        <v>2</v>
      </c>
      <c r="L19" s="216" t="s">
        <v>2</v>
      </c>
      <c r="M19" s="218" t="s">
        <v>3</v>
      </c>
      <c r="N19" s="218" t="s">
        <v>4</v>
      </c>
      <c r="P19" s="275"/>
      <c r="Q19" s="215" t="s">
        <v>8</v>
      </c>
      <c r="R19" s="216" t="s">
        <v>2</v>
      </c>
      <c r="S19" s="216" t="s">
        <v>2</v>
      </c>
      <c r="T19" s="218" t="s">
        <v>3</v>
      </c>
      <c r="U19" s="218" t="s">
        <v>4</v>
      </c>
      <c r="V19" s="5"/>
      <c r="W19" s="275"/>
      <c r="X19" s="215" t="s">
        <v>8</v>
      </c>
      <c r="Y19" s="216" t="s">
        <v>2</v>
      </c>
      <c r="Z19" s="216" t="s">
        <v>2</v>
      </c>
      <c r="AA19" s="218" t="s">
        <v>3</v>
      </c>
      <c r="AB19" s="218" t="s">
        <v>4</v>
      </c>
      <c r="AC19" s="5"/>
      <c r="AD19" s="275"/>
      <c r="AE19" s="215" t="s">
        <v>8</v>
      </c>
      <c r="AF19" s="216" t="s">
        <v>2</v>
      </c>
      <c r="AG19" s="216" t="s">
        <v>2</v>
      </c>
      <c r="AH19" s="218" t="s">
        <v>3</v>
      </c>
      <c r="AI19" s="218" t="s">
        <v>4</v>
      </c>
      <c r="AJ19" s="5"/>
      <c r="AK19" s="275"/>
      <c r="AL19" s="215" t="s">
        <v>8</v>
      </c>
      <c r="AM19" s="216" t="s">
        <v>2</v>
      </c>
      <c r="AN19" s="216" t="s">
        <v>2</v>
      </c>
      <c r="AO19" s="218" t="s">
        <v>3</v>
      </c>
      <c r="AP19" s="218" t="s">
        <v>4</v>
      </c>
      <c r="AQ19" s="5"/>
      <c r="AR19" s="275"/>
      <c r="AS19" s="215" t="s">
        <v>8</v>
      </c>
      <c r="AT19" s="216" t="s">
        <v>2</v>
      </c>
      <c r="AU19" s="216" t="s">
        <v>2</v>
      </c>
      <c r="AV19" s="218" t="s">
        <v>3</v>
      </c>
      <c r="AW19" s="218" t="s">
        <v>4</v>
      </c>
      <c r="AX19" s="5"/>
      <c r="AY19" s="275"/>
      <c r="AZ19" s="215" t="s">
        <v>8</v>
      </c>
      <c r="BA19" s="216" t="s">
        <v>2</v>
      </c>
      <c r="BB19" s="216" t="s">
        <v>2</v>
      </c>
      <c r="BC19" s="218" t="s">
        <v>3</v>
      </c>
      <c r="BD19" s="218" t="s">
        <v>4</v>
      </c>
      <c r="BE19" s="5"/>
    </row>
    <row r="20" spans="1:57" x14ac:dyDescent="0.2">
      <c r="A20" s="274">
        <v>122</v>
      </c>
      <c r="B20" s="5">
        <f ca="1">H20+O20+V20+AC20+AJ20+AQ20+AX20+BD20</f>
        <v>0</v>
      </c>
      <c r="C20" s="268">
        <v>122</v>
      </c>
      <c r="D20" s="269" t="str">
        <f>D18</f>
        <v>&gt;=41640</v>
      </c>
      <c r="E20" s="269" t="str">
        <f>E18</f>
        <v>&lt;=42004</v>
      </c>
      <c r="F20" s="270"/>
      <c r="G20" s="271"/>
      <c r="H20" s="5">
        <f ca="1">DSUM(Base1,G19,C19:G20)</f>
        <v>0</v>
      </c>
      <c r="I20" s="275"/>
      <c r="J20" s="268">
        <v>122</v>
      </c>
      <c r="K20" s="269" t="str">
        <f>K18</f>
        <v>&gt;=41640</v>
      </c>
      <c r="L20" s="269" t="str">
        <f>L18</f>
        <v>&lt;=42004</v>
      </c>
      <c r="M20" s="270"/>
      <c r="N20" s="271"/>
      <c r="O20" s="5">
        <f ca="1">DSUM(Base2,N19,J19:N20)</f>
        <v>0</v>
      </c>
      <c r="P20" s="275"/>
      <c r="Q20" s="268">
        <v>122</v>
      </c>
      <c r="R20" s="269" t="str">
        <f>R18</f>
        <v>&gt;=41640</v>
      </c>
      <c r="S20" s="269" t="str">
        <f>S18</f>
        <v>&lt;=42004</v>
      </c>
      <c r="T20" s="270"/>
      <c r="U20" s="271"/>
      <c r="V20" s="5">
        <f ca="1">DSUM(Base3,U19,Q19:U20)</f>
        <v>0</v>
      </c>
      <c r="W20" s="275"/>
      <c r="X20" s="268">
        <v>122</v>
      </c>
      <c r="Y20" s="269" t="str">
        <f>Y18</f>
        <v>&gt;=41640</v>
      </c>
      <c r="Z20" s="269" t="str">
        <f>Z18</f>
        <v>&lt;=42004</v>
      </c>
      <c r="AA20" s="270"/>
      <c r="AB20" s="271"/>
      <c r="AC20" s="5">
        <f ca="1">DSUM(Base4,AB19,X19:AB20)</f>
        <v>0</v>
      </c>
      <c r="AD20" s="275"/>
      <c r="AE20" s="268">
        <v>122</v>
      </c>
      <c r="AF20" s="269" t="str">
        <f>AF18</f>
        <v>&gt;=41640</v>
      </c>
      <c r="AG20" s="269" t="str">
        <f>AG18</f>
        <v>&lt;=42004</v>
      </c>
      <c r="AH20" s="270"/>
      <c r="AI20" s="271"/>
      <c r="AJ20" s="5">
        <f ca="1">DSUM(Base5,AI19,AE19:AI20)</f>
        <v>0</v>
      </c>
      <c r="AK20" s="275"/>
      <c r="AL20" s="268">
        <v>122</v>
      </c>
      <c r="AM20" s="269" t="str">
        <f>AM18</f>
        <v>&gt;=41640</v>
      </c>
      <c r="AN20" s="269" t="str">
        <f>AN18</f>
        <v>&lt;=42004</v>
      </c>
      <c r="AO20" s="270"/>
      <c r="AP20" s="271"/>
      <c r="AQ20" s="5">
        <f ca="1">DSUM(Base6,AP19,AL19:AP20)</f>
        <v>0</v>
      </c>
      <c r="AR20" s="275"/>
      <c r="AS20" s="268">
        <v>122</v>
      </c>
      <c r="AT20" s="269" t="str">
        <f>AT18</f>
        <v>&gt;=41640</v>
      </c>
      <c r="AU20" s="269" t="str">
        <f>AU18</f>
        <v>&lt;=42004</v>
      </c>
      <c r="AV20" s="270"/>
      <c r="AW20" s="271"/>
      <c r="AX20" s="5">
        <f ca="1">DSUM(Base7,AW19,AS19:AW20)</f>
        <v>0</v>
      </c>
      <c r="AY20" s="275"/>
      <c r="AZ20" s="268">
        <v>122</v>
      </c>
      <c r="BA20" s="269" t="str">
        <f>BA18</f>
        <v>&gt;=41640</v>
      </c>
      <c r="BB20" s="269" t="str">
        <f>BB18</f>
        <v>&lt;=42004</v>
      </c>
      <c r="BC20" s="270"/>
      <c r="BD20" s="271"/>
      <c r="BE20" s="5">
        <f ca="1">DSUM(Base8,BD19,AZ19:BD20)</f>
        <v>0</v>
      </c>
    </row>
    <row r="21" spans="1:57" x14ac:dyDescent="0.2">
      <c r="A21" s="273"/>
      <c r="B21" s="5"/>
      <c r="C21" s="215" t="s">
        <v>8</v>
      </c>
      <c r="D21" s="216" t="s">
        <v>2</v>
      </c>
      <c r="E21" s="216" t="s">
        <v>2</v>
      </c>
      <c r="F21" s="218" t="s">
        <v>3</v>
      </c>
      <c r="G21" s="218" t="s">
        <v>4</v>
      </c>
      <c r="I21" s="275"/>
      <c r="J21" s="215" t="s">
        <v>8</v>
      </c>
      <c r="K21" s="216" t="s">
        <v>2</v>
      </c>
      <c r="L21" s="216" t="s">
        <v>2</v>
      </c>
      <c r="M21" s="218" t="s">
        <v>3</v>
      </c>
      <c r="N21" s="218" t="s">
        <v>4</v>
      </c>
      <c r="P21" s="275"/>
      <c r="Q21" s="215" t="s">
        <v>8</v>
      </c>
      <c r="R21" s="216" t="s">
        <v>2</v>
      </c>
      <c r="S21" s="216" t="s">
        <v>2</v>
      </c>
      <c r="T21" s="218" t="s">
        <v>3</v>
      </c>
      <c r="U21" s="218" t="s">
        <v>4</v>
      </c>
      <c r="V21" s="5"/>
      <c r="W21" s="275"/>
      <c r="X21" s="215" t="s">
        <v>8</v>
      </c>
      <c r="Y21" s="216" t="s">
        <v>2</v>
      </c>
      <c r="Z21" s="216" t="s">
        <v>2</v>
      </c>
      <c r="AA21" s="218" t="s">
        <v>3</v>
      </c>
      <c r="AB21" s="218" t="s">
        <v>4</v>
      </c>
      <c r="AC21" s="5"/>
      <c r="AD21" s="275"/>
      <c r="AE21" s="215" t="s">
        <v>8</v>
      </c>
      <c r="AF21" s="216" t="s">
        <v>2</v>
      </c>
      <c r="AG21" s="216" t="s">
        <v>2</v>
      </c>
      <c r="AH21" s="218" t="s">
        <v>3</v>
      </c>
      <c r="AI21" s="218" t="s">
        <v>4</v>
      </c>
      <c r="AJ21" s="5"/>
      <c r="AK21" s="275"/>
      <c r="AL21" s="215" t="s">
        <v>8</v>
      </c>
      <c r="AM21" s="216" t="s">
        <v>2</v>
      </c>
      <c r="AN21" s="216" t="s">
        <v>2</v>
      </c>
      <c r="AO21" s="218" t="s">
        <v>3</v>
      </c>
      <c r="AP21" s="218" t="s">
        <v>4</v>
      </c>
      <c r="AQ21" s="5"/>
      <c r="AR21" s="275"/>
      <c r="AS21" s="215" t="s">
        <v>8</v>
      </c>
      <c r="AT21" s="216" t="s">
        <v>2</v>
      </c>
      <c r="AU21" s="216" t="s">
        <v>2</v>
      </c>
      <c r="AV21" s="218" t="s">
        <v>3</v>
      </c>
      <c r="AW21" s="218" t="s">
        <v>4</v>
      </c>
      <c r="AX21" s="5"/>
      <c r="AY21" s="275"/>
      <c r="AZ21" s="215" t="s">
        <v>8</v>
      </c>
      <c r="BA21" s="216" t="s">
        <v>2</v>
      </c>
      <c r="BB21" s="216" t="s">
        <v>2</v>
      </c>
      <c r="BC21" s="218" t="s">
        <v>3</v>
      </c>
      <c r="BD21" s="218" t="s">
        <v>4</v>
      </c>
      <c r="BE21" s="5"/>
    </row>
    <row r="22" spans="1:57" x14ac:dyDescent="0.2">
      <c r="A22" s="274">
        <v>123</v>
      </c>
      <c r="B22" s="5">
        <f ca="1">H22+O22+V22+AC22+AJ22+AQ22+AX22+BD22</f>
        <v>0</v>
      </c>
      <c r="C22" s="268">
        <v>123</v>
      </c>
      <c r="D22" s="269" t="str">
        <f>D20</f>
        <v>&gt;=41640</v>
      </c>
      <c r="E22" s="269" t="str">
        <f>E20</f>
        <v>&lt;=42004</v>
      </c>
      <c r="F22" s="270"/>
      <c r="G22" s="271"/>
      <c r="H22" s="5">
        <f ca="1">DSUM(Base1,G21,C21:G22)</f>
        <v>0</v>
      </c>
      <c r="I22" s="275"/>
      <c r="J22" s="268">
        <v>123</v>
      </c>
      <c r="K22" s="269" t="str">
        <f>K20</f>
        <v>&gt;=41640</v>
      </c>
      <c r="L22" s="269" t="str">
        <f>L20</f>
        <v>&lt;=42004</v>
      </c>
      <c r="M22" s="270"/>
      <c r="N22" s="271"/>
      <c r="O22" s="5">
        <f ca="1">DSUM(Base2,N21,J21:N22)</f>
        <v>0</v>
      </c>
      <c r="P22" s="275"/>
      <c r="Q22" s="268">
        <v>123</v>
      </c>
      <c r="R22" s="269" t="str">
        <f>R20</f>
        <v>&gt;=41640</v>
      </c>
      <c r="S22" s="269" t="str">
        <f>S20</f>
        <v>&lt;=42004</v>
      </c>
      <c r="T22" s="270"/>
      <c r="U22" s="271"/>
      <c r="V22" s="5">
        <f ca="1">DSUM(Base3,U21,Q21:U22)</f>
        <v>0</v>
      </c>
      <c r="W22" s="275"/>
      <c r="X22" s="268">
        <v>123</v>
      </c>
      <c r="Y22" s="269" t="str">
        <f>Y20</f>
        <v>&gt;=41640</v>
      </c>
      <c r="Z22" s="269" t="str">
        <f>Z20</f>
        <v>&lt;=42004</v>
      </c>
      <c r="AA22" s="270"/>
      <c r="AB22" s="271"/>
      <c r="AC22" s="5">
        <f ca="1">DSUM(Base4,AB21,X21:AB22)</f>
        <v>0</v>
      </c>
      <c r="AD22" s="275"/>
      <c r="AE22" s="268">
        <v>123</v>
      </c>
      <c r="AF22" s="269" t="str">
        <f>AF20</f>
        <v>&gt;=41640</v>
      </c>
      <c r="AG22" s="269" t="str">
        <f>AG20</f>
        <v>&lt;=42004</v>
      </c>
      <c r="AH22" s="270"/>
      <c r="AI22" s="271"/>
      <c r="AJ22" s="5">
        <f ca="1">DSUM(Base5,AI21,AE21:AI22)</f>
        <v>0</v>
      </c>
      <c r="AK22" s="275"/>
      <c r="AL22" s="268">
        <v>123</v>
      </c>
      <c r="AM22" s="269" t="str">
        <f>AM20</f>
        <v>&gt;=41640</v>
      </c>
      <c r="AN22" s="269" t="str">
        <f>AN20</f>
        <v>&lt;=42004</v>
      </c>
      <c r="AO22" s="270"/>
      <c r="AP22" s="271"/>
      <c r="AQ22" s="5">
        <f ca="1">DSUM(Base6,AP21,AL21:AP22)</f>
        <v>0</v>
      </c>
      <c r="AR22" s="275"/>
      <c r="AS22" s="268">
        <v>123</v>
      </c>
      <c r="AT22" s="269" t="str">
        <f>AT20</f>
        <v>&gt;=41640</v>
      </c>
      <c r="AU22" s="269" t="str">
        <f>AU20</f>
        <v>&lt;=42004</v>
      </c>
      <c r="AV22" s="270"/>
      <c r="AW22" s="271"/>
      <c r="AX22" s="5">
        <f ca="1">DSUM(Base7,AW21,AS21:AW22)</f>
        <v>0</v>
      </c>
      <c r="AY22" s="275"/>
      <c r="AZ22" s="268">
        <v>123</v>
      </c>
      <c r="BA22" s="269" t="str">
        <f>BA20</f>
        <v>&gt;=41640</v>
      </c>
      <c r="BB22" s="269" t="str">
        <f>BB20</f>
        <v>&lt;=42004</v>
      </c>
      <c r="BC22" s="270"/>
      <c r="BD22" s="271"/>
      <c r="BE22" s="5">
        <f ca="1">DSUM(Base8,BD21,AZ21:BD22)</f>
        <v>0</v>
      </c>
    </row>
    <row r="23" spans="1:57" x14ac:dyDescent="0.2">
      <c r="A23" s="273"/>
      <c r="B23" s="5"/>
      <c r="C23" s="215" t="s">
        <v>8</v>
      </c>
      <c r="D23" s="216" t="s">
        <v>2</v>
      </c>
      <c r="E23" s="216" t="s">
        <v>2</v>
      </c>
      <c r="F23" s="218" t="s">
        <v>3</v>
      </c>
      <c r="G23" s="218" t="s">
        <v>4</v>
      </c>
      <c r="I23" s="275"/>
      <c r="J23" s="215" t="s">
        <v>8</v>
      </c>
      <c r="K23" s="216" t="s">
        <v>2</v>
      </c>
      <c r="L23" s="216" t="s">
        <v>2</v>
      </c>
      <c r="M23" s="218" t="s">
        <v>3</v>
      </c>
      <c r="N23" s="218" t="s">
        <v>4</v>
      </c>
      <c r="P23" s="275"/>
      <c r="Q23" s="215" t="s">
        <v>8</v>
      </c>
      <c r="R23" s="216" t="s">
        <v>2</v>
      </c>
      <c r="S23" s="216" t="s">
        <v>2</v>
      </c>
      <c r="T23" s="218" t="s">
        <v>3</v>
      </c>
      <c r="U23" s="218" t="s">
        <v>4</v>
      </c>
      <c r="V23" s="5"/>
      <c r="W23" s="275"/>
      <c r="X23" s="215" t="s">
        <v>8</v>
      </c>
      <c r="Y23" s="216" t="s">
        <v>2</v>
      </c>
      <c r="Z23" s="216" t="s">
        <v>2</v>
      </c>
      <c r="AA23" s="218" t="s">
        <v>3</v>
      </c>
      <c r="AB23" s="218" t="s">
        <v>4</v>
      </c>
      <c r="AC23" s="5"/>
      <c r="AD23" s="275"/>
      <c r="AE23" s="215" t="s">
        <v>8</v>
      </c>
      <c r="AF23" s="216" t="s">
        <v>2</v>
      </c>
      <c r="AG23" s="216" t="s">
        <v>2</v>
      </c>
      <c r="AH23" s="218" t="s">
        <v>3</v>
      </c>
      <c r="AI23" s="218" t="s">
        <v>4</v>
      </c>
      <c r="AJ23" s="5"/>
      <c r="AK23" s="275"/>
      <c r="AL23" s="215" t="s">
        <v>8</v>
      </c>
      <c r="AM23" s="216" t="s">
        <v>2</v>
      </c>
      <c r="AN23" s="216" t="s">
        <v>2</v>
      </c>
      <c r="AO23" s="218" t="s">
        <v>3</v>
      </c>
      <c r="AP23" s="218" t="s">
        <v>4</v>
      </c>
      <c r="AQ23" s="5"/>
      <c r="AR23" s="275"/>
      <c r="AS23" s="215" t="s">
        <v>8</v>
      </c>
      <c r="AT23" s="216" t="s">
        <v>2</v>
      </c>
      <c r="AU23" s="216" t="s">
        <v>2</v>
      </c>
      <c r="AV23" s="218" t="s">
        <v>3</v>
      </c>
      <c r="AW23" s="218" t="s">
        <v>4</v>
      </c>
      <c r="AX23" s="5"/>
      <c r="AY23" s="275"/>
      <c r="AZ23" s="215" t="s">
        <v>8</v>
      </c>
      <c r="BA23" s="216" t="s">
        <v>2</v>
      </c>
      <c r="BB23" s="216" t="s">
        <v>2</v>
      </c>
      <c r="BC23" s="218" t="s">
        <v>3</v>
      </c>
      <c r="BD23" s="218" t="s">
        <v>4</v>
      </c>
      <c r="BE23" s="5"/>
    </row>
    <row r="24" spans="1:57" x14ac:dyDescent="0.2">
      <c r="A24" s="274">
        <v>124</v>
      </c>
      <c r="B24" s="5">
        <f ca="1">H24+O24+V24+AC24+AJ24+AQ24+AX24+BD24</f>
        <v>0</v>
      </c>
      <c r="C24" s="268">
        <v>124</v>
      </c>
      <c r="D24" s="269" t="str">
        <f>D22</f>
        <v>&gt;=41640</v>
      </c>
      <c r="E24" s="269" t="str">
        <f>E22</f>
        <v>&lt;=42004</v>
      </c>
      <c r="F24" s="270"/>
      <c r="G24" s="271"/>
      <c r="H24" s="5">
        <f ca="1">DSUM(Base1,G23,C23:G24)</f>
        <v>0</v>
      </c>
      <c r="I24" s="275"/>
      <c r="J24" s="268">
        <v>124</v>
      </c>
      <c r="K24" s="269" t="str">
        <f>K22</f>
        <v>&gt;=41640</v>
      </c>
      <c r="L24" s="269" t="str">
        <f>L22</f>
        <v>&lt;=42004</v>
      </c>
      <c r="M24" s="270"/>
      <c r="N24" s="271"/>
      <c r="O24" s="5">
        <f ca="1">DSUM(Base2,N23,J23:N24)</f>
        <v>0</v>
      </c>
      <c r="P24" s="275"/>
      <c r="Q24" s="268">
        <v>124</v>
      </c>
      <c r="R24" s="269" t="str">
        <f>R22</f>
        <v>&gt;=41640</v>
      </c>
      <c r="S24" s="269" t="str">
        <f>S22</f>
        <v>&lt;=42004</v>
      </c>
      <c r="T24" s="270"/>
      <c r="U24" s="271"/>
      <c r="V24" s="5">
        <f ca="1">DSUM(Base3,U23,Q23:U24)</f>
        <v>0</v>
      </c>
      <c r="W24" s="275"/>
      <c r="X24" s="268">
        <v>124</v>
      </c>
      <c r="Y24" s="269" t="str">
        <f>Y22</f>
        <v>&gt;=41640</v>
      </c>
      <c r="Z24" s="269" t="str">
        <f>Z22</f>
        <v>&lt;=42004</v>
      </c>
      <c r="AA24" s="270"/>
      <c r="AB24" s="271"/>
      <c r="AC24" s="5">
        <f ca="1">DSUM(Base4,AB23,X23:AB24)</f>
        <v>0</v>
      </c>
      <c r="AD24" s="275"/>
      <c r="AE24" s="268">
        <v>124</v>
      </c>
      <c r="AF24" s="269" t="str">
        <f>AF22</f>
        <v>&gt;=41640</v>
      </c>
      <c r="AG24" s="269" t="str">
        <f>AG22</f>
        <v>&lt;=42004</v>
      </c>
      <c r="AH24" s="270"/>
      <c r="AI24" s="271"/>
      <c r="AJ24" s="5">
        <f ca="1">DSUM(Base5,AI23,AE23:AI24)</f>
        <v>0</v>
      </c>
      <c r="AK24" s="275"/>
      <c r="AL24" s="268">
        <v>124</v>
      </c>
      <c r="AM24" s="269" t="str">
        <f>AM22</f>
        <v>&gt;=41640</v>
      </c>
      <c r="AN24" s="269" t="str">
        <f>AN22</f>
        <v>&lt;=42004</v>
      </c>
      <c r="AO24" s="270"/>
      <c r="AP24" s="271"/>
      <c r="AQ24" s="5">
        <f ca="1">DSUM(Base6,AP23,AL23:AP24)</f>
        <v>0</v>
      </c>
      <c r="AR24" s="275"/>
      <c r="AS24" s="268">
        <v>124</v>
      </c>
      <c r="AT24" s="269" t="str">
        <f>AT22</f>
        <v>&gt;=41640</v>
      </c>
      <c r="AU24" s="269" t="str">
        <f>AU22</f>
        <v>&lt;=42004</v>
      </c>
      <c r="AV24" s="270"/>
      <c r="AW24" s="271"/>
      <c r="AX24" s="5">
        <f ca="1">DSUM(Base7,AW23,AS23:AW24)</f>
        <v>0</v>
      </c>
      <c r="AY24" s="275"/>
      <c r="AZ24" s="268">
        <v>124</v>
      </c>
      <c r="BA24" s="269" t="str">
        <f>BA22</f>
        <v>&gt;=41640</v>
      </c>
      <c r="BB24" s="269" t="str">
        <f>BB22</f>
        <v>&lt;=42004</v>
      </c>
      <c r="BC24" s="270"/>
      <c r="BD24" s="271"/>
      <c r="BE24" s="5">
        <f ca="1">DSUM(Base8,BD23,AZ23:BD24)</f>
        <v>0</v>
      </c>
    </row>
    <row r="25" spans="1:57" x14ac:dyDescent="0.2">
      <c r="A25" s="273"/>
      <c r="B25" s="5"/>
      <c r="C25" s="215" t="s">
        <v>8</v>
      </c>
      <c r="D25" s="216" t="s">
        <v>2</v>
      </c>
      <c r="E25" s="216" t="s">
        <v>2</v>
      </c>
      <c r="F25" s="218" t="s">
        <v>3</v>
      </c>
      <c r="G25" s="218" t="s">
        <v>4</v>
      </c>
      <c r="I25" s="275"/>
      <c r="J25" s="215" t="s">
        <v>8</v>
      </c>
      <c r="K25" s="216" t="s">
        <v>2</v>
      </c>
      <c r="L25" s="216" t="s">
        <v>2</v>
      </c>
      <c r="M25" s="218" t="s">
        <v>3</v>
      </c>
      <c r="N25" s="218" t="s">
        <v>4</v>
      </c>
      <c r="P25" s="275"/>
      <c r="Q25" s="215" t="s">
        <v>8</v>
      </c>
      <c r="R25" s="216" t="s">
        <v>2</v>
      </c>
      <c r="S25" s="216" t="s">
        <v>2</v>
      </c>
      <c r="T25" s="218" t="s">
        <v>3</v>
      </c>
      <c r="U25" s="218" t="s">
        <v>4</v>
      </c>
      <c r="V25" s="5"/>
      <c r="W25" s="275"/>
      <c r="X25" s="215" t="s">
        <v>8</v>
      </c>
      <c r="Y25" s="216" t="s">
        <v>2</v>
      </c>
      <c r="Z25" s="216" t="s">
        <v>2</v>
      </c>
      <c r="AA25" s="218" t="s">
        <v>3</v>
      </c>
      <c r="AB25" s="218" t="s">
        <v>4</v>
      </c>
      <c r="AC25" s="5"/>
      <c r="AD25" s="275"/>
      <c r="AE25" s="215" t="s">
        <v>8</v>
      </c>
      <c r="AF25" s="216" t="s">
        <v>2</v>
      </c>
      <c r="AG25" s="216" t="s">
        <v>2</v>
      </c>
      <c r="AH25" s="218" t="s">
        <v>3</v>
      </c>
      <c r="AI25" s="218" t="s">
        <v>4</v>
      </c>
      <c r="AJ25" s="5"/>
      <c r="AK25" s="275"/>
      <c r="AL25" s="215" t="s">
        <v>8</v>
      </c>
      <c r="AM25" s="216" t="s">
        <v>2</v>
      </c>
      <c r="AN25" s="216" t="s">
        <v>2</v>
      </c>
      <c r="AO25" s="218" t="s">
        <v>3</v>
      </c>
      <c r="AP25" s="218" t="s">
        <v>4</v>
      </c>
      <c r="AQ25" s="5"/>
      <c r="AR25" s="275"/>
      <c r="AS25" s="215" t="s">
        <v>8</v>
      </c>
      <c r="AT25" s="216" t="s">
        <v>2</v>
      </c>
      <c r="AU25" s="216" t="s">
        <v>2</v>
      </c>
      <c r="AV25" s="218" t="s">
        <v>3</v>
      </c>
      <c r="AW25" s="218" t="s">
        <v>4</v>
      </c>
      <c r="AX25" s="5"/>
      <c r="AY25" s="275"/>
      <c r="AZ25" s="215" t="s">
        <v>8</v>
      </c>
      <c r="BA25" s="216" t="s">
        <v>2</v>
      </c>
      <c r="BB25" s="216" t="s">
        <v>2</v>
      </c>
      <c r="BC25" s="218" t="s">
        <v>3</v>
      </c>
      <c r="BD25" s="218" t="s">
        <v>4</v>
      </c>
      <c r="BE25" s="5"/>
    </row>
    <row r="26" spans="1:57" x14ac:dyDescent="0.2">
      <c r="A26" s="274">
        <v>125</v>
      </c>
      <c r="B26" s="5">
        <f ca="1">H26+O26+V26+AC26+AJ26+AQ26+AX26+BD26</f>
        <v>0</v>
      </c>
      <c r="C26" s="268">
        <v>125</v>
      </c>
      <c r="D26" s="269" t="str">
        <f>D24</f>
        <v>&gt;=41640</v>
      </c>
      <c r="E26" s="269" t="str">
        <f>E24</f>
        <v>&lt;=42004</v>
      </c>
      <c r="F26" s="270"/>
      <c r="G26" s="271"/>
      <c r="H26" s="5">
        <f ca="1">DSUM(Base1,G25,C25:G26)</f>
        <v>0</v>
      </c>
      <c r="I26" s="275"/>
      <c r="J26" s="268">
        <v>125</v>
      </c>
      <c r="K26" s="269" t="str">
        <f>K24</f>
        <v>&gt;=41640</v>
      </c>
      <c r="L26" s="269" t="str">
        <f>L24</f>
        <v>&lt;=42004</v>
      </c>
      <c r="M26" s="270"/>
      <c r="N26" s="271"/>
      <c r="O26" s="5">
        <f ca="1">DSUM(Base2,N25,J25:N26)</f>
        <v>0</v>
      </c>
      <c r="P26" s="275"/>
      <c r="Q26" s="268">
        <v>125</v>
      </c>
      <c r="R26" s="269" t="str">
        <f>R24</f>
        <v>&gt;=41640</v>
      </c>
      <c r="S26" s="269" t="str">
        <f>S24</f>
        <v>&lt;=42004</v>
      </c>
      <c r="T26" s="270"/>
      <c r="U26" s="271"/>
      <c r="V26" s="5">
        <f ca="1">DSUM(Base3,U25,Q25:U26)</f>
        <v>0</v>
      </c>
      <c r="W26" s="275"/>
      <c r="X26" s="268">
        <v>125</v>
      </c>
      <c r="Y26" s="269" t="str">
        <f>Y24</f>
        <v>&gt;=41640</v>
      </c>
      <c r="Z26" s="269" t="str">
        <f>Z24</f>
        <v>&lt;=42004</v>
      </c>
      <c r="AA26" s="270"/>
      <c r="AB26" s="271"/>
      <c r="AC26" s="5">
        <f ca="1">DSUM(Base4,AB25,X25:AB26)</f>
        <v>0</v>
      </c>
      <c r="AD26" s="275"/>
      <c r="AE26" s="268">
        <v>125</v>
      </c>
      <c r="AF26" s="269" t="str">
        <f>AF24</f>
        <v>&gt;=41640</v>
      </c>
      <c r="AG26" s="269" t="str">
        <f>AG24</f>
        <v>&lt;=42004</v>
      </c>
      <c r="AH26" s="270"/>
      <c r="AI26" s="271"/>
      <c r="AJ26" s="5">
        <f ca="1">DSUM(Base5,AI25,AE25:AI26)</f>
        <v>0</v>
      </c>
      <c r="AK26" s="275"/>
      <c r="AL26" s="268">
        <v>125</v>
      </c>
      <c r="AM26" s="269" t="str">
        <f>AM24</f>
        <v>&gt;=41640</v>
      </c>
      <c r="AN26" s="269" t="str">
        <f>AN24</f>
        <v>&lt;=42004</v>
      </c>
      <c r="AO26" s="270"/>
      <c r="AP26" s="271"/>
      <c r="AQ26" s="5">
        <f ca="1">DSUM(Base6,AP25,AL25:AP26)</f>
        <v>0</v>
      </c>
      <c r="AR26" s="275"/>
      <c r="AS26" s="268">
        <v>125</v>
      </c>
      <c r="AT26" s="269" t="str">
        <f>AT24</f>
        <v>&gt;=41640</v>
      </c>
      <c r="AU26" s="269" t="str">
        <f>AU24</f>
        <v>&lt;=42004</v>
      </c>
      <c r="AV26" s="270"/>
      <c r="AW26" s="271"/>
      <c r="AX26" s="5">
        <f ca="1">DSUM(Base7,AW25,AS25:AW26)</f>
        <v>0</v>
      </c>
      <c r="AY26" s="275"/>
      <c r="AZ26" s="268">
        <v>125</v>
      </c>
      <c r="BA26" s="269" t="str">
        <f>BA24</f>
        <v>&gt;=41640</v>
      </c>
      <c r="BB26" s="269" t="str">
        <f>BB24</f>
        <v>&lt;=42004</v>
      </c>
      <c r="BC26" s="270"/>
      <c r="BD26" s="271"/>
      <c r="BE26" s="5">
        <f ca="1">DSUM(Base8,BD25,AZ25:BD26)</f>
        <v>0</v>
      </c>
    </row>
    <row r="27" spans="1:57" x14ac:dyDescent="0.2">
      <c r="A27" s="273"/>
      <c r="B27" s="5"/>
      <c r="C27" s="215" t="s">
        <v>8</v>
      </c>
      <c r="D27" s="216" t="s">
        <v>2</v>
      </c>
      <c r="E27" s="216" t="s">
        <v>2</v>
      </c>
      <c r="F27" s="218" t="s">
        <v>3</v>
      </c>
      <c r="G27" s="218" t="s">
        <v>4</v>
      </c>
      <c r="I27" s="275"/>
      <c r="J27" s="215" t="s">
        <v>8</v>
      </c>
      <c r="K27" s="216" t="s">
        <v>2</v>
      </c>
      <c r="L27" s="216" t="s">
        <v>2</v>
      </c>
      <c r="M27" s="218" t="s">
        <v>3</v>
      </c>
      <c r="N27" s="218" t="s">
        <v>4</v>
      </c>
      <c r="P27" s="275"/>
      <c r="Q27" s="215" t="s">
        <v>8</v>
      </c>
      <c r="R27" s="216" t="s">
        <v>2</v>
      </c>
      <c r="S27" s="216" t="s">
        <v>2</v>
      </c>
      <c r="T27" s="218" t="s">
        <v>3</v>
      </c>
      <c r="U27" s="218" t="s">
        <v>4</v>
      </c>
      <c r="V27" s="5"/>
      <c r="W27" s="275"/>
      <c r="X27" s="215" t="s">
        <v>8</v>
      </c>
      <c r="Y27" s="216" t="s">
        <v>2</v>
      </c>
      <c r="Z27" s="216" t="s">
        <v>2</v>
      </c>
      <c r="AA27" s="218" t="s">
        <v>3</v>
      </c>
      <c r="AB27" s="218" t="s">
        <v>4</v>
      </c>
      <c r="AC27" s="5"/>
      <c r="AD27" s="275"/>
      <c r="AE27" s="215" t="s">
        <v>8</v>
      </c>
      <c r="AF27" s="216" t="s">
        <v>2</v>
      </c>
      <c r="AG27" s="216" t="s">
        <v>2</v>
      </c>
      <c r="AH27" s="218" t="s">
        <v>3</v>
      </c>
      <c r="AI27" s="218" t="s">
        <v>4</v>
      </c>
      <c r="AJ27" s="5"/>
      <c r="AK27" s="275"/>
      <c r="AL27" s="215" t="s">
        <v>8</v>
      </c>
      <c r="AM27" s="216" t="s">
        <v>2</v>
      </c>
      <c r="AN27" s="216" t="s">
        <v>2</v>
      </c>
      <c r="AO27" s="218" t="s">
        <v>3</v>
      </c>
      <c r="AP27" s="218" t="s">
        <v>4</v>
      </c>
      <c r="AQ27" s="5"/>
      <c r="AR27" s="275"/>
      <c r="AS27" s="215" t="s">
        <v>8</v>
      </c>
      <c r="AT27" s="216" t="s">
        <v>2</v>
      </c>
      <c r="AU27" s="216" t="s">
        <v>2</v>
      </c>
      <c r="AV27" s="218" t="s">
        <v>3</v>
      </c>
      <c r="AW27" s="218" t="s">
        <v>4</v>
      </c>
      <c r="AX27" s="5"/>
      <c r="AY27" s="275"/>
      <c r="AZ27" s="215" t="s">
        <v>8</v>
      </c>
      <c r="BA27" s="216" t="s">
        <v>2</v>
      </c>
      <c r="BB27" s="216" t="s">
        <v>2</v>
      </c>
      <c r="BC27" s="218" t="s">
        <v>3</v>
      </c>
      <c r="BD27" s="218" t="s">
        <v>4</v>
      </c>
      <c r="BE27" s="5"/>
    </row>
    <row r="28" spans="1:57" x14ac:dyDescent="0.2">
      <c r="A28" s="274">
        <v>126</v>
      </c>
      <c r="B28" s="5">
        <f ca="1">H28+O28+V28+AC28+AJ28+AQ28+AX28+BD28</f>
        <v>0</v>
      </c>
      <c r="C28" s="268">
        <v>126</v>
      </c>
      <c r="D28" s="269" t="str">
        <f>D26</f>
        <v>&gt;=41640</v>
      </c>
      <c r="E28" s="269" t="str">
        <f>E26</f>
        <v>&lt;=42004</v>
      </c>
      <c r="F28" s="270"/>
      <c r="G28" s="271"/>
      <c r="H28" s="5">
        <f ca="1">DSUM(Base1,G27,C27:G28)</f>
        <v>0</v>
      </c>
      <c r="I28" s="275"/>
      <c r="J28" s="268">
        <v>126</v>
      </c>
      <c r="K28" s="269" t="str">
        <f>K26</f>
        <v>&gt;=41640</v>
      </c>
      <c r="L28" s="269" t="str">
        <f>L26</f>
        <v>&lt;=42004</v>
      </c>
      <c r="M28" s="270"/>
      <c r="N28" s="271"/>
      <c r="O28" s="5">
        <f ca="1">DSUM(Base2,N27,J27:N28)</f>
        <v>0</v>
      </c>
      <c r="P28" s="275"/>
      <c r="Q28" s="268">
        <v>126</v>
      </c>
      <c r="R28" s="269" t="str">
        <f>R26</f>
        <v>&gt;=41640</v>
      </c>
      <c r="S28" s="269" t="str">
        <f>S26</f>
        <v>&lt;=42004</v>
      </c>
      <c r="T28" s="270"/>
      <c r="U28" s="271"/>
      <c r="V28" s="5">
        <f ca="1">DSUM(Base3,U27,Q27:U28)</f>
        <v>0</v>
      </c>
      <c r="W28" s="275"/>
      <c r="X28" s="268">
        <v>126</v>
      </c>
      <c r="Y28" s="269" t="str">
        <f>Y26</f>
        <v>&gt;=41640</v>
      </c>
      <c r="Z28" s="269" t="str">
        <f>Z26</f>
        <v>&lt;=42004</v>
      </c>
      <c r="AA28" s="270"/>
      <c r="AB28" s="271"/>
      <c r="AC28" s="5">
        <f ca="1">DSUM(Base4,AB27,X27:AB28)</f>
        <v>0</v>
      </c>
      <c r="AD28" s="275"/>
      <c r="AE28" s="268">
        <v>126</v>
      </c>
      <c r="AF28" s="269" t="str">
        <f>AF26</f>
        <v>&gt;=41640</v>
      </c>
      <c r="AG28" s="269" t="str">
        <f>AG26</f>
        <v>&lt;=42004</v>
      </c>
      <c r="AH28" s="270"/>
      <c r="AI28" s="271"/>
      <c r="AJ28" s="5">
        <f ca="1">DSUM(Base5,AI27,AE27:AI28)</f>
        <v>0</v>
      </c>
      <c r="AK28" s="275"/>
      <c r="AL28" s="268">
        <v>126</v>
      </c>
      <c r="AM28" s="269" t="str">
        <f>AM26</f>
        <v>&gt;=41640</v>
      </c>
      <c r="AN28" s="269" t="str">
        <f>AN26</f>
        <v>&lt;=42004</v>
      </c>
      <c r="AO28" s="270"/>
      <c r="AP28" s="271"/>
      <c r="AQ28" s="5">
        <f ca="1">DSUM(Base6,AP27,AL27:AP28)</f>
        <v>0</v>
      </c>
      <c r="AR28" s="275"/>
      <c r="AS28" s="268">
        <v>126</v>
      </c>
      <c r="AT28" s="269" t="str">
        <f>AT26</f>
        <v>&gt;=41640</v>
      </c>
      <c r="AU28" s="269" t="str">
        <f>AU26</f>
        <v>&lt;=42004</v>
      </c>
      <c r="AV28" s="270"/>
      <c r="AW28" s="271"/>
      <c r="AX28" s="5">
        <f ca="1">DSUM(Base7,AW27,AS27:AW28)</f>
        <v>0</v>
      </c>
      <c r="AY28" s="275"/>
      <c r="AZ28" s="268">
        <v>126</v>
      </c>
      <c r="BA28" s="269" t="str">
        <f>BA26</f>
        <v>&gt;=41640</v>
      </c>
      <c r="BB28" s="269" t="str">
        <f>BB26</f>
        <v>&lt;=42004</v>
      </c>
      <c r="BC28" s="270"/>
      <c r="BD28" s="271"/>
      <c r="BE28" s="5">
        <f ca="1">DSUM(Base8,BD27,AZ27:BD28)</f>
        <v>0</v>
      </c>
    </row>
    <row r="29" spans="1:57" x14ac:dyDescent="0.2">
      <c r="A29" s="273"/>
      <c r="B29" s="5"/>
      <c r="C29" s="215" t="s">
        <v>8</v>
      </c>
      <c r="D29" s="216" t="s">
        <v>2</v>
      </c>
      <c r="E29" s="216" t="s">
        <v>2</v>
      </c>
      <c r="F29" s="218" t="s">
        <v>3</v>
      </c>
      <c r="G29" s="218" t="s">
        <v>4</v>
      </c>
      <c r="I29" s="275"/>
      <c r="J29" s="215" t="s">
        <v>8</v>
      </c>
      <c r="K29" s="216" t="s">
        <v>2</v>
      </c>
      <c r="L29" s="216" t="s">
        <v>2</v>
      </c>
      <c r="M29" s="218" t="s">
        <v>3</v>
      </c>
      <c r="N29" s="218" t="s">
        <v>4</v>
      </c>
      <c r="P29" s="275"/>
      <c r="Q29" s="215" t="s">
        <v>8</v>
      </c>
      <c r="R29" s="216" t="s">
        <v>2</v>
      </c>
      <c r="S29" s="216" t="s">
        <v>2</v>
      </c>
      <c r="T29" s="218" t="s">
        <v>3</v>
      </c>
      <c r="U29" s="218" t="s">
        <v>4</v>
      </c>
      <c r="V29" s="5"/>
      <c r="W29" s="275"/>
      <c r="X29" s="215" t="s">
        <v>8</v>
      </c>
      <c r="Y29" s="216" t="s">
        <v>2</v>
      </c>
      <c r="Z29" s="216" t="s">
        <v>2</v>
      </c>
      <c r="AA29" s="218" t="s">
        <v>3</v>
      </c>
      <c r="AB29" s="218" t="s">
        <v>4</v>
      </c>
      <c r="AC29" s="5"/>
      <c r="AD29" s="275"/>
      <c r="AE29" s="215" t="s">
        <v>8</v>
      </c>
      <c r="AF29" s="216" t="s">
        <v>2</v>
      </c>
      <c r="AG29" s="216" t="s">
        <v>2</v>
      </c>
      <c r="AH29" s="218" t="s">
        <v>3</v>
      </c>
      <c r="AI29" s="218" t="s">
        <v>4</v>
      </c>
      <c r="AJ29" s="5"/>
      <c r="AK29" s="275"/>
      <c r="AL29" s="215" t="s">
        <v>8</v>
      </c>
      <c r="AM29" s="216" t="s">
        <v>2</v>
      </c>
      <c r="AN29" s="216" t="s">
        <v>2</v>
      </c>
      <c r="AO29" s="218" t="s">
        <v>3</v>
      </c>
      <c r="AP29" s="218" t="s">
        <v>4</v>
      </c>
      <c r="AQ29" s="5"/>
      <c r="AR29" s="275"/>
      <c r="AS29" s="215" t="s">
        <v>8</v>
      </c>
      <c r="AT29" s="216" t="s">
        <v>2</v>
      </c>
      <c r="AU29" s="216" t="s">
        <v>2</v>
      </c>
      <c r="AV29" s="218" t="s">
        <v>3</v>
      </c>
      <c r="AW29" s="218" t="s">
        <v>4</v>
      </c>
      <c r="AX29" s="5"/>
      <c r="AY29" s="275"/>
      <c r="AZ29" s="215" t="s">
        <v>8</v>
      </c>
      <c r="BA29" s="216" t="s">
        <v>2</v>
      </c>
      <c r="BB29" s="216" t="s">
        <v>2</v>
      </c>
      <c r="BC29" s="218" t="s">
        <v>3</v>
      </c>
      <c r="BD29" s="218" t="s">
        <v>4</v>
      </c>
      <c r="BE29" s="5"/>
    </row>
    <row r="30" spans="1:57" x14ac:dyDescent="0.2">
      <c r="A30" s="274">
        <v>127</v>
      </c>
      <c r="B30" s="5">
        <f ca="1">H30+O30+V30+AC30+AJ30+AQ30+AX30+BD30</f>
        <v>0</v>
      </c>
      <c r="C30" s="268">
        <v>127</v>
      </c>
      <c r="D30" s="269" t="str">
        <f>D28</f>
        <v>&gt;=41640</v>
      </c>
      <c r="E30" s="269" t="str">
        <f>E28</f>
        <v>&lt;=42004</v>
      </c>
      <c r="F30" s="270"/>
      <c r="G30" s="271"/>
      <c r="H30" s="5">
        <f ca="1">DSUM(Base1,G29,C29:G30)</f>
        <v>0</v>
      </c>
      <c r="I30" s="275"/>
      <c r="J30" s="268">
        <v>127</v>
      </c>
      <c r="K30" s="269" t="str">
        <f>K28</f>
        <v>&gt;=41640</v>
      </c>
      <c r="L30" s="269" t="str">
        <f>L28</f>
        <v>&lt;=42004</v>
      </c>
      <c r="M30" s="270"/>
      <c r="N30" s="271"/>
      <c r="O30" s="5">
        <f ca="1">DSUM(Base2,N29,J29:N30)</f>
        <v>0</v>
      </c>
      <c r="P30" s="275"/>
      <c r="Q30" s="268">
        <v>127</v>
      </c>
      <c r="R30" s="269" t="str">
        <f>R28</f>
        <v>&gt;=41640</v>
      </c>
      <c r="S30" s="269" t="str">
        <f>S28</f>
        <v>&lt;=42004</v>
      </c>
      <c r="T30" s="270"/>
      <c r="U30" s="271"/>
      <c r="V30" s="5">
        <f ca="1">DSUM(Base3,U29,Q29:U30)</f>
        <v>0</v>
      </c>
      <c r="W30" s="275"/>
      <c r="X30" s="268">
        <v>127</v>
      </c>
      <c r="Y30" s="269" t="str">
        <f>Y28</f>
        <v>&gt;=41640</v>
      </c>
      <c r="Z30" s="269" t="str">
        <f>Z28</f>
        <v>&lt;=42004</v>
      </c>
      <c r="AA30" s="270"/>
      <c r="AB30" s="271"/>
      <c r="AC30" s="5">
        <f ca="1">DSUM(Base4,AB29,X29:AB30)</f>
        <v>0</v>
      </c>
      <c r="AD30" s="275"/>
      <c r="AE30" s="268">
        <v>127</v>
      </c>
      <c r="AF30" s="269" t="str">
        <f>AF28</f>
        <v>&gt;=41640</v>
      </c>
      <c r="AG30" s="269" t="str">
        <f>AG28</f>
        <v>&lt;=42004</v>
      </c>
      <c r="AH30" s="270"/>
      <c r="AI30" s="271"/>
      <c r="AJ30" s="5">
        <f ca="1">DSUM(Base5,AI29,AE29:AI30)</f>
        <v>0</v>
      </c>
      <c r="AK30" s="275"/>
      <c r="AL30" s="268">
        <v>127</v>
      </c>
      <c r="AM30" s="269" t="str">
        <f>AM28</f>
        <v>&gt;=41640</v>
      </c>
      <c r="AN30" s="269" t="str">
        <f>AN28</f>
        <v>&lt;=42004</v>
      </c>
      <c r="AO30" s="270"/>
      <c r="AP30" s="271"/>
      <c r="AQ30" s="5">
        <f ca="1">DSUM(Base6,AP29,AL29:AP30)</f>
        <v>0</v>
      </c>
      <c r="AR30" s="275"/>
      <c r="AS30" s="268">
        <v>127</v>
      </c>
      <c r="AT30" s="269" t="str">
        <f>AT28</f>
        <v>&gt;=41640</v>
      </c>
      <c r="AU30" s="269" t="str">
        <f>AU28</f>
        <v>&lt;=42004</v>
      </c>
      <c r="AV30" s="270"/>
      <c r="AW30" s="271"/>
      <c r="AX30" s="5">
        <f ca="1">DSUM(Base7,AW29,AS29:AW30)</f>
        <v>0</v>
      </c>
      <c r="AY30" s="275"/>
      <c r="AZ30" s="268">
        <v>127</v>
      </c>
      <c r="BA30" s="269" t="str">
        <f>BA28</f>
        <v>&gt;=41640</v>
      </c>
      <c r="BB30" s="269" t="str">
        <f>BB28</f>
        <v>&lt;=42004</v>
      </c>
      <c r="BC30" s="270"/>
      <c r="BD30" s="271"/>
      <c r="BE30" s="5">
        <f ca="1">DSUM(Base8,BD29,AZ29:BD30)</f>
        <v>0</v>
      </c>
    </row>
    <row r="31" spans="1:57" x14ac:dyDescent="0.2">
      <c r="A31" s="273"/>
      <c r="B31" s="5"/>
      <c r="C31" s="215" t="s">
        <v>8</v>
      </c>
      <c r="D31" s="216" t="s">
        <v>2</v>
      </c>
      <c r="E31" s="216" t="s">
        <v>2</v>
      </c>
      <c r="F31" s="218" t="s">
        <v>3</v>
      </c>
      <c r="G31" s="218" t="s">
        <v>4</v>
      </c>
      <c r="I31" s="275"/>
      <c r="J31" s="215" t="s">
        <v>8</v>
      </c>
      <c r="K31" s="216" t="s">
        <v>2</v>
      </c>
      <c r="L31" s="216" t="s">
        <v>2</v>
      </c>
      <c r="M31" s="218" t="s">
        <v>3</v>
      </c>
      <c r="N31" s="218" t="s">
        <v>4</v>
      </c>
      <c r="P31" s="275"/>
      <c r="Q31" s="215" t="s">
        <v>8</v>
      </c>
      <c r="R31" s="216" t="s">
        <v>2</v>
      </c>
      <c r="S31" s="216" t="s">
        <v>2</v>
      </c>
      <c r="T31" s="218" t="s">
        <v>3</v>
      </c>
      <c r="U31" s="218" t="s">
        <v>4</v>
      </c>
      <c r="V31" s="5"/>
      <c r="W31" s="275"/>
      <c r="X31" s="215" t="s">
        <v>8</v>
      </c>
      <c r="Y31" s="216" t="s">
        <v>2</v>
      </c>
      <c r="Z31" s="216" t="s">
        <v>2</v>
      </c>
      <c r="AA31" s="218" t="s">
        <v>3</v>
      </c>
      <c r="AB31" s="218" t="s">
        <v>4</v>
      </c>
      <c r="AC31" s="5"/>
      <c r="AD31" s="275"/>
      <c r="AE31" s="215" t="s">
        <v>8</v>
      </c>
      <c r="AF31" s="216" t="s">
        <v>2</v>
      </c>
      <c r="AG31" s="216" t="s">
        <v>2</v>
      </c>
      <c r="AH31" s="218" t="s">
        <v>3</v>
      </c>
      <c r="AI31" s="218" t="s">
        <v>4</v>
      </c>
      <c r="AJ31" s="5"/>
      <c r="AK31" s="275"/>
      <c r="AL31" s="215" t="s">
        <v>8</v>
      </c>
      <c r="AM31" s="216" t="s">
        <v>2</v>
      </c>
      <c r="AN31" s="216" t="s">
        <v>2</v>
      </c>
      <c r="AO31" s="218" t="s">
        <v>3</v>
      </c>
      <c r="AP31" s="218" t="s">
        <v>4</v>
      </c>
      <c r="AQ31" s="5"/>
      <c r="AR31" s="275"/>
      <c r="AS31" s="215" t="s">
        <v>8</v>
      </c>
      <c r="AT31" s="216" t="s">
        <v>2</v>
      </c>
      <c r="AU31" s="216" t="s">
        <v>2</v>
      </c>
      <c r="AV31" s="218" t="s">
        <v>3</v>
      </c>
      <c r="AW31" s="218" t="s">
        <v>4</v>
      </c>
      <c r="AX31" s="5"/>
      <c r="AY31" s="275"/>
      <c r="AZ31" s="215" t="s">
        <v>8</v>
      </c>
      <c r="BA31" s="216" t="s">
        <v>2</v>
      </c>
      <c r="BB31" s="216" t="s">
        <v>2</v>
      </c>
      <c r="BC31" s="218" t="s">
        <v>3</v>
      </c>
      <c r="BD31" s="218" t="s">
        <v>4</v>
      </c>
      <c r="BE31" s="5"/>
    </row>
    <row r="32" spans="1:57" x14ac:dyDescent="0.2">
      <c r="A32" s="274">
        <v>128</v>
      </c>
      <c r="B32" s="5">
        <f ca="1">H32+O32+V32+AC32+AJ32+AQ32+AX32+BD32</f>
        <v>0</v>
      </c>
      <c r="C32" s="268">
        <v>128</v>
      </c>
      <c r="D32" s="269" t="str">
        <f>D30</f>
        <v>&gt;=41640</v>
      </c>
      <c r="E32" s="269" t="str">
        <f>E30</f>
        <v>&lt;=42004</v>
      </c>
      <c r="F32" s="270"/>
      <c r="G32" s="271"/>
      <c r="H32" s="5">
        <f ca="1">DSUM(Base1,G31,C31:G32)</f>
        <v>0</v>
      </c>
      <c r="I32" s="275"/>
      <c r="J32" s="268">
        <v>128</v>
      </c>
      <c r="K32" s="269" t="str">
        <f>K30</f>
        <v>&gt;=41640</v>
      </c>
      <c r="L32" s="269" t="str">
        <f>L30</f>
        <v>&lt;=42004</v>
      </c>
      <c r="M32" s="270"/>
      <c r="N32" s="271"/>
      <c r="O32" s="5">
        <f ca="1">DSUM(Base2,N31,J31:N32)</f>
        <v>0</v>
      </c>
      <c r="P32" s="275"/>
      <c r="Q32" s="268">
        <v>128</v>
      </c>
      <c r="R32" s="269" t="str">
        <f>R30</f>
        <v>&gt;=41640</v>
      </c>
      <c r="S32" s="269" t="str">
        <f>S30</f>
        <v>&lt;=42004</v>
      </c>
      <c r="T32" s="270"/>
      <c r="U32" s="271"/>
      <c r="V32" s="5">
        <f ca="1">DSUM(Base3,U31,Q31:U32)</f>
        <v>0</v>
      </c>
      <c r="W32" s="275"/>
      <c r="X32" s="268">
        <v>128</v>
      </c>
      <c r="Y32" s="269" t="str">
        <f>Y30</f>
        <v>&gt;=41640</v>
      </c>
      <c r="Z32" s="269" t="str">
        <f>Z30</f>
        <v>&lt;=42004</v>
      </c>
      <c r="AA32" s="270"/>
      <c r="AB32" s="271"/>
      <c r="AC32" s="5">
        <f ca="1">DSUM(Base4,AB31,X31:AB32)</f>
        <v>0</v>
      </c>
      <c r="AD32" s="275"/>
      <c r="AE32" s="268">
        <v>128</v>
      </c>
      <c r="AF32" s="269" t="str">
        <f>AF30</f>
        <v>&gt;=41640</v>
      </c>
      <c r="AG32" s="269" t="str">
        <f>AG30</f>
        <v>&lt;=42004</v>
      </c>
      <c r="AH32" s="270"/>
      <c r="AI32" s="271"/>
      <c r="AJ32" s="5">
        <f ca="1">DSUM(Base5,AI31,AE31:AI32)</f>
        <v>0</v>
      </c>
      <c r="AK32" s="275"/>
      <c r="AL32" s="268">
        <v>128</v>
      </c>
      <c r="AM32" s="269" t="str">
        <f>AM30</f>
        <v>&gt;=41640</v>
      </c>
      <c r="AN32" s="269" t="str">
        <f>AN30</f>
        <v>&lt;=42004</v>
      </c>
      <c r="AO32" s="270"/>
      <c r="AP32" s="271"/>
      <c r="AQ32" s="5">
        <f ca="1">DSUM(Base6,AP31,AL31:AP32)</f>
        <v>0</v>
      </c>
      <c r="AR32" s="275"/>
      <c r="AS32" s="268">
        <v>128</v>
      </c>
      <c r="AT32" s="269" t="str">
        <f>AT30</f>
        <v>&gt;=41640</v>
      </c>
      <c r="AU32" s="269" t="str">
        <f>AU30</f>
        <v>&lt;=42004</v>
      </c>
      <c r="AV32" s="270"/>
      <c r="AW32" s="271"/>
      <c r="AX32" s="5">
        <f ca="1">DSUM(Base7,AW31,AS31:AW32)</f>
        <v>0</v>
      </c>
      <c r="AY32" s="275"/>
      <c r="AZ32" s="268">
        <v>128</v>
      </c>
      <c r="BA32" s="269" t="str">
        <f>BA30</f>
        <v>&gt;=41640</v>
      </c>
      <c r="BB32" s="269" t="str">
        <f>BB30</f>
        <v>&lt;=42004</v>
      </c>
      <c r="BC32" s="270"/>
      <c r="BD32" s="271"/>
      <c r="BE32" s="5">
        <f ca="1">DSUM(Base8,BD31,AZ31:BD32)</f>
        <v>0</v>
      </c>
    </row>
    <row r="33" spans="1:57" x14ac:dyDescent="0.2">
      <c r="A33" s="273"/>
      <c r="B33" s="5"/>
      <c r="C33" s="215" t="s">
        <v>8</v>
      </c>
      <c r="D33" s="216" t="s">
        <v>2</v>
      </c>
      <c r="E33" s="216" t="s">
        <v>2</v>
      </c>
      <c r="F33" s="218" t="s">
        <v>3</v>
      </c>
      <c r="G33" s="218" t="s">
        <v>4</v>
      </c>
      <c r="I33" s="275"/>
      <c r="J33" s="215" t="s">
        <v>8</v>
      </c>
      <c r="K33" s="216" t="s">
        <v>2</v>
      </c>
      <c r="L33" s="216" t="s">
        <v>2</v>
      </c>
      <c r="M33" s="218" t="s">
        <v>3</v>
      </c>
      <c r="N33" s="218" t="s">
        <v>4</v>
      </c>
      <c r="P33" s="275"/>
      <c r="Q33" s="215" t="s">
        <v>8</v>
      </c>
      <c r="R33" s="216" t="s">
        <v>2</v>
      </c>
      <c r="S33" s="216" t="s">
        <v>2</v>
      </c>
      <c r="T33" s="218" t="s">
        <v>3</v>
      </c>
      <c r="U33" s="218" t="s">
        <v>4</v>
      </c>
      <c r="V33" s="5"/>
      <c r="W33" s="275"/>
      <c r="X33" s="215" t="s">
        <v>8</v>
      </c>
      <c r="Y33" s="216" t="s">
        <v>2</v>
      </c>
      <c r="Z33" s="216" t="s">
        <v>2</v>
      </c>
      <c r="AA33" s="218" t="s">
        <v>3</v>
      </c>
      <c r="AB33" s="218" t="s">
        <v>4</v>
      </c>
      <c r="AC33" s="5"/>
      <c r="AD33" s="275"/>
      <c r="AE33" s="215" t="s">
        <v>8</v>
      </c>
      <c r="AF33" s="216" t="s">
        <v>2</v>
      </c>
      <c r="AG33" s="216" t="s">
        <v>2</v>
      </c>
      <c r="AH33" s="218" t="s">
        <v>3</v>
      </c>
      <c r="AI33" s="218" t="s">
        <v>4</v>
      </c>
      <c r="AJ33" s="5"/>
      <c r="AK33" s="275"/>
      <c r="AL33" s="215" t="s">
        <v>8</v>
      </c>
      <c r="AM33" s="216" t="s">
        <v>2</v>
      </c>
      <c r="AN33" s="216" t="s">
        <v>2</v>
      </c>
      <c r="AO33" s="218" t="s">
        <v>3</v>
      </c>
      <c r="AP33" s="218" t="s">
        <v>4</v>
      </c>
      <c r="AQ33" s="5"/>
      <c r="AR33" s="275"/>
      <c r="AS33" s="215" t="s">
        <v>8</v>
      </c>
      <c r="AT33" s="216" t="s">
        <v>2</v>
      </c>
      <c r="AU33" s="216" t="s">
        <v>2</v>
      </c>
      <c r="AV33" s="218" t="s">
        <v>3</v>
      </c>
      <c r="AW33" s="218" t="s">
        <v>4</v>
      </c>
      <c r="AX33" s="5"/>
      <c r="AY33" s="275"/>
      <c r="AZ33" s="215" t="s">
        <v>8</v>
      </c>
      <c r="BA33" s="216" t="s">
        <v>2</v>
      </c>
      <c r="BB33" s="216" t="s">
        <v>2</v>
      </c>
      <c r="BC33" s="218" t="s">
        <v>3</v>
      </c>
      <c r="BD33" s="218" t="s">
        <v>4</v>
      </c>
      <c r="BE33" s="5"/>
    </row>
    <row r="34" spans="1:57" x14ac:dyDescent="0.2">
      <c r="A34" s="274">
        <v>180</v>
      </c>
      <c r="B34" s="5">
        <f ca="1">H34+O34+V34+AC34+AJ34+AQ34+AX34+BD34</f>
        <v>0</v>
      </c>
      <c r="C34" s="268">
        <v>180</v>
      </c>
      <c r="D34" s="269" t="str">
        <f>D32</f>
        <v>&gt;=41640</v>
      </c>
      <c r="E34" s="269" t="str">
        <f>E32</f>
        <v>&lt;=42004</v>
      </c>
      <c r="F34" s="270"/>
      <c r="G34" s="271"/>
      <c r="H34" s="5">
        <f ca="1">DSUM(Base1,G33,C33:G34)</f>
        <v>0</v>
      </c>
      <c r="I34" s="275"/>
      <c r="J34" s="268">
        <v>180</v>
      </c>
      <c r="K34" s="269" t="str">
        <f>K32</f>
        <v>&gt;=41640</v>
      </c>
      <c r="L34" s="269" t="str">
        <f>L32</f>
        <v>&lt;=42004</v>
      </c>
      <c r="M34" s="270"/>
      <c r="N34" s="271"/>
      <c r="O34" s="5">
        <f ca="1">DSUM(Base2,N33,J33:N34)</f>
        <v>0</v>
      </c>
      <c r="P34" s="275"/>
      <c r="Q34" s="268">
        <v>180</v>
      </c>
      <c r="R34" s="269" t="str">
        <f>R32</f>
        <v>&gt;=41640</v>
      </c>
      <c r="S34" s="269" t="str">
        <f>S32</f>
        <v>&lt;=42004</v>
      </c>
      <c r="T34" s="270"/>
      <c r="U34" s="271"/>
      <c r="V34" s="5">
        <f ca="1">DSUM(Base3,U33,Q33:U34)</f>
        <v>0</v>
      </c>
      <c r="W34" s="275"/>
      <c r="X34" s="268">
        <v>180</v>
      </c>
      <c r="Y34" s="269" t="str">
        <f>Y32</f>
        <v>&gt;=41640</v>
      </c>
      <c r="Z34" s="269" t="str">
        <f>Z32</f>
        <v>&lt;=42004</v>
      </c>
      <c r="AA34" s="270"/>
      <c r="AB34" s="271"/>
      <c r="AC34" s="5">
        <f ca="1">DSUM(Base4,AB33,X33:AB34)</f>
        <v>0</v>
      </c>
      <c r="AD34" s="275"/>
      <c r="AE34" s="268">
        <v>180</v>
      </c>
      <c r="AF34" s="269" t="str">
        <f>AF32</f>
        <v>&gt;=41640</v>
      </c>
      <c r="AG34" s="269" t="str">
        <f>AG32</f>
        <v>&lt;=42004</v>
      </c>
      <c r="AH34" s="270"/>
      <c r="AI34" s="271"/>
      <c r="AJ34" s="5">
        <f ca="1">DSUM(Base5,AI33,AE33:AI34)</f>
        <v>0</v>
      </c>
      <c r="AK34" s="275"/>
      <c r="AL34" s="268">
        <v>180</v>
      </c>
      <c r="AM34" s="269" t="str">
        <f>AM32</f>
        <v>&gt;=41640</v>
      </c>
      <c r="AN34" s="269" t="str">
        <f>AN32</f>
        <v>&lt;=42004</v>
      </c>
      <c r="AO34" s="270"/>
      <c r="AP34" s="271"/>
      <c r="AQ34" s="5">
        <f ca="1">DSUM(Base6,AP33,AL33:AP34)</f>
        <v>0</v>
      </c>
      <c r="AR34" s="275"/>
      <c r="AS34" s="268">
        <v>180</v>
      </c>
      <c r="AT34" s="269" t="str">
        <f>AT32</f>
        <v>&gt;=41640</v>
      </c>
      <c r="AU34" s="269" t="str">
        <f>AU32</f>
        <v>&lt;=42004</v>
      </c>
      <c r="AV34" s="270"/>
      <c r="AW34" s="271"/>
      <c r="AX34" s="5">
        <f ca="1">DSUM(Base7,AW33,AS33:AW34)</f>
        <v>0</v>
      </c>
      <c r="AY34" s="275"/>
      <c r="AZ34" s="268">
        <v>180</v>
      </c>
      <c r="BA34" s="269" t="str">
        <f>BA32</f>
        <v>&gt;=41640</v>
      </c>
      <c r="BB34" s="269" t="str">
        <f>BB32</f>
        <v>&lt;=42004</v>
      </c>
      <c r="BC34" s="270"/>
      <c r="BD34" s="271"/>
      <c r="BE34" s="5">
        <f ca="1">DSUM(Base8,BD33,AZ33:BD34)</f>
        <v>0</v>
      </c>
    </row>
    <row r="35" spans="1:57" x14ac:dyDescent="0.2">
      <c r="A35" s="273"/>
      <c r="B35" s="5"/>
      <c r="C35" s="215" t="s">
        <v>8</v>
      </c>
      <c r="D35" s="216" t="s">
        <v>2</v>
      </c>
      <c r="E35" s="216" t="s">
        <v>2</v>
      </c>
      <c r="F35" s="218" t="s">
        <v>3</v>
      </c>
      <c r="G35" s="218" t="s">
        <v>4</v>
      </c>
      <c r="I35" s="275"/>
      <c r="J35" s="215" t="s">
        <v>8</v>
      </c>
      <c r="K35" s="216" t="s">
        <v>2</v>
      </c>
      <c r="L35" s="216" t="s">
        <v>2</v>
      </c>
      <c r="M35" s="218" t="s">
        <v>3</v>
      </c>
      <c r="N35" s="218" t="s">
        <v>4</v>
      </c>
      <c r="P35" s="275"/>
      <c r="Q35" s="215" t="s">
        <v>8</v>
      </c>
      <c r="R35" s="216" t="s">
        <v>2</v>
      </c>
      <c r="S35" s="216" t="s">
        <v>2</v>
      </c>
      <c r="T35" s="218" t="s">
        <v>3</v>
      </c>
      <c r="U35" s="218" t="s">
        <v>4</v>
      </c>
      <c r="V35" s="5"/>
      <c r="W35" s="275"/>
      <c r="X35" s="215" t="s">
        <v>8</v>
      </c>
      <c r="Y35" s="216" t="s">
        <v>2</v>
      </c>
      <c r="Z35" s="216" t="s">
        <v>2</v>
      </c>
      <c r="AA35" s="218" t="s">
        <v>3</v>
      </c>
      <c r="AB35" s="218" t="s">
        <v>4</v>
      </c>
      <c r="AC35" s="5"/>
      <c r="AD35" s="275"/>
      <c r="AE35" s="215" t="s">
        <v>8</v>
      </c>
      <c r="AF35" s="216" t="s">
        <v>2</v>
      </c>
      <c r="AG35" s="216" t="s">
        <v>2</v>
      </c>
      <c r="AH35" s="218" t="s">
        <v>3</v>
      </c>
      <c r="AI35" s="218" t="s">
        <v>4</v>
      </c>
      <c r="AJ35" s="5"/>
      <c r="AK35" s="275"/>
      <c r="AL35" s="215" t="s">
        <v>8</v>
      </c>
      <c r="AM35" s="216" t="s">
        <v>2</v>
      </c>
      <c r="AN35" s="216" t="s">
        <v>2</v>
      </c>
      <c r="AO35" s="218" t="s">
        <v>3</v>
      </c>
      <c r="AP35" s="218" t="s">
        <v>4</v>
      </c>
      <c r="AQ35" s="5"/>
      <c r="AR35" s="275"/>
      <c r="AS35" s="215" t="s">
        <v>8</v>
      </c>
      <c r="AT35" s="216" t="s">
        <v>2</v>
      </c>
      <c r="AU35" s="216" t="s">
        <v>2</v>
      </c>
      <c r="AV35" s="218" t="s">
        <v>3</v>
      </c>
      <c r="AW35" s="218" t="s">
        <v>4</v>
      </c>
      <c r="AX35" s="5"/>
      <c r="AY35" s="275"/>
      <c r="AZ35" s="215" t="s">
        <v>8</v>
      </c>
      <c r="BA35" s="216" t="s">
        <v>2</v>
      </c>
      <c r="BB35" s="216" t="s">
        <v>2</v>
      </c>
      <c r="BC35" s="218" t="s">
        <v>3</v>
      </c>
      <c r="BD35" s="218" t="s">
        <v>4</v>
      </c>
      <c r="BE35" s="5"/>
    </row>
    <row r="36" spans="1:57" x14ac:dyDescent="0.2">
      <c r="A36" s="274">
        <v>181</v>
      </c>
      <c r="B36" s="5">
        <f ca="1">H36+O36+V36+AC36+AJ36+AQ36+AX36+BD36</f>
        <v>0</v>
      </c>
      <c r="C36" s="268">
        <v>181</v>
      </c>
      <c r="D36" s="269" t="str">
        <f>D34</f>
        <v>&gt;=41640</v>
      </c>
      <c r="E36" s="269" t="str">
        <f>E34</f>
        <v>&lt;=42004</v>
      </c>
      <c r="F36" s="270"/>
      <c r="G36" s="271"/>
      <c r="H36" s="5">
        <f ca="1">DSUM(Base1,G35,C35:G36)</f>
        <v>0</v>
      </c>
      <c r="I36" s="275"/>
      <c r="J36" s="268">
        <v>181</v>
      </c>
      <c r="K36" s="269" t="str">
        <f>K34</f>
        <v>&gt;=41640</v>
      </c>
      <c r="L36" s="269" t="str">
        <f>L34</f>
        <v>&lt;=42004</v>
      </c>
      <c r="M36" s="270"/>
      <c r="N36" s="271"/>
      <c r="O36" s="5">
        <f ca="1">DSUM(Base2,N35,J35:N36)</f>
        <v>0</v>
      </c>
      <c r="P36" s="275"/>
      <c r="Q36" s="268">
        <v>181</v>
      </c>
      <c r="R36" s="269" t="str">
        <f>R34</f>
        <v>&gt;=41640</v>
      </c>
      <c r="S36" s="269" t="str">
        <f>S34</f>
        <v>&lt;=42004</v>
      </c>
      <c r="T36" s="270"/>
      <c r="U36" s="271"/>
      <c r="V36" s="5">
        <f ca="1">DSUM(Base3,U35,Q35:U36)</f>
        <v>0</v>
      </c>
      <c r="W36" s="275"/>
      <c r="X36" s="268">
        <v>181</v>
      </c>
      <c r="Y36" s="269" t="str">
        <f>Y34</f>
        <v>&gt;=41640</v>
      </c>
      <c r="Z36" s="269" t="str">
        <f>Z34</f>
        <v>&lt;=42004</v>
      </c>
      <c r="AA36" s="270"/>
      <c r="AB36" s="271"/>
      <c r="AC36" s="5">
        <f ca="1">DSUM(Base4,AB35,X35:AB36)</f>
        <v>0</v>
      </c>
      <c r="AD36" s="275"/>
      <c r="AE36" s="268">
        <v>181</v>
      </c>
      <c r="AF36" s="269" t="str">
        <f>AF34</f>
        <v>&gt;=41640</v>
      </c>
      <c r="AG36" s="269" t="str">
        <f>AG34</f>
        <v>&lt;=42004</v>
      </c>
      <c r="AH36" s="270"/>
      <c r="AI36" s="271"/>
      <c r="AJ36" s="5">
        <f ca="1">DSUM(Base5,AI35,AE35:AI36)</f>
        <v>0</v>
      </c>
      <c r="AK36" s="275"/>
      <c r="AL36" s="268">
        <v>181</v>
      </c>
      <c r="AM36" s="269" t="str">
        <f>AM34</f>
        <v>&gt;=41640</v>
      </c>
      <c r="AN36" s="269" t="str">
        <f>AN34</f>
        <v>&lt;=42004</v>
      </c>
      <c r="AO36" s="270"/>
      <c r="AP36" s="271"/>
      <c r="AQ36" s="5">
        <f ca="1">DSUM(Base6,AP35,AL35:AP36)</f>
        <v>0</v>
      </c>
      <c r="AR36" s="275"/>
      <c r="AS36" s="268">
        <v>181</v>
      </c>
      <c r="AT36" s="269" t="str">
        <f>AT34</f>
        <v>&gt;=41640</v>
      </c>
      <c r="AU36" s="269" t="str">
        <f>AU34</f>
        <v>&lt;=42004</v>
      </c>
      <c r="AV36" s="270"/>
      <c r="AW36" s="271"/>
      <c r="AX36" s="5">
        <f ca="1">DSUM(Base7,AW35,AS35:AW36)</f>
        <v>0</v>
      </c>
      <c r="AY36" s="275"/>
      <c r="AZ36" s="268">
        <v>181</v>
      </c>
      <c r="BA36" s="269" t="str">
        <f>BA34</f>
        <v>&gt;=41640</v>
      </c>
      <c r="BB36" s="269" t="str">
        <f>BB34</f>
        <v>&lt;=42004</v>
      </c>
      <c r="BC36" s="270"/>
      <c r="BD36" s="271"/>
      <c r="BE36" s="5">
        <f ca="1">DSUM(Base8,BD35,AZ35:BD36)</f>
        <v>0</v>
      </c>
    </row>
    <row r="37" spans="1:57" x14ac:dyDescent="0.2">
      <c r="A37" s="273"/>
      <c r="B37" s="5"/>
      <c r="C37" s="215" t="s">
        <v>8</v>
      </c>
      <c r="D37" s="216" t="s">
        <v>2</v>
      </c>
      <c r="E37" s="216" t="s">
        <v>2</v>
      </c>
      <c r="F37" s="218" t="s">
        <v>3</v>
      </c>
      <c r="G37" s="218" t="s">
        <v>4</v>
      </c>
      <c r="I37" s="275"/>
      <c r="J37" s="215" t="s">
        <v>8</v>
      </c>
      <c r="K37" s="216" t="s">
        <v>2</v>
      </c>
      <c r="L37" s="216" t="s">
        <v>2</v>
      </c>
      <c r="M37" s="218" t="s">
        <v>3</v>
      </c>
      <c r="N37" s="218" t="s">
        <v>4</v>
      </c>
      <c r="P37" s="275"/>
      <c r="Q37" s="215" t="s">
        <v>8</v>
      </c>
      <c r="R37" s="216" t="s">
        <v>2</v>
      </c>
      <c r="S37" s="216" t="s">
        <v>2</v>
      </c>
      <c r="T37" s="218" t="s">
        <v>3</v>
      </c>
      <c r="U37" s="218" t="s">
        <v>4</v>
      </c>
      <c r="V37" s="5"/>
      <c r="W37" s="275"/>
      <c r="X37" s="215" t="s">
        <v>8</v>
      </c>
      <c r="Y37" s="216" t="s">
        <v>2</v>
      </c>
      <c r="Z37" s="216" t="s">
        <v>2</v>
      </c>
      <c r="AA37" s="218" t="s">
        <v>3</v>
      </c>
      <c r="AB37" s="218" t="s">
        <v>4</v>
      </c>
      <c r="AC37" s="5"/>
      <c r="AD37" s="275"/>
      <c r="AE37" s="215" t="s">
        <v>8</v>
      </c>
      <c r="AF37" s="216" t="s">
        <v>2</v>
      </c>
      <c r="AG37" s="216" t="s">
        <v>2</v>
      </c>
      <c r="AH37" s="218" t="s">
        <v>3</v>
      </c>
      <c r="AI37" s="218" t="s">
        <v>4</v>
      </c>
      <c r="AJ37" s="5"/>
      <c r="AK37" s="275"/>
      <c r="AL37" s="215" t="s">
        <v>8</v>
      </c>
      <c r="AM37" s="216" t="s">
        <v>2</v>
      </c>
      <c r="AN37" s="216" t="s">
        <v>2</v>
      </c>
      <c r="AO37" s="218" t="s">
        <v>3</v>
      </c>
      <c r="AP37" s="218" t="s">
        <v>4</v>
      </c>
      <c r="AQ37" s="5"/>
      <c r="AR37" s="275"/>
      <c r="AS37" s="215" t="s">
        <v>8</v>
      </c>
      <c r="AT37" s="216" t="s">
        <v>2</v>
      </c>
      <c r="AU37" s="216" t="s">
        <v>2</v>
      </c>
      <c r="AV37" s="218" t="s">
        <v>3</v>
      </c>
      <c r="AW37" s="218" t="s">
        <v>4</v>
      </c>
      <c r="AX37" s="5"/>
      <c r="AY37" s="275"/>
      <c r="AZ37" s="215" t="s">
        <v>8</v>
      </c>
      <c r="BA37" s="216" t="s">
        <v>2</v>
      </c>
      <c r="BB37" s="216" t="s">
        <v>2</v>
      </c>
      <c r="BC37" s="218" t="s">
        <v>3</v>
      </c>
      <c r="BD37" s="218" t="s">
        <v>4</v>
      </c>
      <c r="BE37" s="5"/>
    </row>
    <row r="38" spans="1:57" x14ac:dyDescent="0.2">
      <c r="A38" s="274">
        <v>190</v>
      </c>
      <c r="B38" s="5">
        <f ca="1">H38+O38+V38+AC38+AJ38+AQ38+AX38+BD38</f>
        <v>0</v>
      </c>
      <c r="C38" s="268">
        <v>190</v>
      </c>
      <c r="D38" s="269" t="str">
        <f>D36</f>
        <v>&gt;=41640</v>
      </c>
      <c r="E38" s="269" t="str">
        <f>E36</f>
        <v>&lt;=42004</v>
      </c>
      <c r="F38" s="270"/>
      <c r="G38" s="271"/>
      <c r="H38" s="5">
        <f ca="1">DSUM(Base1,G37,C37:G38)</f>
        <v>0</v>
      </c>
      <c r="I38" s="275"/>
      <c r="J38" s="268">
        <v>190</v>
      </c>
      <c r="K38" s="269" t="str">
        <f>K36</f>
        <v>&gt;=41640</v>
      </c>
      <c r="L38" s="269" t="str">
        <f>L36</f>
        <v>&lt;=42004</v>
      </c>
      <c r="M38" s="270"/>
      <c r="N38" s="271"/>
      <c r="O38" s="5">
        <f ca="1">DSUM(Base2,N37,J37:N38)</f>
        <v>0</v>
      </c>
      <c r="P38" s="275"/>
      <c r="Q38" s="268">
        <v>190</v>
      </c>
      <c r="R38" s="269" t="str">
        <f>R36</f>
        <v>&gt;=41640</v>
      </c>
      <c r="S38" s="269" t="str">
        <f>S36</f>
        <v>&lt;=42004</v>
      </c>
      <c r="T38" s="270"/>
      <c r="U38" s="271"/>
      <c r="V38" s="5">
        <f ca="1">DSUM(Base3,U37,Q37:U38)</f>
        <v>0</v>
      </c>
      <c r="W38" s="275"/>
      <c r="X38" s="268">
        <v>190</v>
      </c>
      <c r="Y38" s="269" t="str">
        <f>Y36</f>
        <v>&gt;=41640</v>
      </c>
      <c r="Z38" s="269" t="str">
        <f>Z36</f>
        <v>&lt;=42004</v>
      </c>
      <c r="AA38" s="270"/>
      <c r="AB38" s="271"/>
      <c r="AC38" s="5">
        <f ca="1">DSUM(Base4,AB37,X37:AB38)</f>
        <v>0</v>
      </c>
      <c r="AD38" s="275"/>
      <c r="AE38" s="268">
        <v>190</v>
      </c>
      <c r="AF38" s="269" t="str">
        <f>AF36</f>
        <v>&gt;=41640</v>
      </c>
      <c r="AG38" s="269" t="str">
        <f>AG36</f>
        <v>&lt;=42004</v>
      </c>
      <c r="AH38" s="270"/>
      <c r="AI38" s="271"/>
      <c r="AJ38" s="5">
        <f ca="1">DSUM(Base5,AI37,AE37:AI38)</f>
        <v>0</v>
      </c>
      <c r="AK38" s="275"/>
      <c r="AL38" s="268">
        <v>190</v>
      </c>
      <c r="AM38" s="269" t="str">
        <f>AM36</f>
        <v>&gt;=41640</v>
      </c>
      <c r="AN38" s="269" t="str">
        <f>AN36</f>
        <v>&lt;=42004</v>
      </c>
      <c r="AO38" s="270"/>
      <c r="AP38" s="271"/>
      <c r="AQ38" s="5">
        <f ca="1">DSUM(Base6,AP37,AL37:AP38)</f>
        <v>0</v>
      </c>
      <c r="AR38" s="275"/>
      <c r="AS38" s="268">
        <v>190</v>
      </c>
      <c r="AT38" s="269" t="str">
        <f>AT36</f>
        <v>&gt;=41640</v>
      </c>
      <c r="AU38" s="269" t="str">
        <f>AU36</f>
        <v>&lt;=42004</v>
      </c>
      <c r="AV38" s="270"/>
      <c r="AW38" s="271"/>
      <c r="AX38" s="5">
        <f ca="1">DSUM(Base7,AW37,AS37:AW38)</f>
        <v>0</v>
      </c>
      <c r="AY38" s="275"/>
      <c r="AZ38" s="268">
        <v>190</v>
      </c>
      <c r="BA38" s="269" t="str">
        <f>BA36</f>
        <v>&gt;=41640</v>
      </c>
      <c r="BB38" s="269" t="str">
        <f>BB36</f>
        <v>&lt;=42004</v>
      </c>
      <c r="BC38" s="270"/>
      <c r="BD38" s="271"/>
      <c r="BE38" s="5">
        <f ca="1">DSUM(Base8,BD37,AZ37:BD38)</f>
        <v>0</v>
      </c>
    </row>
    <row r="39" spans="1:57" x14ac:dyDescent="0.2">
      <c r="A39" s="273"/>
      <c r="B39" s="5"/>
      <c r="C39" s="215" t="s">
        <v>8</v>
      </c>
      <c r="D39" s="216" t="s">
        <v>2</v>
      </c>
      <c r="E39" s="216" t="s">
        <v>2</v>
      </c>
      <c r="F39" s="218" t="s">
        <v>3</v>
      </c>
      <c r="G39" s="218" t="s">
        <v>4</v>
      </c>
      <c r="I39" s="275"/>
      <c r="J39" s="215" t="s">
        <v>8</v>
      </c>
      <c r="K39" s="216" t="s">
        <v>2</v>
      </c>
      <c r="L39" s="216" t="s">
        <v>2</v>
      </c>
      <c r="M39" s="218" t="s">
        <v>3</v>
      </c>
      <c r="N39" s="218" t="s">
        <v>4</v>
      </c>
      <c r="P39" s="275"/>
      <c r="Q39" s="215" t="s">
        <v>8</v>
      </c>
      <c r="R39" s="216" t="s">
        <v>2</v>
      </c>
      <c r="S39" s="216" t="s">
        <v>2</v>
      </c>
      <c r="T39" s="218" t="s">
        <v>3</v>
      </c>
      <c r="U39" s="218" t="s">
        <v>4</v>
      </c>
      <c r="V39" s="5"/>
      <c r="W39" s="275"/>
      <c r="X39" s="215" t="s">
        <v>8</v>
      </c>
      <c r="Y39" s="216" t="s">
        <v>2</v>
      </c>
      <c r="Z39" s="216" t="s">
        <v>2</v>
      </c>
      <c r="AA39" s="218" t="s">
        <v>3</v>
      </c>
      <c r="AB39" s="218" t="s">
        <v>4</v>
      </c>
      <c r="AC39" s="5"/>
      <c r="AD39" s="275"/>
      <c r="AE39" s="215" t="s">
        <v>8</v>
      </c>
      <c r="AF39" s="216" t="s">
        <v>2</v>
      </c>
      <c r="AG39" s="216" t="s">
        <v>2</v>
      </c>
      <c r="AH39" s="218" t="s">
        <v>3</v>
      </c>
      <c r="AI39" s="218" t="s">
        <v>4</v>
      </c>
      <c r="AJ39" s="5"/>
      <c r="AK39" s="275"/>
      <c r="AL39" s="215" t="s">
        <v>8</v>
      </c>
      <c r="AM39" s="216" t="s">
        <v>2</v>
      </c>
      <c r="AN39" s="216" t="s">
        <v>2</v>
      </c>
      <c r="AO39" s="218" t="s">
        <v>3</v>
      </c>
      <c r="AP39" s="218" t="s">
        <v>4</v>
      </c>
      <c r="AQ39" s="5"/>
      <c r="AR39" s="275"/>
      <c r="AS39" s="215" t="s">
        <v>8</v>
      </c>
      <c r="AT39" s="216" t="s">
        <v>2</v>
      </c>
      <c r="AU39" s="216" t="s">
        <v>2</v>
      </c>
      <c r="AV39" s="218" t="s">
        <v>3</v>
      </c>
      <c r="AW39" s="218" t="s">
        <v>4</v>
      </c>
      <c r="AX39" s="5"/>
      <c r="AY39" s="275"/>
      <c r="AZ39" s="215" t="s">
        <v>8</v>
      </c>
      <c r="BA39" s="216" t="s">
        <v>2</v>
      </c>
      <c r="BB39" s="216" t="s">
        <v>2</v>
      </c>
      <c r="BC39" s="218" t="s">
        <v>3</v>
      </c>
      <c r="BD39" s="218" t="s">
        <v>4</v>
      </c>
      <c r="BE39" s="5"/>
    </row>
    <row r="40" spans="1:57" x14ac:dyDescent="0.2">
      <c r="A40" s="274">
        <v>191</v>
      </c>
      <c r="B40" s="5">
        <f ca="1">H40+O40+V40+AC40+AJ40+AQ40+AX40+BD40</f>
        <v>0</v>
      </c>
      <c r="C40" s="268">
        <v>191</v>
      </c>
      <c r="D40" s="269" t="str">
        <f>"&gt;=" &amp; Décompte!D$19</f>
        <v>&gt;=41640</v>
      </c>
      <c r="E40" s="269" t="str">
        <f>"&lt;=" &amp; Décompte!H$19</f>
        <v>&lt;=42004</v>
      </c>
      <c r="F40" s="270"/>
      <c r="G40" s="271"/>
      <c r="H40" s="5">
        <f ca="1">DSUM(Base1,G39,C39:G40)</f>
        <v>0</v>
      </c>
      <c r="I40" s="275"/>
      <c r="J40" s="268">
        <v>191</v>
      </c>
      <c r="K40" s="269" t="str">
        <f>K38</f>
        <v>&gt;=41640</v>
      </c>
      <c r="L40" s="269" t="str">
        <f>L38</f>
        <v>&lt;=42004</v>
      </c>
      <c r="M40" s="270"/>
      <c r="N40" s="271"/>
      <c r="O40" s="5">
        <f ca="1">DSUM(Base2,N39,J39:N40)</f>
        <v>0</v>
      </c>
      <c r="P40" s="275"/>
      <c r="Q40" s="268">
        <v>191</v>
      </c>
      <c r="R40" s="269" t="str">
        <f>R38</f>
        <v>&gt;=41640</v>
      </c>
      <c r="S40" s="269" t="str">
        <f>S38</f>
        <v>&lt;=42004</v>
      </c>
      <c r="T40" s="270"/>
      <c r="U40" s="271"/>
      <c r="V40" s="5">
        <f ca="1">DSUM(Base3,U39,Q39:U40)</f>
        <v>0</v>
      </c>
      <c r="W40" s="275"/>
      <c r="X40" s="268">
        <v>191</v>
      </c>
      <c r="Y40" s="269" t="str">
        <f>Y38</f>
        <v>&gt;=41640</v>
      </c>
      <c r="Z40" s="269" t="str">
        <f>Z38</f>
        <v>&lt;=42004</v>
      </c>
      <c r="AA40" s="270"/>
      <c r="AB40" s="271"/>
      <c r="AC40" s="5">
        <f ca="1">DSUM(Base4,AB39,X39:AB40)</f>
        <v>0</v>
      </c>
      <c r="AD40" s="275"/>
      <c r="AE40" s="268">
        <v>191</v>
      </c>
      <c r="AF40" s="269" t="str">
        <f>AF38</f>
        <v>&gt;=41640</v>
      </c>
      <c r="AG40" s="269" t="str">
        <f>AG38</f>
        <v>&lt;=42004</v>
      </c>
      <c r="AH40" s="270"/>
      <c r="AI40" s="271"/>
      <c r="AJ40" s="5">
        <f ca="1">DSUM(Base5,AI39,AE39:AI40)</f>
        <v>0</v>
      </c>
      <c r="AK40" s="275"/>
      <c r="AL40" s="268">
        <v>191</v>
      </c>
      <c r="AM40" s="269" t="str">
        <f>AM38</f>
        <v>&gt;=41640</v>
      </c>
      <c r="AN40" s="269" t="str">
        <f>AN38</f>
        <v>&lt;=42004</v>
      </c>
      <c r="AO40" s="270"/>
      <c r="AP40" s="271"/>
      <c r="AQ40" s="5">
        <f ca="1">DSUM(Base6,AP39,AL39:AP40)</f>
        <v>0</v>
      </c>
      <c r="AR40" s="275"/>
      <c r="AS40" s="268">
        <v>191</v>
      </c>
      <c r="AT40" s="269" t="str">
        <f>AT38</f>
        <v>&gt;=41640</v>
      </c>
      <c r="AU40" s="269" t="str">
        <f>AU38</f>
        <v>&lt;=42004</v>
      </c>
      <c r="AV40" s="270"/>
      <c r="AW40" s="271"/>
      <c r="AX40" s="5">
        <f ca="1">DSUM(Base7,AW39,AS39:AW40)</f>
        <v>0</v>
      </c>
      <c r="AY40" s="275"/>
      <c r="AZ40" s="268">
        <v>191</v>
      </c>
      <c r="BA40" s="269" t="str">
        <f>BA38</f>
        <v>&gt;=41640</v>
      </c>
      <c r="BB40" s="269" t="str">
        <f>BB38</f>
        <v>&lt;=42004</v>
      </c>
      <c r="BC40" s="270"/>
      <c r="BD40" s="271"/>
      <c r="BE40" s="5">
        <f ca="1">DSUM(Base8,BD39,AZ39:BD40)</f>
        <v>0</v>
      </c>
    </row>
    <row r="41" spans="1:57" x14ac:dyDescent="0.2">
      <c r="A41" s="273"/>
      <c r="B41" s="5"/>
      <c r="C41" s="215" t="s">
        <v>8</v>
      </c>
      <c r="D41" s="216" t="s">
        <v>2</v>
      </c>
      <c r="E41" s="216" t="s">
        <v>2</v>
      </c>
      <c r="F41" s="218" t="s">
        <v>3</v>
      </c>
      <c r="G41" s="218" t="s">
        <v>4</v>
      </c>
      <c r="I41" s="275"/>
      <c r="J41" s="215" t="s">
        <v>8</v>
      </c>
      <c r="K41" s="216" t="s">
        <v>2</v>
      </c>
      <c r="L41" s="216" t="s">
        <v>2</v>
      </c>
      <c r="M41" s="218" t="s">
        <v>3</v>
      </c>
      <c r="N41" s="218" t="s">
        <v>4</v>
      </c>
      <c r="P41" s="275"/>
      <c r="Q41" s="215" t="s">
        <v>8</v>
      </c>
      <c r="R41" s="216" t="s">
        <v>2</v>
      </c>
      <c r="S41" s="216" t="s">
        <v>2</v>
      </c>
      <c r="T41" s="218" t="s">
        <v>3</v>
      </c>
      <c r="U41" s="218" t="s">
        <v>4</v>
      </c>
      <c r="V41" s="5"/>
      <c r="W41" s="275"/>
      <c r="X41" s="215" t="s">
        <v>8</v>
      </c>
      <c r="Y41" s="216" t="s">
        <v>2</v>
      </c>
      <c r="Z41" s="216" t="s">
        <v>2</v>
      </c>
      <c r="AA41" s="218" t="s">
        <v>3</v>
      </c>
      <c r="AB41" s="218" t="s">
        <v>4</v>
      </c>
      <c r="AC41" s="5"/>
      <c r="AD41" s="275"/>
      <c r="AE41" s="215" t="s">
        <v>8</v>
      </c>
      <c r="AF41" s="216" t="s">
        <v>2</v>
      </c>
      <c r="AG41" s="216" t="s">
        <v>2</v>
      </c>
      <c r="AH41" s="218" t="s">
        <v>3</v>
      </c>
      <c r="AI41" s="218" t="s">
        <v>4</v>
      </c>
      <c r="AJ41" s="5"/>
      <c r="AK41" s="275"/>
      <c r="AL41" s="215" t="s">
        <v>8</v>
      </c>
      <c r="AM41" s="216" t="s">
        <v>2</v>
      </c>
      <c r="AN41" s="216" t="s">
        <v>2</v>
      </c>
      <c r="AO41" s="218" t="s">
        <v>3</v>
      </c>
      <c r="AP41" s="218" t="s">
        <v>4</v>
      </c>
      <c r="AQ41" s="5"/>
      <c r="AR41" s="275"/>
      <c r="AS41" s="215" t="s">
        <v>8</v>
      </c>
      <c r="AT41" s="216" t="s">
        <v>2</v>
      </c>
      <c r="AU41" s="216" t="s">
        <v>2</v>
      </c>
      <c r="AV41" s="218" t="s">
        <v>3</v>
      </c>
      <c r="AW41" s="218" t="s">
        <v>4</v>
      </c>
      <c r="AX41" s="5"/>
      <c r="AY41" s="275"/>
      <c r="AZ41" s="215" t="s">
        <v>8</v>
      </c>
      <c r="BA41" s="216" t="s">
        <v>2</v>
      </c>
      <c r="BB41" s="216" t="s">
        <v>2</v>
      </c>
      <c r="BC41" s="218" t="s">
        <v>3</v>
      </c>
      <c r="BD41" s="218" t="s">
        <v>4</v>
      </c>
      <c r="BE41" s="5"/>
    </row>
    <row r="42" spans="1:57" x14ac:dyDescent="0.2">
      <c r="A42" s="274">
        <v>210</v>
      </c>
      <c r="B42" s="5">
        <f ca="1">H42+O42+V42+AC42+AJ42+AQ42+AX42+BD42</f>
        <v>0</v>
      </c>
      <c r="C42" s="268">
        <v>210</v>
      </c>
      <c r="D42" s="269" t="str">
        <f>D40</f>
        <v>&gt;=41640</v>
      </c>
      <c r="E42" s="269" t="str">
        <f>E40</f>
        <v>&lt;=42004</v>
      </c>
      <c r="F42" s="270"/>
      <c r="G42" s="271"/>
      <c r="H42" s="5">
        <f ca="1">DSUM(Base1,G41,C41:G42)</f>
        <v>0</v>
      </c>
      <c r="I42" s="275"/>
      <c r="J42" s="268">
        <v>210</v>
      </c>
      <c r="K42" s="269" t="str">
        <f>K40</f>
        <v>&gt;=41640</v>
      </c>
      <c r="L42" s="269" t="str">
        <f>L40</f>
        <v>&lt;=42004</v>
      </c>
      <c r="M42" s="270"/>
      <c r="N42" s="271"/>
      <c r="O42" s="5">
        <f ca="1">DSUM(Base2,N41,J41:N42)</f>
        <v>0</v>
      </c>
      <c r="P42" s="275"/>
      <c r="Q42" s="268">
        <v>210</v>
      </c>
      <c r="R42" s="269" t="str">
        <f>R40</f>
        <v>&gt;=41640</v>
      </c>
      <c r="S42" s="269" t="str">
        <f>S40</f>
        <v>&lt;=42004</v>
      </c>
      <c r="T42" s="270"/>
      <c r="U42" s="271"/>
      <c r="V42" s="5">
        <f ca="1">DSUM(Base3,U41,Q41:U42)</f>
        <v>0</v>
      </c>
      <c r="W42" s="275"/>
      <c r="X42" s="268">
        <v>210</v>
      </c>
      <c r="Y42" s="269" t="str">
        <f>Y40</f>
        <v>&gt;=41640</v>
      </c>
      <c r="Z42" s="269" t="str">
        <f>Z40</f>
        <v>&lt;=42004</v>
      </c>
      <c r="AA42" s="270"/>
      <c r="AB42" s="271"/>
      <c r="AC42" s="5">
        <f ca="1">DSUM(Base4,AB41,X41:AB42)</f>
        <v>0</v>
      </c>
      <c r="AD42" s="275"/>
      <c r="AE42" s="268">
        <v>210</v>
      </c>
      <c r="AF42" s="269" t="str">
        <f>AF40</f>
        <v>&gt;=41640</v>
      </c>
      <c r="AG42" s="269" t="str">
        <f>AG40</f>
        <v>&lt;=42004</v>
      </c>
      <c r="AH42" s="270"/>
      <c r="AI42" s="271"/>
      <c r="AJ42" s="5">
        <f ca="1">DSUM(Base5,AI41,AE41:AI42)</f>
        <v>0</v>
      </c>
      <c r="AK42" s="275"/>
      <c r="AL42" s="268">
        <v>210</v>
      </c>
      <c r="AM42" s="269" t="str">
        <f>AM40</f>
        <v>&gt;=41640</v>
      </c>
      <c r="AN42" s="269" t="str">
        <f>AN40</f>
        <v>&lt;=42004</v>
      </c>
      <c r="AO42" s="270"/>
      <c r="AP42" s="271"/>
      <c r="AQ42" s="5">
        <f ca="1">DSUM(Base6,AP41,AL41:AP42)</f>
        <v>0</v>
      </c>
      <c r="AR42" s="275"/>
      <c r="AS42" s="268">
        <v>210</v>
      </c>
      <c r="AT42" s="269" t="str">
        <f>AT40</f>
        <v>&gt;=41640</v>
      </c>
      <c r="AU42" s="269" t="str">
        <f>AU40</f>
        <v>&lt;=42004</v>
      </c>
      <c r="AV42" s="270"/>
      <c r="AW42" s="271"/>
      <c r="AX42" s="5">
        <f ca="1">DSUM(Base7,AW41,AS41:AW42)</f>
        <v>0</v>
      </c>
      <c r="AY42" s="275"/>
      <c r="AZ42" s="268">
        <v>210</v>
      </c>
      <c r="BA42" s="269" t="str">
        <f>BA40</f>
        <v>&gt;=41640</v>
      </c>
      <c r="BB42" s="269" t="str">
        <f>BB40</f>
        <v>&lt;=42004</v>
      </c>
      <c r="BC42" s="270"/>
      <c r="BD42" s="271"/>
      <c r="BE42" s="5">
        <f ca="1">DSUM(Base8,BD41,AZ41:BD42)</f>
        <v>0</v>
      </c>
    </row>
    <row r="43" spans="1:57" x14ac:dyDescent="0.2">
      <c r="A43" s="273"/>
      <c r="B43" s="5"/>
      <c r="C43" s="215" t="s">
        <v>8</v>
      </c>
      <c r="D43" s="216" t="s">
        <v>2</v>
      </c>
      <c r="E43" s="216" t="s">
        <v>2</v>
      </c>
      <c r="F43" s="218" t="s">
        <v>3</v>
      </c>
      <c r="G43" s="218" t="s">
        <v>4</v>
      </c>
      <c r="I43" s="275"/>
      <c r="J43" s="215" t="s">
        <v>8</v>
      </c>
      <c r="K43" s="216" t="s">
        <v>2</v>
      </c>
      <c r="L43" s="216" t="s">
        <v>2</v>
      </c>
      <c r="M43" s="218" t="s">
        <v>3</v>
      </c>
      <c r="N43" s="218" t="s">
        <v>4</v>
      </c>
      <c r="P43" s="275"/>
      <c r="Q43" s="215" t="s">
        <v>8</v>
      </c>
      <c r="R43" s="216" t="s">
        <v>2</v>
      </c>
      <c r="S43" s="216" t="s">
        <v>2</v>
      </c>
      <c r="T43" s="218" t="s">
        <v>3</v>
      </c>
      <c r="U43" s="218" t="s">
        <v>4</v>
      </c>
      <c r="V43" s="5"/>
      <c r="W43" s="275"/>
      <c r="X43" s="215" t="s">
        <v>8</v>
      </c>
      <c r="Y43" s="216" t="s">
        <v>2</v>
      </c>
      <c r="Z43" s="216" t="s">
        <v>2</v>
      </c>
      <c r="AA43" s="218" t="s">
        <v>3</v>
      </c>
      <c r="AB43" s="218" t="s">
        <v>4</v>
      </c>
      <c r="AC43" s="5"/>
      <c r="AD43" s="275"/>
      <c r="AE43" s="215" t="s">
        <v>8</v>
      </c>
      <c r="AF43" s="216" t="s">
        <v>2</v>
      </c>
      <c r="AG43" s="216" t="s">
        <v>2</v>
      </c>
      <c r="AH43" s="218" t="s">
        <v>3</v>
      </c>
      <c r="AI43" s="218" t="s">
        <v>4</v>
      </c>
      <c r="AJ43" s="5"/>
      <c r="AK43" s="275"/>
      <c r="AL43" s="215" t="s">
        <v>8</v>
      </c>
      <c r="AM43" s="216" t="s">
        <v>2</v>
      </c>
      <c r="AN43" s="216" t="s">
        <v>2</v>
      </c>
      <c r="AO43" s="218" t="s">
        <v>3</v>
      </c>
      <c r="AP43" s="218" t="s">
        <v>4</v>
      </c>
      <c r="AQ43" s="5"/>
      <c r="AR43" s="275"/>
      <c r="AS43" s="215" t="s">
        <v>8</v>
      </c>
      <c r="AT43" s="216" t="s">
        <v>2</v>
      </c>
      <c r="AU43" s="216" t="s">
        <v>2</v>
      </c>
      <c r="AV43" s="218" t="s">
        <v>3</v>
      </c>
      <c r="AW43" s="218" t="s">
        <v>4</v>
      </c>
      <c r="AX43" s="5"/>
      <c r="AY43" s="275"/>
      <c r="AZ43" s="215" t="s">
        <v>8</v>
      </c>
      <c r="BA43" s="216" t="s">
        <v>2</v>
      </c>
      <c r="BB43" s="216" t="s">
        <v>2</v>
      </c>
      <c r="BC43" s="218" t="s">
        <v>3</v>
      </c>
      <c r="BD43" s="218" t="s">
        <v>4</v>
      </c>
      <c r="BE43" s="5"/>
    </row>
    <row r="44" spans="1:57" x14ac:dyDescent="0.2">
      <c r="A44" s="274">
        <v>211</v>
      </c>
      <c r="B44" s="5">
        <f ca="1">H44+O44+V44+AC44+AJ44+AQ44+AX44+BD44</f>
        <v>0</v>
      </c>
      <c r="C44" s="268">
        <v>211</v>
      </c>
      <c r="D44" s="269" t="str">
        <f>D42</f>
        <v>&gt;=41640</v>
      </c>
      <c r="E44" s="269" t="str">
        <f>E42</f>
        <v>&lt;=42004</v>
      </c>
      <c r="F44" s="270"/>
      <c r="G44" s="271"/>
      <c r="H44" s="5">
        <f ca="1">DSUM(Base1,G43,C43:G44)</f>
        <v>0</v>
      </c>
      <c r="I44" s="275"/>
      <c r="J44" s="268">
        <v>211</v>
      </c>
      <c r="K44" s="269" t="str">
        <f>K42</f>
        <v>&gt;=41640</v>
      </c>
      <c r="L44" s="269" t="str">
        <f>L42</f>
        <v>&lt;=42004</v>
      </c>
      <c r="M44" s="270"/>
      <c r="N44" s="271"/>
      <c r="O44" s="5">
        <f ca="1">DSUM(Base2,N43,J43:N44)</f>
        <v>0</v>
      </c>
      <c r="P44" s="275"/>
      <c r="Q44" s="268">
        <v>211</v>
      </c>
      <c r="R44" s="269" t="str">
        <f>R42</f>
        <v>&gt;=41640</v>
      </c>
      <c r="S44" s="269" t="str">
        <f>S42</f>
        <v>&lt;=42004</v>
      </c>
      <c r="T44" s="270"/>
      <c r="U44" s="271"/>
      <c r="V44" s="5">
        <f ca="1">DSUM(Base3,U43,Q43:U44)</f>
        <v>0</v>
      </c>
      <c r="W44" s="275"/>
      <c r="X44" s="268">
        <v>211</v>
      </c>
      <c r="Y44" s="269" t="str">
        <f>Y42</f>
        <v>&gt;=41640</v>
      </c>
      <c r="Z44" s="269" t="str">
        <f>Z42</f>
        <v>&lt;=42004</v>
      </c>
      <c r="AA44" s="270"/>
      <c r="AB44" s="271"/>
      <c r="AC44" s="5">
        <f ca="1">DSUM(Base4,AB43,X43:AB44)</f>
        <v>0</v>
      </c>
      <c r="AD44" s="275"/>
      <c r="AE44" s="268">
        <v>211</v>
      </c>
      <c r="AF44" s="269" t="str">
        <f>AF42</f>
        <v>&gt;=41640</v>
      </c>
      <c r="AG44" s="269" t="str">
        <f>AG42</f>
        <v>&lt;=42004</v>
      </c>
      <c r="AH44" s="270"/>
      <c r="AI44" s="271"/>
      <c r="AJ44" s="5">
        <f ca="1">DSUM(Base5,AI43,AE43:AI44)</f>
        <v>0</v>
      </c>
      <c r="AK44" s="275"/>
      <c r="AL44" s="268">
        <v>211</v>
      </c>
      <c r="AM44" s="269" t="str">
        <f>AM42</f>
        <v>&gt;=41640</v>
      </c>
      <c r="AN44" s="269" t="str">
        <f>AN42</f>
        <v>&lt;=42004</v>
      </c>
      <c r="AO44" s="270"/>
      <c r="AP44" s="271"/>
      <c r="AQ44" s="5">
        <f ca="1">DSUM(Base6,AP43,AL43:AP44)</f>
        <v>0</v>
      </c>
      <c r="AR44" s="275"/>
      <c r="AS44" s="268">
        <v>211</v>
      </c>
      <c r="AT44" s="269" t="str">
        <f>AT42</f>
        <v>&gt;=41640</v>
      </c>
      <c r="AU44" s="269" t="str">
        <f>AU42</f>
        <v>&lt;=42004</v>
      </c>
      <c r="AV44" s="270"/>
      <c r="AW44" s="271"/>
      <c r="AX44" s="5">
        <f ca="1">DSUM(Base7,AW43,AS43:AW44)</f>
        <v>0</v>
      </c>
      <c r="AY44" s="275"/>
      <c r="AZ44" s="268">
        <v>211</v>
      </c>
      <c r="BA44" s="269" t="str">
        <f>BA42</f>
        <v>&gt;=41640</v>
      </c>
      <c r="BB44" s="269" t="str">
        <f>BB42</f>
        <v>&lt;=42004</v>
      </c>
      <c r="BC44" s="270"/>
      <c r="BD44" s="271"/>
      <c r="BE44" s="5">
        <f ca="1">DSUM(Base8,BD43,AZ43:BD44)</f>
        <v>0</v>
      </c>
    </row>
    <row r="45" spans="1:57" x14ac:dyDescent="0.2">
      <c r="A45" s="273"/>
      <c r="B45" s="5"/>
      <c r="C45" s="215" t="s">
        <v>8</v>
      </c>
      <c r="D45" s="216" t="s">
        <v>2</v>
      </c>
      <c r="E45" s="216" t="s">
        <v>2</v>
      </c>
      <c r="F45" s="218" t="s">
        <v>3</v>
      </c>
      <c r="G45" s="218" t="s">
        <v>4</v>
      </c>
      <c r="I45" s="275"/>
      <c r="J45" s="215" t="s">
        <v>8</v>
      </c>
      <c r="K45" s="216" t="s">
        <v>2</v>
      </c>
      <c r="L45" s="216" t="s">
        <v>2</v>
      </c>
      <c r="M45" s="218" t="s">
        <v>3</v>
      </c>
      <c r="N45" s="218" t="s">
        <v>4</v>
      </c>
      <c r="P45" s="275"/>
      <c r="Q45" s="215" t="s">
        <v>8</v>
      </c>
      <c r="R45" s="216" t="s">
        <v>2</v>
      </c>
      <c r="S45" s="216" t="s">
        <v>2</v>
      </c>
      <c r="T45" s="218" t="s">
        <v>3</v>
      </c>
      <c r="U45" s="218" t="s">
        <v>4</v>
      </c>
      <c r="V45" s="5"/>
      <c r="W45" s="275"/>
      <c r="X45" s="215" t="s">
        <v>8</v>
      </c>
      <c r="Y45" s="216" t="s">
        <v>2</v>
      </c>
      <c r="Z45" s="216" t="s">
        <v>2</v>
      </c>
      <c r="AA45" s="218" t="s">
        <v>3</v>
      </c>
      <c r="AB45" s="218" t="s">
        <v>4</v>
      </c>
      <c r="AC45" s="5"/>
      <c r="AD45" s="275"/>
      <c r="AE45" s="215" t="s">
        <v>8</v>
      </c>
      <c r="AF45" s="216" t="s">
        <v>2</v>
      </c>
      <c r="AG45" s="216" t="s">
        <v>2</v>
      </c>
      <c r="AH45" s="218" t="s">
        <v>3</v>
      </c>
      <c r="AI45" s="218" t="s">
        <v>4</v>
      </c>
      <c r="AJ45" s="5"/>
      <c r="AK45" s="275"/>
      <c r="AL45" s="215" t="s">
        <v>8</v>
      </c>
      <c r="AM45" s="216" t="s">
        <v>2</v>
      </c>
      <c r="AN45" s="216" t="s">
        <v>2</v>
      </c>
      <c r="AO45" s="218" t="s">
        <v>3</v>
      </c>
      <c r="AP45" s="218" t="s">
        <v>4</v>
      </c>
      <c r="AQ45" s="5"/>
      <c r="AR45" s="275"/>
      <c r="AS45" s="215" t="s">
        <v>8</v>
      </c>
      <c r="AT45" s="216" t="s">
        <v>2</v>
      </c>
      <c r="AU45" s="216" t="s">
        <v>2</v>
      </c>
      <c r="AV45" s="218" t="s">
        <v>3</v>
      </c>
      <c r="AW45" s="218" t="s">
        <v>4</v>
      </c>
      <c r="AX45" s="5"/>
      <c r="AY45" s="275"/>
      <c r="AZ45" s="215" t="s">
        <v>8</v>
      </c>
      <c r="BA45" s="216" t="s">
        <v>2</v>
      </c>
      <c r="BB45" s="216" t="s">
        <v>2</v>
      </c>
      <c r="BC45" s="218" t="s">
        <v>3</v>
      </c>
      <c r="BD45" s="218" t="s">
        <v>4</v>
      </c>
      <c r="BE45" s="5"/>
    </row>
    <row r="46" spans="1:57" x14ac:dyDescent="0.2">
      <c r="A46" s="274">
        <v>212</v>
      </c>
      <c r="B46" s="5">
        <f ca="1">H46+O46+V46+AC46+AJ46+AQ46+AX46+BD46</f>
        <v>0</v>
      </c>
      <c r="C46" s="268">
        <v>212</v>
      </c>
      <c r="D46" s="269" t="str">
        <f>D44</f>
        <v>&gt;=41640</v>
      </c>
      <c r="E46" s="269" t="str">
        <f>E44</f>
        <v>&lt;=42004</v>
      </c>
      <c r="F46" s="270"/>
      <c r="G46" s="271"/>
      <c r="H46" s="5">
        <f ca="1">DSUM(Base1,G45,C45:G46)</f>
        <v>0</v>
      </c>
      <c r="I46" s="275"/>
      <c r="J46" s="268">
        <v>212</v>
      </c>
      <c r="K46" s="269" t="str">
        <f>K44</f>
        <v>&gt;=41640</v>
      </c>
      <c r="L46" s="269" t="str">
        <f>L44</f>
        <v>&lt;=42004</v>
      </c>
      <c r="M46" s="270"/>
      <c r="N46" s="271"/>
      <c r="O46" s="5">
        <f ca="1">DSUM(Base2,N45,J45:N46)</f>
        <v>0</v>
      </c>
      <c r="P46" s="275"/>
      <c r="Q46" s="268">
        <v>212</v>
      </c>
      <c r="R46" s="269" t="str">
        <f>R44</f>
        <v>&gt;=41640</v>
      </c>
      <c r="S46" s="269" t="str">
        <f>S44</f>
        <v>&lt;=42004</v>
      </c>
      <c r="T46" s="270"/>
      <c r="U46" s="271"/>
      <c r="V46" s="5">
        <f ca="1">DSUM(Base3,U45,Q45:U46)</f>
        <v>0</v>
      </c>
      <c r="W46" s="275"/>
      <c r="X46" s="268">
        <v>212</v>
      </c>
      <c r="Y46" s="269" t="str">
        <f>Y44</f>
        <v>&gt;=41640</v>
      </c>
      <c r="Z46" s="269" t="str">
        <f>Z44</f>
        <v>&lt;=42004</v>
      </c>
      <c r="AA46" s="270"/>
      <c r="AB46" s="271"/>
      <c r="AC46" s="5">
        <f ca="1">DSUM(Base4,AB45,X45:AB46)</f>
        <v>0</v>
      </c>
      <c r="AD46" s="275"/>
      <c r="AE46" s="268">
        <v>212</v>
      </c>
      <c r="AF46" s="269" t="str">
        <f>AF44</f>
        <v>&gt;=41640</v>
      </c>
      <c r="AG46" s="269" t="str">
        <f>AG44</f>
        <v>&lt;=42004</v>
      </c>
      <c r="AH46" s="270"/>
      <c r="AI46" s="271"/>
      <c r="AJ46" s="5">
        <f ca="1">DSUM(Base5,AI45,AE45:AI46)</f>
        <v>0</v>
      </c>
      <c r="AK46" s="275"/>
      <c r="AL46" s="268">
        <v>212</v>
      </c>
      <c r="AM46" s="269" t="str">
        <f>AM44</f>
        <v>&gt;=41640</v>
      </c>
      <c r="AN46" s="269" t="str">
        <f>AN44</f>
        <v>&lt;=42004</v>
      </c>
      <c r="AO46" s="270"/>
      <c r="AP46" s="271"/>
      <c r="AQ46" s="5">
        <f ca="1">DSUM(Base6,AP45,AL45:AP46)</f>
        <v>0</v>
      </c>
      <c r="AR46" s="275"/>
      <c r="AS46" s="268">
        <v>212</v>
      </c>
      <c r="AT46" s="269" t="str">
        <f>AT44</f>
        <v>&gt;=41640</v>
      </c>
      <c r="AU46" s="269" t="str">
        <f>AU44</f>
        <v>&lt;=42004</v>
      </c>
      <c r="AV46" s="270"/>
      <c r="AW46" s="271"/>
      <c r="AX46" s="5">
        <f ca="1">DSUM(Base7,AW45,AS45:AW46)</f>
        <v>0</v>
      </c>
      <c r="AY46" s="275"/>
      <c r="AZ46" s="268">
        <v>212</v>
      </c>
      <c r="BA46" s="269" t="str">
        <f>BA44</f>
        <v>&gt;=41640</v>
      </c>
      <c r="BB46" s="269" t="str">
        <f>BB44</f>
        <v>&lt;=42004</v>
      </c>
      <c r="BC46" s="270"/>
      <c r="BD46" s="271"/>
      <c r="BE46" s="5">
        <f ca="1">DSUM(Base8,BD45,AZ45:BD46)</f>
        <v>0</v>
      </c>
    </row>
    <row r="47" spans="1:57" x14ac:dyDescent="0.2">
      <c r="A47" s="273"/>
      <c r="B47" s="5"/>
      <c r="C47" s="215" t="s">
        <v>8</v>
      </c>
      <c r="D47" s="216" t="s">
        <v>2</v>
      </c>
      <c r="E47" s="216" t="s">
        <v>2</v>
      </c>
      <c r="F47" s="218" t="s">
        <v>3</v>
      </c>
      <c r="G47" s="218" t="s">
        <v>4</v>
      </c>
      <c r="I47" s="275"/>
      <c r="J47" s="215" t="s">
        <v>8</v>
      </c>
      <c r="K47" s="216" t="s">
        <v>2</v>
      </c>
      <c r="L47" s="216" t="s">
        <v>2</v>
      </c>
      <c r="M47" s="218" t="s">
        <v>3</v>
      </c>
      <c r="N47" s="218" t="s">
        <v>4</v>
      </c>
      <c r="P47" s="275"/>
      <c r="Q47" s="215" t="s">
        <v>8</v>
      </c>
      <c r="R47" s="216" t="s">
        <v>2</v>
      </c>
      <c r="S47" s="216" t="s">
        <v>2</v>
      </c>
      <c r="T47" s="218" t="s">
        <v>3</v>
      </c>
      <c r="U47" s="218" t="s">
        <v>4</v>
      </c>
      <c r="V47" s="5"/>
      <c r="W47" s="275"/>
      <c r="X47" s="215" t="s">
        <v>8</v>
      </c>
      <c r="Y47" s="216" t="s">
        <v>2</v>
      </c>
      <c r="Z47" s="216" t="s">
        <v>2</v>
      </c>
      <c r="AA47" s="218" t="s">
        <v>3</v>
      </c>
      <c r="AB47" s="218" t="s">
        <v>4</v>
      </c>
      <c r="AC47" s="5"/>
      <c r="AD47" s="275"/>
      <c r="AE47" s="215" t="s">
        <v>8</v>
      </c>
      <c r="AF47" s="216" t="s">
        <v>2</v>
      </c>
      <c r="AG47" s="216" t="s">
        <v>2</v>
      </c>
      <c r="AH47" s="218" t="s">
        <v>3</v>
      </c>
      <c r="AI47" s="218" t="s">
        <v>4</v>
      </c>
      <c r="AJ47" s="5"/>
      <c r="AK47" s="275"/>
      <c r="AL47" s="215" t="s">
        <v>8</v>
      </c>
      <c r="AM47" s="216" t="s">
        <v>2</v>
      </c>
      <c r="AN47" s="216" t="s">
        <v>2</v>
      </c>
      <c r="AO47" s="218" t="s">
        <v>3</v>
      </c>
      <c r="AP47" s="218" t="s">
        <v>4</v>
      </c>
      <c r="AQ47" s="5"/>
      <c r="AR47" s="275"/>
      <c r="AS47" s="215" t="s">
        <v>8</v>
      </c>
      <c r="AT47" s="216" t="s">
        <v>2</v>
      </c>
      <c r="AU47" s="216" t="s">
        <v>2</v>
      </c>
      <c r="AV47" s="218" t="s">
        <v>3</v>
      </c>
      <c r="AW47" s="218" t="s">
        <v>4</v>
      </c>
      <c r="AX47" s="5"/>
      <c r="AY47" s="275"/>
      <c r="AZ47" s="215" t="s">
        <v>8</v>
      </c>
      <c r="BA47" s="216" t="s">
        <v>2</v>
      </c>
      <c r="BB47" s="216" t="s">
        <v>2</v>
      </c>
      <c r="BC47" s="218" t="s">
        <v>3</v>
      </c>
      <c r="BD47" s="218" t="s">
        <v>4</v>
      </c>
      <c r="BE47" s="5"/>
    </row>
    <row r="48" spans="1:57" x14ac:dyDescent="0.2">
      <c r="A48" s="274">
        <v>213</v>
      </c>
      <c r="B48" s="5">
        <f ca="1">H48+O48+V48+AC48+AJ48+AQ48+AX48+BD48</f>
        <v>0</v>
      </c>
      <c r="C48" s="268">
        <v>213</v>
      </c>
      <c r="D48" s="269" t="str">
        <f>D46</f>
        <v>&gt;=41640</v>
      </c>
      <c r="E48" s="269" t="str">
        <f>E46</f>
        <v>&lt;=42004</v>
      </c>
      <c r="F48" s="270"/>
      <c r="G48" s="271"/>
      <c r="H48" s="5">
        <f ca="1">DSUM(Base1,G47,C47:G48)</f>
        <v>0</v>
      </c>
      <c r="I48" s="275"/>
      <c r="J48" s="268">
        <v>213</v>
      </c>
      <c r="K48" s="269" t="str">
        <f>K46</f>
        <v>&gt;=41640</v>
      </c>
      <c r="L48" s="269" t="str">
        <f>L46</f>
        <v>&lt;=42004</v>
      </c>
      <c r="M48" s="270"/>
      <c r="N48" s="271"/>
      <c r="O48" s="5">
        <f ca="1">DSUM(Base2,N47,J47:N48)</f>
        <v>0</v>
      </c>
      <c r="P48" s="275"/>
      <c r="Q48" s="268">
        <v>213</v>
      </c>
      <c r="R48" s="269" t="str">
        <f>R46</f>
        <v>&gt;=41640</v>
      </c>
      <c r="S48" s="269" t="str">
        <f>S46</f>
        <v>&lt;=42004</v>
      </c>
      <c r="T48" s="270"/>
      <c r="U48" s="271"/>
      <c r="V48" s="5">
        <f ca="1">DSUM(Base3,U47,Q47:U48)</f>
        <v>0</v>
      </c>
      <c r="W48" s="275"/>
      <c r="X48" s="268">
        <v>213</v>
      </c>
      <c r="Y48" s="269" t="str">
        <f>Y46</f>
        <v>&gt;=41640</v>
      </c>
      <c r="Z48" s="269" t="str">
        <f>Z46</f>
        <v>&lt;=42004</v>
      </c>
      <c r="AA48" s="270"/>
      <c r="AB48" s="271"/>
      <c r="AC48" s="5">
        <f ca="1">DSUM(Base4,AB47,X47:AB48)</f>
        <v>0</v>
      </c>
      <c r="AD48" s="275"/>
      <c r="AE48" s="268">
        <v>213</v>
      </c>
      <c r="AF48" s="269" t="str">
        <f>AF46</f>
        <v>&gt;=41640</v>
      </c>
      <c r="AG48" s="269" t="str">
        <f>AG46</f>
        <v>&lt;=42004</v>
      </c>
      <c r="AH48" s="270"/>
      <c r="AI48" s="271"/>
      <c r="AJ48" s="5">
        <f ca="1">DSUM(Base5,AI47,AE47:AI48)</f>
        <v>0</v>
      </c>
      <c r="AK48" s="275"/>
      <c r="AL48" s="268">
        <v>213</v>
      </c>
      <c r="AM48" s="269" t="str">
        <f>AM46</f>
        <v>&gt;=41640</v>
      </c>
      <c r="AN48" s="269" t="str">
        <f>AN46</f>
        <v>&lt;=42004</v>
      </c>
      <c r="AO48" s="270"/>
      <c r="AP48" s="271"/>
      <c r="AQ48" s="5">
        <f ca="1">DSUM(Base6,AP47,AL47:AP48)</f>
        <v>0</v>
      </c>
      <c r="AR48" s="275"/>
      <c r="AS48" s="268">
        <v>213</v>
      </c>
      <c r="AT48" s="269" t="str">
        <f>AT46</f>
        <v>&gt;=41640</v>
      </c>
      <c r="AU48" s="269" t="str">
        <f>AU46</f>
        <v>&lt;=42004</v>
      </c>
      <c r="AV48" s="270"/>
      <c r="AW48" s="271"/>
      <c r="AX48" s="5">
        <f ca="1">DSUM(Base7,AW47,AS47:AW48)</f>
        <v>0</v>
      </c>
      <c r="AY48" s="275"/>
      <c r="AZ48" s="268">
        <v>213</v>
      </c>
      <c r="BA48" s="269" t="str">
        <f>BA46</f>
        <v>&gt;=41640</v>
      </c>
      <c r="BB48" s="269" t="str">
        <f>BB46</f>
        <v>&lt;=42004</v>
      </c>
      <c r="BC48" s="270"/>
      <c r="BD48" s="271"/>
      <c r="BE48" s="5">
        <f ca="1">DSUM(Base8,BD47,AZ47:BD48)</f>
        <v>0</v>
      </c>
    </row>
    <row r="49" spans="1:57" x14ac:dyDescent="0.2">
      <c r="A49" s="273"/>
      <c r="B49" s="5"/>
      <c r="C49" s="215" t="s">
        <v>8</v>
      </c>
      <c r="D49" s="216" t="s">
        <v>2</v>
      </c>
      <c r="E49" s="216" t="s">
        <v>2</v>
      </c>
      <c r="F49" s="218" t="s">
        <v>3</v>
      </c>
      <c r="G49" s="218" t="s">
        <v>4</v>
      </c>
      <c r="I49" s="275"/>
      <c r="J49" s="215" t="s">
        <v>8</v>
      </c>
      <c r="K49" s="216" t="s">
        <v>2</v>
      </c>
      <c r="L49" s="216" t="s">
        <v>2</v>
      </c>
      <c r="M49" s="218" t="s">
        <v>3</v>
      </c>
      <c r="N49" s="218" t="s">
        <v>4</v>
      </c>
      <c r="P49" s="275"/>
      <c r="Q49" s="215" t="s">
        <v>8</v>
      </c>
      <c r="R49" s="216" t="s">
        <v>2</v>
      </c>
      <c r="S49" s="216" t="s">
        <v>2</v>
      </c>
      <c r="T49" s="218" t="s">
        <v>3</v>
      </c>
      <c r="U49" s="218" t="s">
        <v>4</v>
      </c>
      <c r="V49" s="5"/>
      <c r="W49" s="275"/>
      <c r="X49" s="215" t="s">
        <v>8</v>
      </c>
      <c r="Y49" s="216" t="s">
        <v>2</v>
      </c>
      <c r="Z49" s="216" t="s">
        <v>2</v>
      </c>
      <c r="AA49" s="218" t="s">
        <v>3</v>
      </c>
      <c r="AB49" s="218" t="s">
        <v>4</v>
      </c>
      <c r="AC49" s="5"/>
      <c r="AD49" s="275"/>
      <c r="AE49" s="215" t="s">
        <v>8</v>
      </c>
      <c r="AF49" s="216" t="s">
        <v>2</v>
      </c>
      <c r="AG49" s="216" t="s">
        <v>2</v>
      </c>
      <c r="AH49" s="218" t="s">
        <v>3</v>
      </c>
      <c r="AI49" s="218" t="s">
        <v>4</v>
      </c>
      <c r="AJ49" s="5"/>
      <c r="AK49" s="275"/>
      <c r="AL49" s="215" t="s">
        <v>8</v>
      </c>
      <c r="AM49" s="216" t="s">
        <v>2</v>
      </c>
      <c r="AN49" s="216" t="s">
        <v>2</v>
      </c>
      <c r="AO49" s="218" t="s">
        <v>3</v>
      </c>
      <c r="AP49" s="218" t="s">
        <v>4</v>
      </c>
      <c r="AQ49" s="5"/>
      <c r="AR49" s="275"/>
      <c r="AS49" s="215" t="s">
        <v>8</v>
      </c>
      <c r="AT49" s="216" t="s">
        <v>2</v>
      </c>
      <c r="AU49" s="216" t="s">
        <v>2</v>
      </c>
      <c r="AV49" s="218" t="s">
        <v>3</v>
      </c>
      <c r="AW49" s="218" t="s">
        <v>4</v>
      </c>
      <c r="AX49" s="5"/>
      <c r="AY49" s="275"/>
      <c r="AZ49" s="215" t="s">
        <v>8</v>
      </c>
      <c r="BA49" s="216" t="s">
        <v>2</v>
      </c>
      <c r="BB49" s="216" t="s">
        <v>2</v>
      </c>
      <c r="BC49" s="218" t="s">
        <v>3</v>
      </c>
      <c r="BD49" s="218" t="s">
        <v>4</v>
      </c>
      <c r="BE49" s="5"/>
    </row>
    <row r="50" spans="1:57" x14ac:dyDescent="0.2">
      <c r="A50" s="274">
        <v>214</v>
      </c>
      <c r="B50" s="5">
        <f ca="1">H50+O50+V50+AC50+AJ50+AQ50+AX50+BD50</f>
        <v>0</v>
      </c>
      <c r="C50" s="268">
        <v>214</v>
      </c>
      <c r="D50" s="269" t="str">
        <f>D48</f>
        <v>&gt;=41640</v>
      </c>
      <c r="E50" s="269" t="str">
        <f>E48</f>
        <v>&lt;=42004</v>
      </c>
      <c r="F50" s="270"/>
      <c r="G50" s="271"/>
      <c r="H50" s="5">
        <f ca="1">DSUM(Base1,G49,C49:G50)</f>
        <v>0</v>
      </c>
      <c r="I50" s="275"/>
      <c r="J50" s="268">
        <v>214</v>
      </c>
      <c r="K50" s="269" t="str">
        <f>K48</f>
        <v>&gt;=41640</v>
      </c>
      <c r="L50" s="269" t="str">
        <f>L48</f>
        <v>&lt;=42004</v>
      </c>
      <c r="M50" s="270"/>
      <c r="N50" s="271"/>
      <c r="O50" s="5">
        <f ca="1">DSUM(Base2,N49,J49:N50)</f>
        <v>0</v>
      </c>
      <c r="P50" s="275"/>
      <c r="Q50" s="268">
        <v>214</v>
      </c>
      <c r="R50" s="269" t="str">
        <f>R48</f>
        <v>&gt;=41640</v>
      </c>
      <c r="S50" s="269" t="str">
        <f>S48</f>
        <v>&lt;=42004</v>
      </c>
      <c r="T50" s="270"/>
      <c r="U50" s="271"/>
      <c r="V50" s="5">
        <f ca="1">DSUM(Base3,U49,Q49:U50)</f>
        <v>0</v>
      </c>
      <c r="W50" s="275"/>
      <c r="X50" s="268">
        <v>214</v>
      </c>
      <c r="Y50" s="269" t="str">
        <f>Y48</f>
        <v>&gt;=41640</v>
      </c>
      <c r="Z50" s="269" t="str">
        <f>Z48</f>
        <v>&lt;=42004</v>
      </c>
      <c r="AA50" s="270"/>
      <c r="AB50" s="271"/>
      <c r="AC50" s="5">
        <f ca="1">DSUM(Base4,AB49,X49:AB50)</f>
        <v>0</v>
      </c>
      <c r="AD50" s="275"/>
      <c r="AE50" s="268">
        <v>214</v>
      </c>
      <c r="AF50" s="269" t="str">
        <f>AF48</f>
        <v>&gt;=41640</v>
      </c>
      <c r="AG50" s="269" t="str">
        <f>AG48</f>
        <v>&lt;=42004</v>
      </c>
      <c r="AH50" s="270"/>
      <c r="AI50" s="271"/>
      <c r="AJ50" s="5">
        <f ca="1">DSUM(Base5,AI49,AE49:AI50)</f>
        <v>0</v>
      </c>
      <c r="AK50" s="275"/>
      <c r="AL50" s="268">
        <v>214</v>
      </c>
      <c r="AM50" s="269" t="str">
        <f>AM48</f>
        <v>&gt;=41640</v>
      </c>
      <c r="AN50" s="269" t="str">
        <f>AN48</f>
        <v>&lt;=42004</v>
      </c>
      <c r="AO50" s="270"/>
      <c r="AP50" s="271"/>
      <c r="AQ50" s="5">
        <f ca="1">DSUM(Base6,AP49,AL49:AP50)</f>
        <v>0</v>
      </c>
      <c r="AR50" s="275"/>
      <c r="AS50" s="268">
        <v>214</v>
      </c>
      <c r="AT50" s="269" t="str">
        <f>AT48</f>
        <v>&gt;=41640</v>
      </c>
      <c r="AU50" s="269" t="str">
        <f>AU48</f>
        <v>&lt;=42004</v>
      </c>
      <c r="AV50" s="270"/>
      <c r="AW50" s="271"/>
      <c r="AX50" s="5">
        <f ca="1">DSUM(Base7,AW49,AS49:AW50)</f>
        <v>0</v>
      </c>
      <c r="AY50" s="275"/>
      <c r="AZ50" s="268">
        <v>214</v>
      </c>
      <c r="BA50" s="269" t="str">
        <f>BA48</f>
        <v>&gt;=41640</v>
      </c>
      <c r="BB50" s="269" t="str">
        <f>BB48</f>
        <v>&lt;=42004</v>
      </c>
      <c r="BC50" s="270"/>
      <c r="BD50" s="271"/>
      <c r="BE50" s="5">
        <f ca="1">DSUM(Base8,BD49,AZ49:BD50)</f>
        <v>0</v>
      </c>
    </row>
    <row r="51" spans="1:57" x14ac:dyDescent="0.2">
      <c r="A51" s="273"/>
      <c r="B51" s="5"/>
      <c r="C51" s="215" t="s">
        <v>8</v>
      </c>
      <c r="D51" s="216" t="s">
        <v>2</v>
      </c>
      <c r="E51" s="216" t="s">
        <v>2</v>
      </c>
      <c r="F51" s="218" t="s">
        <v>3</v>
      </c>
      <c r="G51" s="218" t="s">
        <v>4</v>
      </c>
      <c r="I51" s="275"/>
      <c r="J51" s="215" t="s">
        <v>8</v>
      </c>
      <c r="K51" s="216" t="s">
        <v>2</v>
      </c>
      <c r="L51" s="216" t="s">
        <v>2</v>
      </c>
      <c r="M51" s="218" t="s">
        <v>3</v>
      </c>
      <c r="N51" s="218" t="s">
        <v>4</v>
      </c>
      <c r="P51" s="275"/>
      <c r="Q51" s="215" t="s">
        <v>8</v>
      </c>
      <c r="R51" s="216" t="s">
        <v>2</v>
      </c>
      <c r="S51" s="216" t="s">
        <v>2</v>
      </c>
      <c r="T51" s="218" t="s">
        <v>3</v>
      </c>
      <c r="U51" s="218" t="s">
        <v>4</v>
      </c>
      <c r="V51" s="5"/>
      <c r="W51" s="275"/>
      <c r="X51" s="215" t="s">
        <v>8</v>
      </c>
      <c r="Y51" s="216" t="s">
        <v>2</v>
      </c>
      <c r="Z51" s="216" t="s">
        <v>2</v>
      </c>
      <c r="AA51" s="218" t="s">
        <v>3</v>
      </c>
      <c r="AB51" s="218" t="s">
        <v>4</v>
      </c>
      <c r="AC51" s="5"/>
      <c r="AD51" s="275"/>
      <c r="AE51" s="215" t="s">
        <v>8</v>
      </c>
      <c r="AF51" s="216" t="s">
        <v>2</v>
      </c>
      <c r="AG51" s="216" t="s">
        <v>2</v>
      </c>
      <c r="AH51" s="218" t="s">
        <v>3</v>
      </c>
      <c r="AI51" s="218" t="s">
        <v>4</v>
      </c>
      <c r="AJ51" s="5"/>
      <c r="AK51" s="275"/>
      <c r="AL51" s="215" t="s">
        <v>8</v>
      </c>
      <c r="AM51" s="216" t="s">
        <v>2</v>
      </c>
      <c r="AN51" s="216" t="s">
        <v>2</v>
      </c>
      <c r="AO51" s="218" t="s">
        <v>3</v>
      </c>
      <c r="AP51" s="218" t="s">
        <v>4</v>
      </c>
      <c r="AQ51" s="5"/>
      <c r="AR51" s="275"/>
      <c r="AS51" s="215" t="s">
        <v>8</v>
      </c>
      <c r="AT51" s="216" t="s">
        <v>2</v>
      </c>
      <c r="AU51" s="216" t="s">
        <v>2</v>
      </c>
      <c r="AV51" s="218" t="s">
        <v>3</v>
      </c>
      <c r="AW51" s="218" t="s">
        <v>4</v>
      </c>
      <c r="AX51" s="5"/>
      <c r="AY51" s="275"/>
      <c r="AZ51" s="215" t="s">
        <v>8</v>
      </c>
      <c r="BA51" s="216" t="s">
        <v>2</v>
      </c>
      <c r="BB51" s="216" t="s">
        <v>2</v>
      </c>
      <c r="BC51" s="218" t="s">
        <v>3</v>
      </c>
      <c r="BD51" s="218" t="s">
        <v>4</v>
      </c>
      <c r="BE51" s="5"/>
    </row>
    <row r="52" spans="1:57" x14ac:dyDescent="0.2">
      <c r="A52" s="274">
        <v>215</v>
      </c>
      <c r="B52" s="5">
        <f ca="1">H52+O52+V52+AC52+AJ52+AQ52+AX52+BD52</f>
        <v>0</v>
      </c>
      <c r="C52" s="268">
        <v>215</v>
      </c>
      <c r="D52" s="269" t="str">
        <f>D50</f>
        <v>&gt;=41640</v>
      </c>
      <c r="E52" s="269" t="str">
        <f>E50</f>
        <v>&lt;=42004</v>
      </c>
      <c r="F52" s="270"/>
      <c r="G52" s="271"/>
      <c r="H52" s="5">
        <f ca="1">DSUM(Base1,G51,C51:G52)</f>
        <v>0</v>
      </c>
      <c r="I52" s="275"/>
      <c r="J52" s="268">
        <v>215</v>
      </c>
      <c r="K52" s="269" t="str">
        <f>K50</f>
        <v>&gt;=41640</v>
      </c>
      <c r="L52" s="269" t="str">
        <f>L50</f>
        <v>&lt;=42004</v>
      </c>
      <c r="M52" s="270"/>
      <c r="N52" s="271"/>
      <c r="O52" s="5">
        <f ca="1">DSUM(Base2,N51,J51:N52)</f>
        <v>0</v>
      </c>
      <c r="P52" s="275"/>
      <c r="Q52" s="268">
        <v>215</v>
      </c>
      <c r="R52" s="269" t="str">
        <f>R50</f>
        <v>&gt;=41640</v>
      </c>
      <c r="S52" s="269" t="str">
        <f>S50</f>
        <v>&lt;=42004</v>
      </c>
      <c r="T52" s="270"/>
      <c r="U52" s="271"/>
      <c r="V52" s="5">
        <f ca="1">DSUM(Base3,U51,Q51:U52)</f>
        <v>0</v>
      </c>
      <c r="W52" s="275"/>
      <c r="X52" s="268">
        <v>215</v>
      </c>
      <c r="Y52" s="269" t="str">
        <f>Y50</f>
        <v>&gt;=41640</v>
      </c>
      <c r="Z52" s="269" t="str">
        <f>Z50</f>
        <v>&lt;=42004</v>
      </c>
      <c r="AA52" s="270"/>
      <c r="AB52" s="271"/>
      <c r="AC52" s="5">
        <f ca="1">DSUM(Base4,AB51,X51:AB52)</f>
        <v>0</v>
      </c>
      <c r="AD52" s="275"/>
      <c r="AE52" s="268">
        <v>215</v>
      </c>
      <c r="AF52" s="269" t="str">
        <f>AF50</f>
        <v>&gt;=41640</v>
      </c>
      <c r="AG52" s="269" t="str">
        <f>AG50</f>
        <v>&lt;=42004</v>
      </c>
      <c r="AH52" s="270"/>
      <c r="AI52" s="271"/>
      <c r="AJ52" s="5">
        <f ca="1">DSUM(Base5,AI51,AE51:AI52)</f>
        <v>0</v>
      </c>
      <c r="AK52" s="275"/>
      <c r="AL52" s="268">
        <v>215</v>
      </c>
      <c r="AM52" s="269" t="str">
        <f>AM50</f>
        <v>&gt;=41640</v>
      </c>
      <c r="AN52" s="269" t="str">
        <f>AN50</f>
        <v>&lt;=42004</v>
      </c>
      <c r="AO52" s="270"/>
      <c r="AP52" s="271"/>
      <c r="AQ52" s="5">
        <f ca="1">DSUM(Base6,AP51,AL51:AP52)</f>
        <v>0</v>
      </c>
      <c r="AR52" s="275"/>
      <c r="AS52" s="268">
        <v>215</v>
      </c>
      <c r="AT52" s="269" t="str">
        <f>AT50</f>
        <v>&gt;=41640</v>
      </c>
      <c r="AU52" s="269" t="str">
        <f>AU50</f>
        <v>&lt;=42004</v>
      </c>
      <c r="AV52" s="270"/>
      <c r="AW52" s="271"/>
      <c r="AX52" s="5">
        <f ca="1">DSUM(Base7,AW51,AS51:AW52)</f>
        <v>0</v>
      </c>
      <c r="AY52" s="275"/>
      <c r="AZ52" s="268">
        <v>215</v>
      </c>
      <c r="BA52" s="269" t="str">
        <f>BA50</f>
        <v>&gt;=41640</v>
      </c>
      <c r="BB52" s="269" t="str">
        <f>BB50</f>
        <v>&lt;=42004</v>
      </c>
      <c r="BC52" s="270"/>
      <c r="BD52" s="271"/>
      <c r="BE52" s="5">
        <f ca="1">DSUM(Base8,BD51,AZ51:BD52)</f>
        <v>0</v>
      </c>
    </row>
    <row r="53" spans="1:57" x14ac:dyDescent="0.2">
      <c r="A53" s="273"/>
      <c r="B53" s="5"/>
      <c r="C53" s="215" t="s">
        <v>8</v>
      </c>
      <c r="D53" s="216" t="s">
        <v>2</v>
      </c>
      <c r="E53" s="216" t="s">
        <v>2</v>
      </c>
      <c r="F53" s="218" t="s">
        <v>3</v>
      </c>
      <c r="G53" s="218" t="s">
        <v>4</v>
      </c>
      <c r="I53" s="275"/>
      <c r="J53" s="215" t="s">
        <v>8</v>
      </c>
      <c r="K53" s="216" t="s">
        <v>2</v>
      </c>
      <c r="L53" s="216" t="s">
        <v>2</v>
      </c>
      <c r="M53" s="218" t="s">
        <v>3</v>
      </c>
      <c r="N53" s="218" t="s">
        <v>4</v>
      </c>
      <c r="P53" s="275"/>
      <c r="Q53" s="215" t="s">
        <v>8</v>
      </c>
      <c r="R53" s="216" t="s">
        <v>2</v>
      </c>
      <c r="S53" s="216" t="s">
        <v>2</v>
      </c>
      <c r="T53" s="218" t="s">
        <v>3</v>
      </c>
      <c r="U53" s="218" t="s">
        <v>4</v>
      </c>
      <c r="V53" s="5"/>
      <c r="W53" s="275"/>
      <c r="X53" s="215" t="s">
        <v>8</v>
      </c>
      <c r="Y53" s="216" t="s">
        <v>2</v>
      </c>
      <c r="Z53" s="216" t="s">
        <v>2</v>
      </c>
      <c r="AA53" s="218" t="s">
        <v>3</v>
      </c>
      <c r="AB53" s="218" t="s">
        <v>4</v>
      </c>
      <c r="AC53" s="5"/>
      <c r="AD53" s="275"/>
      <c r="AE53" s="215" t="s">
        <v>8</v>
      </c>
      <c r="AF53" s="216" t="s">
        <v>2</v>
      </c>
      <c r="AG53" s="216" t="s">
        <v>2</v>
      </c>
      <c r="AH53" s="218" t="s">
        <v>3</v>
      </c>
      <c r="AI53" s="218" t="s">
        <v>4</v>
      </c>
      <c r="AJ53" s="5"/>
      <c r="AK53" s="275"/>
      <c r="AL53" s="215" t="s">
        <v>8</v>
      </c>
      <c r="AM53" s="216" t="s">
        <v>2</v>
      </c>
      <c r="AN53" s="216" t="s">
        <v>2</v>
      </c>
      <c r="AO53" s="218" t="s">
        <v>3</v>
      </c>
      <c r="AP53" s="218" t="s">
        <v>4</v>
      </c>
      <c r="AQ53" s="5"/>
      <c r="AR53" s="275"/>
      <c r="AS53" s="215" t="s">
        <v>8</v>
      </c>
      <c r="AT53" s="216" t="s">
        <v>2</v>
      </c>
      <c r="AU53" s="216" t="s">
        <v>2</v>
      </c>
      <c r="AV53" s="218" t="s">
        <v>3</v>
      </c>
      <c r="AW53" s="218" t="s">
        <v>4</v>
      </c>
      <c r="AX53" s="5"/>
      <c r="AY53" s="275"/>
      <c r="AZ53" s="215" t="s">
        <v>8</v>
      </c>
      <c r="BA53" s="216" t="s">
        <v>2</v>
      </c>
      <c r="BB53" s="216" t="s">
        <v>2</v>
      </c>
      <c r="BC53" s="218" t="s">
        <v>3</v>
      </c>
      <c r="BD53" s="218" t="s">
        <v>4</v>
      </c>
      <c r="BE53" s="5"/>
    </row>
    <row r="54" spans="1:57" x14ac:dyDescent="0.2">
      <c r="A54" s="274">
        <v>216</v>
      </c>
      <c r="B54" s="5">
        <f ca="1">H54+O54+V54+AC54+AJ54+AQ54+AX54+BD54</f>
        <v>0</v>
      </c>
      <c r="C54" s="268">
        <v>216</v>
      </c>
      <c r="D54" s="269" t="str">
        <f>D52</f>
        <v>&gt;=41640</v>
      </c>
      <c r="E54" s="269" t="str">
        <f>E52</f>
        <v>&lt;=42004</v>
      </c>
      <c r="F54" s="270"/>
      <c r="G54" s="271"/>
      <c r="H54" s="5">
        <f ca="1">DSUM(Base1,G53,C53:G54)</f>
        <v>0</v>
      </c>
      <c r="I54" s="275"/>
      <c r="J54" s="268">
        <v>216</v>
      </c>
      <c r="K54" s="269" t="str">
        <f>K52</f>
        <v>&gt;=41640</v>
      </c>
      <c r="L54" s="269" t="str">
        <f>L52</f>
        <v>&lt;=42004</v>
      </c>
      <c r="M54" s="270"/>
      <c r="N54" s="271"/>
      <c r="O54" s="5">
        <f ca="1">DSUM(Base2,N53,J53:N54)</f>
        <v>0</v>
      </c>
      <c r="P54" s="275"/>
      <c r="Q54" s="268">
        <v>216</v>
      </c>
      <c r="R54" s="269" t="str">
        <f>R52</f>
        <v>&gt;=41640</v>
      </c>
      <c r="S54" s="269" t="str">
        <f>S52</f>
        <v>&lt;=42004</v>
      </c>
      <c r="T54" s="270"/>
      <c r="U54" s="271"/>
      <c r="V54" s="5">
        <f ca="1">DSUM(Base3,U53,Q53:U54)</f>
        <v>0</v>
      </c>
      <c r="W54" s="275"/>
      <c r="X54" s="268">
        <v>216</v>
      </c>
      <c r="Y54" s="269" t="str">
        <f>Y52</f>
        <v>&gt;=41640</v>
      </c>
      <c r="Z54" s="269" t="str">
        <f>Z52</f>
        <v>&lt;=42004</v>
      </c>
      <c r="AA54" s="270"/>
      <c r="AB54" s="271"/>
      <c r="AC54" s="5">
        <f ca="1">DSUM(Base4,AB53,X53:AB54)</f>
        <v>0</v>
      </c>
      <c r="AD54" s="275"/>
      <c r="AE54" s="268">
        <v>216</v>
      </c>
      <c r="AF54" s="269" t="str">
        <f>AF52</f>
        <v>&gt;=41640</v>
      </c>
      <c r="AG54" s="269" t="str">
        <f>AG52</f>
        <v>&lt;=42004</v>
      </c>
      <c r="AH54" s="270"/>
      <c r="AI54" s="271"/>
      <c r="AJ54" s="5">
        <f ca="1">DSUM(Base5,AI53,AE53:AI54)</f>
        <v>0</v>
      </c>
      <c r="AK54" s="275"/>
      <c r="AL54" s="268">
        <v>216</v>
      </c>
      <c r="AM54" s="269" t="str">
        <f>AM52</f>
        <v>&gt;=41640</v>
      </c>
      <c r="AN54" s="269" t="str">
        <f>AN52</f>
        <v>&lt;=42004</v>
      </c>
      <c r="AO54" s="270"/>
      <c r="AP54" s="271"/>
      <c r="AQ54" s="5">
        <f ca="1">DSUM(Base6,AP53,AL53:AP54)</f>
        <v>0</v>
      </c>
      <c r="AR54" s="275"/>
      <c r="AS54" s="268">
        <v>216</v>
      </c>
      <c r="AT54" s="269" t="str">
        <f>AT52</f>
        <v>&gt;=41640</v>
      </c>
      <c r="AU54" s="269" t="str">
        <f>AU52</f>
        <v>&lt;=42004</v>
      </c>
      <c r="AV54" s="270"/>
      <c r="AW54" s="271"/>
      <c r="AX54" s="5">
        <f ca="1">DSUM(Base7,AW53,AS53:AW54)</f>
        <v>0</v>
      </c>
      <c r="AY54" s="275"/>
      <c r="AZ54" s="268">
        <v>216</v>
      </c>
      <c r="BA54" s="269" t="str">
        <f>BA52</f>
        <v>&gt;=41640</v>
      </c>
      <c r="BB54" s="269" t="str">
        <f>BB52</f>
        <v>&lt;=42004</v>
      </c>
      <c r="BC54" s="270"/>
      <c r="BD54" s="271"/>
      <c r="BE54" s="5">
        <f ca="1">DSUM(Base8,BD53,AZ53:BD54)</f>
        <v>0</v>
      </c>
    </row>
    <row r="55" spans="1:57" x14ac:dyDescent="0.2">
      <c r="A55" s="273"/>
      <c r="B55" s="5"/>
      <c r="C55" s="215" t="s">
        <v>8</v>
      </c>
      <c r="D55" s="216" t="s">
        <v>2</v>
      </c>
      <c r="E55" s="216" t="s">
        <v>2</v>
      </c>
      <c r="F55" s="218" t="s">
        <v>3</v>
      </c>
      <c r="G55" s="218" t="s">
        <v>4</v>
      </c>
      <c r="I55" s="275"/>
      <c r="J55" s="215" t="s">
        <v>8</v>
      </c>
      <c r="K55" s="216" t="s">
        <v>2</v>
      </c>
      <c r="L55" s="216" t="s">
        <v>2</v>
      </c>
      <c r="M55" s="218" t="s">
        <v>3</v>
      </c>
      <c r="N55" s="218" t="s">
        <v>4</v>
      </c>
      <c r="P55" s="275"/>
      <c r="Q55" s="215" t="s">
        <v>8</v>
      </c>
      <c r="R55" s="216" t="s">
        <v>2</v>
      </c>
      <c r="S55" s="216" t="s">
        <v>2</v>
      </c>
      <c r="T55" s="218" t="s">
        <v>3</v>
      </c>
      <c r="U55" s="218" t="s">
        <v>4</v>
      </c>
      <c r="V55" s="5"/>
      <c r="W55" s="275"/>
      <c r="X55" s="215" t="s">
        <v>8</v>
      </c>
      <c r="Y55" s="216" t="s">
        <v>2</v>
      </c>
      <c r="Z55" s="216" t="s">
        <v>2</v>
      </c>
      <c r="AA55" s="218" t="s">
        <v>3</v>
      </c>
      <c r="AB55" s="218" t="s">
        <v>4</v>
      </c>
      <c r="AC55" s="5"/>
      <c r="AD55" s="275"/>
      <c r="AE55" s="215" t="s">
        <v>8</v>
      </c>
      <c r="AF55" s="216" t="s">
        <v>2</v>
      </c>
      <c r="AG55" s="216" t="s">
        <v>2</v>
      </c>
      <c r="AH55" s="218" t="s">
        <v>3</v>
      </c>
      <c r="AI55" s="218" t="s">
        <v>4</v>
      </c>
      <c r="AJ55" s="5"/>
      <c r="AK55" s="275"/>
      <c r="AL55" s="215" t="s">
        <v>8</v>
      </c>
      <c r="AM55" s="216" t="s">
        <v>2</v>
      </c>
      <c r="AN55" s="216" t="s">
        <v>2</v>
      </c>
      <c r="AO55" s="218" t="s">
        <v>3</v>
      </c>
      <c r="AP55" s="218" t="s">
        <v>4</v>
      </c>
      <c r="AQ55" s="5"/>
      <c r="AR55" s="275"/>
      <c r="AS55" s="215" t="s">
        <v>8</v>
      </c>
      <c r="AT55" s="216" t="s">
        <v>2</v>
      </c>
      <c r="AU55" s="216" t="s">
        <v>2</v>
      </c>
      <c r="AV55" s="218" t="s">
        <v>3</v>
      </c>
      <c r="AW55" s="218" t="s">
        <v>4</v>
      </c>
      <c r="AX55" s="5"/>
      <c r="AY55" s="275"/>
      <c r="AZ55" s="215" t="s">
        <v>8</v>
      </c>
      <c r="BA55" s="216" t="s">
        <v>2</v>
      </c>
      <c r="BB55" s="216" t="s">
        <v>2</v>
      </c>
      <c r="BC55" s="218" t="s">
        <v>3</v>
      </c>
      <c r="BD55" s="218" t="s">
        <v>4</v>
      </c>
      <c r="BE55" s="5"/>
    </row>
    <row r="56" spans="1:57" x14ac:dyDescent="0.2">
      <c r="A56" s="274">
        <v>217</v>
      </c>
      <c r="B56" s="5">
        <f ca="1">H56+O56+V56+AC56+AJ56+AQ56+AX56+BD56</f>
        <v>0</v>
      </c>
      <c r="C56" s="268">
        <v>217</v>
      </c>
      <c r="D56" s="269" t="str">
        <f>D54</f>
        <v>&gt;=41640</v>
      </c>
      <c r="E56" s="269" t="str">
        <f>E54</f>
        <v>&lt;=42004</v>
      </c>
      <c r="F56" s="270"/>
      <c r="G56" s="271"/>
      <c r="H56" s="5">
        <f ca="1">DSUM(Base1,G55,C55:G56)</f>
        <v>0</v>
      </c>
      <c r="I56" s="275"/>
      <c r="J56" s="268">
        <v>217</v>
      </c>
      <c r="K56" s="269" t="str">
        <f>K54</f>
        <v>&gt;=41640</v>
      </c>
      <c r="L56" s="269" t="str">
        <f>L54</f>
        <v>&lt;=42004</v>
      </c>
      <c r="M56" s="270"/>
      <c r="N56" s="271"/>
      <c r="O56" s="5">
        <f ca="1">DSUM(Base2,N55,J55:N56)</f>
        <v>0</v>
      </c>
      <c r="P56" s="275"/>
      <c r="Q56" s="268">
        <v>217</v>
      </c>
      <c r="R56" s="269" t="str">
        <f>R54</f>
        <v>&gt;=41640</v>
      </c>
      <c r="S56" s="269" t="str">
        <f>S54</f>
        <v>&lt;=42004</v>
      </c>
      <c r="T56" s="270"/>
      <c r="U56" s="271"/>
      <c r="V56" s="5">
        <f ca="1">DSUM(Base3,U55,Q55:U56)</f>
        <v>0</v>
      </c>
      <c r="W56" s="275"/>
      <c r="X56" s="268">
        <v>217</v>
      </c>
      <c r="Y56" s="269" t="str">
        <f>Y54</f>
        <v>&gt;=41640</v>
      </c>
      <c r="Z56" s="269" t="str">
        <f>Z54</f>
        <v>&lt;=42004</v>
      </c>
      <c r="AA56" s="270"/>
      <c r="AB56" s="271"/>
      <c r="AC56" s="5">
        <f ca="1">DSUM(Base4,AB55,X55:AB56)</f>
        <v>0</v>
      </c>
      <c r="AD56" s="275"/>
      <c r="AE56" s="268">
        <v>217</v>
      </c>
      <c r="AF56" s="269" t="str">
        <f>AF54</f>
        <v>&gt;=41640</v>
      </c>
      <c r="AG56" s="269" t="str">
        <f>AG54</f>
        <v>&lt;=42004</v>
      </c>
      <c r="AH56" s="270"/>
      <c r="AI56" s="271"/>
      <c r="AJ56" s="5">
        <f ca="1">DSUM(Base5,AI55,AE55:AI56)</f>
        <v>0</v>
      </c>
      <c r="AK56" s="275"/>
      <c r="AL56" s="268">
        <v>217</v>
      </c>
      <c r="AM56" s="269" t="str">
        <f>AM54</f>
        <v>&gt;=41640</v>
      </c>
      <c r="AN56" s="269" t="str">
        <f>AN54</f>
        <v>&lt;=42004</v>
      </c>
      <c r="AO56" s="270"/>
      <c r="AP56" s="271"/>
      <c r="AQ56" s="5">
        <f ca="1">DSUM(Base6,AP55,AL55:AP56)</f>
        <v>0</v>
      </c>
      <c r="AR56" s="275"/>
      <c r="AS56" s="268">
        <v>217</v>
      </c>
      <c r="AT56" s="269" t="str">
        <f>AT54</f>
        <v>&gt;=41640</v>
      </c>
      <c r="AU56" s="269" t="str">
        <f>AU54</f>
        <v>&lt;=42004</v>
      </c>
      <c r="AV56" s="270"/>
      <c r="AW56" s="271"/>
      <c r="AX56" s="5">
        <f ca="1">DSUM(Base7,AW55,AS55:AW56)</f>
        <v>0</v>
      </c>
      <c r="AY56" s="275"/>
      <c r="AZ56" s="268">
        <v>217</v>
      </c>
      <c r="BA56" s="269" t="str">
        <f>BA54</f>
        <v>&gt;=41640</v>
      </c>
      <c r="BB56" s="269" t="str">
        <f>BB54</f>
        <v>&lt;=42004</v>
      </c>
      <c r="BC56" s="270"/>
      <c r="BD56" s="271"/>
      <c r="BE56" s="5">
        <f ca="1">DSUM(Base8,BD55,AZ55:BD56)</f>
        <v>0</v>
      </c>
    </row>
    <row r="57" spans="1:57" x14ac:dyDescent="0.2">
      <c r="A57" s="273"/>
      <c r="B57" s="5"/>
      <c r="C57" s="215" t="s">
        <v>8</v>
      </c>
      <c r="D57" s="216" t="s">
        <v>2</v>
      </c>
      <c r="E57" s="216" t="s">
        <v>2</v>
      </c>
      <c r="F57" s="218" t="s">
        <v>3</v>
      </c>
      <c r="G57" s="218" t="s">
        <v>4</v>
      </c>
      <c r="I57" s="275"/>
      <c r="J57" s="215" t="s">
        <v>8</v>
      </c>
      <c r="K57" s="216" t="s">
        <v>2</v>
      </c>
      <c r="L57" s="216" t="s">
        <v>2</v>
      </c>
      <c r="M57" s="218" t="s">
        <v>3</v>
      </c>
      <c r="N57" s="218" t="s">
        <v>4</v>
      </c>
      <c r="P57" s="275"/>
      <c r="Q57" s="215" t="s">
        <v>8</v>
      </c>
      <c r="R57" s="216" t="s">
        <v>2</v>
      </c>
      <c r="S57" s="216" t="s">
        <v>2</v>
      </c>
      <c r="T57" s="218" t="s">
        <v>3</v>
      </c>
      <c r="U57" s="218" t="s">
        <v>4</v>
      </c>
      <c r="V57" s="5"/>
      <c r="W57" s="275"/>
      <c r="X57" s="215" t="s">
        <v>8</v>
      </c>
      <c r="Y57" s="216" t="s">
        <v>2</v>
      </c>
      <c r="Z57" s="216" t="s">
        <v>2</v>
      </c>
      <c r="AA57" s="218" t="s">
        <v>3</v>
      </c>
      <c r="AB57" s="218" t="s">
        <v>4</v>
      </c>
      <c r="AC57" s="5"/>
      <c r="AD57" s="275"/>
      <c r="AE57" s="215" t="s">
        <v>8</v>
      </c>
      <c r="AF57" s="216" t="s">
        <v>2</v>
      </c>
      <c r="AG57" s="216" t="s">
        <v>2</v>
      </c>
      <c r="AH57" s="218" t="s">
        <v>3</v>
      </c>
      <c r="AI57" s="218" t="s">
        <v>4</v>
      </c>
      <c r="AJ57" s="5"/>
      <c r="AK57" s="275"/>
      <c r="AL57" s="215" t="s">
        <v>8</v>
      </c>
      <c r="AM57" s="216" t="s">
        <v>2</v>
      </c>
      <c r="AN57" s="216" t="s">
        <v>2</v>
      </c>
      <c r="AO57" s="218" t="s">
        <v>3</v>
      </c>
      <c r="AP57" s="218" t="s">
        <v>4</v>
      </c>
      <c r="AQ57" s="5"/>
      <c r="AR57" s="275"/>
      <c r="AS57" s="215" t="s">
        <v>8</v>
      </c>
      <c r="AT57" s="216" t="s">
        <v>2</v>
      </c>
      <c r="AU57" s="216" t="s">
        <v>2</v>
      </c>
      <c r="AV57" s="218" t="s">
        <v>3</v>
      </c>
      <c r="AW57" s="218" t="s">
        <v>4</v>
      </c>
      <c r="AX57" s="5"/>
      <c r="AY57" s="275"/>
      <c r="AZ57" s="215" t="s">
        <v>8</v>
      </c>
      <c r="BA57" s="216" t="s">
        <v>2</v>
      </c>
      <c r="BB57" s="216" t="s">
        <v>2</v>
      </c>
      <c r="BC57" s="218" t="s">
        <v>3</v>
      </c>
      <c r="BD57" s="218" t="s">
        <v>4</v>
      </c>
      <c r="BE57" s="5"/>
    </row>
    <row r="58" spans="1:57" x14ac:dyDescent="0.2">
      <c r="A58" s="274">
        <v>218</v>
      </c>
      <c r="B58" s="5">
        <f ca="1">H58+O58+V58+AC58+AJ58+AQ58+AX58+BD58</f>
        <v>0</v>
      </c>
      <c r="C58" s="268">
        <v>218</v>
      </c>
      <c r="D58" s="269" t="str">
        <f>D56</f>
        <v>&gt;=41640</v>
      </c>
      <c r="E58" s="269" t="str">
        <f>E56</f>
        <v>&lt;=42004</v>
      </c>
      <c r="F58" s="270"/>
      <c r="G58" s="271"/>
      <c r="H58" s="5">
        <f ca="1">DSUM(Base1,G57,C57:G58)</f>
        <v>0</v>
      </c>
      <c r="I58" s="275"/>
      <c r="J58" s="268">
        <v>218</v>
      </c>
      <c r="K58" s="269" t="str">
        <f>K56</f>
        <v>&gt;=41640</v>
      </c>
      <c r="L58" s="269" t="str">
        <f>L56</f>
        <v>&lt;=42004</v>
      </c>
      <c r="M58" s="270"/>
      <c r="N58" s="271"/>
      <c r="O58" s="5">
        <f ca="1">DSUM(Base2,N57,J57:N58)</f>
        <v>0</v>
      </c>
      <c r="P58" s="275"/>
      <c r="Q58" s="268">
        <v>218</v>
      </c>
      <c r="R58" s="269" t="str">
        <f>R56</f>
        <v>&gt;=41640</v>
      </c>
      <c r="S58" s="269" t="str">
        <f>S56</f>
        <v>&lt;=42004</v>
      </c>
      <c r="T58" s="270"/>
      <c r="U58" s="271"/>
      <c r="V58" s="5">
        <f ca="1">DSUM(Base3,U57,Q57:U58)</f>
        <v>0</v>
      </c>
      <c r="W58" s="275"/>
      <c r="X58" s="268">
        <v>218</v>
      </c>
      <c r="Y58" s="269" t="str">
        <f>Y56</f>
        <v>&gt;=41640</v>
      </c>
      <c r="Z58" s="269" t="str">
        <f>Z56</f>
        <v>&lt;=42004</v>
      </c>
      <c r="AA58" s="270"/>
      <c r="AB58" s="271"/>
      <c r="AC58" s="5">
        <f ca="1">DSUM(Base4,AB57,X57:AB58)</f>
        <v>0</v>
      </c>
      <c r="AD58" s="275"/>
      <c r="AE58" s="268">
        <v>218</v>
      </c>
      <c r="AF58" s="269" t="str">
        <f>AF56</f>
        <v>&gt;=41640</v>
      </c>
      <c r="AG58" s="269" t="str">
        <f>AG56</f>
        <v>&lt;=42004</v>
      </c>
      <c r="AH58" s="270"/>
      <c r="AI58" s="271"/>
      <c r="AJ58" s="5">
        <f ca="1">DSUM(Base5,AI57,AE57:AI58)</f>
        <v>0</v>
      </c>
      <c r="AK58" s="275"/>
      <c r="AL58" s="268">
        <v>218</v>
      </c>
      <c r="AM58" s="269" t="str">
        <f>AM56</f>
        <v>&gt;=41640</v>
      </c>
      <c r="AN58" s="269" t="str">
        <f>AN56</f>
        <v>&lt;=42004</v>
      </c>
      <c r="AO58" s="270"/>
      <c r="AP58" s="271"/>
      <c r="AQ58" s="5">
        <f ca="1">DSUM(Base6,AP57,AL57:AP58)</f>
        <v>0</v>
      </c>
      <c r="AR58" s="275"/>
      <c r="AS58" s="268">
        <v>218</v>
      </c>
      <c r="AT58" s="269" t="str">
        <f>AT56</f>
        <v>&gt;=41640</v>
      </c>
      <c r="AU58" s="269" t="str">
        <f>AU56</f>
        <v>&lt;=42004</v>
      </c>
      <c r="AV58" s="270"/>
      <c r="AW58" s="271"/>
      <c r="AX58" s="5">
        <f ca="1">DSUM(Base7,AW57,AS57:AW58)</f>
        <v>0</v>
      </c>
      <c r="AY58" s="275"/>
      <c r="AZ58" s="268">
        <v>218</v>
      </c>
      <c r="BA58" s="269" t="str">
        <f>BA56</f>
        <v>&gt;=41640</v>
      </c>
      <c r="BB58" s="269" t="str">
        <f>BB56</f>
        <v>&lt;=42004</v>
      </c>
      <c r="BC58" s="270"/>
      <c r="BD58" s="271"/>
      <c r="BE58" s="5">
        <f ca="1">DSUM(Base8,BD57,AZ57:BD58)</f>
        <v>0</v>
      </c>
    </row>
    <row r="59" spans="1:57" x14ac:dyDescent="0.2">
      <c r="A59" s="273"/>
      <c r="B59" s="5"/>
      <c r="C59" s="215" t="s">
        <v>8</v>
      </c>
      <c r="D59" s="216" t="s">
        <v>2</v>
      </c>
      <c r="E59" s="216" t="s">
        <v>2</v>
      </c>
      <c r="F59" s="218" t="s">
        <v>3</v>
      </c>
      <c r="G59" s="218" t="s">
        <v>4</v>
      </c>
      <c r="I59" s="275"/>
      <c r="J59" s="215" t="s">
        <v>8</v>
      </c>
      <c r="K59" s="216" t="s">
        <v>2</v>
      </c>
      <c r="L59" s="216" t="s">
        <v>2</v>
      </c>
      <c r="M59" s="218" t="s">
        <v>3</v>
      </c>
      <c r="N59" s="218" t="s">
        <v>4</v>
      </c>
      <c r="P59" s="275"/>
      <c r="Q59" s="215" t="s">
        <v>8</v>
      </c>
      <c r="R59" s="216" t="s">
        <v>2</v>
      </c>
      <c r="S59" s="216" t="s">
        <v>2</v>
      </c>
      <c r="T59" s="218" t="s">
        <v>3</v>
      </c>
      <c r="U59" s="218" t="s">
        <v>4</v>
      </c>
      <c r="V59" s="5"/>
      <c r="W59" s="275"/>
      <c r="X59" s="215" t="s">
        <v>8</v>
      </c>
      <c r="Y59" s="216" t="s">
        <v>2</v>
      </c>
      <c r="Z59" s="216" t="s">
        <v>2</v>
      </c>
      <c r="AA59" s="218" t="s">
        <v>3</v>
      </c>
      <c r="AB59" s="218" t="s">
        <v>4</v>
      </c>
      <c r="AC59" s="5"/>
      <c r="AD59" s="275"/>
      <c r="AE59" s="215" t="s">
        <v>8</v>
      </c>
      <c r="AF59" s="216" t="s">
        <v>2</v>
      </c>
      <c r="AG59" s="216" t="s">
        <v>2</v>
      </c>
      <c r="AH59" s="218" t="s">
        <v>3</v>
      </c>
      <c r="AI59" s="218" t="s">
        <v>4</v>
      </c>
      <c r="AJ59" s="5"/>
      <c r="AK59" s="275"/>
      <c r="AL59" s="215" t="s">
        <v>8</v>
      </c>
      <c r="AM59" s="216" t="s">
        <v>2</v>
      </c>
      <c r="AN59" s="216" t="s">
        <v>2</v>
      </c>
      <c r="AO59" s="218" t="s">
        <v>3</v>
      </c>
      <c r="AP59" s="218" t="s">
        <v>4</v>
      </c>
      <c r="AQ59" s="5"/>
      <c r="AR59" s="275"/>
      <c r="AS59" s="215" t="s">
        <v>8</v>
      </c>
      <c r="AT59" s="216" t="s">
        <v>2</v>
      </c>
      <c r="AU59" s="216" t="s">
        <v>2</v>
      </c>
      <c r="AV59" s="218" t="s">
        <v>3</v>
      </c>
      <c r="AW59" s="218" t="s">
        <v>4</v>
      </c>
      <c r="AX59" s="5"/>
      <c r="AY59" s="275"/>
      <c r="AZ59" s="215" t="s">
        <v>8</v>
      </c>
      <c r="BA59" s="216" t="s">
        <v>2</v>
      </c>
      <c r="BB59" s="216" t="s">
        <v>2</v>
      </c>
      <c r="BC59" s="218" t="s">
        <v>3</v>
      </c>
      <c r="BD59" s="218" t="s">
        <v>4</v>
      </c>
      <c r="BE59" s="5"/>
    </row>
    <row r="60" spans="1:57" x14ac:dyDescent="0.2">
      <c r="A60" s="274">
        <v>219</v>
      </c>
      <c r="B60" s="5">
        <f ca="1">H60+O60+V60+AC60+AJ60+AQ60+AX60+BD60</f>
        <v>0</v>
      </c>
      <c r="C60" s="268">
        <v>219</v>
      </c>
      <c r="D60" s="269" t="str">
        <f>D58</f>
        <v>&gt;=41640</v>
      </c>
      <c r="E60" s="269" t="str">
        <f>E58</f>
        <v>&lt;=42004</v>
      </c>
      <c r="F60" s="270"/>
      <c r="G60" s="271"/>
      <c r="H60" s="5">
        <f ca="1">DSUM(Base1,G59,C59:G60)</f>
        <v>0</v>
      </c>
      <c r="I60" s="275"/>
      <c r="J60" s="268">
        <v>219</v>
      </c>
      <c r="K60" s="269" t="str">
        <f>K58</f>
        <v>&gt;=41640</v>
      </c>
      <c r="L60" s="269" t="str">
        <f>L58</f>
        <v>&lt;=42004</v>
      </c>
      <c r="M60" s="270"/>
      <c r="N60" s="271"/>
      <c r="O60" s="5">
        <f ca="1">DSUM(Base2,N59,J59:N60)</f>
        <v>0</v>
      </c>
      <c r="P60" s="275"/>
      <c r="Q60" s="268">
        <v>219</v>
      </c>
      <c r="R60" s="269" t="str">
        <f>R58</f>
        <v>&gt;=41640</v>
      </c>
      <c r="S60" s="269" t="str">
        <f>S58</f>
        <v>&lt;=42004</v>
      </c>
      <c r="T60" s="270"/>
      <c r="U60" s="271"/>
      <c r="V60" s="5">
        <f ca="1">DSUM(Base3,U59,Q59:U60)</f>
        <v>0</v>
      </c>
      <c r="W60" s="275"/>
      <c r="X60" s="268">
        <v>219</v>
      </c>
      <c r="Y60" s="269" t="str">
        <f>Y58</f>
        <v>&gt;=41640</v>
      </c>
      <c r="Z60" s="269" t="str">
        <f>Z58</f>
        <v>&lt;=42004</v>
      </c>
      <c r="AA60" s="270"/>
      <c r="AB60" s="271"/>
      <c r="AC60" s="5">
        <f ca="1">DSUM(Base4,AB59,X59:AB60)</f>
        <v>0</v>
      </c>
      <c r="AD60" s="275"/>
      <c r="AE60" s="268">
        <v>219</v>
      </c>
      <c r="AF60" s="269" t="str">
        <f>AF58</f>
        <v>&gt;=41640</v>
      </c>
      <c r="AG60" s="269" t="str">
        <f>AG58</f>
        <v>&lt;=42004</v>
      </c>
      <c r="AH60" s="270"/>
      <c r="AI60" s="271"/>
      <c r="AJ60" s="5">
        <f ca="1">DSUM(Base5,AI59,AE59:AI60)</f>
        <v>0</v>
      </c>
      <c r="AK60" s="275"/>
      <c r="AL60" s="268">
        <v>219</v>
      </c>
      <c r="AM60" s="269" t="str">
        <f>AM58</f>
        <v>&gt;=41640</v>
      </c>
      <c r="AN60" s="269" t="str">
        <f>AN58</f>
        <v>&lt;=42004</v>
      </c>
      <c r="AO60" s="270"/>
      <c r="AP60" s="271"/>
      <c r="AQ60" s="5">
        <f ca="1">DSUM(Base6,AP59,AL59:AP60)</f>
        <v>0</v>
      </c>
      <c r="AR60" s="275"/>
      <c r="AS60" s="268">
        <v>219</v>
      </c>
      <c r="AT60" s="269" t="str">
        <f>AT58</f>
        <v>&gt;=41640</v>
      </c>
      <c r="AU60" s="269" t="str">
        <f>AU58</f>
        <v>&lt;=42004</v>
      </c>
      <c r="AV60" s="270"/>
      <c r="AW60" s="271"/>
      <c r="AX60" s="5">
        <f ca="1">DSUM(Base7,AW59,AS59:AW60)</f>
        <v>0</v>
      </c>
      <c r="AY60" s="275"/>
      <c r="AZ60" s="268">
        <v>219</v>
      </c>
      <c r="BA60" s="269" t="str">
        <f>BA58</f>
        <v>&gt;=41640</v>
      </c>
      <c r="BB60" s="269" t="str">
        <f>BB58</f>
        <v>&lt;=42004</v>
      </c>
      <c r="BC60" s="270"/>
      <c r="BD60" s="271"/>
      <c r="BE60" s="5">
        <f ca="1">DSUM(Base8,BD59,AZ59:BD60)</f>
        <v>0</v>
      </c>
    </row>
    <row r="61" spans="1:57" x14ac:dyDescent="0.2">
      <c r="A61" s="273"/>
      <c r="B61" s="5"/>
      <c r="C61" s="215" t="s">
        <v>8</v>
      </c>
      <c r="D61" s="216" t="s">
        <v>2</v>
      </c>
      <c r="E61" s="216" t="s">
        <v>2</v>
      </c>
      <c r="F61" s="218" t="s">
        <v>3</v>
      </c>
      <c r="G61" s="218" t="s">
        <v>4</v>
      </c>
      <c r="I61" s="275"/>
      <c r="J61" s="215" t="s">
        <v>8</v>
      </c>
      <c r="K61" s="216" t="s">
        <v>2</v>
      </c>
      <c r="L61" s="216" t="s">
        <v>2</v>
      </c>
      <c r="M61" s="218" t="s">
        <v>3</v>
      </c>
      <c r="N61" s="218" t="s">
        <v>4</v>
      </c>
      <c r="P61" s="275"/>
      <c r="Q61" s="215" t="s">
        <v>8</v>
      </c>
      <c r="R61" s="216" t="s">
        <v>2</v>
      </c>
      <c r="S61" s="216" t="s">
        <v>2</v>
      </c>
      <c r="T61" s="218" t="s">
        <v>3</v>
      </c>
      <c r="U61" s="218" t="s">
        <v>4</v>
      </c>
      <c r="V61" s="5"/>
      <c r="W61" s="275"/>
      <c r="X61" s="215" t="s">
        <v>8</v>
      </c>
      <c r="Y61" s="216" t="s">
        <v>2</v>
      </c>
      <c r="Z61" s="216" t="s">
        <v>2</v>
      </c>
      <c r="AA61" s="218" t="s">
        <v>3</v>
      </c>
      <c r="AB61" s="218" t="s">
        <v>4</v>
      </c>
      <c r="AC61" s="5"/>
      <c r="AD61" s="275"/>
      <c r="AE61" s="215" t="s">
        <v>8</v>
      </c>
      <c r="AF61" s="216" t="s">
        <v>2</v>
      </c>
      <c r="AG61" s="216" t="s">
        <v>2</v>
      </c>
      <c r="AH61" s="218" t="s">
        <v>3</v>
      </c>
      <c r="AI61" s="218" t="s">
        <v>4</v>
      </c>
      <c r="AJ61" s="5"/>
      <c r="AK61" s="275"/>
      <c r="AL61" s="215" t="s">
        <v>8</v>
      </c>
      <c r="AM61" s="216" t="s">
        <v>2</v>
      </c>
      <c r="AN61" s="216" t="s">
        <v>2</v>
      </c>
      <c r="AO61" s="218" t="s">
        <v>3</v>
      </c>
      <c r="AP61" s="218" t="s">
        <v>4</v>
      </c>
      <c r="AQ61" s="5"/>
      <c r="AR61" s="275"/>
      <c r="AS61" s="215" t="s">
        <v>8</v>
      </c>
      <c r="AT61" s="216" t="s">
        <v>2</v>
      </c>
      <c r="AU61" s="216" t="s">
        <v>2</v>
      </c>
      <c r="AV61" s="218" t="s">
        <v>3</v>
      </c>
      <c r="AW61" s="218" t="s">
        <v>4</v>
      </c>
      <c r="AX61" s="5"/>
      <c r="AY61" s="275"/>
      <c r="AZ61" s="215" t="s">
        <v>8</v>
      </c>
      <c r="BA61" s="216" t="s">
        <v>2</v>
      </c>
      <c r="BB61" s="216" t="s">
        <v>2</v>
      </c>
      <c r="BC61" s="218" t="s">
        <v>3</v>
      </c>
      <c r="BD61" s="218" t="s">
        <v>4</v>
      </c>
      <c r="BE61" s="5"/>
    </row>
    <row r="62" spans="1:57" x14ac:dyDescent="0.2">
      <c r="A62" s="274">
        <v>220</v>
      </c>
      <c r="B62" s="5">
        <f ca="1">H62+O62+V62+AC62+AJ62+AQ62+AX62+BD62</f>
        <v>0</v>
      </c>
      <c r="C62" s="268">
        <v>220</v>
      </c>
      <c r="D62" s="269" t="str">
        <f>D60</f>
        <v>&gt;=41640</v>
      </c>
      <c r="E62" s="269" t="str">
        <f>E60</f>
        <v>&lt;=42004</v>
      </c>
      <c r="F62" s="270"/>
      <c r="G62" s="271"/>
      <c r="H62" s="5">
        <f ca="1">DSUM(Base1,G61,C61:G62)</f>
        <v>0</v>
      </c>
      <c r="I62" s="275"/>
      <c r="J62" s="268">
        <v>220</v>
      </c>
      <c r="K62" s="269" t="str">
        <f>K60</f>
        <v>&gt;=41640</v>
      </c>
      <c r="L62" s="269" t="str">
        <f>L60</f>
        <v>&lt;=42004</v>
      </c>
      <c r="M62" s="270"/>
      <c r="N62" s="271"/>
      <c r="O62" s="5">
        <f ca="1">DSUM(Base2,N61,J61:N62)</f>
        <v>0</v>
      </c>
      <c r="P62" s="275"/>
      <c r="Q62" s="268">
        <v>220</v>
      </c>
      <c r="R62" s="269" t="str">
        <f>R60</f>
        <v>&gt;=41640</v>
      </c>
      <c r="S62" s="269" t="str">
        <f>S60</f>
        <v>&lt;=42004</v>
      </c>
      <c r="T62" s="270"/>
      <c r="U62" s="271"/>
      <c r="V62" s="5">
        <f ca="1">DSUM(Base3,U61,Q61:U62)</f>
        <v>0</v>
      </c>
      <c r="W62" s="275"/>
      <c r="X62" s="268">
        <v>220</v>
      </c>
      <c r="Y62" s="269" t="str">
        <f>Y60</f>
        <v>&gt;=41640</v>
      </c>
      <c r="Z62" s="269" t="str">
        <f>Z60</f>
        <v>&lt;=42004</v>
      </c>
      <c r="AA62" s="270"/>
      <c r="AB62" s="271"/>
      <c r="AC62" s="5">
        <f ca="1">DSUM(Base4,AB61,X61:AB62)</f>
        <v>0</v>
      </c>
      <c r="AD62" s="275"/>
      <c r="AE62" s="268">
        <v>220</v>
      </c>
      <c r="AF62" s="269" t="str">
        <f>AF60</f>
        <v>&gt;=41640</v>
      </c>
      <c r="AG62" s="269" t="str">
        <f>AG60</f>
        <v>&lt;=42004</v>
      </c>
      <c r="AH62" s="270"/>
      <c r="AI62" s="271"/>
      <c r="AJ62" s="5">
        <f ca="1">DSUM(Base5,AI61,AE61:AI62)</f>
        <v>0</v>
      </c>
      <c r="AK62" s="275"/>
      <c r="AL62" s="268">
        <v>220</v>
      </c>
      <c r="AM62" s="269" t="str">
        <f>AM60</f>
        <v>&gt;=41640</v>
      </c>
      <c r="AN62" s="269" t="str">
        <f>AN60</f>
        <v>&lt;=42004</v>
      </c>
      <c r="AO62" s="270"/>
      <c r="AP62" s="271"/>
      <c r="AQ62" s="5">
        <f ca="1">DSUM(Base6,AP61,AL61:AP62)</f>
        <v>0</v>
      </c>
      <c r="AR62" s="275"/>
      <c r="AS62" s="268">
        <v>220</v>
      </c>
      <c r="AT62" s="269" t="str">
        <f>AT60</f>
        <v>&gt;=41640</v>
      </c>
      <c r="AU62" s="269" t="str">
        <f>AU60</f>
        <v>&lt;=42004</v>
      </c>
      <c r="AV62" s="270"/>
      <c r="AW62" s="271"/>
      <c r="AX62" s="5">
        <f ca="1">DSUM(Base7,AW61,AS61:AW62)</f>
        <v>0</v>
      </c>
      <c r="AY62" s="275"/>
      <c r="AZ62" s="268">
        <v>220</v>
      </c>
      <c r="BA62" s="269" t="str">
        <f>BA60</f>
        <v>&gt;=41640</v>
      </c>
      <c r="BB62" s="269" t="str">
        <f>BB60</f>
        <v>&lt;=42004</v>
      </c>
      <c r="BC62" s="270"/>
      <c r="BD62" s="271"/>
      <c r="BE62" s="5">
        <f ca="1">DSUM(Base8,BD61,AZ61:BD62)</f>
        <v>0</v>
      </c>
    </row>
    <row r="63" spans="1:57" x14ac:dyDescent="0.2">
      <c r="A63" s="273"/>
      <c r="B63" s="5"/>
      <c r="C63" s="215" t="s">
        <v>8</v>
      </c>
      <c r="D63" s="216" t="s">
        <v>2</v>
      </c>
      <c r="E63" s="216" t="s">
        <v>2</v>
      </c>
      <c r="F63" s="218" t="s">
        <v>3</v>
      </c>
      <c r="G63" s="218" t="s">
        <v>4</v>
      </c>
      <c r="I63" s="275"/>
      <c r="J63" s="215" t="s">
        <v>8</v>
      </c>
      <c r="K63" s="216" t="s">
        <v>2</v>
      </c>
      <c r="L63" s="216" t="s">
        <v>2</v>
      </c>
      <c r="M63" s="218" t="s">
        <v>3</v>
      </c>
      <c r="N63" s="218" t="s">
        <v>4</v>
      </c>
      <c r="P63" s="275"/>
      <c r="Q63" s="215" t="s">
        <v>8</v>
      </c>
      <c r="R63" s="216" t="s">
        <v>2</v>
      </c>
      <c r="S63" s="216" t="s">
        <v>2</v>
      </c>
      <c r="T63" s="218" t="s">
        <v>3</v>
      </c>
      <c r="U63" s="218" t="s">
        <v>4</v>
      </c>
      <c r="V63" s="5"/>
      <c r="W63" s="275"/>
      <c r="X63" s="215" t="s">
        <v>8</v>
      </c>
      <c r="Y63" s="216" t="s">
        <v>2</v>
      </c>
      <c r="Z63" s="216" t="s">
        <v>2</v>
      </c>
      <c r="AA63" s="218" t="s">
        <v>3</v>
      </c>
      <c r="AB63" s="218" t="s">
        <v>4</v>
      </c>
      <c r="AC63" s="5"/>
      <c r="AD63" s="275"/>
      <c r="AE63" s="215" t="s">
        <v>8</v>
      </c>
      <c r="AF63" s="216" t="s">
        <v>2</v>
      </c>
      <c r="AG63" s="216" t="s">
        <v>2</v>
      </c>
      <c r="AH63" s="218" t="s">
        <v>3</v>
      </c>
      <c r="AI63" s="218" t="s">
        <v>4</v>
      </c>
      <c r="AJ63" s="5"/>
      <c r="AK63" s="275"/>
      <c r="AL63" s="215" t="s">
        <v>8</v>
      </c>
      <c r="AM63" s="216" t="s">
        <v>2</v>
      </c>
      <c r="AN63" s="216" t="s">
        <v>2</v>
      </c>
      <c r="AO63" s="218" t="s">
        <v>3</v>
      </c>
      <c r="AP63" s="218" t="s">
        <v>4</v>
      </c>
      <c r="AQ63" s="5"/>
      <c r="AR63" s="275"/>
      <c r="AS63" s="215" t="s">
        <v>8</v>
      </c>
      <c r="AT63" s="216" t="s">
        <v>2</v>
      </c>
      <c r="AU63" s="216" t="s">
        <v>2</v>
      </c>
      <c r="AV63" s="218" t="s">
        <v>3</v>
      </c>
      <c r="AW63" s="218" t="s">
        <v>4</v>
      </c>
      <c r="AX63" s="5"/>
      <c r="AY63" s="275"/>
      <c r="AZ63" s="215" t="s">
        <v>8</v>
      </c>
      <c r="BA63" s="216" t="s">
        <v>2</v>
      </c>
      <c r="BB63" s="216" t="s">
        <v>2</v>
      </c>
      <c r="BC63" s="218" t="s">
        <v>3</v>
      </c>
      <c r="BD63" s="218" t="s">
        <v>4</v>
      </c>
      <c r="BE63" s="5"/>
    </row>
    <row r="64" spans="1:57" x14ac:dyDescent="0.2">
      <c r="A64" s="274">
        <v>260</v>
      </c>
      <c r="B64" s="5">
        <f ca="1">H64+O64+V64+AC64+AJ64+AQ64+AX64+BD64</f>
        <v>0</v>
      </c>
      <c r="C64" s="268">
        <v>260</v>
      </c>
      <c r="D64" s="269" t="str">
        <f>D62</f>
        <v>&gt;=41640</v>
      </c>
      <c r="E64" s="269" t="str">
        <f>E62</f>
        <v>&lt;=42004</v>
      </c>
      <c r="F64" s="270"/>
      <c r="G64" s="271"/>
      <c r="H64" s="5">
        <f ca="1">DSUM(Base1,G63,C63:G64)</f>
        <v>0</v>
      </c>
      <c r="I64" s="275"/>
      <c r="J64" s="268">
        <v>260</v>
      </c>
      <c r="K64" s="269" t="str">
        <f>K62</f>
        <v>&gt;=41640</v>
      </c>
      <c r="L64" s="269" t="str">
        <f>L62</f>
        <v>&lt;=42004</v>
      </c>
      <c r="M64" s="270"/>
      <c r="N64" s="271"/>
      <c r="O64" s="5">
        <f ca="1">DSUM(Base2,N63,J63:N64)</f>
        <v>0</v>
      </c>
      <c r="P64" s="275"/>
      <c r="Q64" s="268">
        <v>260</v>
      </c>
      <c r="R64" s="269" t="str">
        <f>R62</f>
        <v>&gt;=41640</v>
      </c>
      <c r="S64" s="269" t="str">
        <f>S62</f>
        <v>&lt;=42004</v>
      </c>
      <c r="T64" s="270"/>
      <c r="U64" s="271"/>
      <c r="V64" s="5">
        <f ca="1">DSUM(Base3,U63,Q63:U64)</f>
        <v>0</v>
      </c>
      <c r="W64" s="275"/>
      <c r="X64" s="268">
        <v>260</v>
      </c>
      <c r="Y64" s="269" t="str">
        <f>Y62</f>
        <v>&gt;=41640</v>
      </c>
      <c r="Z64" s="269" t="str">
        <f>Z62</f>
        <v>&lt;=42004</v>
      </c>
      <c r="AA64" s="270"/>
      <c r="AB64" s="271"/>
      <c r="AC64" s="5">
        <f ca="1">DSUM(Base4,AB63,X63:AB64)</f>
        <v>0</v>
      </c>
      <c r="AD64" s="275"/>
      <c r="AE64" s="268">
        <v>260</v>
      </c>
      <c r="AF64" s="269" t="str">
        <f>AF62</f>
        <v>&gt;=41640</v>
      </c>
      <c r="AG64" s="269" t="str">
        <f>AG62</f>
        <v>&lt;=42004</v>
      </c>
      <c r="AH64" s="270"/>
      <c r="AI64" s="271"/>
      <c r="AJ64" s="5">
        <f ca="1">DSUM(Base5,AI63,AE63:AI64)</f>
        <v>0</v>
      </c>
      <c r="AK64" s="275"/>
      <c r="AL64" s="268">
        <v>260</v>
      </c>
      <c r="AM64" s="269" t="str">
        <f>AM62</f>
        <v>&gt;=41640</v>
      </c>
      <c r="AN64" s="269" t="str">
        <f>AN62</f>
        <v>&lt;=42004</v>
      </c>
      <c r="AO64" s="270"/>
      <c r="AP64" s="271"/>
      <c r="AQ64" s="5">
        <f ca="1">DSUM(Base6,AP63,AL63:AP64)</f>
        <v>0</v>
      </c>
      <c r="AR64" s="275"/>
      <c r="AS64" s="268">
        <v>260</v>
      </c>
      <c r="AT64" s="269" t="str">
        <f>AT62</f>
        <v>&gt;=41640</v>
      </c>
      <c r="AU64" s="269" t="str">
        <f>AU62</f>
        <v>&lt;=42004</v>
      </c>
      <c r="AV64" s="270"/>
      <c r="AW64" s="271"/>
      <c r="AX64" s="5">
        <f ca="1">DSUM(Base7,AW63,AS63:AW64)</f>
        <v>0</v>
      </c>
      <c r="AY64" s="275"/>
      <c r="AZ64" s="268">
        <v>260</v>
      </c>
      <c r="BA64" s="269" t="str">
        <f>BA62</f>
        <v>&gt;=41640</v>
      </c>
      <c r="BB64" s="269" t="str">
        <f>BB62</f>
        <v>&lt;=42004</v>
      </c>
      <c r="BC64" s="270"/>
      <c r="BD64" s="271"/>
      <c r="BE64" s="5">
        <f ca="1">DSUM(Base8,BD63,AZ63:BD64)</f>
        <v>0</v>
      </c>
    </row>
    <row r="65" spans="1:57" x14ac:dyDescent="0.2">
      <c r="A65" s="273"/>
      <c r="B65" s="5"/>
      <c r="C65" s="215" t="s">
        <v>8</v>
      </c>
      <c r="D65" s="216" t="s">
        <v>2</v>
      </c>
      <c r="E65" s="216" t="s">
        <v>2</v>
      </c>
      <c r="F65" s="218" t="s">
        <v>3</v>
      </c>
      <c r="G65" s="218" t="s">
        <v>4</v>
      </c>
      <c r="I65" s="275"/>
      <c r="J65" s="215" t="s">
        <v>8</v>
      </c>
      <c r="K65" s="216" t="s">
        <v>2</v>
      </c>
      <c r="L65" s="216" t="s">
        <v>2</v>
      </c>
      <c r="M65" s="218" t="s">
        <v>3</v>
      </c>
      <c r="N65" s="218" t="s">
        <v>4</v>
      </c>
      <c r="P65" s="275"/>
      <c r="Q65" s="215" t="s">
        <v>8</v>
      </c>
      <c r="R65" s="216" t="s">
        <v>2</v>
      </c>
      <c r="S65" s="216" t="s">
        <v>2</v>
      </c>
      <c r="T65" s="218" t="s">
        <v>3</v>
      </c>
      <c r="U65" s="218" t="s">
        <v>4</v>
      </c>
      <c r="V65" s="5"/>
      <c r="W65" s="275"/>
      <c r="X65" s="215" t="s">
        <v>8</v>
      </c>
      <c r="Y65" s="216" t="s">
        <v>2</v>
      </c>
      <c r="Z65" s="216" t="s">
        <v>2</v>
      </c>
      <c r="AA65" s="218" t="s">
        <v>3</v>
      </c>
      <c r="AB65" s="218" t="s">
        <v>4</v>
      </c>
      <c r="AC65" s="5"/>
      <c r="AD65" s="275"/>
      <c r="AE65" s="215" t="s">
        <v>8</v>
      </c>
      <c r="AF65" s="216" t="s">
        <v>2</v>
      </c>
      <c r="AG65" s="216" t="s">
        <v>2</v>
      </c>
      <c r="AH65" s="218" t="s">
        <v>3</v>
      </c>
      <c r="AI65" s="218" t="s">
        <v>4</v>
      </c>
      <c r="AJ65" s="5"/>
      <c r="AK65" s="275"/>
      <c r="AL65" s="215" t="s">
        <v>8</v>
      </c>
      <c r="AM65" s="216" t="s">
        <v>2</v>
      </c>
      <c r="AN65" s="216" t="s">
        <v>2</v>
      </c>
      <c r="AO65" s="218" t="s">
        <v>3</v>
      </c>
      <c r="AP65" s="218" t="s">
        <v>4</v>
      </c>
      <c r="AQ65" s="5"/>
      <c r="AR65" s="275"/>
      <c r="AS65" s="215" t="s">
        <v>8</v>
      </c>
      <c r="AT65" s="216" t="s">
        <v>2</v>
      </c>
      <c r="AU65" s="216" t="s">
        <v>2</v>
      </c>
      <c r="AV65" s="218" t="s">
        <v>3</v>
      </c>
      <c r="AW65" s="218" t="s">
        <v>4</v>
      </c>
      <c r="AX65" s="5"/>
      <c r="AY65" s="275"/>
      <c r="AZ65" s="215" t="s">
        <v>8</v>
      </c>
      <c r="BA65" s="216" t="s">
        <v>2</v>
      </c>
      <c r="BB65" s="216" t="s">
        <v>2</v>
      </c>
      <c r="BC65" s="218" t="s">
        <v>3</v>
      </c>
      <c r="BD65" s="218" t="s">
        <v>4</v>
      </c>
      <c r="BE65" s="5"/>
    </row>
    <row r="66" spans="1:57" x14ac:dyDescent="0.2">
      <c r="A66" s="274">
        <v>261</v>
      </c>
      <c r="B66" s="5">
        <f ca="1">H66+O66+V66+AC66+AJ66+AQ66+AX66+BD66</f>
        <v>0</v>
      </c>
      <c r="C66" s="268">
        <v>261</v>
      </c>
      <c r="D66" s="269" t="str">
        <f>D64</f>
        <v>&gt;=41640</v>
      </c>
      <c r="E66" s="269" t="str">
        <f>E64</f>
        <v>&lt;=42004</v>
      </c>
      <c r="F66" s="270"/>
      <c r="G66" s="271"/>
      <c r="H66" s="5">
        <f ca="1">DSUM(Base1,G65,C65:G66)</f>
        <v>0</v>
      </c>
      <c r="I66" s="275"/>
      <c r="J66" s="268">
        <v>261</v>
      </c>
      <c r="K66" s="269" t="str">
        <f>K64</f>
        <v>&gt;=41640</v>
      </c>
      <c r="L66" s="269" t="str">
        <f>L64</f>
        <v>&lt;=42004</v>
      </c>
      <c r="M66" s="270"/>
      <c r="N66" s="271"/>
      <c r="O66" s="5">
        <f ca="1">DSUM(Base2,N65,J65:N66)</f>
        <v>0</v>
      </c>
      <c r="P66" s="275"/>
      <c r="Q66" s="268">
        <v>261</v>
      </c>
      <c r="R66" s="269" t="str">
        <f>R64</f>
        <v>&gt;=41640</v>
      </c>
      <c r="S66" s="269" t="str">
        <f>S64</f>
        <v>&lt;=42004</v>
      </c>
      <c r="T66" s="270"/>
      <c r="U66" s="271"/>
      <c r="V66" s="5">
        <f ca="1">DSUM(Base3,U65,Q65:U66)</f>
        <v>0</v>
      </c>
      <c r="W66" s="275"/>
      <c r="X66" s="268">
        <v>261</v>
      </c>
      <c r="Y66" s="269" t="str">
        <f>Y64</f>
        <v>&gt;=41640</v>
      </c>
      <c r="Z66" s="269" t="str">
        <f>Z64</f>
        <v>&lt;=42004</v>
      </c>
      <c r="AA66" s="270"/>
      <c r="AB66" s="271"/>
      <c r="AC66" s="5">
        <f ca="1">DSUM(Base4,AB65,X65:AB66)</f>
        <v>0</v>
      </c>
      <c r="AD66" s="275"/>
      <c r="AE66" s="268">
        <v>261</v>
      </c>
      <c r="AF66" s="269" t="str">
        <f>AF64</f>
        <v>&gt;=41640</v>
      </c>
      <c r="AG66" s="269" t="str">
        <f>AG64</f>
        <v>&lt;=42004</v>
      </c>
      <c r="AH66" s="270"/>
      <c r="AI66" s="271"/>
      <c r="AJ66" s="5">
        <f ca="1">DSUM(Base5,AI65,AE65:AI66)</f>
        <v>0</v>
      </c>
      <c r="AK66" s="275"/>
      <c r="AL66" s="268">
        <v>261</v>
      </c>
      <c r="AM66" s="269" t="str">
        <f>AM64</f>
        <v>&gt;=41640</v>
      </c>
      <c r="AN66" s="269" t="str">
        <f>AN64</f>
        <v>&lt;=42004</v>
      </c>
      <c r="AO66" s="270"/>
      <c r="AP66" s="271"/>
      <c r="AQ66" s="5">
        <f ca="1">DSUM(Base6,AP65,AL65:AP66)</f>
        <v>0</v>
      </c>
      <c r="AR66" s="275"/>
      <c r="AS66" s="268">
        <v>261</v>
      </c>
      <c r="AT66" s="269" t="str">
        <f>AT64</f>
        <v>&gt;=41640</v>
      </c>
      <c r="AU66" s="269" t="str">
        <f>AU64</f>
        <v>&lt;=42004</v>
      </c>
      <c r="AV66" s="270"/>
      <c r="AW66" s="271"/>
      <c r="AX66" s="5">
        <f ca="1">DSUM(Base7,AW65,AS65:AW66)</f>
        <v>0</v>
      </c>
      <c r="AY66" s="275"/>
      <c r="AZ66" s="268">
        <v>261</v>
      </c>
      <c r="BA66" s="269" t="str">
        <f>BA64</f>
        <v>&gt;=41640</v>
      </c>
      <c r="BB66" s="269" t="str">
        <f>BB64</f>
        <v>&lt;=42004</v>
      </c>
      <c r="BC66" s="270"/>
      <c r="BD66" s="271"/>
      <c r="BE66" s="5">
        <f ca="1">DSUM(Base8,BD65,AZ65:BD66)</f>
        <v>0</v>
      </c>
    </row>
    <row r="67" spans="1:57" x14ac:dyDescent="0.2">
      <c r="A67" s="273"/>
      <c r="B67" s="5"/>
      <c r="C67" s="215" t="s">
        <v>8</v>
      </c>
      <c r="D67" s="216" t="s">
        <v>2</v>
      </c>
      <c r="E67" s="216" t="s">
        <v>2</v>
      </c>
      <c r="F67" s="218" t="s">
        <v>3</v>
      </c>
      <c r="G67" s="218" t="s">
        <v>4</v>
      </c>
      <c r="I67" s="275"/>
      <c r="J67" s="215" t="s">
        <v>8</v>
      </c>
      <c r="K67" s="216" t="s">
        <v>2</v>
      </c>
      <c r="L67" s="216" t="s">
        <v>2</v>
      </c>
      <c r="M67" s="218" t="s">
        <v>3</v>
      </c>
      <c r="N67" s="218" t="s">
        <v>4</v>
      </c>
      <c r="P67" s="275"/>
      <c r="Q67" s="215" t="s">
        <v>8</v>
      </c>
      <c r="R67" s="216" t="s">
        <v>2</v>
      </c>
      <c r="S67" s="216" t="s">
        <v>2</v>
      </c>
      <c r="T67" s="218" t="s">
        <v>3</v>
      </c>
      <c r="U67" s="218" t="s">
        <v>4</v>
      </c>
      <c r="V67" s="5"/>
      <c r="W67" s="275"/>
      <c r="X67" s="215" t="s">
        <v>8</v>
      </c>
      <c r="Y67" s="216" t="s">
        <v>2</v>
      </c>
      <c r="Z67" s="216" t="s">
        <v>2</v>
      </c>
      <c r="AA67" s="218" t="s">
        <v>3</v>
      </c>
      <c r="AB67" s="218" t="s">
        <v>4</v>
      </c>
      <c r="AC67" s="5"/>
      <c r="AD67" s="275"/>
      <c r="AE67" s="215" t="s">
        <v>8</v>
      </c>
      <c r="AF67" s="216" t="s">
        <v>2</v>
      </c>
      <c r="AG67" s="216" t="s">
        <v>2</v>
      </c>
      <c r="AH67" s="218" t="s">
        <v>3</v>
      </c>
      <c r="AI67" s="218" t="s">
        <v>4</v>
      </c>
      <c r="AJ67" s="5"/>
      <c r="AK67" s="275"/>
      <c r="AL67" s="215" t="s">
        <v>8</v>
      </c>
      <c r="AM67" s="216" t="s">
        <v>2</v>
      </c>
      <c r="AN67" s="216" t="s">
        <v>2</v>
      </c>
      <c r="AO67" s="218" t="s">
        <v>3</v>
      </c>
      <c r="AP67" s="218" t="s">
        <v>4</v>
      </c>
      <c r="AQ67" s="5"/>
      <c r="AR67" s="275"/>
      <c r="AS67" s="215" t="s">
        <v>8</v>
      </c>
      <c r="AT67" s="216" t="s">
        <v>2</v>
      </c>
      <c r="AU67" s="216" t="s">
        <v>2</v>
      </c>
      <c r="AV67" s="218" t="s">
        <v>3</v>
      </c>
      <c r="AW67" s="218" t="s">
        <v>4</v>
      </c>
      <c r="AX67" s="5"/>
      <c r="AY67" s="275"/>
      <c r="AZ67" s="215" t="s">
        <v>8</v>
      </c>
      <c r="BA67" s="216" t="s">
        <v>2</v>
      </c>
      <c r="BB67" s="216" t="s">
        <v>2</v>
      </c>
      <c r="BC67" s="218" t="s">
        <v>3</v>
      </c>
      <c r="BD67" s="218" t="s">
        <v>4</v>
      </c>
      <c r="BE67" s="5"/>
    </row>
    <row r="68" spans="1:57" x14ac:dyDescent="0.2">
      <c r="A68" s="274">
        <v>262</v>
      </c>
      <c r="B68" s="5">
        <f ca="1">H68+O68+V68+AC68+AJ68+AQ68+AX68+BD68</f>
        <v>782.33</v>
      </c>
      <c r="C68" s="268">
        <v>262</v>
      </c>
      <c r="D68" s="269" t="str">
        <f>D66</f>
        <v>&gt;=41640</v>
      </c>
      <c r="E68" s="269" t="str">
        <f>E66</f>
        <v>&lt;=42004</v>
      </c>
      <c r="F68" s="270"/>
      <c r="G68" s="271"/>
      <c r="H68" s="5">
        <f ca="1">DSUM(Base1,G67,C67:G68)</f>
        <v>9.84</v>
      </c>
      <c r="I68" s="275"/>
      <c r="J68" s="268">
        <v>262</v>
      </c>
      <c r="K68" s="269" t="str">
        <f>K66</f>
        <v>&gt;=41640</v>
      </c>
      <c r="L68" s="269" t="str">
        <f>L66</f>
        <v>&lt;=42004</v>
      </c>
      <c r="M68" s="270"/>
      <c r="N68" s="271"/>
      <c r="O68" s="5">
        <f ca="1">DSUM(Base2,N67,J67:N68)</f>
        <v>0</v>
      </c>
      <c r="P68" s="275"/>
      <c r="Q68" s="268">
        <v>262</v>
      </c>
      <c r="R68" s="269" t="str">
        <f>R66</f>
        <v>&gt;=41640</v>
      </c>
      <c r="S68" s="269" t="str">
        <f>S66</f>
        <v>&lt;=42004</v>
      </c>
      <c r="T68" s="270"/>
      <c r="U68" s="271"/>
      <c r="V68" s="5">
        <f ca="1">DSUM(Base3,U67,Q67:U68)</f>
        <v>0</v>
      </c>
      <c r="W68" s="275"/>
      <c r="X68" s="268">
        <v>262</v>
      </c>
      <c r="Y68" s="269" t="str">
        <f>Y66</f>
        <v>&gt;=41640</v>
      </c>
      <c r="Z68" s="269" t="str">
        <f>Z66</f>
        <v>&lt;=42004</v>
      </c>
      <c r="AA68" s="270"/>
      <c r="AB68" s="271"/>
      <c r="AC68" s="5">
        <f ca="1">DSUM(Base4,AB67,X67:AB68)</f>
        <v>0</v>
      </c>
      <c r="AD68" s="275"/>
      <c r="AE68" s="268">
        <v>262</v>
      </c>
      <c r="AF68" s="269" t="str">
        <f>AF66</f>
        <v>&gt;=41640</v>
      </c>
      <c r="AG68" s="269" t="str">
        <f>AG66</f>
        <v>&lt;=42004</v>
      </c>
      <c r="AH68" s="270"/>
      <c r="AI68" s="271"/>
      <c r="AJ68" s="5">
        <f ca="1">DSUM(Base5,AI67,AE67:AI68)</f>
        <v>0</v>
      </c>
      <c r="AK68" s="275"/>
      <c r="AL68" s="268">
        <v>262</v>
      </c>
      <c r="AM68" s="269" t="str">
        <f>AM66</f>
        <v>&gt;=41640</v>
      </c>
      <c r="AN68" s="269" t="str">
        <f>AN66</f>
        <v>&lt;=42004</v>
      </c>
      <c r="AO68" s="270"/>
      <c r="AP68" s="271"/>
      <c r="AQ68" s="5">
        <f ca="1">DSUM(Base6,AP67,AL67:AP68)</f>
        <v>772.49</v>
      </c>
      <c r="AR68" s="275"/>
      <c r="AS68" s="268">
        <v>262</v>
      </c>
      <c r="AT68" s="269" t="str">
        <f>AT66</f>
        <v>&gt;=41640</v>
      </c>
      <c r="AU68" s="269" t="str">
        <f>AU66</f>
        <v>&lt;=42004</v>
      </c>
      <c r="AV68" s="270"/>
      <c r="AW68" s="271"/>
      <c r="AX68" s="5">
        <f ca="1">DSUM(Base7,AW67,AS67:AW68)</f>
        <v>0</v>
      </c>
      <c r="AY68" s="275"/>
      <c r="AZ68" s="268">
        <v>262</v>
      </c>
      <c r="BA68" s="269" t="str">
        <f>BA66</f>
        <v>&gt;=41640</v>
      </c>
      <c r="BB68" s="269" t="str">
        <f>BB66</f>
        <v>&lt;=42004</v>
      </c>
      <c r="BC68" s="270"/>
      <c r="BD68" s="271"/>
      <c r="BE68" s="5">
        <f ca="1">DSUM(Base8,BD67,AZ67:BD68)</f>
        <v>0</v>
      </c>
    </row>
    <row r="69" spans="1:57" x14ac:dyDescent="0.2">
      <c r="A69" s="273"/>
      <c r="B69" s="5"/>
      <c r="C69" s="215" t="s">
        <v>8</v>
      </c>
      <c r="D69" s="216" t="s">
        <v>2</v>
      </c>
      <c r="E69" s="216" t="s">
        <v>2</v>
      </c>
      <c r="F69" s="218" t="s">
        <v>3</v>
      </c>
      <c r="G69" s="218" t="s">
        <v>4</v>
      </c>
      <c r="I69" s="275"/>
      <c r="J69" s="215" t="s">
        <v>8</v>
      </c>
      <c r="K69" s="216" t="s">
        <v>2</v>
      </c>
      <c r="L69" s="216" t="s">
        <v>2</v>
      </c>
      <c r="M69" s="218" t="s">
        <v>3</v>
      </c>
      <c r="N69" s="218" t="s">
        <v>4</v>
      </c>
      <c r="P69" s="275"/>
      <c r="Q69" s="215" t="s">
        <v>8</v>
      </c>
      <c r="R69" s="216" t="s">
        <v>2</v>
      </c>
      <c r="S69" s="216" t="s">
        <v>2</v>
      </c>
      <c r="T69" s="218" t="s">
        <v>3</v>
      </c>
      <c r="U69" s="218" t="s">
        <v>4</v>
      </c>
      <c r="V69" s="5"/>
      <c r="W69" s="275"/>
      <c r="X69" s="215" t="s">
        <v>8</v>
      </c>
      <c r="Y69" s="216" t="s">
        <v>2</v>
      </c>
      <c r="Z69" s="216" t="s">
        <v>2</v>
      </c>
      <c r="AA69" s="218" t="s">
        <v>3</v>
      </c>
      <c r="AB69" s="218" t="s">
        <v>4</v>
      </c>
      <c r="AC69" s="5"/>
      <c r="AD69" s="275"/>
      <c r="AE69" s="215" t="s">
        <v>8</v>
      </c>
      <c r="AF69" s="216" t="s">
        <v>2</v>
      </c>
      <c r="AG69" s="216" t="s">
        <v>2</v>
      </c>
      <c r="AH69" s="218" t="s">
        <v>3</v>
      </c>
      <c r="AI69" s="218" t="s">
        <v>4</v>
      </c>
      <c r="AJ69" s="5"/>
      <c r="AK69" s="275"/>
      <c r="AL69" s="215" t="s">
        <v>8</v>
      </c>
      <c r="AM69" s="216" t="s">
        <v>2</v>
      </c>
      <c r="AN69" s="216" t="s">
        <v>2</v>
      </c>
      <c r="AO69" s="218" t="s">
        <v>3</v>
      </c>
      <c r="AP69" s="218" t="s">
        <v>4</v>
      </c>
      <c r="AQ69" s="5"/>
      <c r="AR69" s="275"/>
      <c r="AS69" s="215" t="s">
        <v>8</v>
      </c>
      <c r="AT69" s="216" t="s">
        <v>2</v>
      </c>
      <c r="AU69" s="216" t="s">
        <v>2</v>
      </c>
      <c r="AV69" s="218" t="s">
        <v>3</v>
      </c>
      <c r="AW69" s="218" t="s">
        <v>4</v>
      </c>
      <c r="AX69" s="5"/>
      <c r="AY69" s="275"/>
      <c r="AZ69" s="215" t="s">
        <v>8</v>
      </c>
      <c r="BA69" s="216" t="s">
        <v>2</v>
      </c>
      <c r="BB69" s="216" t="s">
        <v>2</v>
      </c>
      <c r="BC69" s="218" t="s">
        <v>3</v>
      </c>
      <c r="BD69" s="218" t="s">
        <v>4</v>
      </c>
      <c r="BE69" s="5"/>
    </row>
    <row r="70" spans="1:57" x14ac:dyDescent="0.2">
      <c r="A70" s="274">
        <v>263</v>
      </c>
      <c r="B70" s="5">
        <f ca="1">H70+O70+V70+AC70+AJ70+AQ70+AX70+BD70</f>
        <v>0</v>
      </c>
      <c r="C70" s="268">
        <v>263</v>
      </c>
      <c r="D70" s="269" t="str">
        <f>D68</f>
        <v>&gt;=41640</v>
      </c>
      <c r="E70" s="269" t="str">
        <f>E68</f>
        <v>&lt;=42004</v>
      </c>
      <c r="F70" s="270"/>
      <c r="G70" s="271"/>
      <c r="H70" s="5">
        <f ca="1">DSUM(Base1,G69,C69:G70)</f>
        <v>0</v>
      </c>
      <c r="I70" s="275"/>
      <c r="J70" s="268">
        <v>263</v>
      </c>
      <c r="K70" s="269" t="str">
        <f>K68</f>
        <v>&gt;=41640</v>
      </c>
      <c r="L70" s="269" t="str">
        <f>L68</f>
        <v>&lt;=42004</v>
      </c>
      <c r="M70" s="270"/>
      <c r="N70" s="271"/>
      <c r="O70" s="5">
        <f ca="1">DSUM(Base2,N69,J69:N70)</f>
        <v>0</v>
      </c>
      <c r="P70" s="275"/>
      <c r="Q70" s="268">
        <v>263</v>
      </c>
      <c r="R70" s="269" t="str">
        <f>R68</f>
        <v>&gt;=41640</v>
      </c>
      <c r="S70" s="269" t="str">
        <f>S68</f>
        <v>&lt;=42004</v>
      </c>
      <c r="T70" s="270"/>
      <c r="U70" s="271"/>
      <c r="V70" s="5">
        <f ca="1">DSUM(Base3,U69,Q69:U70)</f>
        <v>0</v>
      </c>
      <c r="W70" s="275"/>
      <c r="X70" s="268">
        <v>263</v>
      </c>
      <c r="Y70" s="269" t="str">
        <f>Y68</f>
        <v>&gt;=41640</v>
      </c>
      <c r="Z70" s="269" t="str">
        <f>Z68</f>
        <v>&lt;=42004</v>
      </c>
      <c r="AA70" s="270"/>
      <c r="AB70" s="271"/>
      <c r="AC70" s="5">
        <f ca="1">DSUM(Base4,AB69,X69:AB70)</f>
        <v>0</v>
      </c>
      <c r="AD70" s="275"/>
      <c r="AE70" s="268">
        <v>263</v>
      </c>
      <c r="AF70" s="269" t="str">
        <f>AF68</f>
        <v>&gt;=41640</v>
      </c>
      <c r="AG70" s="269" t="str">
        <f>AG68</f>
        <v>&lt;=42004</v>
      </c>
      <c r="AH70" s="270"/>
      <c r="AI70" s="271"/>
      <c r="AJ70" s="5">
        <f ca="1">DSUM(Base5,AI69,AE69:AI70)</f>
        <v>0</v>
      </c>
      <c r="AK70" s="275"/>
      <c r="AL70" s="268">
        <v>263</v>
      </c>
      <c r="AM70" s="269" t="str">
        <f>AM68</f>
        <v>&gt;=41640</v>
      </c>
      <c r="AN70" s="269" t="str">
        <f>AN68</f>
        <v>&lt;=42004</v>
      </c>
      <c r="AO70" s="270"/>
      <c r="AP70" s="271"/>
      <c r="AQ70" s="5">
        <f ca="1">DSUM(Base6,AP69,AL69:AP70)</f>
        <v>0</v>
      </c>
      <c r="AR70" s="275"/>
      <c r="AS70" s="268">
        <v>263</v>
      </c>
      <c r="AT70" s="269" t="str">
        <f>AT68</f>
        <v>&gt;=41640</v>
      </c>
      <c r="AU70" s="269" t="str">
        <f>AU68</f>
        <v>&lt;=42004</v>
      </c>
      <c r="AV70" s="270"/>
      <c r="AW70" s="271"/>
      <c r="AX70" s="5">
        <f ca="1">DSUM(Base7,AW69,AS69:AW70)</f>
        <v>0</v>
      </c>
      <c r="AY70" s="275"/>
      <c r="AZ70" s="268">
        <v>263</v>
      </c>
      <c r="BA70" s="269" t="str">
        <f>BA68</f>
        <v>&gt;=41640</v>
      </c>
      <c r="BB70" s="269" t="str">
        <f>BB68</f>
        <v>&lt;=42004</v>
      </c>
      <c r="BC70" s="270"/>
      <c r="BD70" s="271"/>
      <c r="BE70" s="5">
        <f ca="1">DSUM(Base8,BD69,AZ69:BD70)</f>
        <v>0</v>
      </c>
    </row>
    <row r="71" spans="1:57" x14ac:dyDescent="0.2">
      <c r="A71" s="273"/>
      <c r="B71" s="5"/>
      <c r="C71" s="215" t="s">
        <v>8</v>
      </c>
      <c r="D71" s="216" t="s">
        <v>2</v>
      </c>
      <c r="E71" s="216" t="s">
        <v>2</v>
      </c>
      <c r="F71" s="218" t="s">
        <v>3</v>
      </c>
      <c r="G71" s="218" t="s">
        <v>4</v>
      </c>
      <c r="I71" s="275"/>
      <c r="J71" s="215" t="s">
        <v>8</v>
      </c>
      <c r="K71" s="216" t="s">
        <v>2</v>
      </c>
      <c r="L71" s="216" t="s">
        <v>2</v>
      </c>
      <c r="M71" s="218" t="s">
        <v>3</v>
      </c>
      <c r="N71" s="218" t="s">
        <v>4</v>
      </c>
      <c r="P71" s="275"/>
      <c r="Q71" s="215" t="s">
        <v>8</v>
      </c>
      <c r="R71" s="216" t="s">
        <v>2</v>
      </c>
      <c r="S71" s="216" t="s">
        <v>2</v>
      </c>
      <c r="T71" s="218" t="s">
        <v>3</v>
      </c>
      <c r="U71" s="218" t="s">
        <v>4</v>
      </c>
      <c r="V71" s="5"/>
      <c r="W71" s="275"/>
      <c r="X71" s="215" t="s">
        <v>8</v>
      </c>
      <c r="Y71" s="216" t="s">
        <v>2</v>
      </c>
      <c r="Z71" s="216" t="s">
        <v>2</v>
      </c>
      <c r="AA71" s="218" t="s">
        <v>3</v>
      </c>
      <c r="AB71" s="218" t="s">
        <v>4</v>
      </c>
      <c r="AC71" s="5"/>
      <c r="AD71" s="275"/>
      <c r="AE71" s="215" t="s">
        <v>8</v>
      </c>
      <c r="AF71" s="216" t="s">
        <v>2</v>
      </c>
      <c r="AG71" s="216" t="s">
        <v>2</v>
      </c>
      <c r="AH71" s="218" t="s">
        <v>3</v>
      </c>
      <c r="AI71" s="218" t="s">
        <v>4</v>
      </c>
      <c r="AJ71" s="5"/>
      <c r="AK71" s="275"/>
      <c r="AL71" s="215" t="s">
        <v>8</v>
      </c>
      <c r="AM71" s="216" t="s">
        <v>2</v>
      </c>
      <c r="AN71" s="216" t="s">
        <v>2</v>
      </c>
      <c r="AO71" s="218" t="s">
        <v>3</v>
      </c>
      <c r="AP71" s="218" t="s">
        <v>4</v>
      </c>
      <c r="AQ71" s="5"/>
      <c r="AR71" s="275"/>
      <c r="AS71" s="215" t="s">
        <v>8</v>
      </c>
      <c r="AT71" s="216" t="s">
        <v>2</v>
      </c>
      <c r="AU71" s="216" t="s">
        <v>2</v>
      </c>
      <c r="AV71" s="218" t="s">
        <v>3</v>
      </c>
      <c r="AW71" s="218" t="s">
        <v>4</v>
      </c>
      <c r="AX71" s="5"/>
      <c r="AY71" s="275"/>
      <c r="AZ71" s="215" t="s">
        <v>8</v>
      </c>
      <c r="BA71" s="216" t="s">
        <v>2</v>
      </c>
      <c r="BB71" s="216" t="s">
        <v>2</v>
      </c>
      <c r="BC71" s="218" t="s">
        <v>3</v>
      </c>
      <c r="BD71" s="218" t="s">
        <v>4</v>
      </c>
      <c r="BE71" s="5"/>
    </row>
    <row r="72" spans="1:57" x14ac:dyDescent="0.2">
      <c r="A72" s="274">
        <v>264</v>
      </c>
      <c r="B72" s="5">
        <f ca="1">H72+O72+V72+AC72+AJ72+AQ72+AX72+BD72</f>
        <v>0</v>
      </c>
      <c r="C72" s="268">
        <v>264</v>
      </c>
      <c r="D72" s="269" t="str">
        <f>D70</f>
        <v>&gt;=41640</v>
      </c>
      <c r="E72" s="269" t="str">
        <f>E70</f>
        <v>&lt;=42004</v>
      </c>
      <c r="F72" s="270"/>
      <c r="G72" s="271"/>
      <c r="H72" s="5">
        <f ca="1">DSUM(Base1,G71,C71:G72)</f>
        <v>0</v>
      </c>
      <c r="I72" s="275"/>
      <c r="J72" s="268">
        <v>264</v>
      </c>
      <c r="K72" s="269" t="str">
        <f>K70</f>
        <v>&gt;=41640</v>
      </c>
      <c r="L72" s="269" t="str">
        <f>L70</f>
        <v>&lt;=42004</v>
      </c>
      <c r="M72" s="270"/>
      <c r="N72" s="271"/>
      <c r="O72" s="5">
        <f ca="1">DSUM(Base2,N71,J71:N72)</f>
        <v>0</v>
      </c>
      <c r="P72" s="275"/>
      <c r="Q72" s="268">
        <v>264</v>
      </c>
      <c r="R72" s="269" t="str">
        <f>R70</f>
        <v>&gt;=41640</v>
      </c>
      <c r="S72" s="269" t="str">
        <f>S70</f>
        <v>&lt;=42004</v>
      </c>
      <c r="T72" s="270"/>
      <c r="U72" s="271"/>
      <c r="V72" s="5">
        <f ca="1">DSUM(Base3,U71,Q71:U72)</f>
        <v>0</v>
      </c>
      <c r="W72" s="275"/>
      <c r="X72" s="268">
        <v>264</v>
      </c>
      <c r="Y72" s="269" t="str">
        <f>Y70</f>
        <v>&gt;=41640</v>
      </c>
      <c r="Z72" s="269" t="str">
        <f>Z70</f>
        <v>&lt;=42004</v>
      </c>
      <c r="AA72" s="270"/>
      <c r="AB72" s="271"/>
      <c r="AC72" s="5">
        <f ca="1">DSUM(Base4,AB71,X71:AB72)</f>
        <v>0</v>
      </c>
      <c r="AD72" s="275"/>
      <c r="AE72" s="268">
        <v>264</v>
      </c>
      <c r="AF72" s="269" t="str">
        <f>AF70</f>
        <v>&gt;=41640</v>
      </c>
      <c r="AG72" s="269" t="str">
        <f>AG70</f>
        <v>&lt;=42004</v>
      </c>
      <c r="AH72" s="270"/>
      <c r="AI72" s="271"/>
      <c r="AJ72" s="5">
        <f ca="1">DSUM(Base5,AI71,AE71:AI72)</f>
        <v>0</v>
      </c>
      <c r="AK72" s="275"/>
      <c r="AL72" s="268">
        <v>264</v>
      </c>
      <c r="AM72" s="269" t="str">
        <f>AM70</f>
        <v>&gt;=41640</v>
      </c>
      <c r="AN72" s="269" t="str">
        <f>AN70</f>
        <v>&lt;=42004</v>
      </c>
      <c r="AO72" s="270"/>
      <c r="AP72" s="271"/>
      <c r="AQ72" s="5">
        <f ca="1">DSUM(Base6,AP71,AL71:AP72)</f>
        <v>0</v>
      </c>
      <c r="AR72" s="275"/>
      <c r="AS72" s="268">
        <v>264</v>
      </c>
      <c r="AT72" s="269" t="str">
        <f>AT70</f>
        <v>&gt;=41640</v>
      </c>
      <c r="AU72" s="269" t="str">
        <f>AU70</f>
        <v>&lt;=42004</v>
      </c>
      <c r="AV72" s="270"/>
      <c r="AW72" s="271"/>
      <c r="AX72" s="5">
        <f ca="1">DSUM(Base7,AW71,AS71:AW72)</f>
        <v>0</v>
      </c>
      <c r="AY72" s="275"/>
      <c r="AZ72" s="268">
        <v>264</v>
      </c>
      <c r="BA72" s="269" t="str">
        <f>BA70</f>
        <v>&gt;=41640</v>
      </c>
      <c r="BB72" s="269" t="str">
        <f>BB70</f>
        <v>&lt;=42004</v>
      </c>
      <c r="BC72" s="270"/>
      <c r="BD72" s="271"/>
      <c r="BE72" s="5">
        <f ca="1">DSUM(Base8,BD71,AZ71:BD72)</f>
        <v>0</v>
      </c>
    </row>
    <row r="73" spans="1:57" x14ac:dyDescent="0.2">
      <c r="A73" s="273"/>
      <c r="B73" s="5"/>
      <c r="C73" s="215" t="s">
        <v>8</v>
      </c>
      <c r="D73" s="216" t="s">
        <v>2</v>
      </c>
      <c r="E73" s="216" t="s">
        <v>2</v>
      </c>
      <c r="F73" s="218" t="s">
        <v>3</v>
      </c>
      <c r="G73" s="218" t="s">
        <v>4</v>
      </c>
      <c r="I73" s="275"/>
      <c r="J73" s="215" t="s">
        <v>8</v>
      </c>
      <c r="K73" s="216" t="s">
        <v>2</v>
      </c>
      <c r="L73" s="216" t="s">
        <v>2</v>
      </c>
      <c r="M73" s="218" t="s">
        <v>3</v>
      </c>
      <c r="N73" s="218" t="s">
        <v>4</v>
      </c>
      <c r="P73" s="275"/>
      <c r="Q73" s="215" t="s">
        <v>8</v>
      </c>
      <c r="R73" s="216" t="s">
        <v>2</v>
      </c>
      <c r="S73" s="216" t="s">
        <v>2</v>
      </c>
      <c r="T73" s="218" t="s">
        <v>3</v>
      </c>
      <c r="U73" s="218" t="s">
        <v>4</v>
      </c>
      <c r="V73" s="5"/>
      <c r="W73" s="275"/>
      <c r="X73" s="215" t="s">
        <v>8</v>
      </c>
      <c r="Y73" s="216" t="s">
        <v>2</v>
      </c>
      <c r="Z73" s="216" t="s">
        <v>2</v>
      </c>
      <c r="AA73" s="218" t="s">
        <v>3</v>
      </c>
      <c r="AB73" s="218" t="s">
        <v>4</v>
      </c>
      <c r="AC73" s="5"/>
      <c r="AD73" s="275"/>
      <c r="AE73" s="215" t="s">
        <v>8</v>
      </c>
      <c r="AF73" s="216" t="s">
        <v>2</v>
      </c>
      <c r="AG73" s="216" t="s">
        <v>2</v>
      </c>
      <c r="AH73" s="218" t="s">
        <v>3</v>
      </c>
      <c r="AI73" s="218" t="s">
        <v>4</v>
      </c>
      <c r="AJ73" s="5"/>
      <c r="AK73" s="275"/>
      <c r="AL73" s="215" t="s">
        <v>8</v>
      </c>
      <c r="AM73" s="216" t="s">
        <v>2</v>
      </c>
      <c r="AN73" s="216" t="s">
        <v>2</v>
      </c>
      <c r="AO73" s="218" t="s">
        <v>3</v>
      </c>
      <c r="AP73" s="218" t="s">
        <v>4</v>
      </c>
      <c r="AQ73" s="5"/>
      <c r="AR73" s="275"/>
      <c r="AS73" s="215" t="s">
        <v>8</v>
      </c>
      <c r="AT73" s="216" t="s">
        <v>2</v>
      </c>
      <c r="AU73" s="216" t="s">
        <v>2</v>
      </c>
      <c r="AV73" s="218" t="s">
        <v>3</v>
      </c>
      <c r="AW73" s="218" t="s">
        <v>4</v>
      </c>
      <c r="AX73" s="5"/>
      <c r="AY73" s="275"/>
      <c r="AZ73" s="215" t="s">
        <v>8</v>
      </c>
      <c r="BA73" s="216" t="s">
        <v>2</v>
      </c>
      <c r="BB73" s="216" t="s">
        <v>2</v>
      </c>
      <c r="BC73" s="218" t="s">
        <v>3</v>
      </c>
      <c r="BD73" s="218" t="s">
        <v>4</v>
      </c>
      <c r="BE73" s="5"/>
    </row>
    <row r="74" spans="1:57" x14ac:dyDescent="0.2">
      <c r="A74" s="274">
        <v>265</v>
      </c>
      <c r="B74" s="5">
        <f ca="1">H74+O74+V74+AC74+AJ74+AQ74+AX74+BD74</f>
        <v>0</v>
      </c>
      <c r="C74" s="268">
        <v>265</v>
      </c>
      <c r="D74" s="269" t="str">
        <f>D72</f>
        <v>&gt;=41640</v>
      </c>
      <c r="E74" s="269" t="str">
        <f>E72</f>
        <v>&lt;=42004</v>
      </c>
      <c r="F74" s="270"/>
      <c r="G74" s="271"/>
      <c r="H74" s="5">
        <f ca="1">DSUM(Base1,G73,C73:G74)</f>
        <v>0</v>
      </c>
      <c r="I74" s="275"/>
      <c r="J74" s="268">
        <v>265</v>
      </c>
      <c r="K74" s="269" t="str">
        <f>K72</f>
        <v>&gt;=41640</v>
      </c>
      <c r="L74" s="269" t="str">
        <f>L72</f>
        <v>&lt;=42004</v>
      </c>
      <c r="M74" s="270"/>
      <c r="N74" s="271"/>
      <c r="O74" s="5">
        <f ca="1">DSUM(Base2,N73,J73:N74)</f>
        <v>0</v>
      </c>
      <c r="P74" s="275"/>
      <c r="Q74" s="268">
        <v>265</v>
      </c>
      <c r="R74" s="269" t="str">
        <f>R72</f>
        <v>&gt;=41640</v>
      </c>
      <c r="S74" s="269" t="str">
        <f>S72</f>
        <v>&lt;=42004</v>
      </c>
      <c r="T74" s="270"/>
      <c r="U74" s="271"/>
      <c r="V74" s="5">
        <f ca="1">DSUM(Base3,U73,Q73:U74)</f>
        <v>0</v>
      </c>
      <c r="W74" s="275"/>
      <c r="X74" s="268">
        <v>265</v>
      </c>
      <c r="Y74" s="269" t="str">
        <f>Y72</f>
        <v>&gt;=41640</v>
      </c>
      <c r="Z74" s="269" t="str">
        <f>Z72</f>
        <v>&lt;=42004</v>
      </c>
      <c r="AA74" s="270"/>
      <c r="AB74" s="271"/>
      <c r="AC74" s="5">
        <f ca="1">DSUM(Base4,AB73,X73:AB74)</f>
        <v>0</v>
      </c>
      <c r="AD74" s="275"/>
      <c r="AE74" s="268">
        <v>265</v>
      </c>
      <c r="AF74" s="269" t="str">
        <f>AF72</f>
        <v>&gt;=41640</v>
      </c>
      <c r="AG74" s="269" t="str">
        <f>AG72</f>
        <v>&lt;=42004</v>
      </c>
      <c r="AH74" s="270"/>
      <c r="AI74" s="271"/>
      <c r="AJ74" s="5">
        <f ca="1">DSUM(Base5,AI73,AE73:AI74)</f>
        <v>0</v>
      </c>
      <c r="AK74" s="275"/>
      <c r="AL74" s="268">
        <v>265</v>
      </c>
      <c r="AM74" s="269" t="str">
        <f>AM72</f>
        <v>&gt;=41640</v>
      </c>
      <c r="AN74" s="269" t="str">
        <f>AN72</f>
        <v>&lt;=42004</v>
      </c>
      <c r="AO74" s="270"/>
      <c r="AP74" s="271"/>
      <c r="AQ74" s="5">
        <f ca="1">DSUM(Base6,AP73,AL73:AP74)</f>
        <v>0</v>
      </c>
      <c r="AR74" s="275"/>
      <c r="AS74" s="268">
        <v>265</v>
      </c>
      <c r="AT74" s="269" t="str">
        <f>AT72</f>
        <v>&gt;=41640</v>
      </c>
      <c r="AU74" s="269" t="str">
        <f>AU72</f>
        <v>&lt;=42004</v>
      </c>
      <c r="AV74" s="270"/>
      <c r="AW74" s="271"/>
      <c r="AX74" s="5">
        <f ca="1">DSUM(Base7,AW73,AS73:AW74)</f>
        <v>0</v>
      </c>
      <c r="AY74" s="275"/>
      <c r="AZ74" s="268">
        <v>265</v>
      </c>
      <c r="BA74" s="269" t="str">
        <f>BA72</f>
        <v>&gt;=41640</v>
      </c>
      <c r="BB74" s="269" t="str">
        <f>BB72</f>
        <v>&lt;=42004</v>
      </c>
      <c r="BC74" s="270"/>
      <c r="BD74" s="271"/>
      <c r="BE74" s="5">
        <f ca="1">DSUM(Base8,BD73,AZ73:BD74)</f>
        <v>0</v>
      </c>
    </row>
    <row r="75" spans="1:57" x14ac:dyDescent="0.2">
      <c r="A75" s="273"/>
      <c r="B75" s="5"/>
      <c r="C75" s="215" t="s">
        <v>8</v>
      </c>
      <c r="D75" s="216" t="s">
        <v>2</v>
      </c>
      <c r="E75" s="216" t="s">
        <v>2</v>
      </c>
      <c r="F75" s="218" t="s">
        <v>3</v>
      </c>
      <c r="G75" s="218" t="s">
        <v>4</v>
      </c>
      <c r="I75" s="275"/>
      <c r="J75" s="215" t="s">
        <v>8</v>
      </c>
      <c r="K75" s="216" t="s">
        <v>2</v>
      </c>
      <c r="L75" s="216" t="s">
        <v>2</v>
      </c>
      <c r="M75" s="218" t="s">
        <v>3</v>
      </c>
      <c r="N75" s="218" t="s">
        <v>4</v>
      </c>
      <c r="P75" s="275"/>
      <c r="Q75" s="215" t="s">
        <v>8</v>
      </c>
      <c r="R75" s="216" t="s">
        <v>2</v>
      </c>
      <c r="S75" s="216" t="s">
        <v>2</v>
      </c>
      <c r="T75" s="218" t="s">
        <v>3</v>
      </c>
      <c r="U75" s="218" t="s">
        <v>4</v>
      </c>
      <c r="V75" s="5"/>
      <c r="W75" s="275"/>
      <c r="X75" s="215" t="s">
        <v>8</v>
      </c>
      <c r="Y75" s="216" t="s">
        <v>2</v>
      </c>
      <c r="Z75" s="216" t="s">
        <v>2</v>
      </c>
      <c r="AA75" s="218" t="s">
        <v>3</v>
      </c>
      <c r="AB75" s="218" t="s">
        <v>4</v>
      </c>
      <c r="AC75" s="5"/>
      <c r="AD75" s="275"/>
      <c r="AE75" s="215" t="s">
        <v>8</v>
      </c>
      <c r="AF75" s="216" t="s">
        <v>2</v>
      </c>
      <c r="AG75" s="216" t="s">
        <v>2</v>
      </c>
      <c r="AH75" s="218" t="s">
        <v>3</v>
      </c>
      <c r="AI75" s="218" t="s">
        <v>4</v>
      </c>
      <c r="AJ75" s="5"/>
      <c r="AK75" s="275"/>
      <c r="AL75" s="215" t="s">
        <v>8</v>
      </c>
      <c r="AM75" s="216" t="s">
        <v>2</v>
      </c>
      <c r="AN75" s="216" t="s">
        <v>2</v>
      </c>
      <c r="AO75" s="218" t="s">
        <v>3</v>
      </c>
      <c r="AP75" s="218" t="s">
        <v>4</v>
      </c>
      <c r="AQ75" s="5"/>
      <c r="AR75" s="275"/>
      <c r="AS75" s="215" t="s">
        <v>8</v>
      </c>
      <c r="AT75" s="216" t="s">
        <v>2</v>
      </c>
      <c r="AU75" s="216" t="s">
        <v>2</v>
      </c>
      <c r="AV75" s="218" t="s">
        <v>3</v>
      </c>
      <c r="AW75" s="218" t="s">
        <v>4</v>
      </c>
      <c r="AX75" s="5"/>
      <c r="AY75" s="275"/>
      <c r="AZ75" s="215" t="s">
        <v>8</v>
      </c>
      <c r="BA75" s="216" t="s">
        <v>2</v>
      </c>
      <c r="BB75" s="216" t="s">
        <v>2</v>
      </c>
      <c r="BC75" s="218" t="s">
        <v>3</v>
      </c>
      <c r="BD75" s="218" t="s">
        <v>4</v>
      </c>
      <c r="BE75" s="5"/>
    </row>
    <row r="76" spans="1:57" x14ac:dyDescent="0.2">
      <c r="A76" s="274">
        <v>266</v>
      </c>
      <c r="B76" s="5">
        <f ca="1">H76+O76+V76+AC76+AJ76+AQ76+AX76+BD76</f>
        <v>0</v>
      </c>
      <c r="C76" s="268">
        <v>266</v>
      </c>
      <c r="D76" s="269" t="str">
        <f>D74</f>
        <v>&gt;=41640</v>
      </c>
      <c r="E76" s="269" t="str">
        <f>E74</f>
        <v>&lt;=42004</v>
      </c>
      <c r="F76" s="270"/>
      <c r="G76" s="271"/>
      <c r="H76" s="5">
        <f ca="1">DSUM(Base1,G75,C75:G76)</f>
        <v>0</v>
      </c>
      <c r="I76" s="275"/>
      <c r="J76" s="268">
        <v>266</v>
      </c>
      <c r="K76" s="269" t="str">
        <f>K74</f>
        <v>&gt;=41640</v>
      </c>
      <c r="L76" s="269" t="str">
        <f>L74</f>
        <v>&lt;=42004</v>
      </c>
      <c r="M76" s="270"/>
      <c r="N76" s="271"/>
      <c r="O76" s="5">
        <f ca="1">DSUM(Base2,N75,J75:N76)</f>
        <v>0</v>
      </c>
      <c r="P76" s="275"/>
      <c r="Q76" s="268">
        <v>266</v>
      </c>
      <c r="R76" s="269" t="str">
        <f>R74</f>
        <v>&gt;=41640</v>
      </c>
      <c r="S76" s="269" t="str">
        <f>S74</f>
        <v>&lt;=42004</v>
      </c>
      <c r="T76" s="270"/>
      <c r="U76" s="271"/>
      <c r="V76" s="5">
        <f ca="1">DSUM(Base3,U75,Q75:U76)</f>
        <v>0</v>
      </c>
      <c r="W76" s="275"/>
      <c r="X76" s="268">
        <v>266</v>
      </c>
      <c r="Y76" s="269" t="str">
        <f>Y74</f>
        <v>&gt;=41640</v>
      </c>
      <c r="Z76" s="269" t="str">
        <f>Z74</f>
        <v>&lt;=42004</v>
      </c>
      <c r="AA76" s="270"/>
      <c r="AB76" s="271"/>
      <c r="AC76" s="5">
        <f ca="1">DSUM(Base4,AB75,X75:AB76)</f>
        <v>0</v>
      </c>
      <c r="AD76" s="275"/>
      <c r="AE76" s="268">
        <v>266</v>
      </c>
      <c r="AF76" s="269" t="str">
        <f>AF74</f>
        <v>&gt;=41640</v>
      </c>
      <c r="AG76" s="269" t="str">
        <f>AG74</f>
        <v>&lt;=42004</v>
      </c>
      <c r="AH76" s="270"/>
      <c r="AI76" s="271"/>
      <c r="AJ76" s="5">
        <f ca="1">DSUM(Base5,AI75,AE75:AI76)</f>
        <v>0</v>
      </c>
      <c r="AK76" s="275"/>
      <c r="AL76" s="268">
        <v>266</v>
      </c>
      <c r="AM76" s="269" t="str">
        <f>AM74</f>
        <v>&gt;=41640</v>
      </c>
      <c r="AN76" s="269" t="str">
        <f>AN74</f>
        <v>&lt;=42004</v>
      </c>
      <c r="AO76" s="270"/>
      <c r="AP76" s="271"/>
      <c r="AQ76" s="5">
        <f ca="1">DSUM(Base6,AP75,AL75:AP76)</f>
        <v>0</v>
      </c>
      <c r="AR76" s="275"/>
      <c r="AS76" s="268">
        <v>266</v>
      </c>
      <c r="AT76" s="269" t="str">
        <f>AT74</f>
        <v>&gt;=41640</v>
      </c>
      <c r="AU76" s="269" t="str">
        <f>AU74</f>
        <v>&lt;=42004</v>
      </c>
      <c r="AV76" s="270"/>
      <c r="AW76" s="271"/>
      <c r="AX76" s="5">
        <f ca="1">DSUM(Base7,AW75,AS75:AW76)</f>
        <v>0</v>
      </c>
      <c r="AY76" s="275"/>
      <c r="AZ76" s="268">
        <v>266</v>
      </c>
      <c r="BA76" s="269" t="str">
        <f>BA74</f>
        <v>&gt;=41640</v>
      </c>
      <c r="BB76" s="269" t="str">
        <f>BB74</f>
        <v>&lt;=42004</v>
      </c>
      <c r="BC76" s="270"/>
      <c r="BD76" s="271"/>
      <c r="BE76" s="5">
        <f ca="1">DSUM(Base8,BD75,AZ75:BD76)</f>
        <v>0</v>
      </c>
    </row>
    <row r="77" spans="1:57" x14ac:dyDescent="0.2">
      <c r="A77" s="273"/>
      <c r="B77" s="5"/>
      <c r="C77" s="215" t="s">
        <v>8</v>
      </c>
      <c r="D77" s="216" t="s">
        <v>2</v>
      </c>
      <c r="E77" s="216" t="s">
        <v>2</v>
      </c>
      <c r="F77" s="218" t="s">
        <v>3</v>
      </c>
      <c r="G77" s="218" t="s">
        <v>4</v>
      </c>
      <c r="I77" s="275"/>
      <c r="J77" s="215" t="s">
        <v>8</v>
      </c>
      <c r="K77" s="216" t="s">
        <v>2</v>
      </c>
      <c r="L77" s="216" t="s">
        <v>2</v>
      </c>
      <c r="M77" s="218" t="s">
        <v>3</v>
      </c>
      <c r="N77" s="218" t="s">
        <v>4</v>
      </c>
      <c r="P77" s="275"/>
      <c r="Q77" s="215" t="s">
        <v>8</v>
      </c>
      <c r="R77" s="216" t="s">
        <v>2</v>
      </c>
      <c r="S77" s="216" t="s">
        <v>2</v>
      </c>
      <c r="T77" s="218" t="s">
        <v>3</v>
      </c>
      <c r="U77" s="218" t="s">
        <v>4</v>
      </c>
      <c r="V77" s="5"/>
      <c r="W77" s="275"/>
      <c r="X77" s="215" t="s">
        <v>8</v>
      </c>
      <c r="Y77" s="216" t="s">
        <v>2</v>
      </c>
      <c r="Z77" s="216" t="s">
        <v>2</v>
      </c>
      <c r="AA77" s="218" t="s">
        <v>3</v>
      </c>
      <c r="AB77" s="218" t="s">
        <v>4</v>
      </c>
      <c r="AC77" s="5"/>
      <c r="AD77" s="275"/>
      <c r="AE77" s="215" t="s">
        <v>8</v>
      </c>
      <c r="AF77" s="216" t="s">
        <v>2</v>
      </c>
      <c r="AG77" s="216" t="s">
        <v>2</v>
      </c>
      <c r="AH77" s="218" t="s">
        <v>3</v>
      </c>
      <c r="AI77" s="218" t="s">
        <v>4</v>
      </c>
      <c r="AJ77" s="5"/>
      <c r="AK77" s="275"/>
      <c r="AL77" s="215" t="s">
        <v>8</v>
      </c>
      <c r="AM77" s="216" t="s">
        <v>2</v>
      </c>
      <c r="AN77" s="216" t="s">
        <v>2</v>
      </c>
      <c r="AO77" s="218" t="s">
        <v>3</v>
      </c>
      <c r="AP77" s="218" t="s">
        <v>4</v>
      </c>
      <c r="AQ77" s="5"/>
      <c r="AR77" s="275"/>
      <c r="AS77" s="215" t="s">
        <v>8</v>
      </c>
      <c r="AT77" s="216" t="s">
        <v>2</v>
      </c>
      <c r="AU77" s="216" t="s">
        <v>2</v>
      </c>
      <c r="AV77" s="218" t="s">
        <v>3</v>
      </c>
      <c r="AW77" s="218" t="s">
        <v>4</v>
      </c>
      <c r="AX77" s="5"/>
      <c r="AY77" s="275"/>
      <c r="AZ77" s="215" t="s">
        <v>8</v>
      </c>
      <c r="BA77" s="216" t="s">
        <v>2</v>
      </c>
      <c r="BB77" s="216" t="s">
        <v>2</v>
      </c>
      <c r="BC77" s="218" t="s">
        <v>3</v>
      </c>
      <c r="BD77" s="218" t="s">
        <v>4</v>
      </c>
      <c r="BE77" s="5"/>
    </row>
    <row r="78" spans="1:57" x14ac:dyDescent="0.2">
      <c r="A78" s="274">
        <v>267</v>
      </c>
      <c r="B78" s="5">
        <f ca="1">H78+O78+V78+AC78+AJ78+AQ78+AX78+BD78</f>
        <v>0</v>
      </c>
      <c r="C78" s="268">
        <v>267</v>
      </c>
      <c r="D78" s="269" t="str">
        <f>"&gt;=" &amp; Décompte!D$19</f>
        <v>&gt;=41640</v>
      </c>
      <c r="E78" s="269" t="str">
        <f>"&lt;=" &amp; Décompte!H$19</f>
        <v>&lt;=42004</v>
      </c>
      <c r="F78" s="270"/>
      <c r="G78" s="271"/>
      <c r="H78" s="5">
        <f ca="1">DSUM(Base1,G77,C77:G78)</f>
        <v>0</v>
      </c>
      <c r="I78" s="275"/>
      <c r="J78" s="268">
        <v>267</v>
      </c>
      <c r="K78" s="269" t="str">
        <f>K76</f>
        <v>&gt;=41640</v>
      </c>
      <c r="L78" s="269" t="str">
        <f>L76</f>
        <v>&lt;=42004</v>
      </c>
      <c r="M78" s="270"/>
      <c r="N78" s="271"/>
      <c r="O78" s="5">
        <f ca="1">DSUM(Base2,N77,J77:N78)</f>
        <v>0</v>
      </c>
      <c r="P78" s="275"/>
      <c r="Q78" s="268">
        <v>267</v>
      </c>
      <c r="R78" s="269" t="str">
        <f>R76</f>
        <v>&gt;=41640</v>
      </c>
      <c r="S78" s="269" t="str">
        <f>S76</f>
        <v>&lt;=42004</v>
      </c>
      <c r="T78" s="270"/>
      <c r="U78" s="271"/>
      <c r="V78" s="5">
        <f ca="1">DSUM(Base3,U77,Q77:U78)</f>
        <v>0</v>
      </c>
      <c r="W78" s="275"/>
      <c r="X78" s="268">
        <v>267</v>
      </c>
      <c r="Y78" s="269" t="str">
        <f>Y76</f>
        <v>&gt;=41640</v>
      </c>
      <c r="Z78" s="269" t="str">
        <f>Z76</f>
        <v>&lt;=42004</v>
      </c>
      <c r="AA78" s="270"/>
      <c r="AB78" s="271"/>
      <c r="AC78" s="5">
        <f ca="1">DSUM(Base4,AB77,X77:AB78)</f>
        <v>0</v>
      </c>
      <c r="AD78" s="275"/>
      <c r="AE78" s="268">
        <v>267</v>
      </c>
      <c r="AF78" s="269" t="str">
        <f>AF76</f>
        <v>&gt;=41640</v>
      </c>
      <c r="AG78" s="269" t="str">
        <f>AG76</f>
        <v>&lt;=42004</v>
      </c>
      <c r="AH78" s="270"/>
      <c r="AI78" s="271"/>
      <c r="AJ78" s="5">
        <f ca="1">DSUM(Base5,AI77,AE77:AI78)</f>
        <v>0</v>
      </c>
      <c r="AK78" s="275"/>
      <c r="AL78" s="268">
        <v>267</v>
      </c>
      <c r="AM78" s="269" t="str">
        <f>AM76</f>
        <v>&gt;=41640</v>
      </c>
      <c r="AN78" s="269" t="str">
        <f>AN76</f>
        <v>&lt;=42004</v>
      </c>
      <c r="AO78" s="270"/>
      <c r="AP78" s="271"/>
      <c r="AQ78" s="5">
        <f ca="1">DSUM(Base6,AP77,AL77:AP78)</f>
        <v>0</v>
      </c>
      <c r="AR78" s="275"/>
      <c r="AS78" s="268">
        <v>267</v>
      </c>
      <c r="AT78" s="269" t="str">
        <f>AT76</f>
        <v>&gt;=41640</v>
      </c>
      <c r="AU78" s="269" t="str">
        <f>AU76</f>
        <v>&lt;=42004</v>
      </c>
      <c r="AV78" s="270"/>
      <c r="AW78" s="271"/>
      <c r="AX78" s="5">
        <f ca="1">DSUM(Base7,AW77,AS77:AW78)</f>
        <v>0</v>
      </c>
      <c r="AY78" s="275"/>
      <c r="AZ78" s="268">
        <v>267</v>
      </c>
      <c r="BA78" s="269" t="str">
        <f>BA76</f>
        <v>&gt;=41640</v>
      </c>
      <c r="BB78" s="269" t="str">
        <f>BB76</f>
        <v>&lt;=42004</v>
      </c>
      <c r="BC78" s="270"/>
      <c r="BD78" s="271"/>
      <c r="BE78" s="5">
        <f ca="1">DSUM(Base8,BD77,AZ77:BD78)</f>
        <v>0</v>
      </c>
    </row>
    <row r="79" spans="1:57" x14ac:dyDescent="0.2">
      <c r="A79" s="273"/>
      <c r="B79" s="5"/>
      <c r="C79" s="215" t="s">
        <v>8</v>
      </c>
      <c r="D79" s="216" t="s">
        <v>2</v>
      </c>
      <c r="E79" s="216" t="s">
        <v>2</v>
      </c>
      <c r="F79" s="218" t="s">
        <v>3</v>
      </c>
      <c r="G79" s="218" t="s">
        <v>4</v>
      </c>
      <c r="I79" s="275"/>
      <c r="J79" s="215" t="s">
        <v>8</v>
      </c>
      <c r="K79" s="216" t="s">
        <v>2</v>
      </c>
      <c r="L79" s="216" t="s">
        <v>2</v>
      </c>
      <c r="M79" s="218" t="s">
        <v>3</v>
      </c>
      <c r="N79" s="218" t="s">
        <v>4</v>
      </c>
      <c r="P79" s="275"/>
      <c r="Q79" s="215" t="s">
        <v>8</v>
      </c>
      <c r="R79" s="216" t="s">
        <v>2</v>
      </c>
      <c r="S79" s="216" t="s">
        <v>2</v>
      </c>
      <c r="T79" s="218" t="s">
        <v>3</v>
      </c>
      <c r="U79" s="218" t="s">
        <v>4</v>
      </c>
      <c r="V79" s="5"/>
      <c r="W79" s="275"/>
      <c r="X79" s="215" t="s">
        <v>8</v>
      </c>
      <c r="Y79" s="216" t="s">
        <v>2</v>
      </c>
      <c r="Z79" s="216" t="s">
        <v>2</v>
      </c>
      <c r="AA79" s="218" t="s">
        <v>3</v>
      </c>
      <c r="AB79" s="218" t="s">
        <v>4</v>
      </c>
      <c r="AC79" s="5"/>
      <c r="AD79" s="275"/>
      <c r="AE79" s="215" t="s">
        <v>8</v>
      </c>
      <c r="AF79" s="216" t="s">
        <v>2</v>
      </c>
      <c r="AG79" s="216" t="s">
        <v>2</v>
      </c>
      <c r="AH79" s="218" t="s">
        <v>3</v>
      </c>
      <c r="AI79" s="218" t="s">
        <v>4</v>
      </c>
      <c r="AJ79" s="5"/>
      <c r="AK79" s="275"/>
      <c r="AL79" s="215" t="s">
        <v>8</v>
      </c>
      <c r="AM79" s="216" t="s">
        <v>2</v>
      </c>
      <c r="AN79" s="216" t="s">
        <v>2</v>
      </c>
      <c r="AO79" s="218" t="s">
        <v>3</v>
      </c>
      <c r="AP79" s="218" t="s">
        <v>4</v>
      </c>
      <c r="AQ79" s="5"/>
      <c r="AR79" s="275"/>
      <c r="AS79" s="215" t="s">
        <v>8</v>
      </c>
      <c r="AT79" s="216" t="s">
        <v>2</v>
      </c>
      <c r="AU79" s="216" t="s">
        <v>2</v>
      </c>
      <c r="AV79" s="218" t="s">
        <v>3</v>
      </c>
      <c r="AW79" s="218" t="s">
        <v>4</v>
      </c>
      <c r="AX79" s="5"/>
      <c r="AY79" s="275"/>
      <c r="AZ79" s="215" t="s">
        <v>8</v>
      </c>
      <c r="BA79" s="216" t="s">
        <v>2</v>
      </c>
      <c r="BB79" s="216" t="s">
        <v>2</v>
      </c>
      <c r="BC79" s="218" t="s">
        <v>3</v>
      </c>
      <c r="BD79" s="218" t="s">
        <v>4</v>
      </c>
      <c r="BE79" s="5"/>
    </row>
    <row r="80" spans="1:57" x14ac:dyDescent="0.2">
      <c r="A80" s="274">
        <v>270</v>
      </c>
      <c r="B80" s="5">
        <f ca="1">H80+O80+V80+AC80+AJ80+AQ80+AX80+BD80</f>
        <v>0</v>
      </c>
      <c r="C80" s="268">
        <v>270</v>
      </c>
      <c r="D80" s="269" t="str">
        <f>D78</f>
        <v>&gt;=41640</v>
      </c>
      <c r="E80" s="269" t="str">
        <f>E78</f>
        <v>&lt;=42004</v>
      </c>
      <c r="F80" s="270"/>
      <c r="G80" s="271"/>
      <c r="H80" s="5">
        <f ca="1">DSUM(Base1,G79,C79:G80)</f>
        <v>0</v>
      </c>
      <c r="I80" s="275"/>
      <c r="J80" s="268">
        <v>270</v>
      </c>
      <c r="K80" s="269" t="str">
        <f>K78</f>
        <v>&gt;=41640</v>
      </c>
      <c r="L80" s="269" t="str">
        <f>L78</f>
        <v>&lt;=42004</v>
      </c>
      <c r="M80" s="270"/>
      <c r="N80" s="271"/>
      <c r="O80" s="5">
        <f ca="1">DSUM(Base2,N79,J79:N80)</f>
        <v>0</v>
      </c>
      <c r="P80" s="275"/>
      <c r="Q80" s="268">
        <v>270</v>
      </c>
      <c r="R80" s="269" t="str">
        <f>R78</f>
        <v>&gt;=41640</v>
      </c>
      <c r="S80" s="269" t="str">
        <f>S78</f>
        <v>&lt;=42004</v>
      </c>
      <c r="T80" s="270"/>
      <c r="U80" s="271"/>
      <c r="V80" s="5">
        <f ca="1">DSUM(Base3,U79,Q79:U80)</f>
        <v>0</v>
      </c>
      <c r="W80" s="275"/>
      <c r="X80" s="268">
        <v>270</v>
      </c>
      <c r="Y80" s="269" t="str">
        <f>Y78</f>
        <v>&gt;=41640</v>
      </c>
      <c r="Z80" s="269" t="str">
        <f>Z78</f>
        <v>&lt;=42004</v>
      </c>
      <c r="AA80" s="270"/>
      <c r="AB80" s="271"/>
      <c r="AC80" s="5">
        <f ca="1">DSUM(Base4,AB79,X79:AB80)</f>
        <v>0</v>
      </c>
      <c r="AD80" s="275"/>
      <c r="AE80" s="268">
        <v>270</v>
      </c>
      <c r="AF80" s="269" t="str">
        <f>AF78</f>
        <v>&gt;=41640</v>
      </c>
      <c r="AG80" s="269" t="str">
        <f>AG78</f>
        <v>&lt;=42004</v>
      </c>
      <c r="AH80" s="270"/>
      <c r="AI80" s="271"/>
      <c r="AJ80" s="5">
        <f ca="1">DSUM(Base5,AI79,AE79:AI80)</f>
        <v>0</v>
      </c>
      <c r="AK80" s="275"/>
      <c r="AL80" s="268">
        <v>270</v>
      </c>
      <c r="AM80" s="269" t="str">
        <f>AM78</f>
        <v>&gt;=41640</v>
      </c>
      <c r="AN80" s="269" t="str">
        <f>AN78</f>
        <v>&lt;=42004</v>
      </c>
      <c r="AO80" s="270"/>
      <c r="AP80" s="271"/>
      <c r="AQ80" s="5">
        <f ca="1">DSUM(Base6,AP79,AL79:AP80)</f>
        <v>0</v>
      </c>
      <c r="AR80" s="275"/>
      <c r="AS80" s="268">
        <v>270</v>
      </c>
      <c r="AT80" s="269" t="str">
        <f>AT78</f>
        <v>&gt;=41640</v>
      </c>
      <c r="AU80" s="269" t="str">
        <f>AU78</f>
        <v>&lt;=42004</v>
      </c>
      <c r="AV80" s="270"/>
      <c r="AW80" s="271"/>
      <c r="AX80" s="5">
        <f ca="1">DSUM(Base7,AW79,AS79:AW80)</f>
        <v>0</v>
      </c>
      <c r="AY80" s="275"/>
      <c r="AZ80" s="268">
        <v>270</v>
      </c>
      <c r="BA80" s="269" t="str">
        <f>BA78</f>
        <v>&gt;=41640</v>
      </c>
      <c r="BB80" s="269" t="str">
        <f>BB78</f>
        <v>&lt;=42004</v>
      </c>
      <c r="BC80" s="270"/>
      <c r="BD80" s="271"/>
      <c r="BE80" s="5">
        <f ca="1">DSUM(Base8,BD79,AZ79:BD80)</f>
        <v>0</v>
      </c>
    </row>
    <row r="81" spans="1:57" x14ac:dyDescent="0.2">
      <c r="A81" s="273"/>
      <c r="B81" s="5"/>
      <c r="C81" s="215" t="s">
        <v>8</v>
      </c>
      <c r="D81" s="216" t="s">
        <v>2</v>
      </c>
      <c r="E81" s="216" t="s">
        <v>2</v>
      </c>
      <c r="F81" s="218" t="s">
        <v>3</v>
      </c>
      <c r="G81" s="218" t="s">
        <v>4</v>
      </c>
      <c r="I81" s="275"/>
      <c r="J81" s="215" t="s">
        <v>8</v>
      </c>
      <c r="K81" s="216" t="s">
        <v>2</v>
      </c>
      <c r="L81" s="216" t="s">
        <v>2</v>
      </c>
      <c r="M81" s="218" t="s">
        <v>3</v>
      </c>
      <c r="N81" s="218" t="s">
        <v>4</v>
      </c>
      <c r="P81" s="275"/>
      <c r="Q81" s="215" t="s">
        <v>8</v>
      </c>
      <c r="R81" s="216" t="s">
        <v>2</v>
      </c>
      <c r="S81" s="216" t="s">
        <v>2</v>
      </c>
      <c r="T81" s="218" t="s">
        <v>3</v>
      </c>
      <c r="U81" s="218" t="s">
        <v>4</v>
      </c>
      <c r="V81" s="5"/>
      <c r="W81" s="275"/>
      <c r="X81" s="215" t="s">
        <v>8</v>
      </c>
      <c r="Y81" s="216" t="s">
        <v>2</v>
      </c>
      <c r="Z81" s="216" t="s">
        <v>2</v>
      </c>
      <c r="AA81" s="218" t="s">
        <v>3</v>
      </c>
      <c r="AB81" s="218" t="s">
        <v>4</v>
      </c>
      <c r="AC81" s="5"/>
      <c r="AD81" s="275"/>
      <c r="AE81" s="215" t="s">
        <v>8</v>
      </c>
      <c r="AF81" s="216" t="s">
        <v>2</v>
      </c>
      <c r="AG81" s="216" t="s">
        <v>2</v>
      </c>
      <c r="AH81" s="218" t="s">
        <v>3</v>
      </c>
      <c r="AI81" s="218" t="s">
        <v>4</v>
      </c>
      <c r="AJ81" s="5"/>
      <c r="AK81" s="275"/>
      <c r="AL81" s="215" t="s">
        <v>8</v>
      </c>
      <c r="AM81" s="216" t="s">
        <v>2</v>
      </c>
      <c r="AN81" s="216" t="s">
        <v>2</v>
      </c>
      <c r="AO81" s="218" t="s">
        <v>3</v>
      </c>
      <c r="AP81" s="218" t="s">
        <v>4</v>
      </c>
      <c r="AQ81" s="5"/>
      <c r="AR81" s="275"/>
      <c r="AS81" s="215" t="s">
        <v>8</v>
      </c>
      <c r="AT81" s="216" t="s">
        <v>2</v>
      </c>
      <c r="AU81" s="216" t="s">
        <v>2</v>
      </c>
      <c r="AV81" s="218" t="s">
        <v>3</v>
      </c>
      <c r="AW81" s="218" t="s">
        <v>4</v>
      </c>
      <c r="AX81" s="5"/>
      <c r="AY81" s="275"/>
      <c r="AZ81" s="215" t="s">
        <v>8</v>
      </c>
      <c r="BA81" s="216" t="s">
        <v>2</v>
      </c>
      <c r="BB81" s="216" t="s">
        <v>2</v>
      </c>
      <c r="BC81" s="218" t="s">
        <v>3</v>
      </c>
      <c r="BD81" s="218" t="s">
        <v>4</v>
      </c>
      <c r="BE81" s="5"/>
    </row>
    <row r="82" spans="1:57" x14ac:dyDescent="0.2">
      <c r="A82" s="274">
        <v>271</v>
      </c>
      <c r="B82" s="5">
        <f ca="1">H82+O82+V82+AC82+AJ82+AQ82+AX82+BD82</f>
        <v>0</v>
      </c>
      <c r="C82" s="268">
        <v>271</v>
      </c>
      <c r="D82" s="269" t="str">
        <f>D80</f>
        <v>&gt;=41640</v>
      </c>
      <c r="E82" s="269" t="str">
        <f>E80</f>
        <v>&lt;=42004</v>
      </c>
      <c r="F82" s="270"/>
      <c r="G82" s="271"/>
      <c r="H82" s="5">
        <f ca="1">DSUM(Base1,G81,C81:G82)</f>
        <v>0</v>
      </c>
      <c r="I82" s="275"/>
      <c r="J82" s="268">
        <v>271</v>
      </c>
      <c r="K82" s="269" t="str">
        <f>K80</f>
        <v>&gt;=41640</v>
      </c>
      <c r="L82" s="269" t="str">
        <f>L80</f>
        <v>&lt;=42004</v>
      </c>
      <c r="M82" s="270"/>
      <c r="N82" s="271"/>
      <c r="O82" s="5">
        <f ca="1">DSUM(Base2,N81,J81:N82)</f>
        <v>0</v>
      </c>
      <c r="P82" s="275"/>
      <c r="Q82" s="268">
        <v>271</v>
      </c>
      <c r="R82" s="269" t="str">
        <f>R80</f>
        <v>&gt;=41640</v>
      </c>
      <c r="S82" s="269" t="str">
        <f>S80</f>
        <v>&lt;=42004</v>
      </c>
      <c r="T82" s="270"/>
      <c r="U82" s="271"/>
      <c r="V82" s="5">
        <f ca="1">DSUM(Base3,U81,Q81:U82)</f>
        <v>0</v>
      </c>
      <c r="W82" s="275"/>
      <c r="X82" s="268">
        <v>271</v>
      </c>
      <c r="Y82" s="269" t="str">
        <f>Y80</f>
        <v>&gt;=41640</v>
      </c>
      <c r="Z82" s="269" t="str">
        <f>Z80</f>
        <v>&lt;=42004</v>
      </c>
      <c r="AA82" s="270"/>
      <c r="AB82" s="271"/>
      <c r="AC82" s="5">
        <f ca="1">DSUM(Base4,AB81,X81:AB82)</f>
        <v>0</v>
      </c>
      <c r="AD82" s="275"/>
      <c r="AE82" s="268">
        <v>271</v>
      </c>
      <c r="AF82" s="269" t="str">
        <f>AF80</f>
        <v>&gt;=41640</v>
      </c>
      <c r="AG82" s="269" t="str">
        <f>AG80</f>
        <v>&lt;=42004</v>
      </c>
      <c r="AH82" s="270"/>
      <c r="AI82" s="271"/>
      <c r="AJ82" s="5">
        <f ca="1">DSUM(Base5,AI81,AE81:AI82)</f>
        <v>0</v>
      </c>
      <c r="AK82" s="275"/>
      <c r="AL82" s="268">
        <v>271</v>
      </c>
      <c r="AM82" s="269" t="str">
        <f>AM80</f>
        <v>&gt;=41640</v>
      </c>
      <c r="AN82" s="269" t="str">
        <f>AN80</f>
        <v>&lt;=42004</v>
      </c>
      <c r="AO82" s="270"/>
      <c r="AP82" s="271"/>
      <c r="AQ82" s="5">
        <f ca="1">DSUM(Base6,AP81,AL81:AP82)</f>
        <v>0</v>
      </c>
      <c r="AR82" s="275"/>
      <c r="AS82" s="268">
        <v>271</v>
      </c>
      <c r="AT82" s="269" t="str">
        <f>AT80</f>
        <v>&gt;=41640</v>
      </c>
      <c r="AU82" s="269" t="str">
        <f>AU80</f>
        <v>&lt;=42004</v>
      </c>
      <c r="AV82" s="270"/>
      <c r="AW82" s="271"/>
      <c r="AX82" s="5">
        <f ca="1">DSUM(Base7,AW81,AS81:AW82)</f>
        <v>0</v>
      </c>
      <c r="AY82" s="275"/>
      <c r="AZ82" s="268">
        <v>271</v>
      </c>
      <c r="BA82" s="269" t="str">
        <f>BA80</f>
        <v>&gt;=41640</v>
      </c>
      <c r="BB82" s="269" t="str">
        <f>BB80</f>
        <v>&lt;=42004</v>
      </c>
      <c r="BC82" s="270"/>
      <c r="BD82" s="271"/>
      <c r="BE82" s="5">
        <f ca="1">DSUM(Base8,BD81,AZ81:BD82)</f>
        <v>0</v>
      </c>
    </row>
    <row r="83" spans="1:57" x14ac:dyDescent="0.2">
      <c r="A83" s="273"/>
      <c r="B83" s="5"/>
      <c r="C83" s="215" t="s">
        <v>8</v>
      </c>
      <c r="D83" s="216" t="s">
        <v>2</v>
      </c>
      <c r="E83" s="216" t="s">
        <v>2</v>
      </c>
      <c r="F83" s="218" t="s">
        <v>3</v>
      </c>
      <c r="G83" s="218" t="s">
        <v>4</v>
      </c>
      <c r="I83" s="275"/>
      <c r="J83" s="215" t="s">
        <v>8</v>
      </c>
      <c r="K83" s="216" t="s">
        <v>2</v>
      </c>
      <c r="L83" s="216" t="s">
        <v>2</v>
      </c>
      <c r="M83" s="218" t="s">
        <v>3</v>
      </c>
      <c r="N83" s="218" t="s">
        <v>4</v>
      </c>
      <c r="P83" s="275"/>
      <c r="Q83" s="215" t="s">
        <v>8</v>
      </c>
      <c r="R83" s="216" t="s">
        <v>2</v>
      </c>
      <c r="S83" s="216" t="s">
        <v>2</v>
      </c>
      <c r="T83" s="218" t="s">
        <v>3</v>
      </c>
      <c r="U83" s="218" t="s">
        <v>4</v>
      </c>
      <c r="V83" s="5"/>
      <c r="W83" s="275"/>
      <c r="X83" s="215" t="s">
        <v>8</v>
      </c>
      <c r="Y83" s="216" t="s">
        <v>2</v>
      </c>
      <c r="Z83" s="216" t="s">
        <v>2</v>
      </c>
      <c r="AA83" s="218" t="s">
        <v>3</v>
      </c>
      <c r="AB83" s="218" t="s">
        <v>4</v>
      </c>
      <c r="AC83" s="5"/>
      <c r="AD83" s="275"/>
      <c r="AE83" s="215" t="s">
        <v>8</v>
      </c>
      <c r="AF83" s="216" t="s">
        <v>2</v>
      </c>
      <c r="AG83" s="216" t="s">
        <v>2</v>
      </c>
      <c r="AH83" s="218" t="s">
        <v>3</v>
      </c>
      <c r="AI83" s="218" t="s">
        <v>4</v>
      </c>
      <c r="AJ83" s="5"/>
      <c r="AK83" s="275"/>
      <c r="AL83" s="215" t="s">
        <v>8</v>
      </c>
      <c r="AM83" s="216" t="s">
        <v>2</v>
      </c>
      <c r="AN83" s="216" t="s">
        <v>2</v>
      </c>
      <c r="AO83" s="218" t="s">
        <v>3</v>
      </c>
      <c r="AP83" s="218" t="s">
        <v>4</v>
      </c>
      <c r="AQ83" s="5"/>
      <c r="AR83" s="275"/>
      <c r="AS83" s="215" t="s">
        <v>8</v>
      </c>
      <c r="AT83" s="216" t="s">
        <v>2</v>
      </c>
      <c r="AU83" s="216" t="s">
        <v>2</v>
      </c>
      <c r="AV83" s="218" t="s">
        <v>3</v>
      </c>
      <c r="AW83" s="218" t="s">
        <v>4</v>
      </c>
      <c r="AX83" s="5"/>
      <c r="AY83" s="275"/>
      <c r="AZ83" s="215" t="s">
        <v>8</v>
      </c>
      <c r="BA83" s="216" t="s">
        <v>2</v>
      </c>
      <c r="BB83" s="216" t="s">
        <v>2</v>
      </c>
      <c r="BC83" s="218" t="s">
        <v>3</v>
      </c>
      <c r="BD83" s="218" t="s">
        <v>4</v>
      </c>
      <c r="BE83" s="5"/>
    </row>
    <row r="84" spans="1:57" x14ac:dyDescent="0.2">
      <c r="A84" s="274">
        <v>272</v>
      </c>
      <c r="B84" s="5">
        <f ca="1">H84+O84+V84+AC84+AJ84+AQ84+AX84+BD84</f>
        <v>0</v>
      </c>
      <c r="C84" s="268">
        <v>272</v>
      </c>
      <c r="D84" s="269" t="str">
        <f>D82</f>
        <v>&gt;=41640</v>
      </c>
      <c r="E84" s="269" t="str">
        <f>E82</f>
        <v>&lt;=42004</v>
      </c>
      <c r="F84" s="270"/>
      <c r="G84" s="271"/>
      <c r="H84" s="5">
        <f ca="1">DSUM(Base1,G83,C83:G84)</f>
        <v>0</v>
      </c>
      <c r="I84" s="275"/>
      <c r="J84" s="268">
        <v>272</v>
      </c>
      <c r="K84" s="269" t="str">
        <f>K82</f>
        <v>&gt;=41640</v>
      </c>
      <c r="L84" s="269" t="str">
        <f>L82</f>
        <v>&lt;=42004</v>
      </c>
      <c r="M84" s="270"/>
      <c r="N84" s="271"/>
      <c r="O84" s="5">
        <f ca="1">DSUM(Base2,N83,J83:N84)</f>
        <v>0</v>
      </c>
      <c r="P84" s="275"/>
      <c r="Q84" s="268">
        <v>272</v>
      </c>
      <c r="R84" s="269" t="str">
        <f>R82</f>
        <v>&gt;=41640</v>
      </c>
      <c r="S84" s="269" t="str">
        <f>S82</f>
        <v>&lt;=42004</v>
      </c>
      <c r="T84" s="270"/>
      <c r="U84" s="271"/>
      <c r="V84" s="5">
        <f ca="1">DSUM(Base3,U83,Q83:U84)</f>
        <v>0</v>
      </c>
      <c r="W84" s="275"/>
      <c r="X84" s="268">
        <v>272</v>
      </c>
      <c r="Y84" s="269" t="str">
        <f>Y82</f>
        <v>&gt;=41640</v>
      </c>
      <c r="Z84" s="269" t="str">
        <f>Z82</f>
        <v>&lt;=42004</v>
      </c>
      <c r="AA84" s="270"/>
      <c r="AB84" s="271"/>
      <c r="AC84" s="5">
        <f ca="1">DSUM(Base4,AB83,X83:AB84)</f>
        <v>0</v>
      </c>
      <c r="AD84" s="275"/>
      <c r="AE84" s="268">
        <v>272</v>
      </c>
      <c r="AF84" s="269" t="str">
        <f>AF82</f>
        <v>&gt;=41640</v>
      </c>
      <c r="AG84" s="269" t="str">
        <f>AG82</f>
        <v>&lt;=42004</v>
      </c>
      <c r="AH84" s="270"/>
      <c r="AI84" s="271"/>
      <c r="AJ84" s="5">
        <f ca="1">DSUM(Base5,AI83,AE83:AI84)</f>
        <v>0</v>
      </c>
      <c r="AK84" s="275"/>
      <c r="AL84" s="268">
        <v>272</v>
      </c>
      <c r="AM84" s="269" t="str">
        <f>AM82</f>
        <v>&gt;=41640</v>
      </c>
      <c r="AN84" s="269" t="str">
        <f>AN82</f>
        <v>&lt;=42004</v>
      </c>
      <c r="AO84" s="270"/>
      <c r="AP84" s="271"/>
      <c r="AQ84" s="5">
        <f ca="1">DSUM(Base6,AP83,AL83:AP84)</f>
        <v>0</v>
      </c>
      <c r="AR84" s="275"/>
      <c r="AS84" s="268">
        <v>272</v>
      </c>
      <c r="AT84" s="269" t="str">
        <f>AT82</f>
        <v>&gt;=41640</v>
      </c>
      <c r="AU84" s="269" t="str">
        <f>AU82</f>
        <v>&lt;=42004</v>
      </c>
      <c r="AV84" s="270"/>
      <c r="AW84" s="271"/>
      <c r="AX84" s="5">
        <f ca="1">DSUM(Base7,AW83,AS83:AW84)</f>
        <v>0</v>
      </c>
      <c r="AY84" s="275"/>
      <c r="AZ84" s="268">
        <v>272</v>
      </c>
      <c r="BA84" s="269" t="str">
        <f>BA82</f>
        <v>&gt;=41640</v>
      </c>
      <c r="BB84" s="269" t="str">
        <f>BB82</f>
        <v>&lt;=42004</v>
      </c>
      <c r="BC84" s="270"/>
      <c r="BD84" s="271"/>
      <c r="BE84" s="5">
        <f ca="1">DSUM(Base8,BD83,AZ83:BD84)</f>
        <v>0</v>
      </c>
    </row>
    <row r="85" spans="1:57" x14ac:dyDescent="0.2">
      <c r="A85" s="273"/>
      <c r="B85" s="5"/>
      <c r="C85" s="215" t="s">
        <v>8</v>
      </c>
      <c r="D85" s="216" t="s">
        <v>2</v>
      </c>
      <c r="E85" s="216" t="s">
        <v>2</v>
      </c>
      <c r="F85" s="218" t="s">
        <v>3</v>
      </c>
      <c r="G85" s="218" t="s">
        <v>4</v>
      </c>
      <c r="I85" s="275"/>
      <c r="J85" s="215" t="s">
        <v>8</v>
      </c>
      <c r="K85" s="216" t="s">
        <v>2</v>
      </c>
      <c r="L85" s="216" t="s">
        <v>2</v>
      </c>
      <c r="M85" s="218" t="s">
        <v>3</v>
      </c>
      <c r="N85" s="218" t="s">
        <v>4</v>
      </c>
      <c r="P85" s="275"/>
      <c r="Q85" s="215" t="s">
        <v>8</v>
      </c>
      <c r="R85" s="216" t="s">
        <v>2</v>
      </c>
      <c r="S85" s="216" t="s">
        <v>2</v>
      </c>
      <c r="T85" s="218" t="s">
        <v>3</v>
      </c>
      <c r="U85" s="218" t="s">
        <v>4</v>
      </c>
      <c r="V85" s="5"/>
      <c r="W85" s="275"/>
      <c r="X85" s="215" t="s">
        <v>8</v>
      </c>
      <c r="Y85" s="216" t="s">
        <v>2</v>
      </c>
      <c r="Z85" s="216" t="s">
        <v>2</v>
      </c>
      <c r="AA85" s="218" t="s">
        <v>3</v>
      </c>
      <c r="AB85" s="218" t="s">
        <v>4</v>
      </c>
      <c r="AC85" s="5"/>
      <c r="AD85" s="275"/>
      <c r="AE85" s="215" t="s">
        <v>8</v>
      </c>
      <c r="AF85" s="216" t="s">
        <v>2</v>
      </c>
      <c r="AG85" s="216" t="s">
        <v>2</v>
      </c>
      <c r="AH85" s="218" t="s">
        <v>3</v>
      </c>
      <c r="AI85" s="218" t="s">
        <v>4</v>
      </c>
      <c r="AJ85" s="5"/>
      <c r="AK85" s="275"/>
      <c r="AL85" s="215" t="s">
        <v>8</v>
      </c>
      <c r="AM85" s="216" t="s">
        <v>2</v>
      </c>
      <c r="AN85" s="216" t="s">
        <v>2</v>
      </c>
      <c r="AO85" s="218" t="s">
        <v>3</v>
      </c>
      <c r="AP85" s="218" t="s">
        <v>4</v>
      </c>
      <c r="AQ85" s="5"/>
      <c r="AR85" s="275"/>
      <c r="AS85" s="215" t="s">
        <v>8</v>
      </c>
      <c r="AT85" s="216" t="s">
        <v>2</v>
      </c>
      <c r="AU85" s="216" t="s">
        <v>2</v>
      </c>
      <c r="AV85" s="218" t="s">
        <v>3</v>
      </c>
      <c r="AW85" s="218" t="s">
        <v>4</v>
      </c>
      <c r="AX85" s="5"/>
      <c r="AY85" s="275"/>
      <c r="AZ85" s="215" t="s">
        <v>8</v>
      </c>
      <c r="BA85" s="216" t="s">
        <v>2</v>
      </c>
      <c r="BB85" s="216" t="s">
        <v>2</v>
      </c>
      <c r="BC85" s="218" t="s">
        <v>3</v>
      </c>
      <c r="BD85" s="218" t="s">
        <v>4</v>
      </c>
      <c r="BE85" s="5"/>
    </row>
    <row r="86" spans="1:57" x14ac:dyDescent="0.2">
      <c r="A86" s="274">
        <v>273</v>
      </c>
      <c r="B86" s="5">
        <f ca="1">H86+O86+V86+AC86+AJ86+AQ86+AX86+BD86</f>
        <v>0</v>
      </c>
      <c r="C86" s="268">
        <v>273</v>
      </c>
      <c r="D86" s="269" t="str">
        <f>D84</f>
        <v>&gt;=41640</v>
      </c>
      <c r="E86" s="269" t="str">
        <f>E84</f>
        <v>&lt;=42004</v>
      </c>
      <c r="F86" s="270"/>
      <c r="G86" s="271"/>
      <c r="H86" s="5">
        <f ca="1">DSUM(Base1,G85,C85:G86)</f>
        <v>0</v>
      </c>
      <c r="I86" s="275"/>
      <c r="J86" s="268">
        <v>273</v>
      </c>
      <c r="K86" s="269" t="str">
        <f>K84</f>
        <v>&gt;=41640</v>
      </c>
      <c r="L86" s="269" t="str">
        <f>L84</f>
        <v>&lt;=42004</v>
      </c>
      <c r="M86" s="270"/>
      <c r="N86" s="271"/>
      <c r="O86" s="5">
        <f ca="1">DSUM(Base2,N85,J85:N86)</f>
        <v>0</v>
      </c>
      <c r="P86" s="275"/>
      <c r="Q86" s="268">
        <v>273</v>
      </c>
      <c r="R86" s="269" t="str">
        <f>R84</f>
        <v>&gt;=41640</v>
      </c>
      <c r="S86" s="269" t="str">
        <f>S84</f>
        <v>&lt;=42004</v>
      </c>
      <c r="T86" s="270"/>
      <c r="U86" s="271"/>
      <c r="V86" s="5">
        <f ca="1">DSUM(Base3,U85,Q85:U86)</f>
        <v>0</v>
      </c>
      <c r="W86" s="275"/>
      <c r="X86" s="268">
        <v>273</v>
      </c>
      <c r="Y86" s="269" t="str">
        <f>Y84</f>
        <v>&gt;=41640</v>
      </c>
      <c r="Z86" s="269" t="str">
        <f>Z84</f>
        <v>&lt;=42004</v>
      </c>
      <c r="AA86" s="270"/>
      <c r="AB86" s="271"/>
      <c r="AC86" s="5">
        <f ca="1">DSUM(Base4,AB85,X85:AB86)</f>
        <v>0</v>
      </c>
      <c r="AD86" s="275"/>
      <c r="AE86" s="268">
        <v>273</v>
      </c>
      <c r="AF86" s="269" t="str">
        <f>AF84</f>
        <v>&gt;=41640</v>
      </c>
      <c r="AG86" s="269" t="str">
        <f>AG84</f>
        <v>&lt;=42004</v>
      </c>
      <c r="AH86" s="270"/>
      <c r="AI86" s="271"/>
      <c r="AJ86" s="5">
        <f ca="1">DSUM(Base5,AI85,AE85:AI86)</f>
        <v>0</v>
      </c>
      <c r="AK86" s="275"/>
      <c r="AL86" s="268">
        <v>273</v>
      </c>
      <c r="AM86" s="269" t="str">
        <f>AM84</f>
        <v>&gt;=41640</v>
      </c>
      <c r="AN86" s="269" t="str">
        <f>AN84</f>
        <v>&lt;=42004</v>
      </c>
      <c r="AO86" s="270"/>
      <c r="AP86" s="271"/>
      <c r="AQ86" s="5">
        <f ca="1">DSUM(Base6,AP85,AL85:AP86)</f>
        <v>0</v>
      </c>
      <c r="AR86" s="275"/>
      <c r="AS86" s="268">
        <v>273</v>
      </c>
      <c r="AT86" s="269" t="str">
        <f>AT84</f>
        <v>&gt;=41640</v>
      </c>
      <c r="AU86" s="269" t="str">
        <f>AU84</f>
        <v>&lt;=42004</v>
      </c>
      <c r="AV86" s="270"/>
      <c r="AW86" s="271"/>
      <c r="AX86" s="5">
        <f ca="1">DSUM(Base7,AW85,AS85:AW86)</f>
        <v>0</v>
      </c>
      <c r="AY86" s="275"/>
      <c r="AZ86" s="268">
        <v>273</v>
      </c>
      <c r="BA86" s="269" t="str">
        <f>BA84</f>
        <v>&gt;=41640</v>
      </c>
      <c r="BB86" s="269" t="str">
        <f>BB84</f>
        <v>&lt;=42004</v>
      </c>
      <c r="BC86" s="270"/>
      <c r="BD86" s="271"/>
      <c r="BE86" s="5">
        <f ca="1">DSUM(Base8,BD85,AZ85:BD86)</f>
        <v>0</v>
      </c>
    </row>
    <row r="87" spans="1:57" x14ac:dyDescent="0.2">
      <c r="A87" s="273"/>
      <c r="B87" s="5"/>
      <c r="C87" s="215" t="s">
        <v>8</v>
      </c>
      <c r="D87" s="216" t="s">
        <v>2</v>
      </c>
      <c r="E87" s="216" t="s">
        <v>2</v>
      </c>
      <c r="F87" s="218" t="s">
        <v>3</v>
      </c>
      <c r="G87" s="218" t="s">
        <v>4</v>
      </c>
      <c r="I87" s="275"/>
      <c r="J87" s="215" t="s">
        <v>8</v>
      </c>
      <c r="K87" s="216" t="s">
        <v>2</v>
      </c>
      <c r="L87" s="216" t="s">
        <v>2</v>
      </c>
      <c r="M87" s="218" t="s">
        <v>3</v>
      </c>
      <c r="N87" s="218" t="s">
        <v>4</v>
      </c>
      <c r="P87" s="275"/>
      <c r="Q87" s="215" t="s">
        <v>8</v>
      </c>
      <c r="R87" s="216" t="s">
        <v>2</v>
      </c>
      <c r="S87" s="216" t="s">
        <v>2</v>
      </c>
      <c r="T87" s="218" t="s">
        <v>3</v>
      </c>
      <c r="U87" s="218" t="s">
        <v>4</v>
      </c>
      <c r="V87" s="5"/>
      <c r="W87" s="275"/>
      <c r="X87" s="215" t="s">
        <v>8</v>
      </c>
      <c r="Y87" s="216" t="s">
        <v>2</v>
      </c>
      <c r="Z87" s="216" t="s">
        <v>2</v>
      </c>
      <c r="AA87" s="218" t="s">
        <v>3</v>
      </c>
      <c r="AB87" s="218" t="s">
        <v>4</v>
      </c>
      <c r="AC87" s="5"/>
      <c r="AD87" s="275"/>
      <c r="AE87" s="215" t="s">
        <v>8</v>
      </c>
      <c r="AF87" s="216" t="s">
        <v>2</v>
      </c>
      <c r="AG87" s="216" t="s">
        <v>2</v>
      </c>
      <c r="AH87" s="218" t="s">
        <v>3</v>
      </c>
      <c r="AI87" s="218" t="s">
        <v>4</v>
      </c>
      <c r="AJ87" s="5"/>
      <c r="AK87" s="275"/>
      <c r="AL87" s="215" t="s">
        <v>8</v>
      </c>
      <c r="AM87" s="216" t="s">
        <v>2</v>
      </c>
      <c r="AN87" s="216" t="s">
        <v>2</v>
      </c>
      <c r="AO87" s="218" t="s">
        <v>3</v>
      </c>
      <c r="AP87" s="218" t="s">
        <v>4</v>
      </c>
      <c r="AQ87" s="5"/>
      <c r="AR87" s="275"/>
      <c r="AS87" s="215" t="s">
        <v>8</v>
      </c>
      <c r="AT87" s="216" t="s">
        <v>2</v>
      </c>
      <c r="AU87" s="216" t="s">
        <v>2</v>
      </c>
      <c r="AV87" s="218" t="s">
        <v>3</v>
      </c>
      <c r="AW87" s="218" t="s">
        <v>4</v>
      </c>
      <c r="AX87" s="5"/>
      <c r="AY87" s="275"/>
      <c r="AZ87" s="215" t="s">
        <v>8</v>
      </c>
      <c r="BA87" s="216" t="s">
        <v>2</v>
      </c>
      <c r="BB87" s="216" t="s">
        <v>2</v>
      </c>
      <c r="BC87" s="218" t="s">
        <v>3</v>
      </c>
      <c r="BD87" s="218" t="s">
        <v>4</v>
      </c>
      <c r="BE87" s="5"/>
    </row>
    <row r="88" spans="1:57" x14ac:dyDescent="0.2">
      <c r="A88" s="274">
        <v>274</v>
      </c>
      <c r="B88" s="5">
        <f ca="1">H88+O88+V88+AC88+AJ88+AQ88+AX88+BD88</f>
        <v>0</v>
      </c>
      <c r="C88" s="268">
        <v>274</v>
      </c>
      <c r="D88" s="269" t="str">
        <f>D86</f>
        <v>&gt;=41640</v>
      </c>
      <c r="E88" s="269" t="str">
        <f>E86</f>
        <v>&lt;=42004</v>
      </c>
      <c r="F88" s="270"/>
      <c r="G88" s="271"/>
      <c r="H88" s="5">
        <f ca="1">DSUM(Base1,G87,C87:G88)</f>
        <v>0</v>
      </c>
      <c r="I88" s="275"/>
      <c r="J88" s="268">
        <v>274</v>
      </c>
      <c r="K88" s="269" t="str">
        <f>K86</f>
        <v>&gt;=41640</v>
      </c>
      <c r="L88" s="269" t="str">
        <f>L86</f>
        <v>&lt;=42004</v>
      </c>
      <c r="M88" s="270"/>
      <c r="N88" s="271"/>
      <c r="O88" s="5">
        <f ca="1">DSUM(Base2,N87,J87:N88)</f>
        <v>0</v>
      </c>
      <c r="P88" s="275"/>
      <c r="Q88" s="268">
        <v>274</v>
      </c>
      <c r="R88" s="269" t="str">
        <f>R86</f>
        <v>&gt;=41640</v>
      </c>
      <c r="S88" s="269" t="str">
        <f>S86</f>
        <v>&lt;=42004</v>
      </c>
      <c r="T88" s="270"/>
      <c r="U88" s="271"/>
      <c r="V88" s="5">
        <f ca="1">DSUM(Base3,U87,Q87:U88)</f>
        <v>0</v>
      </c>
      <c r="W88" s="275"/>
      <c r="X88" s="268">
        <v>274</v>
      </c>
      <c r="Y88" s="269" t="str">
        <f>Y86</f>
        <v>&gt;=41640</v>
      </c>
      <c r="Z88" s="269" t="str">
        <f>Z86</f>
        <v>&lt;=42004</v>
      </c>
      <c r="AA88" s="270"/>
      <c r="AB88" s="271"/>
      <c r="AC88" s="5">
        <f ca="1">DSUM(Base4,AB87,X87:AB88)</f>
        <v>0</v>
      </c>
      <c r="AD88" s="275"/>
      <c r="AE88" s="268">
        <v>274</v>
      </c>
      <c r="AF88" s="269" t="str">
        <f>AF86</f>
        <v>&gt;=41640</v>
      </c>
      <c r="AG88" s="269" t="str">
        <f>AG86</f>
        <v>&lt;=42004</v>
      </c>
      <c r="AH88" s="270"/>
      <c r="AI88" s="271"/>
      <c r="AJ88" s="5">
        <f ca="1">DSUM(Base5,AI87,AE87:AI88)</f>
        <v>0</v>
      </c>
      <c r="AK88" s="275"/>
      <c r="AL88" s="268">
        <v>274</v>
      </c>
      <c r="AM88" s="269" t="str">
        <f>AM86</f>
        <v>&gt;=41640</v>
      </c>
      <c r="AN88" s="269" t="str">
        <f>AN86</f>
        <v>&lt;=42004</v>
      </c>
      <c r="AO88" s="270"/>
      <c r="AP88" s="271"/>
      <c r="AQ88" s="5">
        <f ca="1">DSUM(Base6,AP87,AL87:AP88)</f>
        <v>0</v>
      </c>
      <c r="AR88" s="275"/>
      <c r="AS88" s="268">
        <v>274</v>
      </c>
      <c r="AT88" s="269" t="str">
        <f>AT86</f>
        <v>&gt;=41640</v>
      </c>
      <c r="AU88" s="269" t="str">
        <f>AU86</f>
        <v>&lt;=42004</v>
      </c>
      <c r="AV88" s="270"/>
      <c r="AW88" s="271"/>
      <c r="AX88" s="5">
        <f ca="1">DSUM(Base7,AW87,AS87:AW88)</f>
        <v>0</v>
      </c>
      <c r="AY88" s="275"/>
      <c r="AZ88" s="268">
        <v>274</v>
      </c>
      <c r="BA88" s="269" t="str">
        <f>BA86</f>
        <v>&gt;=41640</v>
      </c>
      <c r="BB88" s="269" t="str">
        <f>BB86</f>
        <v>&lt;=42004</v>
      </c>
      <c r="BC88" s="270"/>
      <c r="BD88" s="271"/>
      <c r="BE88" s="5">
        <f ca="1">DSUM(Base8,BD87,AZ87:BD88)</f>
        <v>0</v>
      </c>
    </row>
    <row r="89" spans="1:57" x14ac:dyDescent="0.2">
      <c r="A89" s="273"/>
      <c r="B89" s="5"/>
      <c r="C89" s="215" t="s">
        <v>8</v>
      </c>
      <c r="D89" s="216" t="s">
        <v>2</v>
      </c>
      <c r="E89" s="216" t="s">
        <v>2</v>
      </c>
      <c r="F89" s="218" t="s">
        <v>3</v>
      </c>
      <c r="G89" s="218" t="s">
        <v>4</v>
      </c>
      <c r="I89" s="275"/>
      <c r="J89" s="215" t="s">
        <v>8</v>
      </c>
      <c r="K89" s="216" t="s">
        <v>2</v>
      </c>
      <c r="L89" s="216" t="s">
        <v>2</v>
      </c>
      <c r="M89" s="218" t="s">
        <v>3</v>
      </c>
      <c r="N89" s="218" t="s">
        <v>4</v>
      </c>
      <c r="P89" s="275"/>
      <c r="Q89" s="215" t="s">
        <v>8</v>
      </c>
      <c r="R89" s="216" t="s">
        <v>2</v>
      </c>
      <c r="S89" s="216" t="s">
        <v>2</v>
      </c>
      <c r="T89" s="218" t="s">
        <v>3</v>
      </c>
      <c r="U89" s="218" t="s">
        <v>4</v>
      </c>
      <c r="V89" s="5"/>
      <c r="W89" s="275"/>
      <c r="X89" s="215" t="s">
        <v>8</v>
      </c>
      <c r="Y89" s="216" t="s">
        <v>2</v>
      </c>
      <c r="Z89" s="216" t="s">
        <v>2</v>
      </c>
      <c r="AA89" s="218" t="s">
        <v>3</v>
      </c>
      <c r="AB89" s="218" t="s">
        <v>4</v>
      </c>
      <c r="AC89" s="5"/>
      <c r="AD89" s="275"/>
      <c r="AE89" s="215" t="s">
        <v>8</v>
      </c>
      <c r="AF89" s="216" t="s">
        <v>2</v>
      </c>
      <c r="AG89" s="216" t="s">
        <v>2</v>
      </c>
      <c r="AH89" s="218" t="s">
        <v>3</v>
      </c>
      <c r="AI89" s="218" t="s">
        <v>4</v>
      </c>
      <c r="AJ89" s="5"/>
      <c r="AK89" s="275"/>
      <c r="AL89" s="215" t="s">
        <v>8</v>
      </c>
      <c r="AM89" s="216" t="s">
        <v>2</v>
      </c>
      <c r="AN89" s="216" t="s">
        <v>2</v>
      </c>
      <c r="AO89" s="218" t="s">
        <v>3</v>
      </c>
      <c r="AP89" s="218" t="s">
        <v>4</v>
      </c>
      <c r="AQ89" s="5"/>
      <c r="AR89" s="275"/>
      <c r="AS89" s="215" t="s">
        <v>8</v>
      </c>
      <c r="AT89" s="216" t="s">
        <v>2</v>
      </c>
      <c r="AU89" s="216" t="s">
        <v>2</v>
      </c>
      <c r="AV89" s="218" t="s">
        <v>3</v>
      </c>
      <c r="AW89" s="218" t="s">
        <v>4</v>
      </c>
      <c r="AX89" s="5"/>
      <c r="AY89" s="275"/>
      <c r="AZ89" s="215" t="s">
        <v>8</v>
      </c>
      <c r="BA89" s="216" t="s">
        <v>2</v>
      </c>
      <c r="BB89" s="216" t="s">
        <v>2</v>
      </c>
      <c r="BC89" s="218" t="s">
        <v>3</v>
      </c>
      <c r="BD89" s="218" t="s">
        <v>4</v>
      </c>
      <c r="BE89" s="5"/>
    </row>
    <row r="90" spans="1:57" x14ac:dyDescent="0.2">
      <c r="A90" s="274">
        <v>275</v>
      </c>
      <c r="B90" s="5">
        <f ca="1">H90+O90+V90+AC90+AJ90+AQ90+AX90+BD90</f>
        <v>0</v>
      </c>
      <c r="C90" s="268">
        <v>275</v>
      </c>
      <c r="D90" s="269" t="str">
        <f>D88</f>
        <v>&gt;=41640</v>
      </c>
      <c r="E90" s="269" t="str">
        <f>E88</f>
        <v>&lt;=42004</v>
      </c>
      <c r="F90" s="270"/>
      <c r="G90" s="271"/>
      <c r="H90" s="5">
        <f ca="1">DSUM(Base1,G89,C89:G90)</f>
        <v>0</v>
      </c>
      <c r="I90" s="275"/>
      <c r="J90" s="268">
        <v>275</v>
      </c>
      <c r="K90" s="269" t="str">
        <f>K88</f>
        <v>&gt;=41640</v>
      </c>
      <c r="L90" s="269" t="str">
        <f>L88</f>
        <v>&lt;=42004</v>
      </c>
      <c r="M90" s="270"/>
      <c r="N90" s="271"/>
      <c r="O90" s="5">
        <f ca="1">DSUM(Base2,N89,J89:N90)</f>
        <v>0</v>
      </c>
      <c r="P90" s="275"/>
      <c r="Q90" s="268">
        <v>275</v>
      </c>
      <c r="R90" s="269" t="str">
        <f>R88</f>
        <v>&gt;=41640</v>
      </c>
      <c r="S90" s="269" t="str">
        <f>S88</f>
        <v>&lt;=42004</v>
      </c>
      <c r="T90" s="270"/>
      <c r="U90" s="271"/>
      <c r="V90" s="5">
        <f ca="1">DSUM(Base3,U89,Q89:U90)</f>
        <v>0</v>
      </c>
      <c r="W90" s="275"/>
      <c r="X90" s="268">
        <v>275</v>
      </c>
      <c r="Y90" s="269" t="str">
        <f>Y88</f>
        <v>&gt;=41640</v>
      </c>
      <c r="Z90" s="269" t="str">
        <f>Z88</f>
        <v>&lt;=42004</v>
      </c>
      <c r="AA90" s="270"/>
      <c r="AB90" s="271"/>
      <c r="AC90" s="5">
        <f ca="1">DSUM(Base4,AB89,X89:AB90)</f>
        <v>0</v>
      </c>
      <c r="AD90" s="275"/>
      <c r="AE90" s="268">
        <v>275</v>
      </c>
      <c r="AF90" s="269" t="str">
        <f>AF88</f>
        <v>&gt;=41640</v>
      </c>
      <c r="AG90" s="269" t="str">
        <f>AG88</f>
        <v>&lt;=42004</v>
      </c>
      <c r="AH90" s="270"/>
      <c r="AI90" s="271"/>
      <c r="AJ90" s="5">
        <f ca="1">DSUM(Base5,AI89,AE89:AI90)</f>
        <v>0</v>
      </c>
      <c r="AK90" s="275"/>
      <c r="AL90" s="268">
        <v>275</v>
      </c>
      <c r="AM90" s="269" t="str">
        <f>AM88</f>
        <v>&gt;=41640</v>
      </c>
      <c r="AN90" s="269" t="str">
        <f>AN88</f>
        <v>&lt;=42004</v>
      </c>
      <c r="AO90" s="270"/>
      <c r="AP90" s="271"/>
      <c r="AQ90" s="5">
        <f ca="1">DSUM(Base6,AP89,AL89:AP90)</f>
        <v>0</v>
      </c>
      <c r="AR90" s="275"/>
      <c r="AS90" s="268">
        <v>275</v>
      </c>
      <c r="AT90" s="269" t="str">
        <f>AT88</f>
        <v>&gt;=41640</v>
      </c>
      <c r="AU90" s="269" t="str">
        <f>AU88</f>
        <v>&lt;=42004</v>
      </c>
      <c r="AV90" s="270"/>
      <c r="AW90" s="271"/>
      <c r="AX90" s="5">
        <f ca="1">DSUM(Base7,AW89,AS89:AW90)</f>
        <v>0</v>
      </c>
      <c r="AY90" s="275"/>
      <c r="AZ90" s="268">
        <v>275</v>
      </c>
      <c r="BA90" s="269" t="str">
        <f>BA88</f>
        <v>&gt;=41640</v>
      </c>
      <c r="BB90" s="269" t="str">
        <f>BB88</f>
        <v>&lt;=42004</v>
      </c>
      <c r="BC90" s="270"/>
      <c r="BD90" s="271"/>
      <c r="BE90" s="5">
        <f ca="1">DSUM(Base8,BD89,AZ89:BD90)</f>
        <v>0</v>
      </c>
    </row>
    <row r="91" spans="1:57" x14ac:dyDescent="0.2">
      <c r="A91" s="273"/>
      <c r="B91" s="5"/>
      <c r="C91" s="215" t="s">
        <v>8</v>
      </c>
      <c r="D91" s="216" t="s">
        <v>2</v>
      </c>
      <c r="E91" s="216" t="s">
        <v>2</v>
      </c>
      <c r="F91" s="218" t="s">
        <v>3</v>
      </c>
      <c r="G91" s="218" t="s">
        <v>4</v>
      </c>
      <c r="I91" s="275"/>
      <c r="J91" s="215" t="s">
        <v>8</v>
      </c>
      <c r="K91" s="216" t="s">
        <v>2</v>
      </c>
      <c r="L91" s="216" t="s">
        <v>2</v>
      </c>
      <c r="M91" s="218" t="s">
        <v>3</v>
      </c>
      <c r="N91" s="218" t="s">
        <v>4</v>
      </c>
      <c r="P91" s="275"/>
      <c r="Q91" s="215" t="s">
        <v>8</v>
      </c>
      <c r="R91" s="216" t="s">
        <v>2</v>
      </c>
      <c r="S91" s="216" t="s">
        <v>2</v>
      </c>
      <c r="T91" s="218" t="s">
        <v>3</v>
      </c>
      <c r="U91" s="218" t="s">
        <v>4</v>
      </c>
      <c r="V91" s="5"/>
      <c r="W91" s="275"/>
      <c r="X91" s="215" t="s">
        <v>8</v>
      </c>
      <c r="Y91" s="216" t="s">
        <v>2</v>
      </c>
      <c r="Z91" s="216" t="s">
        <v>2</v>
      </c>
      <c r="AA91" s="218" t="s">
        <v>3</v>
      </c>
      <c r="AB91" s="218" t="s">
        <v>4</v>
      </c>
      <c r="AC91" s="5"/>
      <c r="AD91" s="275"/>
      <c r="AE91" s="215" t="s">
        <v>8</v>
      </c>
      <c r="AF91" s="216" t="s">
        <v>2</v>
      </c>
      <c r="AG91" s="216" t="s">
        <v>2</v>
      </c>
      <c r="AH91" s="218" t="s">
        <v>3</v>
      </c>
      <c r="AI91" s="218" t="s">
        <v>4</v>
      </c>
      <c r="AJ91" s="5"/>
      <c r="AK91" s="275"/>
      <c r="AL91" s="215" t="s">
        <v>8</v>
      </c>
      <c r="AM91" s="216" t="s">
        <v>2</v>
      </c>
      <c r="AN91" s="216" t="s">
        <v>2</v>
      </c>
      <c r="AO91" s="218" t="s">
        <v>3</v>
      </c>
      <c r="AP91" s="218" t="s">
        <v>4</v>
      </c>
      <c r="AQ91" s="5"/>
      <c r="AR91" s="275"/>
      <c r="AS91" s="215" t="s">
        <v>8</v>
      </c>
      <c r="AT91" s="216" t="s">
        <v>2</v>
      </c>
      <c r="AU91" s="216" t="s">
        <v>2</v>
      </c>
      <c r="AV91" s="218" t="s">
        <v>3</v>
      </c>
      <c r="AW91" s="218" t="s">
        <v>4</v>
      </c>
      <c r="AX91" s="5"/>
      <c r="AY91" s="275"/>
      <c r="AZ91" s="215" t="s">
        <v>8</v>
      </c>
      <c r="BA91" s="216" t="s">
        <v>2</v>
      </c>
      <c r="BB91" s="216" t="s">
        <v>2</v>
      </c>
      <c r="BC91" s="218" t="s">
        <v>3</v>
      </c>
      <c r="BD91" s="218" t="s">
        <v>4</v>
      </c>
      <c r="BE91" s="5"/>
    </row>
    <row r="92" spans="1:57" x14ac:dyDescent="0.2">
      <c r="A92" s="274">
        <v>276</v>
      </c>
      <c r="B92" s="5">
        <f ca="1">H92+O92+V92+AC92+AJ92+AQ92+AX92+BD92</f>
        <v>0</v>
      </c>
      <c r="C92" s="268">
        <v>276</v>
      </c>
      <c r="D92" s="269" t="str">
        <f>D90</f>
        <v>&gt;=41640</v>
      </c>
      <c r="E92" s="269" t="str">
        <f>E90</f>
        <v>&lt;=42004</v>
      </c>
      <c r="F92" s="270"/>
      <c r="G92" s="271"/>
      <c r="H92" s="5">
        <f ca="1">DSUM(Base1,G91,C91:G92)</f>
        <v>0</v>
      </c>
      <c r="I92" s="275"/>
      <c r="J92" s="268">
        <v>276</v>
      </c>
      <c r="K92" s="269" t="str">
        <f>K90</f>
        <v>&gt;=41640</v>
      </c>
      <c r="L92" s="269" t="str">
        <f>L90</f>
        <v>&lt;=42004</v>
      </c>
      <c r="M92" s="270"/>
      <c r="N92" s="271"/>
      <c r="O92" s="5">
        <f ca="1">DSUM(Base2,N91,J91:N92)</f>
        <v>0</v>
      </c>
      <c r="P92" s="275"/>
      <c r="Q92" s="268">
        <v>276</v>
      </c>
      <c r="R92" s="269" t="str">
        <f>R90</f>
        <v>&gt;=41640</v>
      </c>
      <c r="S92" s="269" t="str">
        <f>S90</f>
        <v>&lt;=42004</v>
      </c>
      <c r="T92" s="270"/>
      <c r="U92" s="271"/>
      <c r="V92" s="5">
        <f ca="1">DSUM(Base3,U91,Q91:U92)</f>
        <v>0</v>
      </c>
      <c r="W92" s="275"/>
      <c r="X92" s="268">
        <v>276</v>
      </c>
      <c r="Y92" s="269" t="str">
        <f>Y90</f>
        <v>&gt;=41640</v>
      </c>
      <c r="Z92" s="269" t="str">
        <f>Z90</f>
        <v>&lt;=42004</v>
      </c>
      <c r="AA92" s="270"/>
      <c r="AB92" s="271"/>
      <c r="AC92" s="5">
        <f ca="1">DSUM(Base4,AB91,X91:AB92)</f>
        <v>0</v>
      </c>
      <c r="AD92" s="275"/>
      <c r="AE92" s="268">
        <v>276</v>
      </c>
      <c r="AF92" s="269" t="str">
        <f>AF90</f>
        <v>&gt;=41640</v>
      </c>
      <c r="AG92" s="269" t="str">
        <f>AG90</f>
        <v>&lt;=42004</v>
      </c>
      <c r="AH92" s="270"/>
      <c r="AI92" s="271"/>
      <c r="AJ92" s="5">
        <f ca="1">DSUM(Base5,AI91,AE91:AI92)</f>
        <v>0</v>
      </c>
      <c r="AK92" s="275"/>
      <c r="AL92" s="268">
        <v>276</v>
      </c>
      <c r="AM92" s="269" t="str">
        <f>AM90</f>
        <v>&gt;=41640</v>
      </c>
      <c r="AN92" s="269" t="str">
        <f>AN90</f>
        <v>&lt;=42004</v>
      </c>
      <c r="AO92" s="270"/>
      <c r="AP92" s="271"/>
      <c r="AQ92" s="5">
        <f ca="1">DSUM(Base6,AP91,AL91:AP92)</f>
        <v>0</v>
      </c>
      <c r="AR92" s="275"/>
      <c r="AS92" s="268">
        <v>276</v>
      </c>
      <c r="AT92" s="269" t="str">
        <f>AT90</f>
        <v>&gt;=41640</v>
      </c>
      <c r="AU92" s="269" t="str">
        <f>AU90</f>
        <v>&lt;=42004</v>
      </c>
      <c r="AV92" s="270"/>
      <c r="AW92" s="271"/>
      <c r="AX92" s="5">
        <f ca="1">DSUM(Base7,AW91,AS91:AW92)</f>
        <v>0</v>
      </c>
      <c r="AY92" s="275"/>
      <c r="AZ92" s="268">
        <v>276</v>
      </c>
      <c r="BA92" s="269" t="str">
        <f>BA90</f>
        <v>&gt;=41640</v>
      </c>
      <c r="BB92" s="269" t="str">
        <f>BB90</f>
        <v>&lt;=42004</v>
      </c>
      <c r="BC92" s="270"/>
      <c r="BD92" s="271"/>
      <c r="BE92" s="5">
        <f ca="1">DSUM(Base8,BD91,AZ91:BD92)</f>
        <v>0</v>
      </c>
    </row>
    <row r="93" spans="1:57" x14ac:dyDescent="0.2">
      <c r="A93" s="273"/>
      <c r="B93" s="5"/>
      <c r="C93" s="215" t="s">
        <v>8</v>
      </c>
      <c r="D93" s="216" t="s">
        <v>2</v>
      </c>
      <c r="E93" s="216" t="s">
        <v>2</v>
      </c>
      <c r="F93" s="218" t="s">
        <v>3</v>
      </c>
      <c r="G93" s="218" t="s">
        <v>4</v>
      </c>
      <c r="I93" s="275"/>
      <c r="J93" s="215" t="s">
        <v>8</v>
      </c>
      <c r="K93" s="216" t="s">
        <v>2</v>
      </c>
      <c r="L93" s="216" t="s">
        <v>2</v>
      </c>
      <c r="M93" s="218" t="s">
        <v>3</v>
      </c>
      <c r="N93" s="218" t="s">
        <v>4</v>
      </c>
      <c r="P93" s="275"/>
      <c r="Q93" s="215" t="s">
        <v>8</v>
      </c>
      <c r="R93" s="216" t="s">
        <v>2</v>
      </c>
      <c r="S93" s="216" t="s">
        <v>2</v>
      </c>
      <c r="T93" s="218" t="s">
        <v>3</v>
      </c>
      <c r="U93" s="218" t="s">
        <v>4</v>
      </c>
      <c r="V93" s="5"/>
      <c r="W93" s="275"/>
      <c r="X93" s="215" t="s">
        <v>8</v>
      </c>
      <c r="Y93" s="216" t="s">
        <v>2</v>
      </c>
      <c r="Z93" s="216" t="s">
        <v>2</v>
      </c>
      <c r="AA93" s="218" t="s">
        <v>3</v>
      </c>
      <c r="AB93" s="218" t="s">
        <v>4</v>
      </c>
      <c r="AC93" s="5"/>
      <c r="AD93" s="275"/>
      <c r="AE93" s="215" t="s">
        <v>8</v>
      </c>
      <c r="AF93" s="216" t="s">
        <v>2</v>
      </c>
      <c r="AG93" s="216" t="s">
        <v>2</v>
      </c>
      <c r="AH93" s="218" t="s">
        <v>3</v>
      </c>
      <c r="AI93" s="218" t="s">
        <v>4</v>
      </c>
      <c r="AJ93" s="5"/>
      <c r="AK93" s="275"/>
      <c r="AL93" s="215" t="s">
        <v>8</v>
      </c>
      <c r="AM93" s="216" t="s">
        <v>2</v>
      </c>
      <c r="AN93" s="216" t="s">
        <v>2</v>
      </c>
      <c r="AO93" s="218" t="s">
        <v>3</v>
      </c>
      <c r="AP93" s="218" t="s">
        <v>4</v>
      </c>
      <c r="AQ93" s="5"/>
      <c r="AR93" s="275"/>
      <c r="AS93" s="215" t="s">
        <v>8</v>
      </c>
      <c r="AT93" s="216" t="s">
        <v>2</v>
      </c>
      <c r="AU93" s="216" t="s">
        <v>2</v>
      </c>
      <c r="AV93" s="218" t="s">
        <v>3</v>
      </c>
      <c r="AW93" s="218" t="s">
        <v>4</v>
      </c>
      <c r="AX93" s="5"/>
      <c r="AY93" s="275"/>
      <c r="AZ93" s="215" t="s">
        <v>8</v>
      </c>
      <c r="BA93" s="216" t="s">
        <v>2</v>
      </c>
      <c r="BB93" s="216" t="s">
        <v>2</v>
      </c>
      <c r="BC93" s="218" t="s">
        <v>3</v>
      </c>
      <c r="BD93" s="218" t="s">
        <v>4</v>
      </c>
      <c r="BE93" s="5"/>
    </row>
    <row r="94" spans="1:57" x14ac:dyDescent="0.2">
      <c r="A94" s="274">
        <v>277</v>
      </c>
      <c r="B94" s="5">
        <f ca="1">H94+O94+V94+AC94+AJ94+AQ94+AX94+BD94</f>
        <v>0</v>
      </c>
      <c r="C94" s="268">
        <v>277</v>
      </c>
      <c r="D94" s="269" t="str">
        <f>D92</f>
        <v>&gt;=41640</v>
      </c>
      <c r="E94" s="269" t="str">
        <f>E92</f>
        <v>&lt;=42004</v>
      </c>
      <c r="F94" s="270"/>
      <c r="G94" s="271"/>
      <c r="H94" s="5">
        <f ca="1">DSUM(Base1,G93,C93:G94)</f>
        <v>0</v>
      </c>
      <c r="I94" s="275"/>
      <c r="J94" s="268">
        <v>277</v>
      </c>
      <c r="K94" s="269" t="str">
        <f>K92</f>
        <v>&gt;=41640</v>
      </c>
      <c r="L94" s="269" t="str">
        <f>L92</f>
        <v>&lt;=42004</v>
      </c>
      <c r="M94" s="270"/>
      <c r="N94" s="271"/>
      <c r="O94" s="5">
        <f ca="1">DSUM(Base2,N93,J93:N94)</f>
        <v>0</v>
      </c>
      <c r="P94" s="275"/>
      <c r="Q94" s="268">
        <v>277</v>
      </c>
      <c r="R94" s="269" t="str">
        <f>R92</f>
        <v>&gt;=41640</v>
      </c>
      <c r="S94" s="269" t="str">
        <f>S92</f>
        <v>&lt;=42004</v>
      </c>
      <c r="T94" s="270"/>
      <c r="U94" s="271"/>
      <c r="V94" s="5">
        <f ca="1">DSUM(Base3,U93,Q93:U94)</f>
        <v>0</v>
      </c>
      <c r="W94" s="275"/>
      <c r="X94" s="268">
        <v>277</v>
      </c>
      <c r="Y94" s="269" t="str">
        <f>Y92</f>
        <v>&gt;=41640</v>
      </c>
      <c r="Z94" s="269" t="str">
        <f>Z92</f>
        <v>&lt;=42004</v>
      </c>
      <c r="AA94" s="270"/>
      <c r="AB94" s="271"/>
      <c r="AC94" s="5">
        <f ca="1">DSUM(Base4,AB93,X93:AB94)</f>
        <v>0</v>
      </c>
      <c r="AD94" s="275"/>
      <c r="AE94" s="268">
        <v>277</v>
      </c>
      <c r="AF94" s="269" t="str">
        <f>AF92</f>
        <v>&gt;=41640</v>
      </c>
      <c r="AG94" s="269" t="str">
        <f>AG92</f>
        <v>&lt;=42004</v>
      </c>
      <c r="AH94" s="270"/>
      <c r="AI94" s="271"/>
      <c r="AJ94" s="5">
        <f ca="1">DSUM(Base5,AI93,AE93:AI94)</f>
        <v>0</v>
      </c>
      <c r="AK94" s="275"/>
      <c r="AL94" s="268">
        <v>277</v>
      </c>
      <c r="AM94" s="269" t="str">
        <f>AM92</f>
        <v>&gt;=41640</v>
      </c>
      <c r="AN94" s="269" t="str">
        <f>AN92</f>
        <v>&lt;=42004</v>
      </c>
      <c r="AO94" s="270"/>
      <c r="AP94" s="271"/>
      <c r="AQ94" s="5">
        <f ca="1">DSUM(Base6,AP93,AL93:AP94)</f>
        <v>0</v>
      </c>
      <c r="AR94" s="275"/>
      <c r="AS94" s="268">
        <v>277</v>
      </c>
      <c r="AT94" s="269" t="str">
        <f>AT92</f>
        <v>&gt;=41640</v>
      </c>
      <c r="AU94" s="269" t="str">
        <f>AU92</f>
        <v>&lt;=42004</v>
      </c>
      <c r="AV94" s="270"/>
      <c r="AW94" s="271"/>
      <c r="AX94" s="5">
        <f ca="1">DSUM(Base7,AW93,AS93:AW94)</f>
        <v>0</v>
      </c>
      <c r="AY94" s="275"/>
      <c r="AZ94" s="268">
        <v>277</v>
      </c>
      <c r="BA94" s="269" t="str">
        <f>BA92</f>
        <v>&gt;=41640</v>
      </c>
      <c r="BB94" s="269" t="str">
        <f>BB92</f>
        <v>&lt;=42004</v>
      </c>
      <c r="BC94" s="270"/>
      <c r="BD94" s="271"/>
      <c r="BE94" s="5">
        <f ca="1">DSUM(Base8,BD93,AZ93:BD94)</f>
        <v>0</v>
      </c>
    </row>
    <row r="95" spans="1:57" x14ac:dyDescent="0.2">
      <c r="A95" s="273"/>
      <c r="B95" s="5"/>
      <c r="C95" s="215" t="s">
        <v>8</v>
      </c>
      <c r="D95" s="216" t="s">
        <v>2</v>
      </c>
      <c r="E95" s="216" t="s">
        <v>2</v>
      </c>
      <c r="F95" s="218" t="s">
        <v>3</v>
      </c>
      <c r="G95" s="218" t="s">
        <v>4</v>
      </c>
      <c r="I95" s="275"/>
      <c r="J95" s="215" t="s">
        <v>8</v>
      </c>
      <c r="K95" s="216" t="s">
        <v>2</v>
      </c>
      <c r="L95" s="216" t="s">
        <v>2</v>
      </c>
      <c r="M95" s="218" t="s">
        <v>3</v>
      </c>
      <c r="N95" s="218" t="s">
        <v>4</v>
      </c>
      <c r="P95" s="275"/>
      <c r="Q95" s="215" t="s">
        <v>8</v>
      </c>
      <c r="R95" s="216" t="s">
        <v>2</v>
      </c>
      <c r="S95" s="216" t="s">
        <v>2</v>
      </c>
      <c r="T95" s="218" t="s">
        <v>3</v>
      </c>
      <c r="U95" s="218" t="s">
        <v>4</v>
      </c>
      <c r="V95" s="5"/>
      <c r="W95" s="275"/>
      <c r="X95" s="215" t="s">
        <v>8</v>
      </c>
      <c r="Y95" s="216" t="s">
        <v>2</v>
      </c>
      <c r="Z95" s="216" t="s">
        <v>2</v>
      </c>
      <c r="AA95" s="218" t="s">
        <v>3</v>
      </c>
      <c r="AB95" s="218" t="s">
        <v>4</v>
      </c>
      <c r="AC95" s="5"/>
      <c r="AD95" s="275"/>
      <c r="AE95" s="215" t="s">
        <v>8</v>
      </c>
      <c r="AF95" s="216" t="s">
        <v>2</v>
      </c>
      <c r="AG95" s="216" t="s">
        <v>2</v>
      </c>
      <c r="AH95" s="218" t="s">
        <v>3</v>
      </c>
      <c r="AI95" s="218" t="s">
        <v>4</v>
      </c>
      <c r="AJ95" s="5"/>
      <c r="AK95" s="275"/>
      <c r="AL95" s="215" t="s">
        <v>8</v>
      </c>
      <c r="AM95" s="216" t="s">
        <v>2</v>
      </c>
      <c r="AN95" s="216" t="s">
        <v>2</v>
      </c>
      <c r="AO95" s="218" t="s">
        <v>3</v>
      </c>
      <c r="AP95" s="218" t="s">
        <v>4</v>
      </c>
      <c r="AQ95" s="5"/>
      <c r="AR95" s="275"/>
      <c r="AS95" s="215" t="s">
        <v>8</v>
      </c>
      <c r="AT95" s="216" t="s">
        <v>2</v>
      </c>
      <c r="AU95" s="216" t="s">
        <v>2</v>
      </c>
      <c r="AV95" s="218" t="s">
        <v>3</v>
      </c>
      <c r="AW95" s="218" t="s">
        <v>4</v>
      </c>
      <c r="AX95" s="5"/>
      <c r="AY95" s="275"/>
      <c r="AZ95" s="215" t="s">
        <v>8</v>
      </c>
      <c r="BA95" s="216" t="s">
        <v>2</v>
      </c>
      <c r="BB95" s="216" t="s">
        <v>2</v>
      </c>
      <c r="BC95" s="218" t="s">
        <v>3</v>
      </c>
      <c r="BD95" s="218" t="s">
        <v>4</v>
      </c>
      <c r="BE95" s="5"/>
    </row>
    <row r="96" spans="1:57" x14ac:dyDescent="0.2">
      <c r="A96" s="274">
        <v>278</v>
      </c>
      <c r="B96" s="5">
        <f ca="1">H96+O96+V96+AC96+AJ96+AQ96+AX96+BD96</f>
        <v>0</v>
      </c>
      <c r="C96" s="268">
        <v>278</v>
      </c>
      <c r="D96" s="269" t="str">
        <f>D94</f>
        <v>&gt;=41640</v>
      </c>
      <c r="E96" s="269" t="str">
        <f>E94</f>
        <v>&lt;=42004</v>
      </c>
      <c r="F96" s="270"/>
      <c r="G96" s="271"/>
      <c r="H96" s="5">
        <f ca="1">DSUM(Base1,G95,C95:G96)</f>
        <v>0</v>
      </c>
      <c r="I96" s="275"/>
      <c r="J96" s="268">
        <v>278</v>
      </c>
      <c r="K96" s="269" t="str">
        <f>K94</f>
        <v>&gt;=41640</v>
      </c>
      <c r="L96" s="269" t="str">
        <f>L94</f>
        <v>&lt;=42004</v>
      </c>
      <c r="M96" s="270"/>
      <c r="N96" s="271"/>
      <c r="O96" s="5">
        <f ca="1">DSUM(Base2,N95,J95:N96)</f>
        <v>0</v>
      </c>
      <c r="P96" s="275"/>
      <c r="Q96" s="268">
        <v>278</v>
      </c>
      <c r="R96" s="269" t="str">
        <f>R94</f>
        <v>&gt;=41640</v>
      </c>
      <c r="S96" s="269" t="str">
        <f>S94</f>
        <v>&lt;=42004</v>
      </c>
      <c r="T96" s="270"/>
      <c r="U96" s="271"/>
      <c r="V96" s="5">
        <f ca="1">DSUM(Base3,U95,Q95:U96)</f>
        <v>0</v>
      </c>
      <c r="W96" s="275"/>
      <c r="X96" s="268">
        <v>278</v>
      </c>
      <c r="Y96" s="269" t="str">
        <f>Y94</f>
        <v>&gt;=41640</v>
      </c>
      <c r="Z96" s="269" t="str">
        <f>Z94</f>
        <v>&lt;=42004</v>
      </c>
      <c r="AA96" s="270"/>
      <c r="AB96" s="271"/>
      <c r="AC96" s="5">
        <f ca="1">DSUM(Base4,AB95,X95:AB96)</f>
        <v>0</v>
      </c>
      <c r="AD96" s="275"/>
      <c r="AE96" s="268">
        <v>278</v>
      </c>
      <c r="AF96" s="269" t="str">
        <f>AF94</f>
        <v>&gt;=41640</v>
      </c>
      <c r="AG96" s="269" t="str">
        <f>AG94</f>
        <v>&lt;=42004</v>
      </c>
      <c r="AH96" s="270"/>
      <c r="AI96" s="271"/>
      <c r="AJ96" s="5">
        <f ca="1">DSUM(Base5,AI95,AE95:AI96)</f>
        <v>0</v>
      </c>
      <c r="AK96" s="275"/>
      <c r="AL96" s="268">
        <v>278</v>
      </c>
      <c r="AM96" s="269" t="str">
        <f>AM94</f>
        <v>&gt;=41640</v>
      </c>
      <c r="AN96" s="269" t="str">
        <f>AN94</f>
        <v>&lt;=42004</v>
      </c>
      <c r="AO96" s="270"/>
      <c r="AP96" s="271"/>
      <c r="AQ96" s="5">
        <f ca="1">DSUM(Base6,AP95,AL95:AP96)</f>
        <v>0</v>
      </c>
      <c r="AR96" s="275"/>
      <c r="AS96" s="268">
        <v>278</v>
      </c>
      <c r="AT96" s="269" t="str">
        <f>AT94</f>
        <v>&gt;=41640</v>
      </c>
      <c r="AU96" s="269" t="str">
        <f>AU94</f>
        <v>&lt;=42004</v>
      </c>
      <c r="AV96" s="270"/>
      <c r="AW96" s="271"/>
      <c r="AX96" s="5">
        <f ca="1">DSUM(Base7,AW95,AS95:AW96)</f>
        <v>0</v>
      </c>
      <c r="AY96" s="275"/>
      <c r="AZ96" s="268">
        <v>278</v>
      </c>
      <c r="BA96" s="269" t="str">
        <f>BA94</f>
        <v>&gt;=41640</v>
      </c>
      <c r="BB96" s="269" t="str">
        <f>BB94</f>
        <v>&lt;=42004</v>
      </c>
      <c r="BC96" s="270"/>
      <c r="BD96" s="271"/>
      <c r="BE96" s="5">
        <f ca="1">DSUM(Base8,BD95,AZ95:BD96)</f>
        <v>0</v>
      </c>
    </row>
    <row r="97" spans="1:57" x14ac:dyDescent="0.2">
      <c r="A97" s="273"/>
      <c r="B97" s="5"/>
      <c r="C97" s="215" t="s">
        <v>8</v>
      </c>
      <c r="D97" s="216" t="s">
        <v>2</v>
      </c>
      <c r="E97" s="216" t="s">
        <v>2</v>
      </c>
      <c r="F97" s="218" t="s">
        <v>3</v>
      </c>
      <c r="G97" s="218" t="s">
        <v>4</v>
      </c>
      <c r="I97" s="275"/>
      <c r="J97" s="215" t="s">
        <v>8</v>
      </c>
      <c r="K97" s="216" t="s">
        <v>2</v>
      </c>
      <c r="L97" s="216" t="s">
        <v>2</v>
      </c>
      <c r="M97" s="218" t="s">
        <v>3</v>
      </c>
      <c r="N97" s="218" t="s">
        <v>4</v>
      </c>
      <c r="P97" s="275"/>
      <c r="Q97" s="215" t="s">
        <v>8</v>
      </c>
      <c r="R97" s="216" t="s">
        <v>2</v>
      </c>
      <c r="S97" s="216" t="s">
        <v>2</v>
      </c>
      <c r="T97" s="218" t="s">
        <v>3</v>
      </c>
      <c r="U97" s="218" t="s">
        <v>4</v>
      </c>
      <c r="V97" s="5"/>
      <c r="W97" s="275"/>
      <c r="X97" s="215" t="s">
        <v>8</v>
      </c>
      <c r="Y97" s="216" t="s">
        <v>2</v>
      </c>
      <c r="Z97" s="216" t="s">
        <v>2</v>
      </c>
      <c r="AA97" s="218" t="s">
        <v>3</v>
      </c>
      <c r="AB97" s="218" t="s">
        <v>4</v>
      </c>
      <c r="AC97" s="5"/>
      <c r="AD97" s="275"/>
      <c r="AE97" s="215" t="s">
        <v>8</v>
      </c>
      <c r="AF97" s="216" t="s">
        <v>2</v>
      </c>
      <c r="AG97" s="216" t="s">
        <v>2</v>
      </c>
      <c r="AH97" s="218" t="s">
        <v>3</v>
      </c>
      <c r="AI97" s="218" t="s">
        <v>4</v>
      </c>
      <c r="AJ97" s="5"/>
      <c r="AK97" s="275"/>
      <c r="AL97" s="215" t="s">
        <v>8</v>
      </c>
      <c r="AM97" s="216" t="s">
        <v>2</v>
      </c>
      <c r="AN97" s="216" t="s">
        <v>2</v>
      </c>
      <c r="AO97" s="218" t="s">
        <v>3</v>
      </c>
      <c r="AP97" s="218" t="s">
        <v>4</v>
      </c>
      <c r="AQ97" s="5"/>
      <c r="AR97" s="275"/>
      <c r="AS97" s="215" t="s">
        <v>8</v>
      </c>
      <c r="AT97" s="216" t="s">
        <v>2</v>
      </c>
      <c r="AU97" s="216" t="s">
        <v>2</v>
      </c>
      <c r="AV97" s="218" t="s">
        <v>3</v>
      </c>
      <c r="AW97" s="218" t="s">
        <v>4</v>
      </c>
      <c r="AX97" s="5"/>
      <c r="AY97" s="275"/>
      <c r="AZ97" s="215" t="s">
        <v>8</v>
      </c>
      <c r="BA97" s="216" t="s">
        <v>2</v>
      </c>
      <c r="BB97" s="216" t="s">
        <v>2</v>
      </c>
      <c r="BC97" s="218" t="s">
        <v>3</v>
      </c>
      <c r="BD97" s="218" t="s">
        <v>4</v>
      </c>
      <c r="BE97" s="5"/>
    </row>
    <row r="98" spans="1:57" x14ac:dyDescent="0.2">
      <c r="A98" s="274">
        <v>279</v>
      </c>
      <c r="B98" s="5">
        <f ca="1">H98+O98+V98+AC98+AJ98+AQ98+AX98+BD98</f>
        <v>0</v>
      </c>
      <c r="C98" s="268">
        <v>279</v>
      </c>
      <c r="D98" s="269" t="str">
        <f>D96</f>
        <v>&gt;=41640</v>
      </c>
      <c r="E98" s="269" t="str">
        <f>E96</f>
        <v>&lt;=42004</v>
      </c>
      <c r="F98" s="270"/>
      <c r="G98" s="271"/>
      <c r="H98" s="5">
        <f ca="1">DSUM(Base1,G97,C97:G98)</f>
        <v>0</v>
      </c>
      <c r="I98" s="275"/>
      <c r="J98" s="268">
        <v>279</v>
      </c>
      <c r="K98" s="269" t="str">
        <f>K96</f>
        <v>&gt;=41640</v>
      </c>
      <c r="L98" s="269" t="str">
        <f>L96</f>
        <v>&lt;=42004</v>
      </c>
      <c r="M98" s="270"/>
      <c r="N98" s="271"/>
      <c r="O98" s="5">
        <f ca="1">DSUM(Base2,N97,J97:N98)</f>
        <v>0</v>
      </c>
      <c r="P98" s="275"/>
      <c r="Q98" s="268">
        <v>279</v>
      </c>
      <c r="R98" s="269" t="str">
        <f>R96</f>
        <v>&gt;=41640</v>
      </c>
      <c r="S98" s="269" t="str">
        <f>S96</f>
        <v>&lt;=42004</v>
      </c>
      <c r="T98" s="270"/>
      <c r="U98" s="271"/>
      <c r="V98" s="5">
        <f ca="1">DSUM(Base3,U97,Q97:U98)</f>
        <v>0</v>
      </c>
      <c r="W98" s="275"/>
      <c r="X98" s="268">
        <v>279</v>
      </c>
      <c r="Y98" s="269" t="str">
        <f>Y96</f>
        <v>&gt;=41640</v>
      </c>
      <c r="Z98" s="269" t="str">
        <f>Z96</f>
        <v>&lt;=42004</v>
      </c>
      <c r="AA98" s="270"/>
      <c r="AB98" s="271"/>
      <c r="AC98" s="5">
        <f ca="1">DSUM(Base4,AB97,X97:AB98)</f>
        <v>0</v>
      </c>
      <c r="AD98" s="275"/>
      <c r="AE98" s="268">
        <v>279</v>
      </c>
      <c r="AF98" s="269" t="str">
        <f>AF96</f>
        <v>&gt;=41640</v>
      </c>
      <c r="AG98" s="269" t="str">
        <f>AG96</f>
        <v>&lt;=42004</v>
      </c>
      <c r="AH98" s="270"/>
      <c r="AI98" s="271"/>
      <c r="AJ98" s="5">
        <f ca="1">DSUM(Base5,AI97,AE97:AI98)</f>
        <v>0</v>
      </c>
      <c r="AK98" s="275"/>
      <c r="AL98" s="268">
        <v>279</v>
      </c>
      <c r="AM98" s="269" t="str">
        <f>AM96</f>
        <v>&gt;=41640</v>
      </c>
      <c r="AN98" s="269" t="str">
        <f>AN96</f>
        <v>&lt;=42004</v>
      </c>
      <c r="AO98" s="270"/>
      <c r="AP98" s="271"/>
      <c r="AQ98" s="5">
        <f ca="1">DSUM(Base6,AP97,AL97:AP98)</f>
        <v>0</v>
      </c>
      <c r="AR98" s="275"/>
      <c r="AS98" s="268">
        <v>279</v>
      </c>
      <c r="AT98" s="269" t="str">
        <f>AT96</f>
        <v>&gt;=41640</v>
      </c>
      <c r="AU98" s="269" t="str">
        <f>AU96</f>
        <v>&lt;=42004</v>
      </c>
      <c r="AV98" s="270"/>
      <c r="AW98" s="271"/>
      <c r="AX98" s="5">
        <f ca="1">DSUM(Base7,AW97,AS97:AW98)</f>
        <v>0</v>
      </c>
      <c r="AY98" s="275"/>
      <c r="AZ98" s="268">
        <v>279</v>
      </c>
      <c r="BA98" s="269" t="str">
        <f>BA96</f>
        <v>&gt;=41640</v>
      </c>
      <c r="BB98" s="269" t="str">
        <f>BB96</f>
        <v>&lt;=42004</v>
      </c>
      <c r="BC98" s="270"/>
      <c r="BD98" s="271"/>
      <c r="BE98" s="5">
        <f ca="1">DSUM(Base8,BD97,AZ97:BD98)</f>
        <v>0</v>
      </c>
    </row>
    <row r="99" spans="1:57" x14ac:dyDescent="0.2">
      <c r="A99" s="273"/>
      <c r="B99" s="5"/>
      <c r="C99" s="215" t="s">
        <v>8</v>
      </c>
      <c r="D99" s="216" t="s">
        <v>2</v>
      </c>
      <c r="E99" s="216" t="s">
        <v>2</v>
      </c>
      <c r="F99" s="218" t="s">
        <v>3</v>
      </c>
      <c r="G99" s="218" t="s">
        <v>4</v>
      </c>
      <c r="I99" s="275"/>
      <c r="J99" s="215" t="s">
        <v>8</v>
      </c>
      <c r="K99" s="216" t="s">
        <v>2</v>
      </c>
      <c r="L99" s="216" t="s">
        <v>2</v>
      </c>
      <c r="M99" s="218" t="s">
        <v>3</v>
      </c>
      <c r="N99" s="218" t="s">
        <v>4</v>
      </c>
      <c r="P99" s="275"/>
      <c r="Q99" s="215" t="s">
        <v>8</v>
      </c>
      <c r="R99" s="216" t="s">
        <v>2</v>
      </c>
      <c r="S99" s="216" t="s">
        <v>2</v>
      </c>
      <c r="T99" s="218" t="s">
        <v>3</v>
      </c>
      <c r="U99" s="218" t="s">
        <v>4</v>
      </c>
      <c r="V99" s="5"/>
      <c r="W99" s="275"/>
      <c r="X99" s="215" t="s">
        <v>8</v>
      </c>
      <c r="Y99" s="216" t="s">
        <v>2</v>
      </c>
      <c r="Z99" s="216" t="s">
        <v>2</v>
      </c>
      <c r="AA99" s="218" t="s">
        <v>3</v>
      </c>
      <c r="AB99" s="218" t="s">
        <v>4</v>
      </c>
      <c r="AC99" s="5"/>
      <c r="AD99" s="275"/>
      <c r="AE99" s="215" t="s">
        <v>8</v>
      </c>
      <c r="AF99" s="216" t="s">
        <v>2</v>
      </c>
      <c r="AG99" s="216" t="s">
        <v>2</v>
      </c>
      <c r="AH99" s="218" t="s">
        <v>3</v>
      </c>
      <c r="AI99" s="218" t="s">
        <v>4</v>
      </c>
      <c r="AJ99" s="5"/>
      <c r="AK99" s="275"/>
      <c r="AL99" s="215" t="s">
        <v>8</v>
      </c>
      <c r="AM99" s="216" t="s">
        <v>2</v>
      </c>
      <c r="AN99" s="216" t="s">
        <v>2</v>
      </c>
      <c r="AO99" s="218" t="s">
        <v>3</v>
      </c>
      <c r="AP99" s="218" t="s">
        <v>4</v>
      </c>
      <c r="AQ99" s="5"/>
      <c r="AR99" s="275"/>
      <c r="AS99" s="215" t="s">
        <v>8</v>
      </c>
      <c r="AT99" s="216" t="s">
        <v>2</v>
      </c>
      <c r="AU99" s="216" t="s">
        <v>2</v>
      </c>
      <c r="AV99" s="218" t="s">
        <v>3</v>
      </c>
      <c r="AW99" s="218" t="s">
        <v>4</v>
      </c>
      <c r="AX99" s="5"/>
      <c r="AY99" s="275"/>
      <c r="AZ99" s="215" t="s">
        <v>8</v>
      </c>
      <c r="BA99" s="216" t="s">
        <v>2</v>
      </c>
      <c r="BB99" s="216" t="s">
        <v>2</v>
      </c>
      <c r="BC99" s="218" t="s">
        <v>3</v>
      </c>
      <c r="BD99" s="218" t="s">
        <v>4</v>
      </c>
      <c r="BE99" s="5"/>
    </row>
    <row r="100" spans="1:57" x14ac:dyDescent="0.2">
      <c r="A100" s="274">
        <v>280</v>
      </c>
      <c r="B100" s="5">
        <f ca="1">H100+O100+V100+AC100+AJ100+AQ100+AX100+BD100</f>
        <v>0</v>
      </c>
      <c r="C100" s="268">
        <v>280</v>
      </c>
      <c r="D100" s="269" t="str">
        <f>D98</f>
        <v>&gt;=41640</v>
      </c>
      <c r="E100" s="269" t="str">
        <f>E98</f>
        <v>&lt;=42004</v>
      </c>
      <c r="F100" s="270"/>
      <c r="G100" s="271"/>
      <c r="H100" s="5">
        <f ca="1">DSUM(Base1,G99,C99:G100)</f>
        <v>0</v>
      </c>
      <c r="I100" s="275"/>
      <c r="J100" s="268">
        <v>280</v>
      </c>
      <c r="K100" s="269" t="str">
        <f>K98</f>
        <v>&gt;=41640</v>
      </c>
      <c r="L100" s="269" t="str">
        <f>L98</f>
        <v>&lt;=42004</v>
      </c>
      <c r="M100" s="270"/>
      <c r="N100" s="271"/>
      <c r="O100" s="5">
        <f ca="1">DSUM(Base2,N99,J99:N100)</f>
        <v>0</v>
      </c>
      <c r="P100" s="275"/>
      <c r="Q100" s="268">
        <v>280</v>
      </c>
      <c r="R100" s="269" t="str">
        <f>R98</f>
        <v>&gt;=41640</v>
      </c>
      <c r="S100" s="269" t="str">
        <f>S98</f>
        <v>&lt;=42004</v>
      </c>
      <c r="T100" s="270"/>
      <c r="U100" s="271"/>
      <c r="V100" s="5">
        <f ca="1">DSUM(Base3,U99,Q99:U100)</f>
        <v>0</v>
      </c>
      <c r="W100" s="275"/>
      <c r="X100" s="268">
        <v>280</v>
      </c>
      <c r="Y100" s="269" t="str">
        <f>Y98</f>
        <v>&gt;=41640</v>
      </c>
      <c r="Z100" s="269" t="str">
        <f>Z98</f>
        <v>&lt;=42004</v>
      </c>
      <c r="AA100" s="270"/>
      <c r="AB100" s="271"/>
      <c r="AC100" s="5">
        <f ca="1">DSUM(Base4,AB99,X99:AB100)</f>
        <v>0</v>
      </c>
      <c r="AD100" s="275"/>
      <c r="AE100" s="268">
        <v>280</v>
      </c>
      <c r="AF100" s="269" t="str">
        <f>AF98</f>
        <v>&gt;=41640</v>
      </c>
      <c r="AG100" s="269" t="str">
        <f>AG98</f>
        <v>&lt;=42004</v>
      </c>
      <c r="AH100" s="270"/>
      <c r="AI100" s="271"/>
      <c r="AJ100" s="5">
        <f ca="1">DSUM(Base5,AI99,AE99:AI100)</f>
        <v>0</v>
      </c>
      <c r="AK100" s="275"/>
      <c r="AL100" s="268">
        <v>280</v>
      </c>
      <c r="AM100" s="269" t="str">
        <f>AM98</f>
        <v>&gt;=41640</v>
      </c>
      <c r="AN100" s="269" t="str">
        <f>AN98</f>
        <v>&lt;=42004</v>
      </c>
      <c r="AO100" s="270"/>
      <c r="AP100" s="271"/>
      <c r="AQ100" s="5">
        <f ca="1">DSUM(Base6,AP99,AL99:AP100)</f>
        <v>0</v>
      </c>
      <c r="AR100" s="275"/>
      <c r="AS100" s="268">
        <v>280</v>
      </c>
      <c r="AT100" s="269" t="str">
        <f>AT98</f>
        <v>&gt;=41640</v>
      </c>
      <c r="AU100" s="269" t="str">
        <f>AU98</f>
        <v>&lt;=42004</v>
      </c>
      <c r="AV100" s="270"/>
      <c r="AW100" s="271"/>
      <c r="AX100" s="5">
        <f ca="1">DSUM(Base7,AW99,AS99:AW100)</f>
        <v>0</v>
      </c>
      <c r="AY100" s="275"/>
      <c r="AZ100" s="268">
        <v>280</v>
      </c>
      <c r="BA100" s="269" t="str">
        <f>BA98</f>
        <v>&gt;=41640</v>
      </c>
      <c r="BB100" s="269" t="str">
        <f>BB98</f>
        <v>&lt;=42004</v>
      </c>
      <c r="BC100" s="270"/>
      <c r="BD100" s="271"/>
      <c r="BE100" s="5">
        <f ca="1">DSUM(Base8,BD99,AZ99:BD100)</f>
        <v>0</v>
      </c>
    </row>
    <row r="101" spans="1:57" x14ac:dyDescent="0.2">
      <c r="A101" s="273"/>
      <c r="B101" s="5"/>
      <c r="C101" s="215" t="s">
        <v>8</v>
      </c>
      <c r="D101" s="216" t="s">
        <v>2</v>
      </c>
      <c r="E101" s="216" t="s">
        <v>2</v>
      </c>
      <c r="F101" s="218" t="s">
        <v>3</v>
      </c>
      <c r="G101" s="218" t="s">
        <v>4</v>
      </c>
      <c r="I101" s="275"/>
      <c r="J101" s="215" t="s">
        <v>8</v>
      </c>
      <c r="K101" s="216" t="s">
        <v>2</v>
      </c>
      <c r="L101" s="216" t="s">
        <v>2</v>
      </c>
      <c r="M101" s="218" t="s">
        <v>3</v>
      </c>
      <c r="N101" s="218" t="s">
        <v>4</v>
      </c>
      <c r="P101" s="275"/>
      <c r="Q101" s="215" t="s">
        <v>8</v>
      </c>
      <c r="R101" s="216" t="s">
        <v>2</v>
      </c>
      <c r="S101" s="216" t="s">
        <v>2</v>
      </c>
      <c r="T101" s="218" t="s">
        <v>3</v>
      </c>
      <c r="U101" s="218" t="s">
        <v>4</v>
      </c>
      <c r="V101" s="5"/>
      <c r="W101" s="275"/>
      <c r="X101" s="215" t="s">
        <v>8</v>
      </c>
      <c r="Y101" s="216" t="s">
        <v>2</v>
      </c>
      <c r="Z101" s="216" t="s">
        <v>2</v>
      </c>
      <c r="AA101" s="218" t="s">
        <v>3</v>
      </c>
      <c r="AB101" s="218" t="s">
        <v>4</v>
      </c>
      <c r="AC101" s="5"/>
      <c r="AD101" s="275"/>
      <c r="AE101" s="215" t="s">
        <v>8</v>
      </c>
      <c r="AF101" s="216" t="s">
        <v>2</v>
      </c>
      <c r="AG101" s="216" t="s">
        <v>2</v>
      </c>
      <c r="AH101" s="218" t="s">
        <v>3</v>
      </c>
      <c r="AI101" s="218" t="s">
        <v>4</v>
      </c>
      <c r="AJ101" s="5"/>
      <c r="AK101" s="275"/>
      <c r="AL101" s="215" t="s">
        <v>8</v>
      </c>
      <c r="AM101" s="216" t="s">
        <v>2</v>
      </c>
      <c r="AN101" s="216" t="s">
        <v>2</v>
      </c>
      <c r="AO101" s="218" t="s">
        <v>3</v>
      </c>
      <c r="AP101" s="218" t="s">
        <v>4</v>
      </c>
      <c r="AQ101" s="5"/>
      <c r="AR101" s="275"/>
      <c r="AS101" s="215" t="s">
        <v>8</v>
      </c>
      <c r="AT101" s="216" t="s">
        <v>2</v>
      </c>
      <c r="AU101" s="216" t="s">
        <v>2</v>
      </c>
      <c r="AV101" s="218" t="s">
        <v>3</v>
      </c>
      <c r="AW101" s="218" t="s">
        <v>4</v>
      </c>
      <c r="AX101" s="5"/>
      <c r="AY101" s="275"/>
      <c r="AZ101" s="215" t="s">
        <v>8</v>
      </c>
      <c r="BA101" s="216" t="s">
        <v>2</v>
      </c>
      <c r="BB101" s="216" t="s">
        <v>2</v>
      </c>
      <c r="BC101" s="218" t="s">
        <v>3</v>
      </c>
      <c r="BD101" s="218" t="s">
        <v>4</v>
      </c>
      <c r="BE101" s="5"/>
    </row>
    <row r="102" spans="1:57" x14ac:dyDescent="0.2">
      <c r="A102" s="274">
        <v>500</v>
      </c>
      <c r="B102" s="5">
        <f ca="1">H102+O102+V102+AC102+AJ102+AQ102+AX102+BD102</f>
        <v>3080</v>
      </c>
      <c r="C102" s="268">
        <v>500</v>
      </c>
      <c r="D102" s="269" t="str">
        <f>D100</f>
        <v>&gt;=41640</v>
      </c>
      <c r="E102" s="269" t="str">
        <f>E100</f>
        <v>&lt;=42004</v>
      </c>
      <c r="F102" s="270"/>
      <c r="G102" s="271"/>
      <c r="H102" s="5">
        <f ca="1">DSUM(Base1,F101,C101:G102)</f>
        <v>0</v>
      </c>
      <c r="I102" s="275"/>
      <c r="J102" s="268">
        <v>500</v>
      </c>
      <c r="K102" s="269" t="str">
        <f>K100</f>
        <v>&gt;=41640</v>
      </c>
      <c r="L102" s="269" t="str">
        <f>L100</f>
        <v>&lt;=42004</v>
      </c>
      <c r="M102" s="270"/>
      <c r="N102" s="271"/>
      <c r="O102" s="5">
        <f ca="1">DSUM(Base2,M101,J101:N102)</f>
        <v>0</v>
      </c>
      <c r="P102" s="275"/>
      <c r="Q102" s="268">
        <v>500</v>
      </c>
      <c r="R102" s="269" t="str">
        <f>R100</f>
        <v>&gt;=41640</v>
      </c>
      <c r="S102" s="269" t="str">
        <f>S100</f>
        <v>&lt;=42004</v>
      </c>
      <c r="T102" s="270"/>
      <c r="U102" s="271"/>
      <c r="V102" s="5">
        <f ca="1">DSUM(Base3,T101,Q101:U102)</f>
        <v>0</v>
      </c>
      <c r="W102" s="275"/>
      <c r="X102" s="268">
        <v>500</v>
      </c>
      <c r="Y102" s="269" t="str">
        <f>Y100</f>
        <v>&gt;=41640</v>
      </c>
      <c r="Z102" s="269" t="str">
        <f>Z100</f>
        <v>&lt;=42004</v>
      </c>
      <c r="AA102" s="270"/>
      <c r="AB102" s="271"/>
      <c r="AC102" s="5">
        <f ca="1">DSUM(Base4,AA101,X101:AB102)</f>
        <v>0</v>
      </c>
      <c r="AD102" s="275"/>
      <c r="AE102" s="268">
        <v>500</v>
      </c>
      <c r="AF102" s="269" t="str">
        <f>AF100</f>
        <v>&gt;=41640</v>
      </c>
      <c r="AG102" s="269" t="str">
        <f>AG100</f>
        <v>&lt;=42004</v>
      </c>
      <c r="AH102" s="270"/>
      <c r="AI102" s="271"/>
      <c r="AJ102" s="5">
        <f ca="1">DSUM(Base5,AH101,AE101:AI102)</f>
        <v>0</v>
      </c>
      <c r="AK102" s="275"/>
      <c r="AL102" s="268">
        <v>500</v>
      </c>
      <c r="AM102" s="269" t="str">
        <f>AM100</f>
        <v>&gt;=41640</v>
      </c>
      <c r="AN102" s="269" t="str">
        <f>AN100</f>
        <v>&lt;=42004</v>
      </c>
      <c r="AO102" s="270"/>
      <c r="AP102" s="271"/>
      <c r="AQ102" s="5">
        <f ca="1">DSUM(Base6,AO101,AL101:AP102)</f>
        <v>0</v>
      </c>
      <c r="AR102" s="275"/>
      <c r="AS102" s="268">
        <v>500</v>
      </c>
      <c r="AT102" s="269" t="str">
        <f>AT100</f>
        <v>&gt;=41640</v>
      </c>
      <c r="AU102" s="269" t="str">
        <f>AU100</f>
        <v>&lt;=42004</v>
      </c>
      <c r="AV102" s="270"/>
      <c r="AW102" s="271"/>
      <c r="AX102" s="5">
        <f ca="1">DSUM(Base7,AV101,AS101:AW102)</f>
        <v>3080</v>
      </c>
      <c r="AY102" s="275"/>
      <c r="AZ102" s="268">
        <v>500</v>
      </c>
      <c r="BA102" s="269" t="str">
        <f>BA100</f>
        <v>&gt;=41640</v>
      </c>
      <c r="BB102" s="269" t="str">
        <f>BB100</f>
        <v>&lt;=42004</v>
      </c>
      <c r="BC102" s="270"/>
      <c r="BD102" s="271"/>
      <c r="BE102" s="5">
        <f ca="1">DSUM(Base8,BC101,AZ101:BD102)</f>
        <v>0</v>
      </c>
    </row>
    <row r="103" spans="1:57" x14ac:dyDescent="0.2">
      <c r="A103" s="273"/>
      <c r="B103" s="5"/>
      <c r="C103" s="215" t="s">
        <v>8</v>
      </c>
      <c r="D103" s="216" t="s">
        <v>2</v>
      </c>
      <c r="E103" s="216" t="s">
        <v>2</v>
      </c>
      <c r="F103" s="218" t="s">
        <v>3</v>
      </c>
      <c r="G103" s="218" t="s">
        <v>4</v>
      </c>
      <c r="I103" s="275"/>
      <c r="J103" s="215" t="s">
        <v>8</v>
      </c>
      <c r="K103" s="216" t="s">
        <v>2</v>
      </c>
      <c r="L103" s="216" t="s">
        <v>2</v>
      </c>
      <c r="M103" s="218" t="s">
        <v>3</v>
      </c>
      <c r="N103" s="218" t="s">
        <v>4</v>
      </c>
      <c r="P103" s="275"/>
      <c r="Q103" s="215" t="s">
        <v>8</v>
      </c>
      <c r="R103" s="216" t="s">
        <v>2</v>
      </c>
      <c r="S103" s="216" t="s">
        <v>2</v>
      </c>
      <c r="T103" s="218" t="s">
        <v>3</v>
      </c>
      <c r="U103" s="218" t="s">
        <v>4</v>
      </c>
      <c r="V103" s="5"/>
      <c r="W103" s="275"/>
      <c r="X103" s="215" t="s">
        <v>8</v>
      </c>
      <c r="Y103" s="216" t="s">
        <v>2</v>
      </c>
      <c r="Z103" s="216" t="s">
        <v>2</v>
      </c>
      <c r="AA103" s="218" t="s">
        <v>3</v>
      </c>
      <c r="AB103" s="218" t="s">
        <v>4</v>
      </c>
      <c r="AC103" s="5"/>
      <c r="AD103" s="275"/>
      <c r="AE103" s="215" t="s">
        <v>8</v>
      </c>
      <c r="AF103" s="216" t="s">
        <v>2</v>
      </c>
      <c r="AG103" s="216" t="s">
        <v>2</v>
      </c>
      <c r="AH103" s="218" t="s">
        <v>3</v>
      </c>
      <c r="AI103" s="218" t="s">
        <v>4</v>
      </c>
      <c r="AJ103" s="5"/>
      <c r="AK103" s="275"/>
      <c r="AL103" s="215" t="s">
        <v>8</v>
      </c>
      <c r="AM103" s="216" t="s">
        <v>2</v>
      </c>
      <c r="AN103" s="216" t="s">
        <v>2</v>
      </c>
      <c r="AO103" s="218" t="s">
        <v>3</v>
      </c>
      <c r="AP103" s="218" t="s">
        <v>4</v>
      </c>
      <c r="AQ103" s="5"/>
      <c r="AR103" s="275"/>
      <c r="AS103" s="215" t="s">
        <v>8</v>
      </c>
      <c r="AT103" s="216" t="s">
        <v>2</v>
      </c>
      <c r="AU103" s="216" t="s">
        <v>2</v>
      </c>
      <c r="AV103" s="218" t="s">
        <v>3</v>
      </c>
      <c r="AW103" s="218" t="s">
        <v>4</v>
      </c>
      <c r="AX103" s="5"/>
      <c r="AY103" s="275"/>
      <c r="AZ103" s="215" t="s">
        <v>8</v>
      </c>
      <c r="BA103" s="216" t="s">
        <v>2</v>
      </c>
      <c r="BB103" s="216" t="s">
        <v>2</v>
      </c>
      <c r="BC103" s="218" t="s">
        <v>3</v>
      </c>
      <c r="BD103" s="218" t="s">
        <v>4</v>
      </c>
      <c r="BE103" s="5"/>
    </row>
    <row r="104" spans="1:57" x14ac:dyDescent="0.2">
      <c r="A104" s="274">
        <v>501</v>
      </c>
      <c r="B104" s="5">
        <f ca="1">H104+O104+V104+AC104+AJ104+AQ104+AX104+BD104</f>
        <v>0</v>
      </c>
      <c r="C104" s="268">
        <v>501</v>
      </c>
      <c r="D104" s="269" t="str">
        <f>D102</f>
        <v>&gt;=41640</v>
      </c>
      <c r="E104" s="269" t="str">
        <f>E102</f>
        <v>&lt;=42004</v>
      </c>
      <c r="F104" s="270"/>
      <c r="G104" s="271"/>
      <c r="H104" s="5">
        <f ca="1">DSUM(Base1,F103,C103:G104)</f>
        <v>0</v>
      </c>
      <c r="I104" s="275"/>
      <c r="J104" s="268">
        <v>501</v>
      </c>
      <c r="K104" s="269" t="str">
        <f>K102</f>
        <v>&gt;=41640</v>
      </c>
      <c r="L104" s="269" t="str">
        <f>L102</f>
        <v>&lt;=42004</v>
      </c>
      <c r="M104" s="270"/>
      <c r="N104" s="271"/>
      <c r="O104" s="5">
        <f ca="1">DSUM(Base2,M103,J103:N104)</f>
        <v>0</v>
      </c>
      <c r="P104" s="275"/>
      <c r="Q104" s="268">
        <v>501</v>
      </c>
      <c r="R104" s="269" t="str">
        <f>R102</f>
        <v>&gt;=41640</v>
      </c>
      <c r="S104" s="269" t="str">
        <f>S102</f>
        <v>&lt;=42004</v>
      </c>
      <c r="T104" s="270"/>
      <c r="U104" s="271"/>
      <c r="V104" s="5">
        <f ca="1">DSUM(Base3,T103,Q103:U104)</f>
        <v>0</v>
      </c>
      <c r="W104" s="275"/>
      <c r="X104" s="268">
        <v>501</v>
      </c>
      <c r="Y104" s="269" t="str">
        <f>Y102</f>
        <v>&gt;=41640</v>
      </c>
      <c r="Z104" s="269" t="str">
        <f>Z102</f>
        <v>&lt;=42004</v>
      </c>
      <c r="AA104" s="270"/>
      <c r="AB104" s="271"/>
      <c r="AC104" s="5">
        <f ca="1">DSUM(Base4,AA103,X103:AB104)</f>
        <v>0</v>
      </c>
      <c r="AD104" s="275"/>
      <c r="AE104" s="268">
        <v>501</v>
      </c>
      <c r="AF104" s="269" t="str">
        <f>AF102</f>
        <v>&gt;=41640</v>
      </c>
      <c r="AG104" s="269" t="str">
        <f>AG102</f>
        <v>&lt;=42004</v>
      </c>
      <c r="AH104" s="270"/>
      <c r="AI104" s="271"/>
      <c r="AJ104" s="5">
        <f ca="1">DSUM(Base5,AH103,AE103:AI104)</f>
        <v>0</v>
      </c>
      <c r="AK104" s="275"/>
      <c r="AL104" s="268">
        <v>501</v>
      </c>
      <c r="AM104" s="269" t="str">
        <f>AM102</f>
        <v>&gt;=41640</v>
      </c>
      <c r="AN104" s="269" t="str">
        <f>AN102</f>
        <v>&lt;=42004</v>
      </c>
      <c r="AO104" s="270"/>
      <c r="AP104" s="271"/>
      <c r="AQ104" s="5">
        <f ca="1">DSUM(Base6,AO103,AL103:AP104)</f>
        <v>0</v>
      </c>
      <c r="AR104" s="275"/>
      <c r="AS104" s="268">
        <v>501</v>
      </c>
      <c r="AT104" s="269" t="str">
        <f>AT102</f>
        <v>&gt;=41640</v>
      </c>
      <c r="AU104" s="269" t="str">
        <f>AU102</f>
        <v>&lt;=42004</v>
      </c>
      <c r="AV104" s="270"/>
      <c r="AW104" s="271"/>
      <c r="AX104" s="5">
        <f ca="1">DSUM(Base7,AV103,AS103:AW104)</f>
        <v>0</v>
      </c>
      <c r="AY104" s="275"/>
      <c r="AZ104" s="268">
        <v>501</v>
      </c>
      <c r="BA104" s="269" t="str">
        <f>BA102</f>
        <v>&gt;=41640</v>
      </c>
      <c r="BB104" s="269" t="str">
        <f>BB102</f>
        <v>&lt;=42004</v>
      </c>
      <c r="BC104" s="270"/>
      <c r="BD104" s="271"/>
      <c r="BE104" s="5">
        <f ca="1">DSUM(Base8,BC103,AZ103:BD104)</f>
        <v>0</v>
      </c>
    </row>
    <row r="105" spans="1:57" x14ac:dyDescent="0.2">
      <c r="A105" s="273"/>
      <c r="B105" s="5"/>
      <c r="C105" s="215" t="s">
        <v>8</v>
      </c>
      <c r="D105" s="216" t="s">
        <v>2</v>
      </c>
      <c r="E105" s="216" t="s">
        <v>2</v>
      </c>
      <c r="F105" s="218" t="s">
        <v>3</v>
      </c>
      <c r="G105" s="218" t="s">
        <v>4</v>
      </c>
      <c r="I105" s="275"/>
      <c r="J105" s="215" t="s">
        <v>8</v>
      </c>
      <c r="K105" s="216" t="s">
        <v>2</v>
      </c>
      <c r="L105" s="216" t="s">
        <v>2</v>
      </c>
      <c r="M105" s="218" t="s">
        <v>3</v>
      </c>
      <c r="N105" s="218" t="s">
        <v>4</v>
      </c>
      <c r="P105" s="275"/>
      <c r="Q105" s="215" t="s">
        <v>8</v>
      </c>
      <c r="R105" s="216" t="s">
        <v>2</v>
      </c>
      <c r="S105" s="216" t="s">
        <v>2</v>
      </c>
      <c r="T105" s="218" t="s">
        <v>3</v>
      </c>
      <c r="U105" s="218" t="s">
        <v>4</v>
      </c>
      <c r="V105" s="5"/>
      <c r="W105" s="275"/>
      <c r="X105" s="215" t="s">
        <v>8</v>
      </c>
      <c r="Y105" s="216" t="s">
        <v>2</v>
      </c>
      <c r="Z105" s="216" t="s">
        <v>2</v>
      </c>
      <c r="AA105" s="218" t="s">
        <v>3</v>
      </c>
      <c r="AB105" s="218" t="s">
        <v>4</v>
      </c>
      <c r="AC105" s="5"/>
      <c r="AD105" s="275"/>
      <c r="AE105" s="215" t="s">
        <v>8</v>
      </c>
      <c r="AF105" s="216" t="s">
        <v>2</v>
      </c>
      <c r="AG105" s="216" t="s">
        <v>2</v>
      </c>
      <c r="AH105" s="218" t="s">
        <v>3</v>
      </c>
      <c r="AI105" s="218" t="s">
        <v>4</v>
      </c>
      <c r="AJ105" s="5"/>
      <c r="AK105" s="275"/>
      <c r="AL105" s="215" t="s">
        <v>8</v>
      </c>
      <c r="AM105" s="216" t="s">
        <v>2</v>
      </c>
      <c r="AN105" s="216" t="s">
        <v>2</v>
      </c>
      <c r="AO105" s="218" t="s">
        <v>3</v>
      </c>
      <c r="AP105" s="218" t="s">
        <v>4</v>
      </c>
      <c r="AQ105" s="5"/>
      <c r="AR105" s="275"/>
      <c r="AS105" s="215" t="s">
        <v>8</v>
      </c>
      <c r="AT105" s="216" t="s">
        <v>2</v>
      </c>
      <c r="AU105" s="216" t="s">
        <v>2</v>
      </c>
      <c r="AV105" s="218" t="s">
        <v>3</v>
      </c>
      <c r="AW105" s="218" t="s">
        <v>4</v>
      </c>
      <c r="AX105" s="5"/>
      <c r="AY105" s="275"/>
      <c r="AZ105" s="215" t="s">
        <v>8</v>
      </c>
      <c r="BA105" s="216" t="s">
        <v>2</v>
      </c>
      <c r="BB105" s="216" t="s">
        <v>2</v>
      </c>
      <c r="BC105" s="218" t="s">
        <v>3</v>
      </c>
      <c r="BD105" s="218" t="s">
        <v>4</v>
      </c>
      <c r="BE105" s="5"/>
    </row>
    <row r="106" spans="1:57" x14ac:dyDescent="0.2">
      <c r="A106" s="274">
        <v>502</v>
      </c>
      <c r="B106" s="5">
        <f ca="1">H106+O106+V106+AC106+AJ106+AQ106+AX106+BD106</f>
        <v>0</v>
      </c>
      <c r="C106" s="268">
        <v>502</v>
      </c>
      <c r="D106" s="269" t="str">
        <f>D104</f>
        <v>&gt;=41640</v>
      </c>
      <c r="E106" s="269" t="str">
        <f>E104</f>
        <v>&lt;=42004</v>
      </c>
      <c r="F106" s="270"/>
      <c r="G106" s="271"/>
      <c r="H106" s="5">
        <f ca="1">DSUM(Base1,F105,C105:G106)</f>
        <v>0</v>
      </c>
      <c r="I106" s="275"/>
      <c r="J106" s="268">
        <v>502</v>
      </c>
      <c r="K106" s="269" t="str">
        <f>K104</f>
        <v>&gt;=41640</v>
      </c>
      <c r="L106" s="269" t="str">
        <f>L104</f>
        <v>&lt;=42004</v>
      </c>
      <c r="M106" s="270"/>
      <c r="N106" s="271"/>
      <c r="O106" s="5">
        <f ca="1">DSUM(Base2,M105,J105:N106)</f>
        <v>0</v>
      </c>
      <c r="P106" s="275"/>
      <c r="Q106" s="268">
        <v>502</v>
      </c>
      <c r="R106" s="269" t="str">
        <f>R104</f>
        <v>&gt;=41640</v>
      </c>
      <c r="S106" s="269" t="str">
        <f>S104</f>
        <v>&lt;=42004</v>
      </c>
      <c r="T106" s="270"/>
      <c r="U106" s="271"/>
      <c r="V106" s="5">
        <f ca="1">DSUM(Base3,T105,Q105:U106)</f>
        <v>0</v>
      </c>
      <c r="W106" s="275"/>
      <c r="X106" s="268">
        <v>502</v>
      </c>
      <c r="Y106" s="269" t="str">
        <f>Y104</f>
        <v>&gt;=41640</v>
      </c>
      <c r="Z106" s="269" t="str">
        <f>Z104</f>
        <v>&lt;=42004</v>
      </c>
      <c r="AA106" s="270"/>
      <c r="AB106" s="271"/>
      <c r="AC106" s="5">
        <f ca="1">DSUM(Base4,AA105,X105:AB106)</f>
        <v>0</v>
      </c>
      <c r="AD106" s="275"/>
      <c r="AE106" s="268">
        <v>502</v>
      </c>
      <c r="AF106" s="269" t="str">
        <f>AF104</f>
        <v>&gt;=41640</v>
      </c>
      <c r="AG106" s="269" t="str">
        <f>AG104</f>
        <v>&lt;=42004</v>
      </c>
      <c r="AH106" s="270"/>
      <c r="AI106" s="271"/>
      <c r="AJ106" s="5">
        <f ca="1">DSUM(Base5,AH105,AE105:AI106)</f>
        <v>0</v>
      </c>
      <c r="AK106" s="275"/>
      <c r="AL106" s="268">
        <v>502</v>
      </c>
      <c r="AM106" s="269" t="str">
        <f>AM104</f>
        <v>&gt;=41640</v>
      </c>
      <c r="AN106" s="269" t="str">
        <f>AN104</f>
        <v>&lt;=42004</v>
      </c>
      <c r="AO106" s="270"/>
      <c r="AP106" s="271"/>
      <c r="AQ106" s="5">
        <f ca="1">DSUM(Base6,AO105,AL105:AP106)</f>
        <v>0</v>
      </c>
      <c r="AR106" s="275"/>
      <c r="AS106" s="268">
        <v>502</v>
      </c>
      <c r="AT106" s="269" t="str">
        <f>AT104</f>
        <v>&gt;=41640</v>
      </c>
      <c r="AU106" s="269" t="str">
        <f>AU104</f>
        <v>&lt;=42004</v>
      </c>
      <c r="AV106" s="270"/>
      <c r="AW106" s="271"/>
      <c r="AX106" s="5">
        <f ca="1">DSUM(Base7,AV105,AS105:AW106)</f>
        <v>0</v>
      </c>
      <c r="AY106" s="275"/>
      <c r="AZ106" s="268">
        <v>502</v>
      </c>
      <c r="BA106" s="269" t="str">
        <f>BA104</f>
        <v>&gt;=41640</v>
      </c>
      <c r="BB106" s="269" t="str">
        <f>BB104</f>
        <v>&lt;=42004</v>
      </c>
      <c r="BC106" s="270"/>
      <c r="BD106" s="271"/>
      <c r="BE106" s="5">
        <f ca="1">DSUM(Base8,BC105,AZ105:BD106)</f>
        <v>0</v>
      </c>
    </row>
    <row r="107" spans="1:57" x14ac:dyDescent="0.2">
      <c r="A107" s="273"/>
      <c r="B107" s="5"/>
      <c r="C107" s="215" t="s">
        <v>8</v>
      </c>
      <c r="D107" s="216" t="s">
        <v>2</v>
      </c>
      <c r="E107" s="216" t="s">
        <v>2</v>
      </c>
      <c r="F107" s="218" t="s">
        <v>3</v>
      </c>
      <c r="G107" s="218" t="s">
        <v>4</v>
      </c>
      <c r="I107" s="275"/>
      <c r="J107" s="215" t="s">
        <v>8</v>
      </c>
      <c r="K107" s="216" t="s">
        <v>2</v>
      </c>
      <c r="L107" s="216" t="s">
        <v>2</v>
      </c>
      <c r="M107" s="218" t="s">
        <v>3</v>
      </c>
      <c r="N107" s="218" t="s">
        <v>4</v>
      </c>
      <c r="P107" s="275"/>
      <c r="Q107" s="215" t="s">
        <v>8</v>
      </c>
      <c r="R107" s="216" t="s">
        <v>2</v>
      </c>
      <c r="S107" s="216" t="s">
        <v>2</v>
      </c>
      <c r="T107" s="218" t="s">
        <v>3</v>
      </c>
      <c r="U107" s="218" t="s">
        <v>4</v>
      </c>
      <c r="V107" s="5"/>
      <c r="W107" s="275"/>
      <c r="X107" s="215" t="s">
        <v>8</v>
      </c>
      <c r="Y107" s="216" t="s">
        <v>2</v>
      </c>
      <c r="Z107" s="216" t="s">
        <v>2</v>
      </c>
      <c r="AA107" s="218" t="s">
        <v>3</v>
      </c>
      <c r="AB107" s="218" t="s">
        <v>4</v>
      </c>
      <c r="AC107" s="5"/>
      <c r="AD107" s="275"/>
      <c r="AE107" s="215" t="s">
        <v>8</v>
      </c>
      <c r="AF107" s="216" t="s">
        <v>2</v>
      </c>
      <c r="AG107" s="216" t="s">
        <v>2</v>
      </c>
      <c r="AH107" s="218" t="s">
        <v>3</v>
      </c>
      <c r="AI107" s="218" t="s">
        <v>4</v>
      </c>
      <c r="AJ107" s="5"/>
      <c r="AK107" s="275"/>
      <c r="AL107" s="215" t="s">
        <v>8</v>
      </c>
      <c r="AM107" s="216" t="s">
        <v>2</v>
      </c>
      <c r="AN107" s="216" t="s">
        <v>2</v>
      </c>
      <c r="AO107" s="218" t="s">
        <v>3</v>
      </c>
      <c r="AP107" s="218" t="s">
        <v>4</v>
      </c>
      <c r="AQ107" s="5"/>
      <c r="AR107" s="275"/>
      <c r="AS107" s="215" t="s">
        <v>8</v>
      </c>
      <c r="AT107" s="216" t="s">
        <v>2</v>
      </c>
      <c r="AU107" s="216" t="s">
        <v>2</v>
      </c>
      <c r="AV107" s="218" t="s">
        <v>3</v>
      </c>
      <c r="AW107" s="218" t="s">
        <v>4</v>
      </c>
      <c r="AX107" s="5"/>
      <c r="AY107" s="275"/>
      <c r="AZ107" s="215" t="s">
        <v>8</v>
      </c>
      <c r="BA107" s="216" t="s">
        <v>2</v>
      </c>
      <c r="BB107" s="216" t="s">
        <v>2</v>
      </c>
      <c r="BC107" s="218" t="s">
        <v>3</v>
      </c>
      <c r="BD107" s="218" t="s">
        <v>4</v>
      </c>
      <c r="BE107" s="5"/>
    </row>
    <row r="108" spans="1:57" x14ac:dyDescent="0.2">
      <c r="A108" s="274">
        <v>503</v>
      </c>
      <c r="B108" s="5">
        <f ca="1">H108+O108+V108+AC108+AJ108+AQ108+AX108+BD108</f>
        <v>2103.38</v>
      </c>
      <c r="C108" s="268">
        <v>503</v>
      </c>
      <c r="D108" s="269" t="str">
        <f>D106</f>
        <v>&gt;=41640</v>
      </c>
      <c r="E108" s="269" t="str">
        <f>E106</f>
        <v>&lt;=42004</v>
      </c>
      <c r="F108" s="270"/>
      <c r="G108" s="271"/>
      <c r="H108" s="5">
        <f ca="1">DSUM(Base1,F107,C107:G108)</f>
        <v>0</v>
      </c>
      <c r="I108" s="275"/>
      <c r="J108" s="268">
        <v>503</v>
      </c>
      <c r="K108" s="269" t="str">
        <f>K106</f>
        <v>&gt;=41640</v>
      </c>
      <c r="L108" s="269" t="str">
        <f>L106</f>
        <v>&lt;=42004</v>
      </c>
      <c r="M108" s="270"/>
      <c r="N108" s="271"/>
      <c r="O108" s="5">
        <f ca="1">DSUM(Base2,M107,J107:N108)</f>
        <v>0</v>
      </c>
      <c r="P108" s="275"/>
      <c r="Q108" s="268">
        <v>503</v>
      </c>
      <c r="R108" s="269" t="str">
        <f>R106</f>
        <v>&gt;=41640</v>
      </c>
      <c r="S108" s="269" t="str">
        <f>S106</f>
        <v>&lt;=42004</v>
      </c>
      <c r="T108" s="270"/>
      <c r="U108" s="271"/>
      <c r="V108" s="5">
        <f ca="1">DSUM(Base3,T107,Q107:U108)</f>
        <v>0</v>
      </c>
      <c r="W108" s="275"/>
      <c r="X108" s="268">
        <v>503</v>
      </c>
      <c r="Y108" s="269" t="str">
        <f>Y106</f>
        <v>&gt;=41640</v>
      </c>
      <c r="Z108" s="269" t="str">
        <f>Z106</f>
        <v>&lt;=42004</v>
      </c>
      <c r="AA108" s="270"/>
      <c r="AB108" s="271"/>
      <c r="AC108" s="5">
        <f ca="1">DSUM(Base4,AA107,X107:AB108)</f>
        <v>0</v>
      </c>
      <c r="AD108" s="275"/>
      <c r="AE108" s="268">
        <v>503</v>
      </c>
      <c r="AF108" s="269" t="str">
        <f>AF106</f>
        <v>&gt;=41640</v>
      </c>
      <c r="AG108" s="269" t="str">
        <f>AG106</f>
        <v>&lt;=42004</v>
      </c>
      <c r="AH108" s="270"/>
      <c r="AI108" s="271"/>
      <c r="AJ108" s="5">
        <f ca="1">DSUM(Base5,AH107,AE107:AI108)</f>
        <v>0</v>
      </c>
      <c r="AK108" s="275"/>
      <c r="AL108" s="268">
        <v>503</v>
      </c>
      <c r="AM108" s="269" t="str">
        <f>AM106</f>
        <v>&gt;=41640</v>
      </c>
      <c r="AN108" s="269" t="str">
        <f>AN106</f>
        <v>&lt;=42004</v>
      </c>
      <c r="AO108" s="270"/>
      <c r="AP108" s="271"/>
      <c r="AQ108" s="5">
        <f ca="1">DSUM(Base6,AO107,AL107:AP108)</f>
        <v>2103.38</v>
      </c>
      <c r="AR108" s="275"/>
      <c r="AS108" s="268">
        <v>503</v>
      </c>
      <c r="AT108" s="269" t="str">
        <f>AT106</f>
        <v>&gt;=41640</v>
      </c>
      <c r="AU108" s="269" t="str">
        <f>AU106</f>
        <v>&lt;=42004</v>
      </c>
      <c r="AV108" s="270"/>
      <c r="AW108" s="271"/>
      <c r="AX108" s="5">
        <f ca="1">DSUM(Base7,AV107,AS107:AW108)</f>
        <v>0</v>
      </c>
      <c r="AY108" s="275"/>
      <c r="AZ108" s="268">
        <v>503</v>
      </c>
      <c r="BA108" s="269" t="str">
        <f>BA106</f>
        <v>&gt;=41640</v>
      </c>
      <c r="BB108" s="269" t="str">
        <f>BB106</f>
        <v>&lt;=42004</v>
      </c>
      <c r="BC108" s="270"/>
      <c r="BD108" s="271"/>
      <c r="BE108" s="5">
        <f ca="1">DSUM(Base8,BC107,AZ107:BD108)</f>
        <v>0</v>
      </c>
    </row>
    <row r="109" spans="1:57" x14ac:dyDescent="0.2">
      <c r="A109" s="273"/>
      <c r="B109" s="5"/>
      <c r="C109" s="215" t="s">
        <v>8</v>
      </c>
      <c r="D109" s="216" t="s">
        <v>2</v>
      </c>
      <c r="E109" s="216" t="s">
        <v>2</v>
      </c>
      <c r="F109" s="218" t="s">
        <v>3</v>
      </c>
      <c r="G109" s="218" t="s">
        <v>4</v>
      </c>
      <c r="I109" s="275"/>
      <c r="J109" s="215" t="s">
        <v>8</v>
      </c>
      <c r="K109" s="216" t="s">
        <v>2</v>
      </c>
      <c r="L109" s="216" t="s">
        <v>2</v>
      </c>
      <c r="M109" s="218" t="s">
        <v>3</v>
      </c>
      <c r="N109" s="218" t="s">
        <v>4</v>
      </c>
      <c r="P109" s="275"/>
      <c r="Q109" s="215" t="s">
        <v>8</v>
      </c>
      <c r="R109" s="216" t="s">
        <v>2</v>
      </c>
      <c r="S109" s="216" t="s">
        <v>2</v>
      </c>
      <c r="T109" s="218" t="s">
        <v>3</v>
      </c>
      <c r="U109" s="218" t="s">
        <v>4</v>
      </c>
      <c r="V109" s="5"/>
      <c r="W109" s="275"/>
      <c r="X109" s="215" t="s">
        <v>8</v>
      </c>
      <c r="Y109" s="216" t="s">
        <v>2</v>
      </c>
      <c r="Z109" s="216" t="s">
        <v>2</v>
      </c>
      <c r="AA109" s="218" t="s">
        <v>3</v>
      </c>
      <c r="AB109" s="218" t="s">
        <v>4</v>
      </c>
      <c r="AC109" s="5"/>
      <c r="AD109" s="275"/>
      <c r="AE109" s="215" t="s">
        <v>8</v>
      </c>
      <c r="AF109" s="216" t="s">
        <v>2</v>
      </c>
      <c r="AG109" s="216" t="s">
        <v>2</v>
      </c>
      <c r="AH109" s="218" t="s">
        <v>3</v>
      </c>
      <c r="AI109" s="218" t="s">
        <v>4</v>
      </c>
      <c r="AJ109" s="5"/>
      <c r="AK109" s="275"/>
      <c r="AL109" s="215" t="s">
        <v>8</v>
      </c>
      <c r="AM109" s="216" t="s">
        <v>2</v>
      </c>
      <c r="AN109" s="216" t="s">
        <v>2</v>
      </c>
      <c r="AO109" s="218" t="s">
        <v>3</v>
      </c>
      <c r="AP109" s="218" t="s">
        <v>4</v>
      </c>
      <c r="AQ109" s="5"/>
      <c r="AR109" s="275"/>
      <c r="AS109" s="215" t="s">
        <v>8</v>
      </c>
      <c r="AT109" s="216" t="s">
        <v>2</v>
      </c>
      <c r="AU109" s="216" t="s">
        <v>2</v>
      </c>
      <c r="AV109" s="218" t="s">
        <v>3</v>
      </c>
      <c r="AW109" s="218" t="s">
        <v>4</v>
      </c>
      <c r="AX109" s="5"/>
      <c r="AY109" s="275"/>
      <c r="AZ109" s="215" t="s">
        <v>8</v>
      </c>
      <c r="BA109" s="216" t="s">
        <v>2</v>
      </c>
      <c r="BB109" s="216" t="s">
        <v>2</v>
      </c>
      <c r="BC109" s="218" t="s">
        <v>3</v>
      </c>
      <c r="BD109" s="218" t="s">
        <v>4</v>
      </c>
      <c r="BE109" s="5"/>
    </row>
    <row r="110" spans="1:57" x14ac:dyDescent="0.2">
      <c r="A110" s="274">
        <v>504</v>
      </c>
      <c r="B110" s="5">
        <f ca="1">H110+O110+V110+AC110+AJ110+AQ110+AX110+BD110</f>
        <v>0</v>
      </c>
      <c r="C110" s="268">
        <v>504</v>
      </c>
      <c r="D110" s="269" t="str">
        <f>D108</f>
        <v>&gt;=41640</v>
      </c>
      <c r="E110" s="269" t="str">
        <f>E108</f>
        <v>&lt;=42004</v>
      </c>
      <c r="F110" s="270"/>
      <c r="G110" s="271"/>
      <c r="H110" s="5">
        <f ca="1">DSUM(Base1,F109,C109:G110)</f>
        <v>0</v>
      </c>
      <c r="I110" s="275"/>
      <c r="J110" s="268">
        <v>504</v>
      </c>
      <c r="K110" s="269" t="str">
        <f>K108</f>
        <v>&gt;=41640</v>
      </c>
      <c r="L110" s="269" t="str">
        <f>L108</f>
        <v>&lt;=42004</v>
      </c>
      <c r="M110" s="270"/>
      <c r="N110" s="271"/>
      <c r="O110" s="5">
        <f ca="1">DSUM(Base2,M109,J109:N110)</f>
        <v>0</v>
      </c>
      <c r="P110" s="275"/>
      <c r="Q110" s="268">
        <v>504</v>
      </c>
      <c r="R110" s="269" t="str">
        <f>R108</f>
        <v>&gt;=41640</v>
      </c>
      <c r="S110" s="269" t="str">
        <f>S108</f>
        <v>&lt;=42004</v>
      </c>
      <c r="T110" s="270"/>
      <c r="U110" s="271"/>
      <c r="V110" s="5">
        <f ca="1">DSUM(Base3,T109,Q109:U110)</f>
        <v>0</v>
      </c>
      <c r="W110" s="275"/>
      <c r="X110" s="268">
        <v>504</v>
      </c>
      <c r="Y110" s="269" t="str">
        <f>Y108</f>
        <v>&gt;=41640</v>
      </c>
      <c r="Z110" s="269" t="str">
        <f>Z108</f>
        <v>&lt;=42004</v>
      </c>
      <c r="AA110" s="270"/>
      <c r="AB110" s="271"/>
      <c r="AC110" s="5">
        <f ca="1">DSUM(Base4,AA109,X109:AB110)</f>
        <v>0</v>
      </c>
      <c r="AD110" s="275"/>
      <c r="AE110" s="268">
        <v>504</v>
      </c>
      <c r="AF110" s="269" t="str">
        <f>AF108</f>
        <v>&gt;=41640</v>
      </c>
      <c r="AG110" s="269" t="str">
        <f>AG108</f>
        <v>&lt;=42004</v>
      </c>
      <c r="AH110" s="270"/>
      <c r="AI110" s="271"/>
      <c r="AJ110" s="5">
        <f ca="1">DSUM(Base5,AH109,AE109:AI110)</f>
        <v>0</v>
      </c>
      <c r="AK110" s="275"/>
      <c r="AL110" s="268">
        <v>504</v>
      </c>
      <c r="AM110" s="269" t="str">
        <f>AM108</f>
        <v>&gt;=41640</v>
      </c>
      <c r="AN110" s="269" t="str">
        <f>AN108</f>
        <v>&lt;=42004</v>
      </c>
      <c r="AO110" s="270"/>
      <c r="AP110" s="271"/>
      <c r="AQ110" s="5">
        <f ca="1">DSUM(Base6,AO109,AL109:AP110)</f>
        <v>0</v>
      </c>
      <c r="AR110" s="275"/>
      <c r="AS110" s="268">
        <v>504</v>
      </c>
      <c r="AT110" s="269" t="str">
        <f>AT108</f>
        <v>&gt;=41640</v>
      </c>
      <c r="AU110" s="269" t="str">
        <f>AU108</f>
        <v>&lt;=42004</v>
      </c>
      <c r="AV110" s="270"/>
      <c r="AW110" s="271"/>
      <c r="AX110" s="5">
        <f ca="1">DSUM(Base7,AV109,AS109:AW110)</f>
        <v>0</v>
      </c>
      <c r="AY110" s="275"/>
      <c r="AZ110" s="268">
        <v>504</v>
      </c>
      <c r="BA110" s="269" t="str">
        <f>BA108</f>
        <v>&gt;=41640</v>
      </c>
      <c r="BB110" s="269" t="str">
        <f>BB108</f>
        <v>&lt;=42004</v>
      </c>
      <c r="BC110" s="270"/>
      <c r="BD110" s="271"/>
      <c r="BE110" s="5">
        <f ca="1">DSUM(Base8,BC109,AZ109:BD110)</f>
        <v>0</v>
      </c>
    </row>
    <row r="111" spans="1:57" x14ac:dyDescent="0.2">
      <c r="A111" s="273"/>
      <c r="B111" s="5"/>
      <c r="C111" s="215" t="s">
        <v>8</v>
      </c>
      <c r="D111" s="216" t="s">
        <v>2</v>
      </c>
      <c r="E111" s="216" t="s">
        <v>2</v>
      </c>
      <c r="F111" s="218" t="s">
        <v>3</v>
      </c>
      <c r="G111" s="218" t="s">
        <v>4</v>
      </c>
      <c r="I111" s="275"/>
      <c r="J111" s="215" t="s">
        <v>8</v>
      </c>
      <c r="K111" s="216" t="s">
        <v>2</v>
      </c>
      <c r="L111" s="216" t="s">
        <v>2</v>
      </c>
      <c r="M111" s="218" t="s">
        <v>3</v>
      </c>
      <c r="N111" s="218" t="s">
        <v>4</v>
      </c>
      <c r="P111" s="275"/>
      <c r="Q111" s="215" t="s">
        <v>8</v>
      </c>
      <c r="R111" s="216" t="s">
        <v>2</v>
      </c>
      <c r="S111" s="216" t="s">
        <v>2</v>
      </c>
      <c r="T111" s="218" t="s">
        <v>3</v>
      </c>
      <c r="U111" s="218" t="s">
        <v>4</v>
      </c>
      <c r="V111" s="5"/>
      <c r="W111" s="275"/>
      <c r="X111" s="215" t="s">
        <v>8</v>
      </c>
      <c r="Y111" s="216" t="s">
        <v>2</v>
      </c>
      <c r="Z111" s="216" t="s">
        <v>2</v>
      </c>
      <c r="AA111" s="218" t="s">
        <v>3</v>
      </c>
      <c r="AB111" s="218" t="s">
        <v>4</v>
      </c>
      <c r="AC111" s="5"/>
      <c r="AD111" s="275"/>
      <c r="AE111" s="215" t="s">
        <v>8</v>
      </c>
      <c r="AF111" s="216" t="s">
        <v>2</v>
      </c>
      <c r="AG111" s="216" t="s">
        <v>2</v>
      </c>
      <c r="AH111" s="218" t="s">
        <v>3</v>
      </c>
      <c r="AI111" s="218" t="s">
        <v>4</v>
      </c>
      <c r="AJ111" s="5"/>
      <c r="AK111" s="275"/>
      <c r="AL111" s="215" t="s">
        <v>8</v>
      </c>
      <c r="AM111" s="216" t="s">
        <v>2</v>
      </c>
      <c r="AN111" s="216" t="s">
        <v>2</v>
      </c>
      <c r="AO111" s="218" t="s">
        <v>3</v>
      </c>
      <c r="AP111" s="218" t="s">
        <v>4</v>
      </c>
      <c r="AQ111" s="5"/>
      <c r="AR111" s="275"/>
      <c r="AS111" s="215" t="s">
        <v>8</v>
      </c>
      <c r="AT111" s="216" t="s">
        <v>2</v>
      </c>
      <c r="AU111" s="216" t="s">
        <v>2</v>
      </c>
      <c r="AV111" s="218" t="s">
        <v>3</v>
      </c>
      <c r="AW111" s="218" t="s">
        <v>4</v>
      </c>
      <c r="AX111" s="5"/>
      <c r="AY111" s="275"/>
      <c r="AZ111" s="215" t="s">
        <v>8</v>
      </c>
      <c r="BA111" s="216" t="s">
        <v>2</v>
      </c>
      <c r="BB111" s="216" t="s">
        <v>2</v>
      </c>
      <c r="BC111" s="218" t="s">
        <v>3</v>
      </c>
      <c r="BD111" s="218" t="s">
        <v>4</v>
      </c>
      <c r="BE111" s="5"/>
    </row>
    <row r="112" spans="1:57" x14ac:dyDescent="0.2">
      <c r="A112" s="274">
        <v>505</v>
      </c>
      <c r="B112" s="5">
        <f ca="1">H112+O112+V112+AC112+AJ112+AQ112+AX112+BD112</f>
        <v>0</v>
      </c>
      <c r="C112" s="268">
        <v>505</v>
      </c>
      <c r="D112" s="269" t="str">
        <f>D110</f>
        <v>&gt;=41640</v>
      </c>
      <c r="E112" s="269" t="str">
        <f>E110</f>
        <v>&lt;=42004</v>
      </c>
      <c r="F112" s="270"/>
      <c r="G112" s="271"/>
      <c r="H112" s="5">
        <f ca="1">DSUM(Base1,F111,C111:G112)</f>
        <v>0</v>
      </c>
      <c r="I112" s="275"/>
      <c r="J112" s="268">
        <v>505</v>
      </c>
      <c r="K112" s="269" t="str">
        <f>K110</f>
        <v>&gt;=41640</v>
      </c>
      <c r="L112" s="269" t="str">
        <f>L110</f>
        <v>&lt;=42004</v>
      </c>
      <c r="M112" s="270"/>
      <c r="N112" s="271"/>
      <c r="O112" s="5">
        <f ca="1">DSUM(Base2,M111,J111:N112)</f>
        <v>0</v>
      </c>
      <c r="P112" s="275"/>
      <c r="Q112" s="268">
        <v>505</v>
      </c>
      <c r="R112" s="269" t="str">
        <f>R110</f>
        <v>&gt;=41640</v>
      </c>
      <c r="S112" s="269" t="str">
        <f>S110</f>
        <v>&lt;=42004</v>
      </c>
      <c r="T112" s="270"/>
      <c r="U112" s="271"/>
      <c r="V112" s="5">
        <f ca="1">DSUM(Base3,T111,Q111:U112)</f>
        <v>0</v>
      </c>
      <c r="W112" s="275"/>
      <c r="X112" s="268">
        <v>505</v>
      </c>
      <c r="Y112" s="269" t="str">
        <f>Y110</f>
        <v>&gt;=41640</v>
      </c>
      <c r="Z112" s="269" t="str">
        <f>Z110</f>
        <v>&lt;=42004</v>
      </c>
      <c r="AA112" s="270"/>
      <c r="AB112" s="271"/>
      <c r="AC112" s="5">
        <f ca="1">DSUM(Base4,AA111,X111:AB112)</f>
        <v>0</v>
      </c>
      <c r="AD112" s="275"/>
      <c r="AE112" s="268">
        <v>505</v>
      </c>
      <c r="AF112" s="269" t="str">
        <f>AF110</f>
        <v>&gt;=41640</v>
      </c>
      <c r="AG112" s="269" t="str">
        <f>AG110</f>
        <v>&lt;=42004</v>
      </c>
      <c r="AH112" s="270"/>
      <c r="AI112" s="271"/>
      <c r="AJ112" s="5">
        <f ca="1">DSUM(Base5,AH111,AE111:AI112)</f>
        <v>0</v>
      </c>
      <c r="AK112" s="275"/>
      <c r="AL112" s="268">
        <v>505</v>
      </c>
      <c r="AM112" s="269" t="str">
        <f>AM110</f>
        <v>&gt;=41640</v>
      </c>
      <c r="AN112" s="269" t="str">
        <f>AN110</f>
        <v>&lt;=42004</v>
      </c>
      <c r="AO112" s="270"/>
      <c r="AP112" s="271"/>
      <c r="AQ112" s="5">
        <f ca="1">DSUM(Base6,AO111,AL111:AP112)</f>
        <v>0</v>
      </c>
      <c r="AR112" s="275"/>
      <c r="AS112" s="268">
        <v>505</v>
      </c>
      <c r="AT112" s="269" t="str">
        <f>AT110</f>
        <v>&gt;=41640</v>
      </c>
      <c r="AU112" s="269" t="str">
        <f>AU110</f>
        <v>&lt;=42004</v>
      </c>
      <c r="AV112" s="270"/>
      <c r="AW112" s="271"/>
      <c r="AX112" s="5">
        <f ca="1">DSUM(Base7,AV111,AS111:AW112)</f>
        <v>0</v>
      </c>
      <c r="AY112" s="275"/>
      <c r="AZ112" s="268">
        <v>505</v>
      </c>
      <c r="BA112" s="269" t="str">
        <f>BA110</f>
        <v>&gt;=41640</v>
      </c>
      <c r="BB112" s="269" t="str">
        <f>BB110</f>
        <v>&lt;=42004</v>
      </c>
      <c r="BC112" s="270"/>
      <c r="BD112" s="271"/>
      <c r="BE112" s="5">
        <f ca="1">DSUM(Base8,BC111,AZ111:BD112)</f>
        <v>0</v>
      </c>
    </row>
    <row r="113" spans="1:57" x14ac:dyDescent="0.2">
      <c r="A113" s="273"/>
      <c r="B113" s="5"/>
      <c r="C113" s="215" t="s">
        <v>8</v>
      </c>
      <c r="D113" s="216" t="s">
        <v>2</v>
      </c>
      <c r="E113" s="216" t="s">
        <v>2</v>
      </c>
      <c r="F113" s="218" t="s">
        <v>3</v>
      </c>
      <c r="G113" s="218" t="s">
        <v>4</v>
      </c>
      <c r="I113" s="275"/>
      <c r="J113" s="215" t="s">
        <v>8</v>
      </c>
      <c r="K113" s="216" t="s">
        <v>2</v>
      </c>
      <c r="L113" s="216" t="s">
        <v>2</v>
      </c>
      <c r="M113" s="218" t="s">
        <v>3</v>
      </c>
      <c r="N113" s="218" t="s">
        <v>4</v>
      </c>
      <c r="P113" s="275"/>
      <c r="Q113" s="215" t="s">
        <v>8</v>
      </c>
      <c r="R113" s="216" t="s">
        <v>2</v>
      </c>
      <c r="S113" s="216" t="s">
        <v>2</v>
      </c>
      <c r="T113" s="218" t="s">
        <v>3</v>
      </c>
      <c r="U113" s="218" t="s">
        <v>4</v>
      </c>
      <c r="V113" s="5"/>
      <c r="W113" s="275"/>
      <c r="X113" s="215" t="s">
        <v>8</v>
      </c>
      <c r="Y113" s="216" t="s">
        <v>2</v>
      </c>
      <c r="Z113" s="216" t="s">
        <v>2</v>
      </c>
      <c r="AA113" s="218" t="s">
        <v>3</v>
      </c>
      <c r="AB113" s="218" t="s">
        <v>4</v>
      </c>
      <c r="AC113" s="5"/>
      <c r="AD113" s="275"/>
      <c r="AE113" s="215" t="s">
        <v>8</v>
      </c>
      <c r="AF113" s="216" t="s">
        <v>2</v>
      </c>
      <c r="AG113" s="216" t="s">
        <v>2</v>
      </c>
      <c r="AH113" s="218" t="s">
        <v>3</v>
      </c>
      <c r="AI113" s="218" t="s">
        <v>4</v>
      </c>
      <c r="AJ113" s="5"/>
      <c r="AK113" s="275"/>
      <c r="AL113" s="215" t="s">
        <v>8</v>
      </c>
      <c r="AM113" s="216" t="s">
        <v>2</v>
      </c>
      <c r="AN113" s="216" t="s">
        <v>2</v>
      </c>
      <c r="AO113" s="218" t="s">
        <v>3</v>
      </c>
      <c r="AP113" s="218" t="s">
        <v>4</v>
      </c>
      <c r="AQ113" s="5"/>
      <c r="AR113" s="275"/>
      <c r="AS113" s="215" t="s">
        <v>8</v>
      </c>
      <c r="AT113" s="216" t="s">
        <v>2</v>
      </c>
      <c r="AU113" s="216" t="s">
        <v>2</v>
      </c>
      <c r="AV113" s="218" t="s">
        <v>3</v>
      </c>
      <c r="AW113" s="218" t="s">
        <v>4</v>
      </c>
      <c r="AX113" s="5"/>
      <c r="AY113" s="275"/>
      <c r="AZ113" s="215" t="s">
        <v>8</v>
      </c>
      <c r="BA113" s="216" t="s">
        <v>2</v>
      </c>
      <c r="BB113" s="216" t="s">
        <v>2</v>
      </c>
      <c r="BC113" s="218" t="s">
        <v>3</v>
      </c>
      <c r="BD113" s="218" t="s">
        <v>4</v>
      </c>
      <c r="BE113" s="5"/>
    </row>
    <row r="114" spans="1:57" x14ac:dyDescent="0.2">
      <c r="A114" s="274">
        <v>506</v>
      </c>
      <c r="B114" s="5">
        <f ca="1">H114+O114+V114+AC114+AJ114+AQ114+AX114+BD114</f>
        <v>0</v>
      </c>
      <c r="C114" s="268">
        <v>506</v>
      </c>
      <c r="D114" s="269" t="str">
        <f>D112</f>
        <v>&gt;=41640</v>
      </c>
      <c r="E114" s="269" t="str">
        <f>E112</f>
        <v>&lt;=42004</v>
      </c>
      <c r="F114" s="270"/>
      <c r="G114" s="271"/>
      <c r="H114" s="5">
        <f ca="1">DSUM(Base1,F113,C113:G114)</f>
        <v>0</v>
      </c>
      <c r="I114" s="275"/>
      <c r="J114" s="268">
        <v>506</v>
      </c>
      <c r="K114" s="269" t="str">
        <f>K112</f>
        <v>&gt;=41640</v>
      </c>
      <c r="L114" s="269" t="str">
        <f>L112</f>
        <v>&lt;=42004</v>
      </c>
      <c r="M114" s="270"/>
      <c r="N114" s="271"/>
      <c r="O114" s="5">
        <f ca="1">DSUM(Base2,M113,J113:N114)</f>
        <v>0</v>
      </c>
      <c r="P114" s="275"/>
      <c r="Q114" s="268">
        <v>506</v>
      </c>
      <c r="R114" s="269" t="str">
        <f>R112</f>
        <v>&gt;=41640</v>
      </c>
      <c r="S114" s="269" t="str">
        <f>S112</f>
        <v>&lt;=42004</v>
      </c>
      <c r="T114" s="270"/>
      <c r="U114" s="271"/>
      <c r="V114" s="5">
        <f ca="1">DSUM(Base3,T113,Q113:U114)</f>
        <v>0</v>
      </c>
      <c r="W114" s="275"/>
      <c r="X114" s="268">
        <v>506</v>
      </c>
      <c r="Y114" s="269" t="str">
        <f>Y112</f>
        <v>&gt;=41640</v>
      </c>
      <c r="Z114" s="269" t="str">
        <f>Z112</f>
        <v>&lt;=42004</v>
      </c>
      <c r="AA114" s="270"/>
      <c r="AB114" s="271"/>
      <c r="AC114" s="5">
        <f ca="1">DSUM(Base4,AA113,X113:AB114)</f>
        <v>0</v>
      </c>
      <c r="AD114" s="275"/>
      <c r="AE114" s="268">
        <v>506</v>
      </c>
      <c r="AF114" s="269" t="str">
        <f>AF112</f>
        <v>&gt;=41640</v>
      </c>
      <c r="AG114" s="269" t="str">
        <f>AG112</f>
        <v>&lt;=42004</v>
      </c>
      <c r="AH114" s="270"/>
      <c r="AI114" s="271"/>
      <c r="AJ114" s="5">
        <f ca="1">DSUM(Base5,AH113,AE113:AI114)</f>
        <v>0</v>
      </c>
      <c r="AK114" s="275"/>
      <c r="AL114" s="268">
        <v>506</v>
      </c>
      <c r="AM114" s="269" t="str">
        <f>AM112</f>
        <v>&gt;=41640</v>
      </c>
      <c r="AN114" s="269" t="str">
        <f>AN112</f>
        <v>&lt;=42004</v>
      </c>
      <c r="AO114" s="270"/>
      <c r="AP114" s="271"/>
      <c r="AQ114" s="5">
        <f ca="1">DSUM(Base6,AO113,AL113:AP114)</f>
        <v>0</v>
      </c>
      <c r="AR114" s="275"/>
      <c r="AS114" s="268">
        <v>506</v>
      </c>
      <c r="AT114" s="269" t="str">
        <f>AT112</f>
        <v>&gt;=41640</v>
      </c>
      <c r="AU114" s="269" t="str">
        <f>AU112</f>
        <v>&lt;=42004</v>
      </c>
      <c r="AV114" s="270"/>
      <c r="AW114" s="271"/>
      <c r="AX114" s="5">
        <f ca="1">DSUM(Base7,AV113,AS113:AW114)</f>
        <v>0</v>
      </c>
      <c r="AY114" s="275"/>
      <c r="AZ114" s="268">
        <v>506</v>
      </c>
      <c r="BA114" s="269" t="str">
        <f>BA112</f>
        <v>&gt;=41640</v>
      </c>
      <c r="BB114" s="269" t="str">
        <f>BB112</f>
        <v>&lt;=42004</v>
      </c>
      <c r="BC114" s="270"/>
      <c r="BD114" s="271"/>
      <c r="BE114" s="5">
        <f ca="1">DSUM(Base8,BC113,AZ113:BD114)</f>
        <v>0</v>
      </c>
    </row>
    <row r="115" spans="1:57" x14ac:dyDescent="0.2">
      <c r="A115" s="273"/>
      <c r="B115" s="5"/>
      <c r="C115" s="215" t="s">
        <v>8</v>
      </c>
      <c r="D115" s="216" t="s">
        <v>2</v>
      </c>
      <c r="E115" s="216" t="s">
        <v>2</v>
      </c>
      <c r="F115" s="218" t="s">
        <v>3</v>
      </c>
      <c r="G115" s="218" t="s">
        <v>4</v>
      </c>
      <c r="I115" s="275"/>
      <c r="J115" s="215" t="s">
        <v>8</v>
      </c>
      <c r="K115" s="216" t="s">
        <v>2</v>
      </c>
      <c r="L115" s="216" t="s">
        <v>2</v>
      </c>
      <c r="M115" s="218" t="s">
        <v>3</v>
      </c>
      <c r="N115" s="218" t="s">
        <v>4</v>
      </c>
      <c r="P115" s="275"/>
      <c r="Q115" s="215" t="s">
        <v>8</v>
      </c>
      <c r="R115" s="216" t="s">
        <v>2</v>
      </c>
      <c r="S115" s="216" t="s">
        <v>2</v>
      </c>
      <c r="T115" s="218" t="s">
        <v>3</v>
      </c>
      <c r="U115" s="218" t="s">
        <v>4</v>
      </c>
      <c r="V115" s="5"/>
      <c r="W115" s="275"/>
      <c r="X115" s="215" t="s">
        <v>8</v>
      </c>
      <c r="Y115" s="216" t="s">
        <v>2</v>
      </c>
      <c r="Z115" s="216" t="s">
        <v>2</v>
      </c>
      <c r="AA115" s="218" t="s">
        <v>3</v>
      </c>
      <c r="AB115" s="218" t="s">
        <v>4</v>
      </c>
      <c r="AC115" s="5"/>
      <c r="AD115" s="275"/>
      <c r="AE115" s="215" t="s">
        <v>8</v>
      </c>
      <c r="AF115" s="216" t="s">
        <v>2</v>
      </c>
      <c r="AG115" s="216" t="s">
        <v>2</v>
      </c>
      <c r="AH115" s="218" t="s">
        <v>3</v>
      </c>
      <c r="AI115" s="218" t="s">
        <v>4</v>
      </c>
      <c r="AJ115" s="5"/>
      <c r="AK115" s="275"/>
      <c r="AL115" s="215" t="s">
        <v>8</v>
      </c>
      <c r="AM115" s="216" t="s">
        <v>2</v>
      </c>
      <c r="AN115" s="216" t="s">
        <v>2</v>
      </c>
      <c r="AO115" s="218" t="s">
        <v>3</v>
      </c>
      <c r="AP115" s="218" t="s">
        <v>4</v>
      </c>
      <c r="AQ115" s="5"/>
      <c r="AR115" s="275"/>
      <c r="AS115" s="215" t="s">
        <v>8</v>
      </c>
      <c r="AT115" s="216" t="s">
        <v>2</v>
      </c>
      <c r="AU115" s="216" t="s">
        <v>2</v>
      </c>
      <c r="AV115" s="218" t="s">
        <v>3</v>
      </c>
      <c r="AW115" s="218" t="s">
        <v>4</v>
      </c>
      <c r="AX115" s="5"/>
      <c r="AY115" s="275"/>
      <c r="AZ115" s="215" t="s">
        <v>8</v>
      </c>
      <c r="BA115" s="216" t="s">
        <v>2</v>
      </c>
      <c r="BB115" s="216" t="s">
        <v>2</v>
      </c>
      <c r="BC115" s="218" t="s">
        <v>3</v>
      </c>
      <c r="BD115" s="218" t="s">
        <v>4</v>
      </c>
      <c r="BE115" s="5"/>
    </row>
    <row r="116" spans="1:57" x14ac:dyDescent="0.2">
      <c r="A116" s="274">
        <v>507</v>
      </c>
      <c r="B116" s="5">
        <f ca="1">H116+O116+V116+AC116+AJ116+AQ116+AX116+BD116</f>
        <v>0</v>
      </c>
      <c r="C116" s="268">
        <v>507</v>
      </c>
      <c r="D116" s="269" t="str">
        <f>"&gt;=" &amp; Décompte!D$19</f>
        <v>&gt;=41640</v>
      </c>
      <c r="E116" s="269" t="str">
        <f>"&lt;=" &amp; Décompte!H$19</f>
        <v>&lt;=42004</v>
      </c>
      <c r="F116" s="270"/>
      <c r="G116" s="271"/>
      <c r="H116" s="5">
        <f ca="1">DSUM(Base1,F115,C115:G116)</f>
        <v>0</v>
      </c>
      <c r="I116" s="275"/>
      <c r="J116" s="268">
        <v>507</v>
      </c>
      <c r="K116" s="269" t="str">
        <f>K114</f>
        <v>&gt;=41640</v>
      </c>
      <c r="L116" s="269" t="str">
        <f>L114</f>
        <v>&lt;=42004</v>
      </c>
      <c r="M116" s="270"/>
      <c r="N116" s="271"/>
      <c r="O116" s="5">
        <f ca="1">DSUM(Base2,M115,J115:N116)</f>
        <v>0</v>
      </c>
      <c r="P116" s="275"/>
      <c r="Q116" s="268">
        <v>507</v>
      </c>
      <c r="R116" s="269" t="str">
        <f>R114</f>
        <v>&gt;=41640</v>
      </c>
      <c r="S116" s="269" t="str">
        <f>S114</f>
        <v>&lt;=42004</v>
      </c>
      <c r="T116" s="270"/>
      <c r="U116" s="271"/>
      <c r="V116" s="5">
        <f ca="1">DSUM(Base3,T115,Q115:U116)</f>
        <v>0</v>
      </c>
      <c r="W116" s="275"/>
      <c r="X116" s="268">
        <v>507</v>
      </c>
      <c r="Y116" s="269" t="str">
        <f>Y114</f>
        <v>&gt;=41640</v>
      </c>
      <c r="Z116" s="269" t="str">
        <f>Z114</f>
        <v>&lt;=42004</v>
      </c>
      <c r="AA116" s="270"/>
      <c r="AB116" s="271"/>
      <c r="AC116" s="5">
        <f ca="1">DSUM(Base4,AA115,X115:AB116)</f>
        <v>0</v>
      </c>
      <c r="AD116" s="275"/>
      <c r="AE116" s="268">
        <v>507</v>
      </c>
      <c r="AF116" s="269" t="str">
        <f>AF114</f>
        <v>&gt;=41640</v>
      </c>
      <c r="AG116" s="269" t="str">
        <f>AG114</f>
        <v>&lt;=42004</v>
      </c>
      <c r="AH116" s="270"/>
      <c r="AI116" s="271"/>
      <c r="AJ116" s="5">
        <f ca="1">DSUM(Base5,AH115,AE115:AI116)</f>
        <v>0</v>
      </c>
      <c r="AK116" s="275"/>
      <c r="AL116" s="268">
        <v>507</v>
      </c>
      <c r="AM116" s="269" t="str">
        <f>AM114</f>
        <v>&gt;=41640</v>
      </c>
      <c r="AN116" s="269" t="str">
        <f>AN114</f>
        <v>&lt;=42004</v>
      </c>
      <c r="AO116" s="270"/>
      <c r="AP116" s="271"/>
      <c r="AQ116" s="5">
        <f ca="1">DSUM(Base6,AO115,AL115:AP116)</f>
        <v>0</v>
      </c>
      <c r="AR116" s="275"/>
      <c r="AS116" s="268">
        <v>507</v>
      </c>
      <c r="AT116" s="269" t="str">
        <f>AT114</f>
        <v>&gt;=41640</v>
      </c>
      <c r="AU116" s="269" t="str">
        <f>AU114</f>
        <v>&lt;=42004</v>
      </c>
      <c r="AV116" s="270"/>
      <c r="AW116" s="271"/>
      <c r="AX116" s="5">
        <f ca="1">DSUM(Base7,AV115,AS115:AW116)</f>
        <v>0</v>
      </c>
      <c r="AY116" s="275"/>
      <c r="AZ116" s="268">
        <v>507</v>
      </c>
      <c r="BA116" s="269" t="str">
        <f>BA114</f>
        <v>&gt;=41640</v>
      </c>
      <c r="BB116" s="269" t="str">
        <f>BB114</f>
        <v>&lt;=42004</v>
      </c>
      <c r="BC116" s="270"/>
      <c r="BD116" s="271"/>
      <c r="BE116" s="5">
        <f ca="1">DSUM(Base8,BC115,AZ115:BD116)</f>
        <v>0</v>
      </c>
    </row>
    <row r="117" spans="1:57" x14ac:dyDescent="0.2">
      <c r="A117" s="273"/>
      <c r="B117" s="5"/>
      <c r="C117" s="215" t="s">
        <v>8</v>
      </c>
      <c r="D117" s="216" t="s">
        <v>2</v>
      </c>
      <c r="E117" s="216" t="s">
        <v>2</v>
      </c>
      <c r="F117" s="218" t="s">
        <v>3</v>
      </c>
      <c r="G117" s="218" t="s">
        <v>4</v>
      </c>
      <c r="I117" s="275"/>
      <c r="J117" s="215" t="s">
        <v>8</v>
      </c>
      <c r="K117" s="216" t="s">
        <v>2</v>
      </c>
      <c r="L117" s="216" t="s">
        <v>2</v>
      </c>
      <c r="M117" s="218" t="s">
        <v>3</v>
      </c>
      <c r="N117" s="218" t="s">
        <v>4</v>
      </c>
      <c r="P117" s="275"/>
      <c r="Q117" s="215" t="s">
        <v>8</v>
      </c>
      <c r="R117" s="216" t="s">
        <v>2</v>
      </c>
      <c r="S117" s="216" t="s">
        <v>2</v>
      </c>
      <c r="T117" s="218" t="s">
        <v>3</v>
      </c>
      <c r="U117" s="218" t="s">
        <v>4</v>
      </c>
      <c r="V117" s="5"/>
      <c r="W117" s="275"/>
      <c r="X117" s="215" t="s">
        <v>8</v>
      </c>
      <c r="Y117" s="216" t="s">
        <v>2</v>
      </c>
      <c r="Z117" s="216" t="s">
        <v>2</v>
      </c>
      <c r="AA117" s="218" t="s">
        <v>3</v>
      </c>
      <c r="AB117" s="218" t="s">
        <v>4</v>
      </c>
      <c r="AC117" s="5"/>
      <c r="AD117" s="275"/>
      <c r="AE117" s="215" t="s">
        <v>8</v>
      </c>
      <c r="AF117" s="216" t="s">
        <v>2</v>
      </c>
      <c r="AG117" s="216" t="s">
        <v>2</v>
      </c>
      <c r="AH117" s="218" t="s">
        <v>3</v>
      </c>
      <c r="AI117" s="218" t="s">
        <v>4</v>
      </c>
      <c r="AJ117" s="5"/>
      <c r="AK117" s="275"/>
      <c r="AL117" s="215" t="s">
        <v>8</v>
      </c>
      <c r="AM117" s="216" t="s">
        <v>2</v>
      </c>
      <c r="AN117" s="216" t="s">
        <v>2</v>
      </c>
      <c r="AO117" s="218" t="s">
        <v>3</v>
      </c>
      <c r="AP117" s="218" t="s">
        <v>4</v>
      </c>
      <c r="AQ117" s="5"/>
      <c r="AR117" s="275"/>
      <c r="AS117" s="215" t="s">
        <v>8</v>
      </c>
      <c r="AT117" s="216" t="s">
        <v>2</v>
      </c>
      <c r="AU117" s="216" t="s">
        <v>2</v>
      </c>
      <c r="AV117" s="218" t="s">
        <v>3</v>
      </c>
      <c r="AW117" s="218" t="s">
        <v>4</v>
      </c>
      <c r="AX117" s="5"/>
      <c r="AY117" s="275"/>
      <c r="AZ117" s="215" t="s">
        <v>8</v>
      </c>
      <c r="BA117" s="216" t="s">
        <v>2</v>
      </c>
      <c r="BB117" s="216" t="s">
        <v>2</v>
      </c>
      <c r="BC117" s="218" t="s">
        <v>3</v>
      </c>
      <c r="BD117" s="218" t="s">
        <v>4</v>
      </c>
      <c r="BE117" s="5"/>
    </row>
    <row r="118" spans="1:57" x14ac:dyDescent="0.2">
      <c r="A118" s="274">
        <v>508</v>
      </c>
      <c r="B118" s="5">
        <f ca="1">H118+O118+V118+AC118+AJ118+AQ118+AX118+BD118</f>
        <v>25.9</v>
      </c>
      <c r="C118" s="268">
        <v>508</v>
      </c>
      <c r="D118" s="269" t="str">
        <f>D116</f>
        <v>&gt;=41640</v>
      </c>
      <c r="E118" s="269" t="str">
        <f>E116</f>
        <v>&lt;=42004</v>
      </c>
      <c r="F118" s="270"/>
      <c r="G118" s="271"/>
      <c r="H118" s="5">
        <f ca="1">DSUM(Base1,F117,C117:G118)</f>
        <v>0</v>
      </c>
      <c r="I118" s="275"/>
      <c r="J118" s="268">
        <v>508</v>
      </c>
      <c r="K118" s="269" t="str">
        <f>K116</f>
        <v>&gt;=41640</v>
      </c>
      <c r="L118" s="269" t="str">
        <f>L116</f>
        <v>&lt;=42004</v>
      </c>
      <c r="M118" s="270"/>
      <c r="N118" s="271"/>
      <c r="O118" s="5">
        <f ca="1">DSUM(Base2,M117,J117:N118)</f>
        <v>0</v>
      </c>
      <c r="P118" s="275"/>
      <c r="Q118" s="268">
        <v>508</v>
      </c>
      <c r="R118" s="269" t="str">
        <f>R116</f>
        <v>&gt;=41640</v>
      </c>
      <c r="S118" s="269" t="str">
        <f>S116</f>
        <v>&lt;=42004</v>
      </c>
      <c r="T118" s="270"/>
      <c r="U118" s="271"/>
      <c r="V118" s="5">
        <f ca="1">DSUM(Base3,T117,Q117:U118)</f>
        <v>0</v>
      </c>
      <c r="W118" s="275"/>
      <c r="X118" s="268">
        <v>508</v>
      </c>
      <c r="Y118" s="269" t="str">
        <f>Y116</f>
        <v>&gt;=41640</v>
      </c>
      <c r="Z118" s="269" t="str">
        <f>Z116</f>
        <v>&lt;=42004</v>
      </c>
      <c r="AA118" s="270"/>
      <c r="AB118" s="271"/>
      <c r="AC118" s="5">
        <f ca="1">DSUM(Base4,AA117,X117:AB118)</f>
        <v>0</v>
      </c>
      <c r="AD118" s="275"/>
      <c r="AE118" s="268">
        <v>508</v>
      </c>
      <c r="AF118" s="269" t="str">
        <f>AF116</f>
        <v>&gt;=41640</v>
      </c>
      <c r="AG118" s="269" t="str">
        <f>AG116</f>
        <v>&lt;=42004</v>
      </c>
      <c r="AH118" s="270"/>
      <c r="AI118" s="271"/>
      <c r="AJ118" s="5">
        <f ca="1">DSUM(Base5,AH117,AE117:AI118)</f>
        <v>0</v>
      </c>
      <c r="AK118" s="275"/>
      <c r="AL118" s="268">
        <v>508</v>
      </c>
      <c r="AM118" s="269" t="str">
        <f>AM116</f>
        <v>&gt;=41640</v>
      </c>
      <c r="AN118" s="269" t="str">
        <f>AN116</f>
        <v>&lt;=42004</v>
      </c>
      <c r="AO118" s="270"/>
      <c r="AP118" s="271"/>
      <c r="AQ118" s="5">
        <f ca="1">DSUM(Base6,AO117,AL117:AP118)</f>
        <v>25.9</v>
      </c>
      <c r="AR118" s="275"/>
      <c r="AS118" s="268">
        <v>508</v>
      </c>
      <c r="AT118" s="269" t="str">
        <f>AT116</f>
        <v>&gt;=41640</v>
      </c>
      <c r="AU118" s="269" t="str">
        <f>AU116</f>
        <v>&lt;=42004</v>
      </c>
      <c r="AV118" s="270"/>
      <c r="AW118" s="271"/>
      <c r="AX118" s="5">
        <f ca="1">DSUM(Base7,AV117,AS117:AW118)</f>
        <v>0</v>
      </c>
      <c r="AY118" s="275"/>
      <c r="AZ118" s="268">
        <v>508</v>
      </c>
      <c r="BA118" s="269" t="str">
        <f>BA116</f>
        <v>&gt;=41640</v>
      </c>
      <c r="BB118" s="269" t="str">
        <f>BB116</f>
        <v>&lt;=42004</v>
      </c>
      <c r="BC118" s="270"/>
      <c r="BD118" s="271"/>
      <c r="BE118" s="5">
        <f ca="1">DSUM(Base8,BC117,AZ117:BD118)</f>
        <v>0</v>
      </c>
    </row>
    <row r="119" spans="1:57" x14ac:dyDescent="0.2">
      <c r="A119" s="273"/>
      <c r="B119" s="5"/>
      <c r="C119" s="215" t="s">
        <v>8</v>
      </c>
      <c r="D119" s="216" t="s">
        <v>2</v>
      </c>
      <c r="E119" s="216" t="s">
        <v>2</v>
      </c>
      <c r="F119" s="218" t="s">
        <v>3</v>
      </c>
      <c r="G119" s="218" t="s">
        <v>4</v>
      </c>
      <c r="I119" s="275"/>
      <c r="J119" s="215" t="s">
        <v>8</v>
      </c>
      <c r="K119" s="216" t="s">
        <v>2</v>
      </c>
      <c r="L119" s="216" t="s">
        <v>2</v>
      </c>
      <c r="M119" s="218" t="s">
        <v>3</v>
      </c>
      <c r="N119" s="218" t="s">
        <v>4</v>
      </c>
      <c r="P119" s="275"/>
      <c r="Q119" s="215" t="s">
        <v>8</v>
      </c>
      <c r="R119" s="216" t="s">
        <v>2</v>
      </c>
      <c r="S119" s="216" t="s">
        <v>2</v>
      </c>
      <c r="T119" s="218" t="s">
        <v>3</v>
      </c>
      <c r="U119" s="218" t="s">
        <v>4</v>
      </c>
      <c r="V119" s="5"/>
      <c r="W119" s="275"/>
      <c r="X119" s="215" t="s">
        <v>8</v>
      </c>
      <c r="Y119" s="216" t="s">
        <v>2</v>
      </c>
      <c r="Z119" s="216" t="s">
        <v>2</v>
      </c>
      <c r="AA119" s="218" t="s">
        <v>3</v>
      </c>
      <c r="AB119" s="218" t="s">
        <v>4</v>
      </c>
      <c r="AC119" s="5"/>
      <c r="AD119" s="275"/>
      <c r="AE119" s="215" t="s">
        <v>8</v>
      </c>
      <c r="AF119" s="216" t="s">
        <v>2</v>
      </c>
      <c r="AG119" s="216" t="s">
        <v>2</v>
      </c>
      <c r="AH119" s="218" t="s">
        <v>3</v>
      </c>
      <c r="AI119" s="218" t="s">
        <v>4</v>
      </c>
      <c r="AJ119" s="5"/>
      <c r="AK119" s="275"/>
      <c r="AL119" s="215" t="s">
        <v>8</v>
      </c>
      <c r="AM119" s="216" t="s">
        <v>2</v>
      </c>
      <c r="AN119" s="216" t="s">
        <v>2</v>
      </c>
      <c r="AO119" s="218" t="s">
        <v>3</v>
      </c>
      <c r="AP119" s="218" t="s">
        <v>4</v>
      </c>
      <c r="AQ119" s="5"/>
      <c r="AR119" s="275"/>
      <c r="AS119" s="215" t="s">
        <v>8</v>
      </c>
      <c r="AT119" s="216" t="s">
        <v>2</v>
      </c>
      <c r="AU119" s="216" t="s">
        <v>2</v>
      </c>
      <c r="AV119" s="218" t="s">
        <v>3</v>
      </c>
      <c r="AW119" s="218" t="s">
        <v>4</v>
      </c>
      <c r="AX119" s="5"/>
      <c r="AY119" s="275"/>
      <c r="AZ119" s="215" t="s">
        <v>8</v>
      </c>
      <c r="BA119" s="216" t="s">
        <v>2</v>
      </c>
      <c r="BB119" s="216" t="s">
        <v>2</v>
      </c>
      <c r="BC119" s="218" t="s">
        <v>3</v>
      </c>
      <c r="BD119" s="218" t="s">
        <v>4</v>
      </c>
      <c r="BE119" s="5"/>
    </row>
    <row r="120" spans="1:57" x14ac:dyDescent="0.2">
      <c r="A120" s="274">
        <v>509</v>
      </c>
      <c r="B120" s="5">
        <f ca="1">H120+O120+V120+AC120+AJ120+AQ120+AX120+BD120</f>
        <v>0</v>
      </c>
      <c r="C120" s="268">
        <v>509</v>
      </c>
      <c r="D120" s="269" t="str">
        <f>D118</f>
        <v>&gt;=41640</v>
      </c>
      <c r="E120" s="269" t="str">
        <f>E118</f>
        <v>&lt;=42004</v>
      </c>
      <c r="F120" s="270"/>
      <c r="G120" s="271"/>
      <c r="H120" s="5">
        <f ca="1">DSUM(Base1,F119,C119:G120)</f>
        <v>0</v>
      </c>
      <c r="I120" s="275"/>
      <c r="J120" s="268">
        <v>509</v>
      </c>
      <c r="K120" s="269" t="str">
        <f>K118</f>
        <v>&gt;=41640</v>
      </c>
      <c r="L120" s="269" t="str">
        <f>L118</f>
        <v>&lt;=42004</v>
      </c>
      <c r="M120" s="270"/>
      <c r="N120" s="271"/>
      <c r="O120" s="5">
        <f ca="1">DSUM(Base2,M119,J119:N120)</f>
        <v>0</v>
      </c>
      <c r="P120" s="275"/>
      <c r="Q120" s="268">
        <v>509</v>
      </c>
      <c r="R120" s="269" t="str">
        <f>R118</f>
        <v>&gt;=41640</v>
      </c>
      <c r="S120" s="269" t="str">
        <f>S118</f>
        <v>&lt;=42004</v>
      </c>
      <c r="T120" s="270"/>
      <c r="U120" s="271"/>
      <c r="V120" s="5">
        <f ca="1">DSUM(Base3,T119,Q119:U120)</f>
        <v>0</v>
      </c>
      <c r="W120" s="275"/>
      <c r="X120" s="268">
        <v>509</v>
      </c>
      <c r="Y120" s="269" t="str">
        <f>Y118</f>
        <v>&gt;=41640</v>
      </c>
      <c r="Z120" s="269" t="str">
        <f>Z118</f>
        <v>&lt;=42004</v>
      </c>
      <c r="AA120" s="270"/>
      <c r="AB120" s="271"/>
      <c r="AC120" s="5">
        <f ca="1">DSUM(Base4,AA119,X119:AB120)</f>
        <v>0</v>
      </c>
      <c r="AD120" s="275"/>
      <c r="AE120" s="268">
        <v>509</v>
      </c>
      <c r="AF120" s="269" t="str">
        <f>AF118</f>
        <v>&gt;=41640</v>
      </c>
      <c r="AG120" s="269" t="str">
        <f>AG118</f>
        <v>&lt;=42004</v>
      </c>
      <c r="AH120" s="270"/>
      <c r="AI120" s="271"/>
      <c r="AJ120" s="5">
        <f ca="1">DSUM(Base5,AH119,AE119:AI120)</f>
        <v>0</v>
      </c>
      <c r="AK120" s="275"/>
      <c r="AL120" s="268">
        <v>509</v>
      </c>
      <c r="AM120" s="269" t="str">
        <f>AM118</f>
        <v>&gt;=41640</v>
      </c>
      <c r="AN120" s="269" t="str">
        <f>AN118</f>
        <v>&lt;=42004</v>
      </c>
      <c r="AO120" s="270"/>
      <c r="AP120" s="271"/>
      <c r="AQ120" s="5">
        <f ca="1">DSUM(Base6,AO119,AL119:AP120)</f>
        <v>0</v>
      </c>
      <c r="AR120" s="275"/>
      <c r="AS120" s="268">
        <v>509</v>
      </c>
      <c r="AT120" s="269" t="str">
        <f>AT118</f>
        <v>&gt;=41640</v>
      </c>
      <c r="AU120" s="269" t="str">
        <f>AU118</f>
        <v>&lt;=42004</v>
      </c>
      <c r="AV120" s="270"/>
      <c r="AW120" s="271"/>
      <c r="AX120" s="5">
        <f ca="1">DSUM(Base7,AV119,AS119:AW120)</f>
        <v>0</v>
      </c>
      <c r="AY120" s="275"/>
      <c r="AZ120" s="268">
        <v>509</v>
      </c>
      <c r="BA120" s="269" t="str">
        <f>BA118</f>
        <v>&gt;=41640</v>
      </c>
      <c r="BB120" s="269" t="str">
        <f>BB118</f>
        <v>&lt;=42004</v>
      </c>
      <c r="BC120" s="270"/>
      <c r="BD120" s="271"/>
      <c r="BE120" s="5">
        <f ca="1">DSUM(Base8,BC119,AZ119:BD120)</f>
        <v>0</v>
      </c>
    </row>
    <row r="121" spans="1:57" x14ac:dyDescent="0.2">
      <c r="A121" s="273"/>
      <c r="B121" s="5"/>
      <c r="C121" s="215" t="s">
        <v>8</v>
      </c>
      <c r="D121" s="216" t="s">
        <v>2</v>
      </c>
      <c r="E121" s="216" t="s">
        <v>2</v>
      </c>
      <c r="F121" s="218" t="s">
        <v>3</v>
      </c>
      <c r="G121" s="218" t="s">
        <v>4</v>
      </c>
      <c r="I121" s="275"/>
      <c r="J121" s="215" t="s">
        <v>8</v>
      </c>
      <c r="K121" s="216" t="s">
        <v>2</v>
      </c>
      <c r="L121" s="216" t="s">
        <v>2</v>
      </c>
      <c r="M121" s="218" t="s">
        <v>3</v>
      </c>
      <c r="N121" s="218" t="s">
        <v>4</v>
      </c>
      <c r="P121" s="275"/>
      <c r="Q121" s="215" t="s">
        <v>8</v>
      </c>
      <c r="R121" s="216" t="s">
        <v>2</v>
      </c>
      <c r="S121" s="216" t="s">
        <v>2</v>
      </c>
      <c r="T121" s="218" t="s">
        <v>3</v>
      </c>
      <c r="U121" s="218" t="s">
        <v>4</v>
      </c>
      <c r="V121" s="5"/>
      <c r="W121" s="275"/>
      <c r="X121" s="215" t="s">
        <v>8</v>
      </c>
      <c r="Y121" s="216" t="s">
        <v>2</v>
      </c>
      <c r="Z121" s="216" t="s">
        <v>2</v>
      </c>
      <c r="AA121" s="218" t="s">
        <v>3</v>
      </c>
      <c r="AB121" s="218" t="s">
        <v>4</v>
      </c>
      <c r="AC121" s="5"/>
      <c r="AD121" s="275"/>
      <c r="AE121" s="215" t="s">
        <v>8</v>
      </c>
      <c r="AF121" s="216" t="s">
        <v>2</v>
      </c>
      <c r="AG121" s="216" t="s">
        <v>2</v>
      </c>
      <c r="AH121" s="218" t="s">
        <v>3</v>
      </c>
      <c r="AI121" s="218" t="s">
        <v>4</v>
      </c>
      <c r="AJ121" s="5"/>
      <c r="AK121" s="275"/>
      <c r="AL121" s="215" t="s">
        <v>8</v>
      </c>
      <c r="AM121" s="216" t="s">
        <v>2</v>
      </c>
      <c r="AN121" s="216" t="s">
        <v>2</v>
      </c>
      <c r="AO121" s="218" t="s">
        <v>3</v>
      </c>
      <c r="AP121" s="218" t="s">
        <v>4</v>
      </c>
      <c r="AQ121" s="5"/>
      <c r="AR121" s="275"/>
      <c r="AS121" s="215" t="s">
        <v>8</v>
      </c>
      <c r="AT121" s="216" t="s">
        <v>2</v>
      </c>
      <c r="AU121" s="216" t="s">
        <v>2</v>
      </c>
      <c r="AV121" s="218" t="s">
        <v>3</v>
      </c>
      <c r="AW121" s="218" t="s">
        <v>4</v>
      </c>
      <c r="AX121" s="5"/>
      <c r="AY121" s="275"/>
      <c r="AZ121" s="215" t="s">
        <v>8</v>
      </c>
      <c r="BA121" s="216" t="s">
        <v>2</v>
      </c>
      <c r="BB121" s="216" t="s">
        <v>2</v>
      </c>
      <c r="BC121" s="218" t="s">
        <v>3</v>
      </c>
      <c r="BD121" s="218" t="s">
        <v>4</v>
      </c>
      <c r="BE121" s="5"/>
    </row>
    <row r="122" spans="1:57" x14ac:dyDescent="0.2">
      <c r="A122" s="274">
        <v>510</v>
      </c>
      <c r="B122" s="5">
        <f ca="1">H122+O122+V122+AC122+AJ122+AQ122+AX122+BD122</f>
        <v>1072</v>
      </c>
      <c r="C122" s="268">
        <v>510</v>
      </c>
      <c r="D122" s="269" t="str">
        <f>D120</f>
        <v>&gt;=41640</v>
      </c>
      <c r="E122" s="269" t="str">
        <f>E120</f>
        <v>&lt;=42004</v>
      </c>
      <c r="F122" s="270"/>
      <c r="G122" s="271"/>
      <c r="H122" s="5">
        <f ca="1">DSUM(Base1,F121,C121:G122)</f>
        <v>0</v>
      </c>
      <c r="I122" s="275"/>
      <c r="J122" s="268">
        <v>510</v>
      </c>
      <c r="K122" s="269" t="str">
        <f>K120</f>
        <v>&gt;=41640</v>
      </c>
      <c r="L122" s="269" t="str">
        <f>L120</f>
        <v>&lt;=42004</v>
      </c>
      <c r="M122" s="270"/>
      <c r="N122" s="271"/>
      <c r="O122" s="5">
        <f ca="1">DSUM(Base2,M121,J121:N122)</f>
        <v>0</v>
      </c>
      <c r="P122" s="275"/>
      <c r="Q122" s="268">
        <v>510</v>
      </c>
      <c r="R122" s="269" t="str">
        <f>R120</f>
        <v>&gt;=41640</v>
      </c>
      <c r="S122" s="269" t="str">
        <f>S120</f>
        <v>&lt;=42004</v>
      </c>
      <c r="T122" s="270"/>
      <c r="U122" s="271"/>
      <c r="V122" s="5">
        <f ca="1">DSUM(Base3,T121,Q121:U122)</f>
        <v>0</v>
      </c>
      <c r="W122" s="275"/>
      <c r="X122" s="268">
        <v>510</v>
      </c>
      <c r="Y122" s="269" t="str">
        <f>Y120</f>
        <v>&gt;=41640</v>
      </c>
      <c r="Z122" s="269" t="str">
        <f>Z120</f>
        <v>&lt;=42004</v>
      </c>
      <c r="AA122" s="270"/>
      <c r="AB122" s="271"/>
      <c r="AC122" s="5">
        <f ca="1">DSUM(Base4,AA121,X121:AB122)</f>
        <v>0</v>
      </c>
      <c r="AD122" s="275"/>
      <c r="AE122" s="268">
        <v>510</v>
      </c>
      <c r="AF122" s="269" t="str">
        <f>AF120</f>
        <v>&gt;=41640</v>
      </c>
      <c r="AG122" s="269" t="str">
        <f>AG120</f>
        <v>&lt;=42004</v>
      </c>
      <c r="AH122" s="270"/>
      <c r="AI122" s="271"/>
      <c r="AJ122" s="5">
        <f ca="1">DSUM(Base5,AH121,AE121:AI122)</f>
        <v>0</v>
      </c>
      <c r="AK122" s="275"/>
      <c r="AL122" s="268">
        <v>510</v>
      </c>
      <c r="AM122" s="269" t="str">
        <f>AM120</f>
        <v>&gt;=41640</v>
      </c>
      <c r="AN122" s="269" t="str">
        <f>AN120</f>
        <v>&lt;=42004</v>
      </c>
      <c r="AO122" s="270"/>
      <c r="AP122" s="271"/>
      <c r="AQ122" s="5">
        <f ca="1">DSUM(Base6,AO121,AL121:AP122)</f>
        <v>1072</v>
      </c>
      <c r="AR122" s="275"/>
      <c r="AS122" s="268">
        <v>510</v>
      </c>
      <c r="AT122" s="269" t="str">
        <f>AT120</f>
        <v>&gt;=41640</v>
      </c>
      <c r="AU122" s="269" t="str">
        <f>AU120</f>
        <v>&lt;=42004</v>
      </c>
      <c r="AV122" s="270"/>
      <c r="AW122" s="271"/>
      <c r="AX122" s="5">
        <f ca="1">DSUM(Base7,AV121,AS121:AW122)</f>
        <v>0</v>
      </c>
      <c r="AY122" s="275"/>
      <c r="AZ122" s="268">
        <v>510</v>
      </c>
      <c r="BA122" s="269" t="str">
        <f>BA120</f>
        <v>&gt;=41640</v>
      </c>
      <c r="BB122" s="269" t="str">
        <f>BB120</f>
        <v>&lt;=42004</v>
      </c>
      <c r="BC122" s="270"/>
      <c r="BD122" s="271"/>
      <c r="BE122" s="5">
        <f ca="1">DSUM(Base8,BC121,AZ121:BD122)</f>
        <v>0</v>
      </c>
    </row>
    <row r="123" spans="1:57" x14ac:dyDescent="0.2">
      <c r="A123" s="273"/>
      <c r="B123" s="5"/>
      <c r="C123" s="215" t="s">
        <v>8</v>
      </c>
      <c r="D123" s="216" t="s">
        <v>2</v>
      </c>
      <c r="E123" s="216" t="s">
        <v>2</v>
      </c>
      <c r="F123" s="218" t="s">
        <v>3</v>
      </c>
      <c r="G123" s="218" t="s">
        <v>4</v>
      </c>
      <c r="I123" s="275"/>
      <c r="J123" s="215" t="s">
        <v>8</v>
      </c>
      <c r="K123" s="216" t="s">
        <v>2</v>
      </c>
      <c r="L123" s="216" t="s">
        <v>2</v>
      </c>
      <c r="M123" s="218" t="s">
        <v>3</v>
      </c>
      <c r="N123" s="218" t="s">
        <v>4</v>
      </c>
      <c r="P123" s="275"/>
      <c r="Q123" s="215" t="s">
        <v>8</v>
      </c>
      <c r="R123" s="216" t="s">
        <v>2</v>
      </c>
      <c r="S123" s="216" t="s">
        <v>2</v>
      </c>
      <c r="T123" s="218" t="s">
        <v>3</v>
      </c>
      <c r="U123" s="218" t="s">
        <v>4</v>
      </c>
      <c r="V123" s="5"/>
      <c r="W123" s="275"/>
      <c r="X123" s="215" t="s">
        <v>8</v>
      </c>
      <c r="Y123" s="216" t="s">
        <v>2</v>
      </c>
      <c r="Z123" s="216" t="s">
        <v>2</v>
      </c>
      <c r="AA123" s="218" t="s">
        <v>3</v>
      </c>
      <c r="AB123" s="218" t="s">
        <v>4</v>
      </c>
      <c r="AC123" s="5"/>
      <c r="AD123" s="275"/>
      <c r="AE123" s="215" t="s">
        <v>8</v>
      </c>
      <c r="AF123" s="216" t="s">
        <v>2</v>
      </c>
      <c r="AG123" s="216" t="s">
        <v>2</v>
      </c>
      <c r="AH123" s="218" t="s">
        <v>3</v>
      </c>
      <c r="AI123" s="218" t="s">
        <v>4</v>
      </c>
      <c r="AJ123" s="5"/>
      <c r="AK123" s="275"/>
      <c r="AL123" s="215" t="s">
        <v>8</v>
      </c>
      <c r="AM123" s="216" t="s">
        <v>2</v>
      </c>
      <c r="AN123" s="216" t="s">
        <v>2</v>
      </c>
      <c r="AO123" s="218" t="s">
        <v>3</v>
      </c>
      <c r="AP123" s="218" t="s">
        <v>4</v>
      </c>
      <c r="AQ123" s="5"/>
      <c r="AR123" s="275"/>
      <c r="AS123" s="215" t="s">
        <v>8</v>
      </c>
      <c r="AT123" s="216" t="s">
        <v>2</v>
      </c>
      <c r="AU123" s="216" t="s">
        <v>2</v>
      </c>
      <c r="AV123" s="218" t="s">
        <v>3</v>
      </c>
      <c r="AW123" s="218" t="s">
        <v>4</v>
      </c>
      <c r="AX123" s="5"/>
      <c r="AY123" s="275"/>
      <c r="AZ123" s="215" t="s">
        <v>8</v>
      </c>
      <c r="BA123" s="216" t="s">
        <v>2</v>
      </c>
      <c r="BB123" s="216" t="s">
        <v>2</v>
      </c>
      <c r="BC123" s="218" t="s">
        <v>3</v>
      </c>
      <c r="BD123" s="218" t="s">
        <v>4</v>
      </c>
      <c r="BE123" s="5"/>
    </row>
    <row r="124" spans="1:57" x14ac:dyDescent="0.2">
      <c r="A124" s="274">
        <v>511</v>
      </c>
      <c r="B124" s="5">
        <f ca="1">H124+O124+V124+AC124+AJ124+AQ124+AX124+BD124</f>
        <v>0</v>
      </c>
      <c r="C124" s="268">
        <v>511</v>
      </c>
      <c r="D124" s="269" t="str">
        <f>D122</f>
        <v>&gt;=41640</v>
      </c>
      <c r="E124" s="269" t="str">
        <f>E122</f>
        <v>&lt;=42004</v>
      </c>
      <c r="F124" s="270"/>
      <c r="G124" s="271"/>
      <c r="H124" s="5">
        <f ca="1">DSUM(Base1,F123,C123:G124)</f>
        <v>0</v>
      </c>
      <c r="I124" s="275"/>
      <c r="J124" s="268">
        <v>511</v>
      </c>
      <c r="K124" s="269" t="str">
        <f>K122</f>
        <v>&gt;=41640</v>
      </c>
      <c r="L124" s="269" t="str">
        <f>L122</f>
        <v>&lt;=42004</v>
      </c>
      <c r="M124" s="270"/>
      <c r="N124" s="271"/>
      <c r="O124" s="5">
        <f ca="1">DSUM(Base2,M123,J123:N124)</f>
        <v>0</v>
      </c>
      <c r="P124" s="275"/>
      <c r="Q124" s="268">
        <v>511</v>
      </c>
      <c r="R124" s="269" t="str">
        <f>R122</f>
        <v>&gt;=41640</v>
      </c>
      <c r="S124" s="269" t="str">
        <f>S122</f>
        <v>&lt;=42004</v>
      </c>
      <c r="T124" s="270"/>
      <c r="U124" s="271"/>
      <c r="V124" s="5">
        <f ca="1">DSUM(Base3,T123,Q123:U124)</f>
        <v>0</v>
      </c>
      <c r="W124" s="275"/>
      <c r="X124" s="268">
        <v>511</v>
      </c>
      <c r="Y124" s="269" t="str">
        <f>Y122</f>
        <v>&gt;=41640</v>
      </c>
      <c r="Z124" s="269" t="str">
        <f>Z122</f>
        <v>&lt;=42004</v>
      </c>
      <c r="AA124" s="270"/>
      <c r="AB124" s="271"/>
      <c r="AC124" s="5">
        <f ca="1">DSUM(Base4,AA123,X123:AB124)</f>
        <v>0</v>
      </c>
      <c r="AD124" s="275"/>
      <c r="AE124" s="268">
        <v>511</v>
      </c>
      <c r="AF124" s="269" t="str">
        <f>AF122</f>
        <v>&gt;=41640</v>
      </c>
      <c r="AG124" s="269" t="str">
        <f>AG122</f>
        <v>&lt;=42004</v>
      </c>
      <c r="AH124" s="270"/>
      <c r="AI124" s="271"/>
      <c r="AJ124" s="5">
        <f ca="1">DSUM(Base5,AH123,AE123:AI124)</f>
        <v>0</v>
      </c>
      <c r="AK124" s="275"/>
      <c r="AL124" s="268">
        <v>511</v>
      </c>
      <c r="AM124" s="269" t="str">
        <f>AM122</f>
        <v>&gt;=41640</v>
      </c>
      <c r="AN124" s="269" t="str">
        <f>AN122</f>
        <v>&lt;=42004</v>
      </c>
      <c r="AO124" s="270"/>
      <c r="AP124" s="271"/>
      <c r="AQ124" s="5">
        <f ca="1">DSUM(Base6,AO123,AL123:AP124)</f>
        <v>0</v>
      </c>
      <c r="AR124" s="275"/>
      <c r="AS124" s="268">
        <v>511</v>
      </c>
      <c r="AT124" s="269" t="str">
        <f>AT122</f>
        <v>&gt;=41640</v>
      </c>
      <c r="AU124" s="269" t="str">
        <f>AU122</f>
        <v>&lt;=42004</v>
      </c>
      <c r="AV124" s="270"/>
      <c r="AW124" s="271"/>
      <c r="AX124" s="5">
        <f ca="1">DSUM(Base7,AV123,AS123:AW124)</f>
        <v>0</v>
      </c>
      <c r="AY124" s="275"/>
      <c r="AZ124" s="268">
        <v>511</v>
      </c>
      <c r="BA124" s="269" t="str">
        <f>BA122</f>
        <v>&gt;=41640</v>
      </c>
      <c r="BB124" s="269" t="str">
        <f>BB122</f>
        <v>&lt;=42004</v>
      </c>
      <c r="BC124" s="270"/>
      <c r="BD124" s="271"/>
      <c r="BE124" s="5">
        <f ca="1">DSUM(Base8,BC123,AZ123:BD124)</f>
        <v>0</v>
      </c>
    </row>
    <row r="125" spans="1:57" x14ac:dyDescent="0.2">
      <c r="A125" s="273"/>
      <c r="B125" s="5"/>
      <c r="C125" s="215" t="s">
        <v>8</v>
      </c>
      <c r="D125" s="216" t="s">
        <v>2</v>
      </c>
      <c r="E125" s="216" t="s">
        <v>2</v>
      </c>
      <c r="F125" s="218" t="s">
        <v>3</v>
      </c>
      <c r="G125" s="218" t="s">
        <v>4</v>
      </c>
      <c r="I125" s="275"/>
      <c r="J125" s="215" t="s">
        <v>8</v>
      </c>
      <c r="K125" s="216" t="s">
        <v>2</v>
      </c>
      <c r="L125" s="216" t="s">
        <v>2</v>
      </c>
      <c r="M125" s="218" t="s">
        <v>3</v>
      </c>
      <c r="N125" s="218" t="s">
        <v>4</v>
      </c>
      <c r="P125" s="275"/>
      <c r="Q125" s="215" t="s">
        <v>8</v>
      </c>
      <c r="R125" s="216" t="s">
        <v>2</v>
      </c>
      <c r="S125" s="216" t="s">
        <v>2</v>
      </c>
      <c r="T125" s="218" t="s">
        <v>3</v>
      </c>
      <c r="U125" s="218" t="s">
        <v>4</v>
      </c>
      <c r="V125" s="5"/>
      <c r="W125" s="275"/>
      <c r="X125" s="215" t="s">
        <v>8</v>
      </c>
      <c r="Y125" s="216" t="s">
        <v>2</v>
      </c>
      <c r="Z125" s="216" t="s">
        <v>2</v>
      </c>
      <c r="AA125" s="218" t="s">
        <v>3</v>
      </c>
      <c r="AB125" s="218" t="s">
        <v>4</v>
      </c>
      <c r="AC125" s="5"/>
      <c r="AD125" s="275"/>
      <c r="AE125" s="215" t="s">
        <v>8</v>
      </c>
      <c r="AF125" s="216" t="s">
        <v>2</v>
      </c>
      <c r="AG125" s="216" t="s">
        <v>2</v>
      </c>
      <c r="AH125" s="218" t="s">
        <v>3</v>
      </c>
      <c r="AI125" s="218" t="s">
        <v>4</v>
      </c>
      <c r="AJ125" s="5"/>
      <c r="AK125" s="275"/>
      <c r="AL125" s="215" t="s">
        <v>8</v>
      </c>
      <c r="AM125" s="216" t="s">
        <v>2</v>
      </c>
      <c r="AN125" s="216" t="s">
        <v>2</v>
      </c>
      <c r="AO125" s="218" t="s">
        <v>3</v>
      </c>
      <c r="AP125" s="218" t="s">
        <v>4</v>
      </c>
      <c r="AQ125" s="5"/>
      <c r="AR125" s="275"/>
      <c r="AS125" s="215" t="s">
        <v>8</v>
      </c>
      <c r="AT125" s="216" t="s">
        <v>2</v>
      </c>
      <c r="AU125" s="216" t="s">
        <v>2</v>
      </c>
      <c r="AV125" s="218" t="s">
        <v>3</v>
      </c>
      <c r="AW125" s="218" t="s">
        <v>4</v>
      </c>
      <c r="AX125" s="5"/>
      <c r="AY125" s="275"/>
      <c r="AZ125" s="215" t="s">
        <v>8</v>
      </c>
      <c r="BA125" s="216" t="s">
        <v>2</v>
      </c>
      <c r="BB125" s="216" t="s">
        <v>2</v>
      </c>
      <c r="BC125" s="218" t="s">
        <v>3</v>
      </c>
      <c r="BD125" s="218" t="s">
        <v>4</v>
      </c>
      <c r="BE125" s="5"/>
    </row>
    <row r="126" spans="1:57" x14ac:dyDescent="0.2">
      <c r="A126" s="274">
        <v>512</v>
      </c>
      <c r="B126" s="5">
        <f ca="1">H126+O126+V126+AC126+AJ126+AQ126+AX126+BD126</f>
        <v>0</v>
      </c>
      <c r="C126" s="268">
        <v>512</v>
      </c>
      <c r="D126" s="269" t="str">
        <f>D124</f>
        <v>&gt;=41640</v>
      </c>
      <c r="E126" s="269" t="str">
        <f>E124</f>
        <v>&lt;=42004</v>
      </c>
      <c r="F126" s="270"/>
      <c r="G126" s="271"/>
      <c r="H126" s="5">
        <f ca="1">DSUM(Base1,F125,C125:G126)</f>
        <v>0</v>
      </c>
      <c r="I126" s="275"/>
      <c r="J126" s="268">
        <v>512</v>
      </c>
      <c r="K126" s="269" t="str">
        <f>K124</f>
        <v>&gt;=41640</v>
      </c>
      <c r="L126" s="269" t="str">
        <f>L124</f>
        <v>&lt;=42004</v>
      </c>
      <c r="M126" s="270"/>
      <c r="N126" s="271"/>
      <c r="O126" s="5">
        <f ca="1">DSUM(Base2,M125,J125:N126)</f>
        <v>0</v>
      </c>
      <c r="P126" s="275"/>
      <c r="Q126" s="268">
        <v>512</v>
      </c>
      <c r="R126" s="269" t="str">
        <f>R124</f>
        <v>&gt;=41640</v>
      </c>
      <c r="S126" s="269" t="str">
        <f>S124</f>
        <v>&lt;=42004</v>
      </c>
      <c r="T126" s="270"/>
      <c r="U126" s="271"/>
      <c r="V126" s="5">
        <f ca="1">DSUM(Base3,T125,Q125:U126)</f>
        <v>0</v>
      </c>
      <c r="W126" s="275"/>
      <c r="X126" s="268">
        <v>512</v>
      </c>
      <c r="Y126" s="269" t="str">
        <f>Y124</f>
        <v>&gt;=41640</v>
      </c>
      <c r="Z126" s="269" t="str">
        <f>Z124</f>
        <v>&lt;=42004</v>
      </c>
      <c r="AA126" s="270"/>
      <c r="AB126" s="271"/>
      <c r="AC126" s="5">
        <f ca="1">DSUM(Base4,AA125,X125:AB126)</f>
        <v>0</v>
      </c>
      <c r="AD126" s="275"/>
      <c r="AE126" s="268">
        <v>512</v>
      </c>
      <c r="AF126" s="269" t="str">
        <f>AF124</f>
        <v>&gt;=41640</v>
      </c>
      <c r="AG126" s="269" t="str">
        <f>AG124</f>
        <v>&lt;=42004</v>
      </c>
      <c r="AH126" s="270"/>
      <c r="AI126" s="271"/>
      <c r="AJ126" s="5">
        <f ca="1">DSUM(Base5,AH125,AE125:AI126)</f>
        <v>0</v>
      </c>
      <c r="AK126" s="275"/>
      <c r="AL126" s="268">
        <v>512</v>
      </c>
      <c r="AM126" s="269" t="str">
        <f>AM124</f>
        <v>&gt;=41640</v>
      </c>
      <c r="AN126" s="269" t="str">
        <f>AN124</f>
        <v>&lt;=42004</v>
      </c>
      <c r="AO126" s="270"/>
      <c r="AP126" s="271"/>
      <c r="AQ126" s="5">
        <f ca="1">DSUM(Base6,AO125,AL125:AP126)</f>
        <v>0</v>
      </c>
      <c r="AR126" s="275"/>
      <c r="AS126" s="268">
        <v>512</v>
      </c>
      <c r="AT126" s="269" t="str">
        <f>AT124</f>
        <v>&gt;=41640</v>
      </c>
      <c r="AU126" s="269" t="str">
        <f>AU124</f>
        <v>&lt;=42004</v>
      </c>
      <c r="AV126" s="270"/>
      <c r="AW126" s="271"/>
      <c r="AX126" s="5">
        <f ca="1">DSUM(Base7,AV125,AS125:AW126)</f>
        <v>0</v>
      </c>
      <c r="AY126" s="275"/>
      <c r="AZ126" s="268">
        <v>512</v>
      </c>
      <c r="BA126" s="269" t="str">
        <f>BA124</f>
        <v>&gt;=41640</v>
      </c>
      <c r="BB126" s="269" t="str">
        <f>BB124</f>
        <v>&lt;=42004</v>
      </c>
      <c r="BC126" s="270"/>
      <c r="BD126" s="271"/>
      <c r="BE126" s="5">
        <f ca="1">DSUM(Base8,BC125,AZ125:BD126)</f>
        <v>0</v>
      </c>
    </row>
    <row r="127" spans="1:57" x14ac:dyDescent="0.2">
      <c r="A127" s="273"/>
      <c r="B127" s="5"/>
      <c r="C127" s="215" t="s">
        <v>8</v>
      </c>
      <c r="D127" s="216" t="s">
        <v>2</v>
      </c>
      <c r="E127" s="216" t="s">
        <v>2</v>
      </c>
      <c r="F127" s="218" t="s">
        <v>3</v>
      </c>
      <c r="G127" s="218" t="s">
        <v>4</v>
      </c>
      <c r="I127" s="275"/>
      <c r="J127" s="215" t="s">
        <v>8</v>
      </c>
      <c r="K127" s="216" t="s">
        <v>2</v>
      </c>
      <c r="L127" s="216" t="s">
        <v>2</v>
      </c>
      <c r="M127" s="218" t="s">
        <v>3</v>
      </c>
      <c r="N127" s="218" t="s">
        <v>4</v>
      </c>
      <c r="P127" s="275"/>
      <c r="Q127" s="215" t="s">
        <v>8</v>
      </c>
      <c r="R127" s="216" t="s">
        <v>2</v>
      </c>
      <c r="S127" s="216" t="s">
        <v>2</v>
      </c>
      <c r="T127" s="218" t="s">
        <v>3</v>
      </c>
      <c r="U127" s="218" t="s">
        <v>4</v>
      </c>
      <c r="V127" s="5"/>
      <c r="W127" s="275"/>
      <c r="X127" s="215" t="s">
        <v>8</v>
      </c>
      <c r="Y127" s="216" t="s">
        <v>2</v>
      </c>
      <c r="Z127" s="216" t="s">
        <v>2</v>
      </c>
      <c r="AA127" s="218" t="s">
        <v>3</v>
      </c>
      <c r="AB127" s="218" t="s">
        <v>4</v>
      </c>
      <c r="AC127" s="5"/>
      <c r="AD127" s="275"/>
      <c r="AE127" s="215" t="s">
        <v>8</v>
      </c>
      <c r="AF127" s="216" t="s">
        <v>2</v>
      </c>
      <c r="AG127" s="216" t="s">
        <v>2</v>
      </c>
      <c r="AH127" s="218" t="s">
        <v>3</v>
      </c>
      <c r="AI127" s="218" t="s">
        <v>4</v>
      </c>
      <c r="AJ127" s="5"/>
      <c r="AK127" s="275"/>
      <c r="AL127" s="215" t="s">
        <v>8</v>
      </c>
      <c r="AM127" s="216" t="s">
        <v>2</v>
      </c>
      <c r="AN127" s="216" t="s">
        <v>2</v>
      </c>
      <c r="AO127" s="218" t="s">
        <v>3</v>
      </c>
      <c r="AP127" s="218" t="s">
        <v>4</v>
      </c>
      <c r="AQ127" s="5"/>
      <c r="AR127" s="275"/>
      <c r="AS127" s="215" t="s">
        <v>8</v>
      </c>
      <c r="AT127" s="216" t="s">
        <v>2</v>
      </c>
      <c r="AU127" s="216" t="s">
        <v>2</v>
      </c>
      <c r="AV127" s="218" t="s">
        <v>3</v>
      </c>
      <c r="AW127" s="218" t="s">
        <v>4</v>
      </c>
      <c r="AX127" s="5"/>
      <c r="AY127" s="275"/>
      <c r="AZ127" s="215" t="s">
        <v>8</v>
      </c>
      <c r="BA127" s="216" t="s">
        <v>2</v>
      </c>
      <c r="BB127" s="216" t="s">
        <v>2</v>
      </c>
      <c r="BC127" s="218" t="s">
        <v>3</v>
      </c>
      <c r="BD127" s="218" t="s">
        <v>4</v>
      </c>
      <c r="BE127" s="5"/>
    </row>
    <row r="128" spans="1:57" x14ac:dyDescent="0.2">
      <c r="A128" s="274">
        <v>513</v>
      </c>
      <c r="B128" s="5">
        <f ca="1">H128+O128+V128+AC128+AJ128+AQ128+AX128+BD128</f>
        <v>0</v>
      </c>
      <c r="C128" s="268">
        <v>513</v>
      </c>
      <c r="D128" s="269" t="str">
        <f>D126</f>
        <v>&gt;=41640</v>
      </c>
      <c r="E128" s="269" t="str">
        <f>E126</f>
        <v>&lt;=42004</v>
      </c>
      <c r="F128" s="270"/>
      <c r="G128" s="271"/>
      <c r="H128" s="5">
        <f ca="1">DSUM(Base1,F127,C127:G128)</f>
        <v>0</v>
      </c>
      <c r="I128" s="275"/>
      <c r="J128" s="268">
        <v>513</v>
      </c>
      <c r="K128" s="269" t="str">
        <f>K126</f>
        <v>&gt;=41640</v>
      </c>
      <c r="L128" s="269" t="str">
        <f>L126</f>
        <v>&lt;=42004</v>
      </c>
      <c r="M128" s="270"/>
      <c r="N128" s="271"/>
      <c r="O128" s="5">
        <f ca="1">DSUM(Base2,M127,J127:N128)</f>
        <v>0</v>
      </c>
      <c r="P128" s="275"/>
      <c r="Q128" s="268">
        <v>513</v>
      </c>
      <c r="R128" s="269" t="str">
        <f>R126</f>
        <v>&gt;=41640</v>
      </c>
      <c r="S128" s="269" t="str">
        <f>S126</f>
        <v>&lt;=42004</v>
      </c>
      <c r="T128" s="270"/>
      <c r="U128" s="271"/>
      <c r="V128" s="5">
        <f ca="1">DSUM(Base3,T127,Q127:U128)</f>
        <v>0</v>
      </c>
      <c r="W128" s="275"/>
      <c r="X128" s="268">
        <v>513</v>
      </c>
      <c r="Y128" s="269" t="str">
        <f>Y126</f>
        <v>&gt;=41640</v>
      </c>
      <c r="Z128" s="269" t="str">
        <f>Z126</f>
        <v>&lt;=42004</v>
      </c>
      <c r="AA128" s="270"/>
      <c r="AB128" s="271"/>
      <c r="AC128" s="5">
        <f ca="1">DSUM(Base4,AA127,X127:AB128)</f>
        <v>0</v>
      </c>
      <c r="AD128" s="275"/>
      <c r="AE128" s="268">
        <v>513</v>
      </c>
      <c r="AF128" s="269" t="str">
        <f>AF126</f>
        <v>&gt;=41640</v>
      </c>
      <c r="AG128" s="269" t="str">
        <f>AG126</f>
        <v>&lt;=42004</v>
      </c>
      <c r="AH128" s="270"/>
      <c r="AI128" s="271"/>
      <c r="AJ128" s="5">
        <f ca="1">DSUM(Base5,AH127,AE127:AI128)</f>
        <v>0</v>
      </c>
      <c r="AK128" s="275"/>
      <c r="AL128" s="268">
        <v>513</v>
      </c>
      <c r="AM128" s="269" t="str">
        <f>AM126</f>
        <v>&gt;=41640</v>
      </c>
      <c r="AN128" s="269" t="str">
        <f>AN126</f>
        <v>&lt;=42004</v>
      </c>
      <c r="AO128" s="270"/>
      <c r="AP128" s="271"/>
      <c r="AQ128" s="5">
        <f ca="1">DSUM(Base6,AO127,AL127:AP128)</f>
        <v>0</v>
      </c>
      <c r="AR128" s="275"/>
      <c r="AS128" s="268">
        <v>513</v>
      </c>
      <c r="AT128" s="269" t="str">
        <f>AT126</f>
        <v>&gt;=41640</v>
      </c>
      <c r="AU128" s="269" t="str">
        <f>AU126</f>
        <v>&lt;=42004</v>
      </c>
      <c r="AV128" s="270"/>
      <c r="AW128" s="271"/>
      <c r="AX128" s="5">
        <f ca="1">DSUM(Base7,AV127,AS127:AW128)</f>
        <v>0</v>
      </c>
      <c r="AY128" s="275"/>
      <c r="AZ128" s="268">
        <v>513</v>
      </c>
      <c r="BA128" s="269" t="str">
        <f>BA126</f>
        <v>&gt;=41640</v>
      </c>
      <c r="BB128" s="269" t="str">
        <f>BB126</f>
        <v>&lt;=42004</v>
      </c>
      <c r="BC128" s="270"/>
      <c r="BD128" s="271"/>
      <c r="BE128" s="5">
        <f ca="1">DSUM(Base8,BC127,AZ127:BD128)</f>
        <v>0</v>
      </c>
    </row>
    <row r="129" spans="1:57" x14ac:dyDescent="0.2">
      <c r="A129" s="273"/>
      <c r="B129" s="5"/>
      <c r="C129" s="215" t="s">
        <v>8</v>
      </c>
      <c r="D129" s="216" t="s">
        <v>2</v>
      </c>
      <c r="E129" s="216" t="s">
        <v>2</v>
      </c>
      <c r="F129" s="218" t="s">
        <v>3</v>
      </c>
      <c r="G129" s="218" t="s">
        <v>4</v>
      </c>
      <c r="I129" s="275"/>
      <c r="J129" s="215" t="s">
        <v>8</v>
      </c>
      <c r="K129" s="216" t="s">
        <v>2</v>
      </c>
      <c r="L129" s="216" t="s">
        <v>2</v>
      </c>
      <c r="M129" s="218" t="s">
        <v>3</v>
      </c>
      <c r="N129" s="218" t="s">
        <v>4</v>
      </c>
      <c r="P129" s="275"/>
      <c r="Q129" s="215" t="s">
        <v>8</v>
      </c>
      <c r="R129" s="216" t="s">
        <v>2</v>
      </c>
      <c r="S129" s="216" t="s">
        <v>2</v>
      </c>
      <c r="T129" s="218" t="s">
        <v>3</v>
      </c>
      <c r="U129" s="218" t="s">
        <v>4</v>
      </c>
      <c r="V129" s="5"/>
      <c r="W129" s="275"/>
      <c r="X129" s="215" t="s">
        <v>8</v>
      </c>
      <c r="Y129" s="216" t="s">
        <v>2</v>
      </c>
      <c r="Z129" s="216" t="s">
        <v>2</v>
      </c>
      <c r="AA129" s="218" t="s">
        <v>3</v>
      </c>
      <c r="AB129" s="218" t="s">
        <v>4</v>
      </c>
      <c r="AC129" s="5"/>
      <c r="AD129" s="275"/>
      <c r="AE129" s="215" t="s">
        <v>8</v>
      </c>
      <c r="AF129" s="216" t="s">
        <v>2</v>
      </c>
      <c r="AG129" s="216" t="s">
        <v>2</v>
      </c>
      <c r="AH129" s="218" t="s">
        <v>3</v>
      </c>
      <c r="AI129" s="218" t="s">
        <v>4</v>
      </c>
      <c r="AJ129" s="5"/>
      <c r="AK129" s="275"/>
      <c r="AL129" s="215" t="s">
        <v>8</v>
      </c>
      <c r="AM129" s="216" t="s">
        <v>2</v>
      </c>
      <c r="AN129" s="216" t="s">
        <v>2</v>
      </c>
      <c r="AO129" s="218" t="s">
        <v>3</v>
      </c>
      <c r="AP129" s="218" t="s">
        <v>4</v>
      </c>
      <c r="AQ129" s="5"/>
      <c r="AR129" s="275"/>
      <c r="AS129" s="215" t="s">
        <v>8</v>
      </c>
      <c r="AT129" s="216" t="s">
        <v>2</v>
      </c>
      <c r="AU129" s="216" t="s">
        <v>2</v>
      </c>
      <c r="AV129" s="218" t="s">
        <v>3</v>
      </c>
      <c r="AW129" s="218" t="s">
        <v>4</v>
      </c>
      <c r="AX129" s="5"/>
      <c r="AY129" s="275"/>
      <c r="AZ129" s="215" t="s">
        <v>8</v>
      </c>
      <c r="BA129" s="216" t="s">
        <v>2</v>
      </c>
      <c r="BB129" s="216" t="s">
        <v>2</v>
      </c>
      <c r="BC129" s="218" t="s">
        <v>3</v>
      </c>
      <c r="BD129" s="218" t="s">
        <v>4</v>
      </c>
      <c r="BE129" s="5"/>
    </row>
    <row r="130" spans="1:57" x14ac:dyDescent="0.2">
      <c r="A130" s="274">
        <v>514</v>
      </c>
      <c r="B130" s="5">
        <f ca="1">H130+O130+V130+AC130+AJ130+AQ130+AX130+BD130</f>
        <v>0</v>
      </c>
      <c r="C130" s="268">
        <v>514</v>
      </c>
      <c r="D130" s="269" t="str">
        <f>D128</f>
        <v>&gt;=41640</v>
      </c>
      <c r="E130" s="269" t="str">
        <f>E128</f>
        <v>&lt;=42004</v>
      </c>
      <c r="F130" s="270"/>
      <c r="G130" s="271"/>
      <c r="H130" s="5">
        <f ca="1">DSUM(Base1,F129,C129:G130)</f>
        <v>0</v>
      </c>
      <c r="I130" s="275"/>
      <c r="J130" s="268">
        <v>514</v>
      </c>
      <c r="K130" s="269" t="str">
        <f>K128</f>
        <v>&gt;=41640</v>
      </c>
      <c r="L130" s="269" t="str">
        <f>L128</f>
        <v>&lt;=42004</v>
      </c>
      <c r="M130" s="270"/>
      <c r="N130" s="271"/>
      <c r="O130" s="5">
        <f ca="1">DSUM(Base2,M129,J129:N130)</f>
        <v>0</v>
      </c>
      <c r="P130" s="275"/>
      <c r="Q130" s="268">
        <v>514</v>
      </c>
      <c r="R130" s="269" t="str">
        <f>R128</f>
        <v>&gt;=41640</v>
      </c>
      <c r="S130" s="269" t="str">
        <f>S128</f>
        <v>&lt;=42004</v>
      </c>
      <c r="T130" s="270"/>
      <c r="U130" s="271"/>
      <c r="V130" s="5">
        <f ca="1">DSUM(Base3,T129,Q129:U130)</f>
        <v>0</v>
      </c>
      <c r="W130" s="275"/>
      <c r="X130" s="268">
        <v>514</v>
      </c>
      <c r="Y130" s="269" t="str">
        <f>Y128</f>
        <v>&gt;=41640</v>
      </c>
      <c r="Z130" s="269" t="str">
        <f>Z128</f>
        <v>&lt;=42004</v>
      </c>
      <c r="AA130" s="270"/>
      <c r="AB130" s="271"/>
      <c r="AC130" s="5">
        <f ca="1">DSUM(Base4,AA129,X129:AB130)</f>
        <v>0</v>
      </c>
      <c r="AD130" s="275"/>
      <c r="AE130" s="268">
        <v>514</v>
      </c>
      <c r="AF130" s="269" t="str">
        <f>AF128</f>
        <v>&gt;=41640</v>
      </c>
      <c r="AG130" s="269" t="str">
        <f>AG128</f>
        <v>&lt;=42004</v>
      </c>
      <c r="AH130" s="270"/>
      <c r="AI130" s="271"/>
      <c r="AJ130" s="5">
        <f ca="1">DSUM(Base5,AH129,AE129:AI130)</f>
        <v>0</v>
      </c>
      <c r="AK130" s="275"/>
      <c r="AL130" s="268">
        <v>514</v>
      </c>
      <c r="AM130" s="269" t="str">
        <f>AM128</f>
        <v>&gt;=41640</v>
      </c>
      <c r="AN130" s="269" t="str">
        <f>AN128</f>
        <v>&lt;=42004</v>
      </c>
      <c r="AO130" s="270"/>
      <c r="AP130" s="271"/>
      <c r="AQ130" s="5">
        <f ca="1">DSUM(Base6,AO129,AL129:AP130)</f>
        <v>0</v>
      </c>
      <c r="AR130" s="275"/>
      <c r="AS130" s="268">
        <v>514</v>
      </c>
      <c r="AT130" s="269" t="str">
        <f>AT128</f>
        <v>&gt;=41640</v>
      </c>
      <c r="AU130" s="269" t="str">
        <f>AU128</f>
        <v>&lt;=42004</v>
      </c>
      <c r="AV130" s="270"/>
      <c r="AW130" s="271"/>
      <c r="AX130" s="5">
        <f ca="1">DSUM(Base7,AV129,AS129:AW130)</f>
        <v>0</v>
      </c>
      <c r="AY130" s="275"/>
      <c r="AZ130" s="268">
        <v>514</v>
      </c>
      <c r="BA130" s="269" t="str">
        <f>BA128</f>
        <v>&gt;=41640</v>
      </c>
      <c r="BB130" s="269" t="str">
        <f>BB128</f>
        <v>&lt;=42004</v>
      </c>
      <c r="BC130" s="270"/>
      <c r="BD130" s="271"/>
      <c r="BE130" s="5">
        <f ca="1">DSUM(Base8,BC129,AZ129:BD130)</f>
        <v>0</v>
      </c>
    </row>
    <row r="131" spans="1:57" x14ac:dyDescent="0.2">
      <c r="A131" s="273"/>
      <c r="B131" s="5"/>
      <c r="C131" s="215" t="s">
        <v>8</v>
      </c>
      <c r="D131" s="216" t="s">
        <v>2</v>
      </c>
      <c r="E131" s="216" t="s">
        <v>2</v>
      </c>
      <c r="F131" s="218" t="s">
        <v>3</v>
      </c>
      <c r="G131" s="218" t="s">
        <v>4</v>
      </c>
      <c r="I131" s="275"/>
      <c r="J131" s="215" t="s">
        <v>8</v>
      </c>
      <c r="K131" s="216" t="s">
        <v>2</v>
      </c>
      <c r="L131" s="216" t="s">
        <v>2</v>
      </c>
      <c r="M131" s="218" t="s">
        <v>3</v>
      </c>
      <c r="N131" s="218" t="s">
        <v>4</v>
      </c>
      <c r="P131" s="275"/>
      <c r="Q131" s="215" t="s">
        <v>8</v>
      </c>
      <c r="R131" s="216" t="s">
        <v>2</v>
      </c>
      <c r="S131" s="216" t="s">
        <v>2</v>
      </c>
      <c r="T131" s="218" t="s">
        <v>3</v>
      </c>
      <c r="U131" s="218" t="s">
        <v>4</v>
      </c>
      <c r="V131" s="5"/>
      <c r="W131" s="275"/>
      <c r="X131" s="215" t="s">
        <v>8</v>
      </c>
      <c r="Y131" s="216" t="s">
        <v>2</v>
      </c>
      <c r="Z131" s="216" t="s">
        <v>2</v>
      </c>
      <c r="AA131" s="218" t="s">
        <v>3</v>
      </c>
      <c r="AB131" s="218" t="s">
        <v>4</v>
      </c>
      <c r="AC131" s="5"/>
      <c r="AD131" s="275"/>
      <c r="AE131" s="215" t="s">
        <v>8</v>
      </c>
      <c r="AF131" s="216" t="s">
        <v>2</v>
      </c>
      <c r="AG131" s="216" t="s">
        <v>2</v>
      </c>
      <c r="AH131" s="218" t="s">
        <v>3</v>
      </c>
      <c r="AI131" s="218" t="s">
        <v>4</v>
      </c>
      <c r="AJ131" s="5"/>
      <c r="AK131" s="275"/>
      <c r="AL131" s="215" t="s">
        <v>8</v>
      </c>
      <c r="AM131" s="216" t="s">
        <v>2</v>
      </c>
      <c r="AN131" s="216" t="s">
        <v>2</v>
      </c>
      <c r="AO131" s="218" t="s">
        <v>3</v>
      </c>
      <c r="AP131" s="218" t="s">
        <v>4</v>
      </c>
      <c r="AQ131" s="5"/>
      <c r="AR131" s="275"/>
      <c r="AS131" s="215" t="s">
        <v>8</v>
      </c>
      <c r="AT131" s="216" t="s">
        <v>2</v>
      </c>
      <c r="AU131" s="216" t="s">
        <v>2</v>
      </c>
      <c r="AV131" s="218" t="s">
        <v>3</v>
      </c>
      <c r="AW131" s="218" t="s">
        <v>4</v>
      </c>
      <c r="AX131" s="5"/>
      <c r="AY131" s="275"/>
      <c r="AZ131" s="215" t="s">
        <v>8</v>
      </c>
      <c r="BA131" s="216" t="s">
        <v>2</v>
      </c>
      <c r="BB131" s="216" t="s">
        <v>2</v>
      </c>
      <c r="BC131" s="218" t="s">
        <v>3</v>
      </c>
      <c r="BD131" s="218" t="s">
        <v>4</v>
      </c>
      <c r="BE131" s="5"/>
    </row>
    <row r="132" spans="1:57" x14ac:dyDescent="0.2">
      <c r="A132" s="274">
        <v>515</v>
      </c>
      <c r="B132" s="5">
        <f ca="1">H132+O132+V132+AC132+AJ132+AQ132+AX132+BD132</f>
        <v>0</v>
      </c>
      <c r="C132" s="268">
        <v>515</v>
      </c>
      <c r="D132" s="269" t="str">
        <f>D130</f>
        <v>&gt;=41640</v>
      </c>
      <c r="E132" s="269" t="str">
        <f>E130</f>
        <v>&lt;=42004</v>
      </c>
      <c r="F132" s="270"/>
      <c r="G132" s="271"/>
      <c r="H132" s="5">
        <f ca="1">DSUM(Base1,F131,C131:G132)</f>
        <v>0</v>
      </c>
      <c r="I132" s="275"/>
      <c r="J132" s="268">
        <v>515</v>
      </c>
      <c r="K132" s="269" t="str">
        <f>K130</f>
        <v>&gt;=41640</v>
      </c>
      <c r="L132" s="269" t="str">
        <f>L130</f>
        <v>&lt;=42004</v>
      </c>
      <c r="M132" s="270"/>
      <c r="N132" s="271"/>
      <c r="O132" s="5">
        <f ca="1">DSUM(Base2,M131,J131:N132)</f>
        <v>0</v>
      </c>
      <c r="P132" s="275"/>
      <c r="Q132" s="268">
        <v>515</v>
      </c>
      <c r="R132" s="269" t="str">
        <f>R130</f>
        <v>&gt;=41640</v>
      </c>
      <c r="S132" s="269" t="str">
        <f>S130</f>
        <v>&lt;=42004</v>
      </c>
      <c r="T132" s="270"/>
      <c r="U132" s="271"/>
      <c r="V132" s="5">
        <f ca="1">DSUM(Base3,T131,Q131:U132)</f>
        <v>0</v>
      </c>
      <c r="W132" s="275"/>
      <c r="X132" s="268">
        <v>515</v>
      </c>
      <c r="Y132" s="269" t="str">
        <f>Y130</f>
        <v>&gt;=41640</v>
      </c>
      <c r="Z132" s="269" t="str">
        <f>Z130</f>
        <v>&lt;=42004</v>
      </c>
      <c r="AA132" s="270"/>
      <c r="AB132" s="271"/>
      <c r="AC132" s="5">
        <f ca="1">DSUM(Base4,AA131,X131:AB132)</f>
        <v>0</v>
      </c>
      <c r="AD132" s="275"/>
      <c r="AE132" s="268">
        <v>515</v>
      </c>
      <c r="AF132" s="269" t="str">
        <f>AF130</f>
        <v>&gt;=41640</v>
      </c>
      <c r="AG132" s="269" t="str">
        <f>AG130</f>
        <v>&lt;=42004</v>
      </c>
      <c r="AH132" s="270"/>
      <c r="AI132" s="271"/>
      <c r="AJ132" s="5">
        <f ca="1">DSUM(Base5,AH131,AE131:AI132)</f>
        <v>0</v>
      </c>
      <c r="AK132" s="275"/>
      <c r="AL132" s="268">
        <v>515</v>
      </c>
      <c r="AM132" s="269" t="str">
        <f>AM130</f>
        <v>&gt;=41640</v>
      </c>
      <c r="AN132" s="269" t="str">
        <f>AN130</f>
        <v>&lt;=42004</v>
      </c>
      <c r="AO132" s="270"/>
      <c r="AP132" s="271"/>
      <c r="AQ132" s="5">
        <f ca="1">DSUM(Base6,AO131,AL131:AP132)</f>
        <v>0</v>
      </c>
      <c r="AR132" s="275"/>
      <c r="AS132" s="268">
        <v>515</v>
      </c>
      <c r="AT132" s="269" t="str">
        <f>AT130</f>
        <v>&gt;=41640</v>
      </c>
      <c r="AU132" s="269" t="str">
        <f>AU130</f>
        <v>&lt;=42004</v>
      </c>
      <c r="AV132" s="270"/>
      <c r="AW132" s="271"/>
      <c r="AX132" s="5">
        <f ca="1">DSUM(Base7,AV131,AS131:AW132)</f>
        <v>0</v>
      </c>
      <c r="AY132" s="275"/>
      <c r="AZ132" s="268">
        <v>515</v>
      </c>
      <c r="BA132" s="269" t="str">
        <f>BA130</f>
        <v>&gt;=41640</v>
      </c>
      <c r="BB132" s="269" t="str">
        <f>BB130</f>
        <v>&lt;=42004</v>
      </c>
      <c r="BC132" s="270"/>
      <c r="BD132" s="271"/>
      <c r="BE132" s="5">
        <f ca="1">DSUM(Base8,BC131,AZ131:BD132)</f>
        <v>0</v>
      </c>
    </row>
    <row r="133" spans="1:57" x14ac:dyDescent="0.2">
      <c r="A133" s="273"/>
      <c r="B133" s="5"/>
      <c r="C133" s="215" t="s">
        <v>8</v>
      </c>
      <c r="D133" s="216" t="s">
        <v>2</v>
      </c>
      <c r="E133" s="216" t="s">
        <v>2</v>
      </c>
      <c r="F133" s="218" t="s">
        <v>3</v>
      </c>
      <c r="G133" s="218" t="s">
        <v>4</v>
      </c>
      <c r="I133" s="275"/>
      <c r="J133" s="215" t="s">
        <v>8</v>
      </c>
      <c r="K133" s="216" t="s">
        <v>2</v>
      </c>
      <c r="L133" s="216" t="s">
        <v>2</v>
      </c>
      <c r="M133" s="218" t="s">
        <v>3</v>
      </c>
      <c r="N133" s="218" t="s">
        <v>4</v>
      </c>
      <c r="P133" s="275"/>
      <c r="Q133" s="215" t="s">
        <v>8</v>
      </c>
      <c r="R133" s="216" t="s">
        <v>2</v>
      </c>
      <c r="S133" s="216" t="s">
        <v>2</v>
      </c>
      <c r="T133" s="218" t="s">
        <v>3</v>
      </c>
      <c r="U133" s="218" t="s">
        <v>4</v>
      </c>
      <c r="V133" s="5"/>
      <c r="W133" s="275"/>
      <c r="X133" s="215" t="s">
        <v>8</v>
      </c>
      <c r="Y133" s="216" t="s">
        <v>2</v>
      </c>
      <c r="Z133" s="216" t="s">
        <v>2</v>
      </c>
      <c r="AA133" s="218" t="s">
        <v>3</v>
      </c>
      <c r="AB133" s="218" t="s">
        <v>4</v>
      </c>
      <c r="AC133" s="5"/>
      <c r="AD133" s="275"/>
      <c r="AE133" s="215" t="s">
        <v>8</v>
      </c>
      <c r="AF133" s="216" t="s">
        <v>2</v>
      </c>
      <c r="AG133" s="216" t="s">
        <v>2</v>
      </c>
      <c r="AH133" s="218" t="s">
        <v>3</v>
      </c>
      <c r="AI133" s="218" t="s">
        <v>4</v>
      </c>
      <c r="AJ133" s="5"/>
      <c r="AK133" s="275"/>
      <c r="AL133" s="215" t="s">
        <v>8</v>
      </c>
      <c r="AM133" s="216" t="s">
        <v>2</v>
      </c>
      <c r="AN133" s="216" t="s">
        <v>2</v>
      </c>
      <c r="AO133" s="218" t="s">
        <v>3</v>
      </c>
      <c r="AP133" s="218" t="s">
        <v>4</v>
      </c>
      <c r="AQ133" s="5"/>
      <c r="AR133" s="275"/>
      <c r="AS133" s="215" t="s">
        <v>8</v>
      </c>
      <c r="AT133" s="216" t="s">
        <v>2</v>
      </c>
      <c r="AU133" s="216" t="s">
        <v>2</v>
      </c>
      <c r="AV133" s="218" t="s">
        <v>3</v>
      </c>
      <c r="AW133" s="218" t="s">
        <v>4</v>
      </c>
      <c r="AX133" s="5"/>
      <c r="AY133" s="275"/>
      <c r="AZ133" s="215" t="s">
        <v>8</v>
      </c>
      <c r="BA133" s="216" t="s">
        <v>2</v>
      </c>
      <c r="BB133" s="216" t="s">
        <v>2</v>
      </c>
      <c r="BC133" s="218" t="s">
        <v>3</v>
      </c>
      <c r="BD133" s="218" t="s">
        <v>4</v>
      </c>
      <c r="BE133" s="5"/>
    </row>
    <row r="134" spans="1:57" x14ac:dyDescent="0.2">
      <c r="A134" s="274">
        <v>516</v>
      </c>
      <c r="B134" s="5">
        <f ca="1">H134+O134+V134+AC134+AJ134+AQ134+AX134+BD134</f>
        <v>0</v>
      </c>
      <c r="C134" s="268">
        <v>516</v>
      </c>
      <c r="D134" s="269" t="str">
        <f>D132</f>
        <v>&gt;=41640</v>
      </c>
      <c r="E134" s="269" t="str">
        <f>E132</f>
        <v>&lt;=42004</v>
      </c>
      <c r="F134" s="270"/>
      <c r="G134" s="271"/>
      <c r="H134" s="5">
        <f ca="1">DSUM(Base1,F133,C133:G134)</f>
        <v>0</v>
      </c>
      <c r="I134" s="275"/>
      <c r="J134" s="268">
        <v>516</v>
      </c>
      <c r="K134" s="269" t="str">
        <f>K132</f>
        <v>&gt;=41640</v>
      </c>
      <c r="L134" s="269" t="str">
        <f>L132</f>
        <v>&lt;=42004</v>
      </c>
      <c r="M134" s="270"/>
      <c r="N134" s="271"/>
      <c r="O134" s="5">
        <f ca="1">DSUM(Base2,M133,J133:N134)</f>
        <v>0</v>
      </c>
      <c r="P134" s="275"/>
      <c r="Q134" s="268">
        <v>516</v>
      </c>
      <c r="R134" s="269" t="str">
        <f>R132</f>
        <v>&gt;=41640</v>
      </c>
      <c r="S134" s="269" t="str">
        <f>S132</f>
        <v>&lt;=42004</v>
      </c>
      <c r="T134" s="270"/>
      <c r="U134" s="271"/>
      <c r="V134" s="5">
        <f ca="1">DSUM(Base3,T133,Q133:U134)</f>
        <v>0</v>
      </c>
      <c r="W134" s="275"/>
      <c r="X134" s="268">
        <v>516</v>
      </c>
      <c r="Y134" s="269" t="str">
        <f>Y132</f>
        <v>&gt;=41640</v>
      </c>
      <c r="Z134" s="269" t="str">
        <f>Z132</f>
        <v>&lt;=42004</v>
      </c>
      <c r="AA134" s="270"/>
      <c r="AB134" s="271"/>
      <c r="AC134" s="5">
        <f ca="1">DSUM(Base4,AA133,X133:AB134)</f>
        <v>0</v>
      </c>
      <c r="AD134" s="275"/>
      <c r="AE134" s="268">
        <v>516</v>
      </c>
      <c r="AF134" s="269" t="str">
        <f>AF132</f>
        <v>&gt;=41640</v>
      </c>
      <c r="AG134" s="269" t="str">
        <f>AG132</f>
        <v>&lt;=42004</v>
      </c>
      <c r="AH134" s="270"/>
      <c r="AI134" s="271"/>
      <c r="AJ134" s="5">
        <f ca="1">DSUM(Base5,AH133,AE133:AI134)</f>
        <v>0</v>
      </c>
      <c r="AK134" s="275"/>
      <c r="AL134" s="268">
        <v>516</v>
      </c>
      <c r="AM134" s="269" t="str">
        <f>AM132</f>
        <v>&gt;=41640</v>
      </c>
      <c r="AN134" s="269" t="str">
        <f>AN132</f>
        <v>&lt;=42004</v>
      </c>
      <c r="AO134" s="270"/>
      <c r="AP134" s="271"/>
      <c r="AQ134" s="5">
        <f ca="1">DSUM(Base6,AO133,AL133:AP134)</f>
        <v>0</v>
      </c>
      <c r="AR134" s="275"/>
      <c r="AS134" s="268">
        <v>516</v>
      </c>
      <c r="AT134" s="269" t="str">
        <f>AT132</f>
        <v>&gt;=41640</v>
      </c>
      <c r="AU134" s="269" t="str">
        <f>AU132</f>
        <v>&lt;=42004</v>
      </c>
      <c r="AV134" s="270"/>
      <c r="AW134" s="271"/>
      <c r="AX134" s="5">
        <f ca="1">DSUM(Base7,AV133,AS133:AW134)</f>
        <v>0</v>
      </c>
      <c r="AY134" s="275"/>
      <c r="AZ134" s="268">
        <v>516</v>
      </c>
      <c r="BA134" s="269" t="str">
        <f>BA132</f>
        <v>&gt;=41640</v>
      </c>
      <c r="BB134" s="269" t="str">
        <f>BB132</f>
        <v>&lt;=42004</v>
      </c>
      <c r="BC134" s="270"/>
      <c r="BD134" s="271"/>
      <c r="BE134" s="5">
        <f ca="1">DSUM(Base8,BC133,AZ133:BD134)</f>
        <v>0</v>
      </c>
    </row>
    <row r="135" spans="1:57" x14ac:dyDescent="0.2">
      <c r="A135" s="273"/>
      <c r="B135" s="5"/>
      <c r="C135" s="215" t="s">
        <v>8</v>
      </c>
      <c r="D135" s="216" t="s">
        <v>2</v>
      </c>
      <c r="E135" s="216" t="s">
        <v>2</v>
      </c>
      <c r="F135" s="218" t="s">
        <v>3</v>
      </c>
      <c r="G135" s="218" t="s">
        <v>4</v>
      </c>
      <c r="I135" s="275"/>
      <c r="J135" s="215" t="s">
        <v>8</v>
      </c>
      <c r="K135" s="216" t="s">
        <v>2</v>
      </c>
      <c r="L135" s="216" t="s">
        <v>2</v>
      </c>
      <c r="M135" s="218" t="s">
        <v>3</v>
      </c>
      <c r="N135" s="218" t="s">
        <v>4</v>
      </c>
      <c r="P135" s="275"/>
      <c r="Q135" s="215" t="s">
        <v>8</v>
      </c>
      <c r="R135" s="216" t="s">
        <v>2</v>
      </c>
      <c r="S135" s="216" t="s">
        <v>2</v>
      </c>
      <c r="T135" s="218" t="s">
        <v>3</v>
      </c>
      <c r="U135" s="218" t="s">
        <v>4</v>
      </c>
      <c r="V135" s="5"/>
      <c r="W135" s="275"/>
      <c r="X135" s="215" t="s">
        <v>8</v>
      </c>
      <c r="Y135" s="216" t="s">
        <v>2</v>
      </c>
      <c r="Z135" s="216" t="s">
        <v>2</v>
      </c>
      <c r="AA135" s="218" t="s">
        <v>3</v>
      </c>
      <c r="AB135" s="218" t="s">
        <v>4</v>
      </c>
      <c r="AC135" s="5"/>
      <c r="AD135" s="275"/>
      <c r="AE135" s="215" t="s">
        <v>8</v>
      </c>
      <c r="AF135" s="216" t="s">
        <v>2</v>
      </c>
      <c r="AG135" s="216" t="s">
        <v>2</v>
      </c>
      <c r="AH135" s="218" t="s">
        <v>3</v>
      </c>
      <c r="AI135" s="218" t="s">
        <v>4</v>
      </c>
      <c r="AJ135" s="5"/>
      <c r="AK135" s="275"/>
      <c r="AL135" s="215" t="s">
        <v>8</v>
      </c>
      <c r="AM135" s="216" t="s">
        <v>2</v>
      </c>
      <c r="AN135" s="216" t="s">
        <v>2</v>
      </c>
      <c r="AO135" s="218" t="s">
        <v>3</v>
      </c>
      <c r="AP135" s="218" t="s">
        <v>4</v>
      </c>
      <c r="AQ135" s="5"/>
      <c r="AR135" s="275"/>
      <c r="AS135" s="215" t="s">
        <v>8</v>
      </c>
      <c r="AT135" s="216" t="s">
        <v>2</v>
      </c>
      <c r="AU135" s="216" t="s">
        <v>2</v>
      </c>
      <c r="AV135" s="218" t="s">
        <v>3</v>
      </c>
      <c r="AW135" s="218" t="s">
        <v>4</v>
      </c>
      <c r="AX135" s="5"/>
      <c r="AY135" s="275"/>
      <c r="AZ135" s="215" t="s">
        <v>8</v>
      </c>
      <c r="BA135" s="216" t="s">
        <v>2</v>
      </c>
      <c r="BB135" s="216" t="s">
        <v>2</v>
      </c>
      <c r="BC135" s="218" t="s">
        <v>3</v>
      </c>
      <c r="BD135" s="218" t="s">
        <v>4</v>
      </c>
      <c r="BE135" s="5"/>
    </row>
    <row r="136" spans="1:57" x14ac:dyDescent="0.2">
      <c r="A136" s="274">
        <v>517</v>
      </c>
      <c r="B136" s="5">
        <f ca="1">H136+O136+V136+AC136+AJ136+AQ136+AX136+BD136</f>
        <v>2400</v>
      </c>
      <c r="C136" s="268">
        <v>517</v>
      </c>
      <c r="D136" s="269" t="str">
        <f>D134</f>
        <v>&gt;=41640</v>
      </c>
      <c r="E136" s="269" t="str">
        <f>E134</f>
        <v>&lt;=42004</v>
      </c>
      <c r="F136" s="270"/>
      <c r="G136" s="271"/>
      <c r="H136" s="5">
        <f ca="1">DSUM(Base1,F135,C135:G136)</f>
        <v>0</v>
      </c>
      <c r="I136" s="275"/>
      <c r="J136" s="268">
        <v>517</v>
      </c>
      <c r="K136" s="269" t="str">
        <f>K134</f>
        <v>&gt;=41640</v>
      </c>
      <c r="L136" s="269" t="str">
        <f>L134</f>
        <v>&lt;=42004</v>
      </c>
      <c r="M136" s="270"/>
      <c r="N136" s="271"/>
      <c r="O136" s="5">
        <f ca="1">DSUM(Base2,M135,J135:N136)</f>
        <v>0</v>
      </c>
      <c r="P136" s="275"/>
      <c r="Q136" s="268">
        <v>517</v>
      </c>
      <c r="R136" s="269" t="str">
        <f>R134</f>
        <v>&gt;=41640</v>
      </c>
      <c r="S136" s="269" t="str">
        <f>S134</f>
        <v>&lt;=42004</v>
      </c>
      <c r="T136" s="270"/>
      <c r="U136" s="271"/>
      <c r="V136" s="5">
        <f ca="1">DSUM(Base3,T135,Q135:U136)</f>
        <v>0</v>
      </c>
      <c r="W136" s="275"/>
      <c r="X136" s="268">
        <v>517</v>
      </c>
      <c r="Y136" s="269" t="str">
        <f>Y134</f>
        <v>&gt;=41640</v>
      </c>
      <c r="Z136" s="269" t="str">
        <f>Z134</f>
        <v>&lt;=42004</v>
      </c>
      <c r="AA136" s="270"/>
      <c r="AB136" s="271"/>
      <c r="AC136" s="5">
        <f ca="1">DSUM(Base4,AA135,X135:AB136)</f>
        <v>0</v>
      </c>
      <c r="AD136" s="275"/>
      <c r="AE136" s="268">
        <v>517</v>
      </c>
      <c r="AF136" s="269" t="str">
        <f>AF134</f>
        <v>&gt;=41640</v>
      </c>
      <c r="AG136" s="269" t="str">
        <f>AG134</f>
        <v>&lt;=42004</v>
      </c>
      <c r="AH136" s="270"/>
      <c r="AI136" s="271"/>
      <c r="AJ136" s="5">
        <f ca="1">DSUM(Base5,AH135,AE135:AI136)</f>
        <v>0</v>
      </c>
      <c r="AK136" s="275"/>
      <c r="AL136" s="268">
        <v>517</v>
      </c>
      <c r="AM136" s="269" t="str">
        <f>AM134</f>
        <v>&gt;=41640</v>
      </c>
      <c r="AN136" s="269" t="str">
        <f>AN134</f>
        <v>&lt;=42004</v>
      </c>
      <c r="AO136" s="270"/>
      <c r="AP136" s="271"/>
      <c r="AQ136" s="5">
        <f ca="1">DSUM(Base6,AO135,AL135:AP136)</f>
        <v>2400</v>
      </c>
      <c r="AR136" s="275"/>
      <c r="AS136" s="268">
        <v>517</v>
      </c>
      <c r="AT136" s="269" t="str">
        <f>AT134</f>
        <v>&gt;=41640</v>
      </c>
      <c r="AU136" s="269" t="str">
        <f>AU134</f>
        <v>&lt;=42004</v>
      </c>
      <c r="AV136" s="270"/>
      <c r="AW136" s="271"/>
      <c r="AX136" s="5">
        <f ca="1">DSUM(Base7,AV135,AS135:AW136)</f>
        <v>0</v>
      </c>
      <c r="AY136" s="275"/>
      <c r="AZ136" s="268">
        <v>517</v>
      </c>
      <c r="BA136" s="269" t="str">
        <f>BA134</f>
        <v>&gt;=41640</v>
      </c>
      <c r="BB136" s="269" t="str">
        <f>BB134</f>
        <v>&lt;=42004</v>
      </c>
      <c r="BC136" s="270"/>
      <c r="BD136" s="271"/>
      <c r="BE136" s="5">
        <f ca="1">DSUM(Base8,BC135,AZ135:BD136)</f>
        <v>0</v>
      </c>
    </row>
    <row r="137" spans="1:57" x14ac:dyDescent="0.2">
      <c r="A137" s="273"/>
      <c r="B137" s="5"/>
      <c r="C137" s="215" t="s">
        <v>8</v>
      </c>
      <c r="D137" s="216" t="s">
        <v>2</v>
      </c>
      <c r="E137" s="216" t="s">
        <v>2</v>
      </c>
      <c r="F137" s="218" t="s">
        <v>3</v>
      </c>
      <c r="G137" s="218" t="s">
        <v>4</v>
      </c>
      <c r="I137" s="275"/>
      <c r="J137" s="215" t="s">
        <v>8</v>
      </c>
      <c r="K137" s="216" t="s">
        <v>2</v>
      </c>
      <c r="L137" s="216" t="s">
        <v>2</v>
      </c>
      <c r="M137" s="218" t="s">
        <v>3</v>
      </c>
      <c r="N137" s="218" t="s">
        <v>4</v>
      </c>
      <c r="P137" s="275"/>
      <c r="Q137" s="215" t="s">
        <v>8</v>
      </c>
      <c r="R137" s="216" t="s">
        <v>2</v>
      </c>
      <c r="S137" s="216" t="s">
        <v>2</v>
      </c>
      <c r="T137" s="218" t="s">
        <v>3</v>
      </c>
      <c r="U137" s="218" t="s">
        <v>4</v>
      </c>
      <c r="V137" s="5"/>
      <c r="W137" s="275"/>
      <c r="X137" s="215" t="s">
        <v>8</v>
      </c>
      <c r="Y137" s="216" t="s">
        <v>2</v>
      </c>
      <c r="Z137" s="216" t="s">
        <v>2</v>
      </c>
      <c r="AA137" s="218" t="s">
        <v>3</v>
      </c>
      <c r="AB137" s="218" t="s">
        <v>4</v>
      </c>
      <c r="AC137" s="5"/>
      <c r="AD137" s="275"/>
      <c r="AE137" s="215" t="s">
        <v>8</v>
      </c>
      <c r="AF137" s="216" t="s">
        <v>2</v>
      </c>
      <c r="AG137" s="216" t="s">
        <v>2</v>
      </c>
      <c r="AH137" s="218" t="s">
        <v>3</v>
      </c>
      <c r="AI137" s="218" t="s">
        <v>4</v>
      </c>
      <c r="AJ137" s="5"/>
      <c r="AK137" s="275"/>
      <c r="AL137" s="215" t="s">
        <v>8</v>
      </c>
      <c r="AM137" s="216" t="s">
        <v>2</v>
      </c>
      <c r="AN137" s="216" t="s">
        <v>2</v>
      </c>
      <c r="AO137" s="218" t="s">
        <v>3</v>
      </c>
      <c r="AP137" s="218" t="s">
        <v>4</v>
      </c>
      <c r="AQ137" s="5"/>
      <c r="AR137" s="275"/>
      <c r="AS137" s="215" t="s">
        <v>8</v>
      </c>
      <c r="AT137" s="216" t="s">
        <v>2</v>
      </c>
      <c r="AU137" s="216" t="s">
        <v>2</v>
      </c>
      <c r="AV137" s="218" t="s">
        <v>3</v>
      </c>
      <c r="AW137" s="218" t="s">
        <v>4</v>
      </c>
      <c r="AX137" s="5"/>
      <c r="AY137" s="275"/>
      <c r="AZ137" s="215" t="s">
        <v>8</v>
      </c>
      <c r="BA137" s="216" t="s">
        <v>2</v>
      </c>
      <c r="BB137" s="216" t="s">
        <v>2</v>
      </c>
      <c r="BC137" s="218" t="s">
        <v>3</v>
      </c>
      <c r="BD137" s="218" t="s">
        <v>4</v>
      </c>
      <c r="BE137" s="5"/>
    </row>
    <row r="138" spans="1:57" x14ac:dyDescent="0.2">
      <c r="A138" s="274">
        <v>518</v>
      </c>
      <c r="B138" s="5">
        <f ca="1">H138+O138+V138+AC138+AJ138+AQ138+AX138+BD138</f>
        <v>0</v>
      </c>
      <c r="C138" s="268">
        <v>518</v>
      </c>
      <c r="D138" s="269" t="str">
        <f>D136</f>
        <v>&gt;=41640</v>
      </c>
      <c r="E138" s="269" t="str">
        <f>E136</f>
        <v>&lt;=42004</v>
      </c>
      <c r="F138" s="270"/>
      <c r="G138" s="271"/>
      <c r="H138" s="5">
        <f ca="1">DSUM(Base1,F137,C137:G138)</f>
        <v>0</v>
      </c>
      <c r="I138" s="275"/>
      <c r="J138" s="268">
        <v>518</v>
      </c>
      <c r="K138" s="269" t="str">
        <f>K136</f>
        <v>&gt;=41640</v>
      </c>
      <c r="L138" s="269" t="str">
        <f>L136</f>
        <v>&lt;=42004</v>
      </c>
      <c r="M138" s="270"/>
      <c r="N138" s="271"/>
      <c r="O138" s="5">
        <f ca="1">DSUM(Base2,M137,J137:N138)</f>
        <v>0</v>
      </c>
      <c r="P138" s="275"/>
      <c r="Q138" s="268">
        <v>518</v>
      </c>
      <c r="R138" s="269" t="str">
        <f>R136</f>
        <v>&gt;=41640</v>
      </c>
      <c r="S138" s="269" t="str">
        <f>S136</f>
        <v>&lt;=42004</v>
      </c>
      <c r="T138" s="270"/>
      <c r="U138" s="271"/>
      <c r="V138" s="5">
        <f ca="1">DSUM(Base3,T137,Q137:U138)</f>
        <v>0</v>
      </c>
      <c r="W138" s="275"/>
      <c r="X138" s="268">
        <v>518</v>
      </c>
      <c r="Y138" s="269" t="str">
        <f>Y136</f>
        <v>&gt;=41640</v>
      </c>
      <c r="Z138" s="269" t="str">
        <f>Z136</f>
        <v>&lt;=42004</v>
      </c>
      <c r="AA138" s="270"/>
      <c r="AB138" s="271"/>
      <c r="AC138" s="5">
        <f ca="1">DSUM(Base4,AA137,X137:AB138)</f>
        <v>0</v>
      </c>
      <c r="AD138" s="275"/>
      <c r="AE138" s="268">
        <v>518</v>
      </c>
      <c r="AF138" s="269" t="str">
        <f>AF136</f>
        <v>&gt;=41640</v>
      </c>
      <c r="AG138" s="269" t="str">
        <f>AG136</f>
        <v>&lt;=42004</v>
      </c>
      <c r="AH138" s="270"/>
      <c r="AI138" s="271"/>
      <c r="AJ138" s="5">
        <f ca="1">DSUM(Base5,AH137,AE137:AI138)</f>
        <v>0</v>
      </c>
      <c r="AK138" s="275"/>
      <c r="AL138" s="268">
        <v>518</v>
      </c>
      <c r="AM138" s="269" t="str">
        <f>AM136</f>
        <v>&gt;=41640</v>
      </c>
      <c r="AN138" s="269" t="str">
        <f>AN136</f>
        <v>&lt;=42004</v>
      </c>
      <c r="AO138" s="270"/>
      <c r="AP138" s="271"/>
      <c r="AQ138" s="5">
        <f ca="1">DSUM(Base6,AO137,AL137:AP138)</f>
        <v>0</v>
      </c>
      <c r="AR138" s="275"/>
      <c r="AS138" s="268">
        <v>518</v>
      </c>
      <c r="AT138" s="269" t="str">
        <f>AT136</f>
        <v>&gt;=41640</v>
      </c>
      <c r="AU138" s="269" t="str">
        <f>AU136</f>
        <v>&lt;=42004</v>
      </c>
      <c r="AV138" s="270"/>
      <c r="AW138" s="271"/>
      <c r="AX138" s="5">
        <f ca="1">DSUM(Base7,AV137,AS137:AW138)</f>
        <v>0</v>
      </c>
      <c r="AY138" s="275"/>
      <c r="AZ138" s="268">
        <v>518</v>
      </c>
      <c r="BA138" s="269" t="str">
        <f>BA136</f>
        <v>&gt;=41640</v>
      </c>
      <c r="BB138" s="269" t="str">
        <f>BB136</f>
        <v>&lt;=42004</v>
      </c>
      <c r="BC138" s="270"/>
      <c r="BD138" s="271"/>
      <c r="BE138" s="5">
        <f ca="1">DSUM(Base8,BC137,AZ137:BD138)</f>
        <v>0</v>
      </c>
    </row>
    <row r="139" spans="1:57" x14ac:dyDescent="0.2">
      <c r="A139" s="273"/>
      <c r="B139" s="5"/>
      <c r="C139" s="215" t="s">
        <v>8</v>
      </c>
      <c r="D139" s="216" t="s">
        <v>2</v>
      </c>
      <c r="E139" s="216" t="s">
        <v>2</v>
      </c>
      <c r="F139" s="218" t="s">
        <v>3</v>
      </c>
      <c r="G139" s="218" t="s">
        <v>4</v>
      </c>
      <c r="I139" s="275"/>
      <c r="J139" s="215" t="s">
        <v>8</v>
      </c>
      <c r="K139" s="216" t="s">
        <v>2</v>
      </c>
      <c r="L139" s="216" t="s">
        <v>2</v>
      </c>
      <c r="M139" s="218" t="s">
        <v>3</v>
      </c>
      <c r="N139" s="218" t="s">
        <v>4</v>
      </c>
      <c r="P139" s="275"/>
      <c r="Q139" s="215" t="s">
        <v>8</v>
      </c>
      <c r="R139" s="216" t="s">
        <v>2</v>
      </c>
      <c r="S139" s="216" t="s">
        <v>2</v>
      </c>
      <c r="T139" s="218" t="s">
        <v>3</v>
      </c>
      <c r="U139" s="218" t="s">
        <v>4</v>
      </c>
      <c r="V139" s="5"/>
      <c r="W139" s="275"/>
      <c r="X139" s="215" t="s">
        <v>8</v>
      </c>
      <c r="Y139" s="216" t="s">
        <v>2</v>
      </c>
      <c r="Z139" s="216" t="s">
        <v>2</v>
      </c>
      <c r="AA139" s="218" t="s">
        <v>3</v>
      </c>
      <c r="AB139" s="218" t="s">
        <v>4</v>
      </c>
      <c r="AC139" s="5"/>
      <c r="AD139" s="275"/>
      <c r="AE139" s="215" t="s">
        <v>8</v>
      </c>
      <c r="AF139" s="216" t="s">
        <v>2</v>
      </c>
      <c r="AG139" s="216" t="s">
        <v>2</v>
      </c>
      <c r="AH139" s="218" t="s">
        <v>3</v>
      </c>
      <c r="AI139" s="218" t="s">
        <v>4</v>
      </c>
      <c r="AJ139" s="5"/>
      <c r="AK139" s="275"/>
      <c r="AL139" s="215" t="s">
        <v>8</v>
      </c>
      <c r="AM139" s="216" t="s">
        <v>2</v>
      </c>
      <c r="AN139" s="216" t="s">
        <v>2</v>
      </c>
      <c r="AO139" s="218" t="s">
        <v>3</v>
      </c>
      <c r="AP139" s="218" t="s">
        <v>4</v>
      </c>
      <c r="AQ139" s="5"/>
      <c r="AR139" s="275"/>
      <c r="AS139" s="215" t="s">
        <v>8</v>
      </c>
      <c r="AT139" s="216" t="s">
        <v>2</v>
      </c>
      <c r="AU139" s="216" t="s">
        <v>2</v>
      </c>
      <c r="AV139" s="218" t="s">
        <v>3</v>
      </c>
      <c r="AW139" s="218" t="s">
        <v>4</v>
      </c>
      <c r="AX139" s="5"/>
      <c r="AY139" s="275"/>
      <c r="AZ139" s="215" t="s">
        <v>8</v>
      </c>
      <c r="BA139" s="216" t="s">
        <v>2</v>
      </c>
      <c r="BB139" s="216" t="s">
        <v>2</v>
      </c>
      <c r="BC139" s="218" t="s">
        <v>3</v>
      </c>
      <c r="BD139" s="218" t="s">
        <v>4</v>
      </c>
      <c r="BE139" s="5"/>
    </row>
    <row r="140" spans="1:57" x14ac:dyDescent="0.2">
      <c r="A140" s="274">
        <v>519</v>
      </c>
      <c r="B140" s="5">
        <f ca="1">H140+O140+V140+AC140+AJ140+AQ140+AX140+BD140</f>
        <v>0</v>
      </c>
      <c r="C140" s="268">
        <v>519</v>
      </c>
      <c r="D140" s="269" t="str">
        <f>D138</f>
        <v>&gt;=41640</v>
      </c>
      <c r="E140" s="269" t="str">
        <f>E138</f>
        <v>&lt;=42004</v>
      </c>
      <c r="F140" s="270"/>
      <c r="G140" s="271"/>
      <c r="H140" s="5">
        <f ca="1">DSUM(Base1,F139,C139:G140)</f>
        <v>0</v>
      </c>
      <c r="I140" s="275"/>
      <c r="J140" s="268">
        <v>519</v>
      </c>
      <c r="K140" s="269" t="str">
        <f>K138</f>
        <v>&gt;=41640</v>
      </c>
      <c r="L140" s="269" t="str">
        <f>L138</f>
        <v>&lt;=42004</v>
      </c>
      <c r="M140" s="270"/>
      <c r="N140" s="271"/>
      <c r="O140" s="5">
        <f ca="1">DSUM(Base2,M139,J139:N140)</f>
        <v>0</v>
      </c>
      <c r="P140" s="275"/>
      <c r="Q140" s="268">
        <v>519</v>
      </c>
      <c r="R140" s="269" t="str">
        <f>R138</f>
        <v>&gt;=41640</v>
      </c>
      <c r="S140" s="269" t="str">
        <f>S138</f>
        <v>&lt;=42004</v>
      </c>
      <c r="T140" s="270"/>
      <c r="U140" s="271"/>
      <c r="V140" s="5">
        <f ca="1">DSUM(Base3,T139,Q139:U140)</f>
        <v>0</v>
      </c>
      <c r="W140" s="275"/>
      <c r="X140" s="268">
        <v>519</v>
      </c>
      <c r="Y140" s="269" t="str">
        <f>Y138</f>
        <v>&gt;=41640</v>
      </c>
      <c r="Z140" s="269" t="str">
        <f>Z138</f>
        <v>&lt;=42004</v>
      </c>
      <c r="AA140" s="270"/>
      <c r="AB140" s="271"/>
      <c r="AC140" s="5">
        <f ca="1">DSUM(Base4,AA139,X139:AB140)</f>
        <v>0</v>
      </c>
      <c r="AD140" s="275"/>
      <c r="AE140" s="268">
        <v>519</v>
      </c>
      <c r="AF140" s="269" t="str">
        <f>AF138</f>
        <v>&gt;=41640</v>
      </c>
      <c r="AG140" s="269" t="str">
        <f>AG138</f>
        <v>&lt;=42004</v>
      </c>
      <c r="AH140" s="270"/>
      <c r="AI140" s="271"/>
      <c r="AJ140" s="5">
        <f ca="1">DSUM(Base5,AH139,AE139:AI140)</f>
        <v>0</v>
      </c>
      <c r="AK140" s="275"/>
      <c r="AL140" s="268">
        <v>519</v>
      </c>
      <c r="AM140" s="269" t="str">
        <f>AM138</f>
        <v>&gt;=41640</v>
      </c>
      <c r="AN140" s="269" t="str">
        <f>AN138</f>
        <v>&lt;=42004</v>
      </c>
      <c r="AO140" s="270"/>
      <c r="AP140" s="271"/>
      <c r="AQ140" s="5">
        <f ca="1">DSUM(Base6,AO139,AL139:AP140)</f>
        <v>0</v>
      </c>
      <c r="AR140" s="275"/>
      <c r="AS140" s="268">
        <v>519</v>
      </c>
      <c r="AT140" s="269" t="str">
        <f>AT138</f>
        <v>&gt;=41640</v>
      </c>
      <c r="AU140" s="269" t="str">
        <f>AU138</f>
        <v>&lt;=42004</v>
      </c>
      <c r="AV140" s="270"/>
      <c r="AW140" s="271"/>
      <c r="AX140" s="5">
        <f ca="1">DSUM(Base7,AV139,AS139:AW140)</f>
        <v>0</v>
      </c>
      <c r="AY140" s="275"/>
      <c r="AZ140" s="268">
        <v>519</v>
      </c>
      <c r="BA140" s="269" t="str">
        <f>BA138</f>
        <v>&gt;=41640</v>
      </c>
      <c r="BB140" s="269" t="str">
        <f>BB138</f>
        <v>&lt;=42004</v>
      </c>
      <c r="BC140" s="270"/>
      <c r="BD140" s="271"/>
      <c r="BE140" s="5">
        <f ca="1">DSUM(Base8,BC139,AZ139:BD140)</f>
        <v>0</v>
      </c>
    </row>
    <row r="141" spans="1:57" x14ac:dyDescent="0.2">
      <c r="A141" s="273"/>
      <c r="B141" s="5"/>
      <c r="C141" s="215" t="s">
        <v>8</v>
      </c>
      <c r="D141" s="216" t="s">
        <v>2</v>
      </c>
      <c r="E141" s="216" t="s">
        <v>2</v>
      </c>
      <c r="F141" s="218" t="s">
        <v>3</v>
      </c>
      <c r="G141" s="218" t="s">
        <v>4</v>
      </c>
      <c r="I141" s="275"/>
      <c r="J141" s="215" t="s">
        <v>8</v>
      </c>
      <c r="K141" s="216" t="s">
        <v>2</v>
      </c>
      <c r="L141" s="216" t="s">
        <v>2</v>
      </c>
      <c r="M141" s="218" t="s">
        <v>3</v>
      </c>
      <c r="N141" s="218" t="s">
        <v>4</v>
      </c>
      <c r="P141" s="275"/>
      <c r="Q141" s="215" t="s">
        <v>8</v>
      </c>
      <c r="R141" s="216" t="s">
        <v>2</v>
      </c>
      <c r="S141" s="216" t="s">
        <v>2</v>
      </c>
      <c r="T141" s="218" t="s">
        <v>3</v>
      </c>
      <c r="U141" s="218" t="s">
        <v>4</v>
      </c>
      <c r="V141" s="5"/>
      <c r="W141" s="275"/>
      <c r="X141" s="215" t="s">
        <v>8</v>
      </c>
      <c r="Y141" s="216" t="s">
        <v>2</v>
      </c>
      <c r="Z141" s="216" t="s">
        <v>2</v>
      </c>
      <c r="AA141" s="218" t="s">
        <v>3</v>
      </c>
      <c r="AB141" s="218" t="s">
        <v>4</v>
      </c>
      <c r="AC141" s="5"/>
      <c r="AD141" s="275"/>
      <c r="AE141" s="215" t="s">
        <v>8</v>
      </c>
      <c r="AF141" s="216" t="s">
        <v>2</v>
      </c>
      <c r="AG141" s="216" t="s">
        <v>2</v>
      </c>
      <c r="AH141" s="218" t="s">
        <v>3</v>
      </c>
      <c r="AI141" s="218" t="s">
        <v>4</v>
      </c>
      <c r="AJ141" s="5"/>
      <c r="AK141" s="275"/>
      <c r="AL141" s="215" t="s">
        <v>8</v>
      </c>
      <c r="AM141" s="216" t="s">
        <v>2</v>
      </c>
      <c r="AN141" s="216" t="s">
        <v>2</v>
      </c>
      <c r="AO141" s="218" t="s">
        <v>3</v>
      </c>
      <c r="AP141" s="218" t="s">
        <v>4</v>
      </c>
      <c r="AQ141" s="5"/>
      <c r="AR141" s="275"/>
      <c r="AS141" s="215" t="s">
        <v>8</v>
      </c>
      <c r="AT141" s="216" t="s">
        <v>2</v>
      </c>
      <c r="AU141" s="216" t="s">
        <v>2</v>
      </c>
      <c r="AV141" s="218" t="s">
        <v>3</v>
      </c>
      <c r="AW141" s="218" t="s">
        <v>4</v>
      </c>
      <c r="AX141" s="5"/>
      <c r="AY141" s="275"/>
      <c r="AZ141" s="215" t="s">
        <v>8</v>
      </c>
      <c r="BA141" s="216" t="s">
        <v>2</v>
      </c>
      <c r="BB141" s="216" t="s">
        <v>2</v>
      </c>
      <c r="BC141" s="218" t="s">
        <v>3</v>
      </c>
      <c r="BD141" s="218" t="s">
        <v>4</v>
      </c>
      <c r="BE141" s="5"/>
    </row>
    <row r="142" spans="1:57" x14ac:dyDescent="0.2">
      <c r="A142" s="274">
        <v>520</v>
      </c>
      <c r="B142" s="5">
        <f ca="1">H142+O142+V142+AC142+AJ142+AQ142+AX142+BD142</f>
        <v>0</v>
      </c>
      <c r="C142" s="268">
        <v>520</v>
      </c>
      <c r="D142" s="269" t="str">
        <f>D140</f>
        <v>&gt;=41640</v>
      </c>
      <c r="E142" s="269" t="str">
        <f>E140</f>
        <v>&lt;=42004</v>
      </c>
      <c r="F142" s="270"/>
      <c r="G142" s="271"/>
      <c r="H142" s="5">
        <f ca="1">DSUM(Base1,F141,C141:G142)</f>
        <v>0</v>
      </c>
      <c r="I142" s="275"/>
      <c r="J142" s="268">
        <v>520</v>
      </c>
      <c r="K142" s="269" t="str">
        <f>K140</f>
        <v>&gt;=41640</v>
      </c>
      <c r="L142" s="269" t="str">
        <f>L140</f>
        <v>&lt;=42004</v>
      </c>
      <c r="M142" s="270"/>
      <c r="N142" s="271"/>
      <c r="O142" s="5">
        <f ca="1">DSUM(Base2,M141,J141:N142)</f>
        <v>0</v>
      </c>
      <c r="P142" s="275"/>
      <c r="Q142" s="268">
        <v>520</v>
      </c>
      <c r="R142" s="269" t="str">
        <f>R140</f>
        <v>&gt;=41640</v>
      </c>
      <c r="S142" s="269" t="str">
        <f>S140</f>
        <v>&lt;=42004</v>
      </c>
      <c r="T142" s="270"/>
      <c r="U142" s="271"/>
      <c r="V142" s="5">
        <f ca="1">DSUM(Base3,T141,Q141:U142)</f>
        <v>0</v>
      </c>
      <c r="W142" s="275"/>
      <c r="X142" s="268">
        <v>520</v>
      </c>
      <c r="Y142" s="269" t="str">
        <f>Y140</f>
        <v>&gt;=41640</v>
      </c>
      <c r="Z142" s="269" t="str">
        <f>Z140</f>
        <v>&lt;=42004</v>
      </c>
      <c r="AA142" s="270"/>
      <c r="AB142" s="271"/>
      <c r="AC142" s="5">
        <f ca="1">DSUM(Base4,AA141,X141:AB142)</f>
        <v>0</v>
      </c>
      <c r="AD142" s="275"/>
      <c r="AE142" s="268">
        <v>520</v>
      </c>
      <c r="AF142" s="269" t="str">
        <f>AF140</f>
        <v>&gt;=41640</v>
      </c>
      <c r="AG142" s="269" t="str">
        <f>AG140</f>
        <v>&lt;=42004</v>
      </c>
      <c r="AH142" s="270"/>
      <c r="AI142" s="271"/>
      <c r="AJ142" s="5">
        <f ca="1">DSUM(Base5,AH141,AE141:AI142)</f>
        <v>0</v>
      </c>
      <c r="AK142" s="275"/>
      <c r="AL142" s="268">
        <v>520</v>
      </c>
      <c r="AM142" s="269" t="str">
        <f>AM140</f>
        <v>&gt;=41640</v>
      </c>
      <c r="AN142" s="269" t="str">
        <f>AN140</f>
        <v>&lt;=42004</v>
      </c>
      <c r="AO142" s="270"/>
      <c r="AP142" s="271"/>
      <c r="AQ142" s="5">
        <f ca="1">DSUM(Base6,AO141,AL141:AP142)</f>
        <v>0</v>
      </c>
      <c r="AR142" s="275"/>
      <c r="AS142" s="268">
        <v>520</v>
      </c>
      <c r="AT142" s="269" t="str">
        <f>AT140</f>
        <v>&gt;=41640</v>
      </c>
      <c r="AU142" s="269" t="str">
        <f>AU140</f>
        <v>&lt;=42004</v>
      </c>
      <c r="AV142" s="270"/>
      <c r="AW142" s="271"/>
      <c r="AX142" s="5">
        <f ca="1">DSUM(Base7,AV141,AS141:AW142)</f>
        <v>0</v>
      </c>
      <c r="AY142" s="275"/>
      <c r="AZ142" s="268">
        <v>520</v>
      </c>
      <c r="BA142" s="269" t="str">
        <f>BA140</f>
        <v>&gt;=41640</v>
      </c>
      <c r="BB142" s="269" t="str">
        <f>BB140</f>
        <v>&lt;=42004</v>
      </c>
      <c r="BC142" s="270"/>
      <c r="BD142" s="271"/>
      <c r="BE142" s="5">
        <f ca="1">DSUM(Base8,BC141,AZ141:BD142)</f>
        <v>0</v>
      </c>
    </row>
    <row r="143" spans="1:57" x14ac:dyDescent="0.2">
      <c r="A143" s="273"/>
      <c r="B143" s="5"/>
      <c r="C143" s="215" t="s">
        <v>8</v>
      </c>
      <c r="D143" s="216" t="s">
        <v>2</v>
      </c>
      <c r="E143" s="216" t="s">
        <v>2</v>
      </c>
      <c r="F143" s="218" t="s">
        <v>3</v>
      </c>
      <c r="G143" s="218" t="s">
        <v>4</v>
      </c>
      <c r="I143" s="275"/>
      <c r="J143" s="215" t="s">
        <v>8</v>
      </c>
      <c r="K143" s="216" t="s">
        <v>2</v>
      </c>
      <c r="L143" s="216" t="s">
        <v>2</v>
      </c>
      <c r="M143" s="218" t="s">
        <v>3</v>
      </c>
      <c r="N143" s="218" t="s">
        <v>4</v>
      </c>
      <c r="P143" s="275"/>
      <c r="Q143" s="215" t="s">
        <v>8</v>
      </c>
      <c r="R143" s="216" t="s">
        <v>2</v>
      </c>
      <c r="S143" s="216" t="s">
        <v>2</v>
      </c>
      <c r="T143" s="218" t="s">
        <v>3</v>
      </c>
      <c r="U143" s="218" t="s">
        <v>4</v>
      </c>
      <c r="V143" s="5"/>
      <c r="W143" s="275"/>
      <c r="X143" s="215" t="s">
        <v>8</v>
      </c>
      <c r="Y143" s="216" t="s">
        <v>2</v>
      </c>
      <c r="Z143" s="216" t="s">
        <v>2</v>
      </c>
      <c r="AA143" s="218" t="s">
        <v>3</v>
      </c>
      <c r="AB143" s="218" t="s">
        <v>4</v>
      </c>
      <c r="AC143" s="5"/>
      <c r="AD143" s="275"/>
      <c r="AE143" s="215" t="s">
        <v>8</v>
      </c>
      <c r="AF143" s="216" t="s">
        <v>2</v>
      </c>
      <c r="AG143" s="216" t="s">
        <v>2</v>
      </c>
      <c r="AH143" s="218" t="s">
        <v>3</v>
      </c>
      <c r="AI143" s="218" t="s">
        <v>4</v>
      </c>
      <c r="AJ143" s="5"/>
      <c r="AK143" s="275"/>
      <c r="AL143" s="215" t="s">
        <v>8</v>
      </c>
      <c r="AM143" s="216" t="s">
        <v>2</v>
      </c>
      <c r="AN143" s="216" t="s">
        <v>2</v>
      </c>
      <c r="AO143" s="218" t="s">
        <v>3</v>
      </c>
      <c r="AP143" s="218" t="s">
        <v>4</v>
      </c>
      <c r="AQ143" s="5"/>
      <c r="AR143" s="275"/>
      <c r="AS143" s="215" t="s">
        <v>8</v>
      </c>
      <c r="AT143" s="216" t="s">
        <v>2</v>
      </c>
      <c r="AU143" s="216" t="s">
        <v>2</v>
      </c>
      <c r="AV143" s="218" t="s">
        <v>3</v>
      </c>
      <c r="AW143" s="218" t="s">
        <v>4</v>
      </c>
      <c r="AX143" s="5"/>
      <c r="AY143" s="275"/>
      <c r="AZ143" s="215" t="s">
        <v>8</v>
      </c>
      <c r="BA143" s="216" t="s">
        <v>2</v>
      </c>
      <c r="BB143" s="216" t="s">
        <v>2</v>
      </c>
      <c r="BC143" s="218" t="s">
        <v>3</v>
      </c>
      <c r="BD143" s="218" t="s">
        <v>4</v>
      </c>
      <c r="BE143" s="5"/>
    </row>
    <row r="144" spans="1:57" x14ac:dyDescent="0.2">
      <c r="A144" s="274">
        <v>521</v>
      </c>
      <c r="B144" s="5">
        <f ca="1">H144+O144+V144+AC144+AJ144+AQ144+AX144+BD144</f>
        <v>0</v>
      </c>
      <c r="C144" s="268">
        <v>521</v>
      </c>
      <c r="D144" s="269" t="str">
        <f>D142</f>
        <v>&gt;=41640</v>
      </c>
      <c r="E144" s="269" t="str">
        <f>E142</f>
        <v>&lt;=42004</v>
      </c>
      <c r="F144" s="270"/>
      <c r="G144" s="271"/>
      <c r="H144" s="5">
        <f ca="1">DSUM(Base1,F143,C143:G144)</f>
        <v>0</v>
      </c>
      <c r="I144" s="275"/>
      <c r="J144" s="268">
        <v>521</v>
      </c>
      <c r="K144" s="269" t="str">
        <f>K142</f>
        <v>&gt;=41640</v>
      </c>
      <c r="L144" s="269" t="str">
        <f>L142</f>
        <v>&lt;=42004</v>
      </c>
      <c r="M144" s="270"/>
      <c r="N144" s="271"/>
      <c r="O144" s="5">
        <f ca="1">DSUM(Base2,M143,J143:N144)</f>
        <v>0</v>
      </c>
      <c r="P144" s="275"/>
      <c r="Q144" s="268">
        <v>521</v>
      </c>
      <c r="R144" s="269" t="str">
        <f>R142</f>
        <v>&gt;=41640</v>
      </c>
      <c r="S144" s="269" t="str">
        <f>S142</f>
        <v>&lt;=42004</v>
      </c>
      <c r="T144" s="270"/>
      <c r="U144" s="271"/>
      <c r="V144" s="5">
        <f ca="1">DSUM(Base3,T143,Q143:U144)</f>
        <v>0</v>
      </c>
      <c r="W144" s="275"/>
      <c r="X144" s="268">
        <v>521</v>
      </c>
      <c r="Y144" s="269" t="str">
        <f>Y142</f>
        <v>&gt;=41640</v>
      </c>
      <c r="Z144" s="269" t="str">
        <f>Z142</f>
        <v>&lt;=42004</v>
      </c>
      <c r="AA144" s="270"/>
      <c r="AB144" s="271"/>
      <c r="AC144" s="5">
        <f ca="1">DSUM(Base4,AA143,X143:AB144)</f>
        <v>0</v>
      </c>
      <c r="AD144" s="275"/>
      <c r="AE144" s="268">
        <v>521</v>
      </c>
      <c r="AF144" s="269" t="str">
        <f>AF142</f>
        <v>&gt;=41640</v>
      </c>
      <c r="AG144" s="269" t="str">
        <f>AG142</f>
        <v>&lt;=42004</v>
      </c>
      <c r="AH144" s="270"/>
      <c r="AI144" s="271"/>
      <c r="AJ144" s="5">
        <f ca="1">DSUM(Base5,AH143,AE143:AI144)</f>
        <v>0</v>
      </c>
      <c r="AK144" s="275"/>
      <c r="AL144" s="268">
        <v>521</v>
      </c>
      <c r="AM144" s="269" t="str">
        <f>AM142</f>
        <v>&gt;=41640</v>
      </c>
      <c r="AN144" s="269" t="str">
        <f>AN142</f>
        <v>&lt;=42004</v>
      </c>
      <c r="AO144" s="270"/>
      <c r="AP144" s="271"/>
      <c r="AQ144" s="5">
        <f ca="1">DSUM(Base6,AO143,AL143:AP144)</f>
        <v>0</v>
      </c>
      <c r="AR144" s="275"/>
      <c r="AS144" s="268">
        <v>521</v>
      </c>
      <c r="AT144" s="269" t="str">
        <f>AT142</f>
        <v>&gt;=41640</v>
      </c>
      <c r="AU144" s="269" t="str">
        <f>AU142</f>
        <v>&lt;=42004</v>
      </c>
      <c r="AV144" s="270"/>
      <c r="AW144" s="271"/>
      <c r="AX144" s="5">
        <f ca="1">DSUM(Base7,AV143,AS143:AW144)</f>
        <v>0</v>
      </c>
      <c r="AY144" s="275"/>
      <c r="AZ144" s="268">
        <v>521</v>
      </c>
      <c r="BA144" s="269" t="str">
        <f>BA142</f>
        <v>&gt;=41640</v>
      </c>
      <c r="BB144" s="269" t="str">
        <f>BB142</f>
        <v>&lt;=42004</v>
      </c>
      <c r="BC144" s="270"/>
      <c r="BD144" s="271"/>
      <c r="BE144" s="5">
        <f ca="1">DSUM(Base8,BC143,AZ143:BD144)</f>
        <v>0</v>
      </c>
    </row>
    <row r="145" spans="1:57" x14ac:dyDescent="0.2">
      <c r="A145" s="273"/>
      <c r="B145" s="5"/>
      <c r="C145" s="215" t="s">
        <v>8</v>
      </c>
      <c r="D145" s="216" t="s">
        <v>2</v>
      </c>
      <c r="E145" s="216" t="s">
        <v>2</v>
      </c>
      <c r="F145" s="218" t="s">
        <v>3</v>
      </c>
      <c r="G145" s="218" t="s">
        <v>4</v>
      </c>
      <c r="I145" s="275"/>
      <c r="J145" s="215" t="s">
        <v>8</v>
      </c>
      <c r="K145" s="216" t="s">
        <v>2</v>
      </c>
      <c r="L145" s="216" t="s">
        <v>2</v>
      </c>
      <c r="M145" s="218" t="s">
        <v>3</v>
      </c>
      <c r="N145" s="218" t="s">
        <v>4</v>
      </c>
      <c r="P145" s="275"/>
      <c r="Q145" s="215" t="s">
        <v>8</v>
      </c>
      <c r="R145" s="216" t="s">
        <v>2</v>
      </c>
      <c r="S145" s="216" t="s">
        <v>2</v>
      </c>
      <c r="T145" s="218" t="s">
        <v>3</v>
      </c>
      <c r="U145" s="218" t="s">
        <v>4</v>
      </c>
      <c r="V145" s="5"/>
      <c r="W145" s="275"/>
      <c r="X145" s="215" t="s">
        <v>8</v>
      </c>
      <c r="Y145" s="216" t="s">
        <v>2</v>
      </c>
      <c r="Z145" s="216" t="s">
        <v>2</v>
      </c>
      <c r="AA145" s="218" t="s">
        <v>3</v>
      </c>
      <c r="AB145" s="218" t="s">
        <v>4</v>
      </c>
      <c r="AC145" s="5"/>
      <c r="AD145" s="275"/>
      <c r="AE145" s="215" t="s">
        <v>8</v>
      </c>
      <c r="AF145" s="216" t="s">
        <v>2</v>
      </c>
      <c r="AG145" s="216" t="s">
        <v>2</v>
      </c>
      <c r="AH145" s="218" t="s">
        <v>3</v>
      </c>
      <c r="AI145" s="218" t="s">
        <v>4</v>
      </c>
      <c r="AJ145" s="5"/>
      <c r="AK145" s="275"/>
      <c r="AL145" s="215" t="s">
        <v>8</v>
      </c>
      <c r="AM145" s="216" t="s">
        <v>2</v>
      </c>
      <c r="AN145" s="216" t="s">
        <v>2</v>
      </c>
      <c r="AO145" s="218" t="s">
        <v>3</v>
      </c>
      <c r="AP145" s="218" t="s">
        <v>4</v>
      </c>
      <c r="AQ145" s="5"/>
      <c r="AR145" s="275"/>
      <c r="AS145" s="215" t="s">
        <v>8</v>
      </c>
      <c r="AT145" s="216" t="s">
        <v>2</v>
      </c>
      <c r="AU145" s="216" t="s">
        <v>2</v>
      </c>
      <c r="AV145" s="218" t="s">
        <v>3</v>
      </c>
      <c r="AW145" s="218" t="s">
        <v>4</v>
      </c>
      <c r="AX145" s="5"/>
      <c r="AY145" s="275"/>
      <c r="AZ145" s="215" t="s">
        <v>8</v>
      </c>
      <c r="BA145" s="216" t="s">
        <v>2</v>
      </c>
      <c r="BB145" s="216" t="s">
        <v>2</v>
      </c>
      <c r="BC145" s="218" t="s">
        <v>3</v>
      </c>
      <c r="BD145" s="218" t="s">
        <v>4</v>
      </c>
      <c r="BE145" s="5"/>
    </row>
    <row r="146" spans="1:57" x14ac:dyDescent="0.2">
      <c r="A146" s="274">
        <v>522</v>
      </c>
      <c r="B146" s="5">
        <f ca="1">H146+O146+V146+AC146+AJ146+AQ146+AX146+BD146</f>
        <v>0</v>
      </c>
      <c r="C146" s="268">
        <v>522</v>
      </c>
      <c r="D146" s="269" t="str">
        <f>D144</f>
        <v>&gt;=41640</v>
      </c>
      <c r="E146" s="269" t="str">
        <f>E144</f>
        <v>&lt;=42004</v>
      </c>
      <c r="F146" s="270"/>
      <c r="G146" s="271"/>
      <c r="H146" s="5">
        <f ca="1">DSUM(Base1,F145,C145:G146)</f>
        <v>0</v>
      </c>
      <c r="I146" s="275"/>
      <c r="J146" s="268">
        <v>522</v>
      </c>
      <c r="K146" s="269" t="str">
        <f>K144</f>
        <v>&gt;=41640</v>
      </c>
      <c r="L146" s="269" t="str">
        <f>L144</f>
        <v>&lt;=42004</v>
      </c>
      <c r="M146" s="270"/>
      <c r="N146" s="271"/>
      <c r="O146" s="5">
        <f ca="1">DSUM(Base2,M145,J145:N146)</f>
        <v>0</v>
      </c>
      <c r="P146" s="275"/>
      <c r="Q146" s="268">
        <v>522</v>
      </c>
      <c r="R146" s="269" t="str">
        <f>R144</f>
        <v>&gt;=41640</v>
      </c>
      <c r="S146" s="269" t="str">
        <f>S144</f>
        <v>&lt;=42004</v>
      </c>
      <c r="T146" s="270"/>
      <c r="U146" s="271"/>
      <c r="V146" s="5">
        <f ca="1">DSUM(Base3,T145,Q145:U146)</f>
        <v>0</v>
      </c>
      <c r="W146" s="275"/>
      <c r="X146" s="268">
        <v>522</v>
      </c>
      <c r="Y146" s="269" t="str">
        <f>Y144</f>
        <v>&gt;=41640</v>
      </c>
      <c r="Z146" s="269" t="str">
        <f>Z144</f>
        <v>&lt;=42004</v>
      </c>
      <c r="AA146" s="270"/>
      <c r="AB146" s="271"/>
      <c r="AC146" s="5">
        <f ca="1">DSUM(Base4,AA145,X145:AB146)</f>
        <v>0</v>
      </c>
      <c r="AD146" s="275"/>
      <c r="AE146" s="268">
        <v>522</v>
      </c>
      <c r="AF146" s="269" t="str">
        <f>AF144</f>
        <v>&gt;=41640</v>
      </c>
      <c r="AG146" s="269" t="str">
        <f>AG144</f>
        <v>&lt;=42004</v>
      </c>
      <c r="AH146" s="270"/>
      <c r="AI146" s="271"/>
      <c r="AJ146" s="5">
        <f ca="1">DSUM(Base5,AH145,AE145:AI146)</f>
        <v>0</v>
      </c>
      <c r="AK146" s="275"/>
      <c r="AL146" s="268">
        <v>522</v>
      </c>
      <c r="AM146" s="269" t="str">
        <f>AM144</f>
        <v>&gt;=41640</v>
      </c>
      <c r="AN146" s="269" t="str">
        <f>AN144</f>
        <v>&lt;=42004</v>
      </c>
      <c r="AO146" s="270"/>
      <c r="AP146" s="271"/>
      <c r="AQ146" s="5">
        <f ca="1">DSUM(Base6,AO145,AL145:AP146)</f>
        <v>0</v>
      </c>
      <c r="AR146" s="275"/>
      <c r="AS146" s="268">
        <v>522</v>
      </c>
      <c r="AT146" s="269" t="str">
        <f>AT144</f>
        <v>&gt;=41640</v>
      </c>
      <c r="AU146" s="269" t="str">
        <f>AU144</f>
        <v>&lt;=42004</v>
      </c>
      <c r="AV146" s="270"/>
      <c r="AW146" s="271"/>
      <c r="AX146" s="5">
        <f ca="1">DSUM(Base7,AV145,AS145:AW146)</f>
        <v>0</v>
      </c>
      <c r="AY146" s="275"/>
      <c r="AZ146" s="268">
        <v>522</v>
      </c>
      <c r="BA146" s="269" t="str">
        <f>BA144</f>
        <v>&gt;=41640</v>
      </c>
      <c r="BB146" s="269" t="str">
        <f>BB144</f>
        <v>&lt;=42004</v>
      </c>
      <c r="BC146" s="270"/>
      <c r="BD146" s="271"/>
      <c r="BE146" s="5">
        <f ca="1">DSUM(Base8,BC145,AZ145:BD146)</f>
        <v>0</v>
      </c>
    </row>
    <row r="147" spans="1:57" x14ac:dyDescent="0.2">
      <c r="A147" s="273"/>
      <c r="B147" s="5"/>
      <c r="C147" s="215" t="s">
        <v>8</v>
      </c>
      <c r="D147" s="216" t="s">
        <v>2</v>
      </c>
      <c r="E147" s="216" t="s">
        <v>2</v>
      </c>
      <c r="F147" s="218" t="s">
        <v>3</v>
      </c>
      <c r="G147" s="218" t="s">
        <v>4</v>
      </c>
      <c r="I147" s="275"/>
      <c r="J147" s="215" t="s">
        <v>8</v>
      </c>
      <c r="K147" s="216" t="s">
        <v>2</v>
      </c>
      <c r="L147" s="216" t="s">
        <v>2</v>
      </c>
      <c r="M147" s="218" t="s">
        <v>3</v>
      </c>
      <c r="N147" s="218" t="s">
        <v>4</v>
      </c>
      <c r="P147" s="275"/>
      <c r="Q147" s="215" t="s">
        <v>8</v>
      </c>
      <c r="R147" s="216" t="s">
        <v>2</v>
      </c>
      <c r="S147" s="216" t="s">
        <v>2</v>
      </c>
      <c r="T147" s="218" t="s">
        <v>3</v>
      </c>
      <c r="U147" s="218" t="s">
        <v>4</v>
      </c>
      <c r="V147" s="5"/>
      <c r="W147" s="275"/>
      <c r="X147" s="215" t="s">
        <v>8</v>
      </c>
      <c r="Y147" s="216" t="s">
        <v>2</v>
      </c>
      <c r="Z147" s="216" t="s">
        <v>2</v>
      </c>
      <c r="AA147" s="218" t="s">
        <v>3</v>
      </c>
      <c r="AB147" s="218" t="s">
        <v>4</v>
      </c>
      <c r="AC147" s="5"/>
      <c r="AD147" s="275"/>
      <c r="AE147" s="215" t="s">
        <v>8</v>
      </c>
      <c r="AF147" s="216" t="s">
        <v>2</v>
      </c>
      <c r="AG147" s="216" t="s">
        <v>2</v>
      </c>
      <c r="AH147" s="218" t="s">
        <v>3</v>
      </c>
      <c r="AI147" s="218" t="s">
        <v>4</v>
      </c>
      <c r="AJ147" s="5"/>
      <c r="AK147" s="275"/>
      <c r="AL147" s="215" t="s">
        <v>8</v>
      </c>
      <c r="AM147" s="216" t="s">
        <v>2</v>
      </c>
      <c r="AN147" s="216" t="s">
        <v>2</v>
      </c>
      <c r="AO147" s="218" t="s">
        <v>3</v>
      </c>
      <c r="AP147" s="218" t="s">
        <v>4</v>
      </c>
      <c r="AQ147" s="5"/>
      <c r="AR147" s="275"/>
      <c r="AS147" s="215" t="s">
        <v>8</v>
      </c>
      <c r="AT147" s="216" t="s">
        <v>2</v>
      </c>
      <c r="AU147" s="216" t="s">
        <v>2</v>
      </c>
      <c r="AV147" s="218" t="s">
        <v>3</v>
      </c>
      <c r="AW147" s="218" t="s">
        <v>4</v>
      </c>
      <c r="AX147" s="5"/>
      <c r="AY147" s="275"/>
      <c r="AZ147" s="215" t="s">
        <v>8</v>
      </c>
      <c r="BA147" s="216" t="s">
        <v>2</v>
      </c>
      <c r="BB147" s="216" t="s">
        <v>2</v>
      </c>
      <c r="BC147" s="218" t="s">
        <v>3</v>
      </c>
      <c r="BD147" s="218" t="s">
        <v>4</v>
      </c>
      <c r="BE147" s="5"/>
    </row>
    <row r="148" spans="1:57" x14ac:dyDescent="0.2">
      <c r="A148" s="274">
        <v>523</v>
      </c>
      <c r="B148" s="5">
        <f ca="1">H148+O148+V148+AC148+AJ148+AQ148+AX148+BD148</f>
        <v>0</v>
      </c>
      <c r="C148" s="268">
        <v>523</v>
      </c>
      <c r="D148" s="269" t="str">
        <f>D146</f>
        <v>&gt;=41640</v>
      </c>
      <c r="E148" s="269" t="str">
        <f>E146</f>
        <v>&lt;=42004</v>
      </c>
      <c r="F148" s="270"/>
      <c r="G148" s="271"/>
      <c r="H148" s="5">
        <f ca="1">DSUM(Base1,F147,C147:G148)</f>
        <v>0</v>
      </c>
      <c r="I148" s="275"/>
      <c r="J148" s="268">
        <v>523</v>
      </c>
      <c r="K148" s="269" t="str">
        <f>K146</f>
        <v>&gt;=41640</v>
      </c>
      <c r="L148" s="269" t="str">
        <f>L146</f>
        <v>&lt;=42004</v>
      </c>
      <c r="M148" s="270"/>
      <c r="N148" s="271"/>
      <c r="O148" s="5">
        <f ca="1">DSUM(Base2,M147,J147:N148)</f>
        <v>0</v>
      </c>
      <c r="P148" s="275"/>
      <c r="Q148" s="268">
        <v>523</v>
      </c>
      <c r="R148" s="269" t="str">
        <f>R146</f>
        <v>&gt;=41640</v>
      </c>
      <c r="S148" s="269" t="str">
        <f>S146</f>
        <v>&lt;=42004</v>
      </c>
      <c r="T148" s="270"/>
      <c r="U148" s="271"/>
      <c r="V148" s="5">
        <f ca="1">DSUM(Base3,T147,Q147:U148)</f>
        <v>0</v>
      </c>
      <c r="W148" s="275"/>
      <c r="X148" s="268">
        <v>523</v>
      </c>
      <c r="Y148" s="269" t="str">
        <f>Y146</f>
        <v>&gt;=41640</v>
      </c>
      <c r="Z148" s="269" t="str">
        <f>Z146</f>
        <v>&lt;=42004</v>
      </c>
      <c r="AA148" s="270"/>
      <c r="AB148" s="271"/>
      <c r="AC148" s="5">
        <f ca="1">DSUM(Base4,AA147,X147:AB148)</f>
        <v>0</v>
      </c>
      <c r="AD148" s="275"/>
      <c r="AE148" s="268">
        <v>523</v>
      </c>
      <c r="AF148" s="269" t="str">
        <f>AF146</f>
        <v>&gt;=41640</v>
      </c>
      <c r="AG148" s="269" t="str">
        <f>AG146</f>
        <v>&lt;=42004</v>
      </c>
      <c r="AH148" s="270"/>
      <c r="AI148" s="271"/>
      <c r="AJ148" s="5">
        <f ca="1">DSUM(Base5,AH147,AE147:AI148)</f>
        <v>0</v>
      </c>
      <c r="AK148" s="275"/>
      <c r="AL148" s="268">
        <v>523</v>
      </c>
      <c r="AM148" s="269" t="str">
        <f>AM146</f>
        <v>&gt;=41640</v>
      </c>
      <c r="AN148" s="269" t="str">
        <f>AN146</f>
        <v>&lt;=42004</v>
      </c>
      <c r="AO148" s="270"/>
      <c r="AP148" s="271"/>
      <c r="AQ148" s="5">
        <f ca="1">DSUM(Base6,AO147,AL147:AP148)</f>
        <v>0</v>
      </c>
      <c r="AR148" s="275"/>
      <c r="AS148" s="268">
        <v>523</v>
      </c>
      <c r="AT148" s="269" t="str">
        <f>AT146</f>
        <v>&gt;=41640</v>
      </c>
      <c r="AU148" s="269" t="str">
        <f>AU146</f>
        <v>&lt;=42004</v>
      </c>
      <c r="AV148" s="270"/>
      <c r="AW148" s="271"/>
      <c r="AX148" s="5">
        <f ca="1">DSUM(Base7,AV147,AS147:AW148)</f>
        <v>0</v>
      </c>
      <c r="AY148" s="275"/>
      <c r="AZ148" s="268">
        <v>523</v>
      </c>
      <c r="BA148" s="269" t="str">
        <f>BA146</f>
        <v>&gt;=41640</v>
      </c>
      <c r="BB148" s="269" t="str">
        <f>BB146</f>
        <v>&lt;=42004</v>
      </c>
      <c r="BC148" s="270"/>
      <c r="BD148" s="271"/>
      <c r="BE148" s="5">
        <f ca="1">DSUM(Base8,BC147,AZ147:BD148)</f>
        <v>0</v>
      </c>
    </row>
    <row r="149" spans="1:57" x14ac:dyDescent="0.2">
      <c r="A149" s="273"/>
      <c r="B149" s="5"/>
      <c r="C149" s="215" t="s">
        <v>8</v>
      </c>
      <c r="D149" s="216" t="s">
        <v>2</v>
      </c>
      <c r="E149" s="216" t="s">
        <v>2</v>
      </c>
      <c r="F149" s="218" t="s">
        <v>3</v>
      </c>
      <c r="G149" s="218" t="s">
        <v>4</v>
      </c>
      <c r="I149" s="275"/>
      <c r="J149" s="215" t="s">
        <v>8</v>
      </c>
      <c r="K149" s="216" t="s">
        <v>2</v>
      </c>
      <c r="L149" s="216" t="s">
        <v>2</v>
      </c>
      <c r="M149" s="218" t="s">
        <v>3</v>
      </c>
      <c r="N149" s="218" t="s">
        <v>4</v>
      </c>
      <c r="P149" s="275"/>
      <c r="Q149" s="215" t="s">
        <v>8</v>
      </c>
      <c r="R149" s="216" t="s">
        <v>2</v>
      </c>
      <c r="S149" s="216" t="s">
        <v>2</v>
      </c>
      <c r="T149" s="218" t="s">
        <v>3</v>
      </c>
      <c r="U149" s="218" t="s">
        <v>4</v>
      </c>
      <c r="V149" s="5"/>
      <c r="W149" s="275"/>
      <c r="X149" s="215" t="s">
        <v>8</v>
      </c>
      <c r="Y149" s="216" t="s">
        <v>2</v>
      </c>
      <c r="Z149" s="216" t="s">
        <v>2</v>
      </c>
      <c r="AA149" s="218" t="s">
        <v>3</v>
      </c>
      <c r="AB149" s="218" t="s">
        <v>4</v>
      </c>
      <c r="AC149" s="5"/>
      <c r="AD149" s="275"/>
      <c r="AE149" s="215" t="s">
        <v>8</v>
      </c>
      <c r="AF149" s="216" t="s">
        <v>2</v>
      </c>
      <c r="AG149" s="216" t="s">
        <v>2</v>
      </c>
      <c r="AH149" s="218" t="s">
        <v>3</v>
      </c>
      <c r="AI149" s="218" t="s">
        <v>4</v>
      </c>
      <c r="AJ149" s="5"/>
      <c r="AK149" s="275"/>
      <c r="AL149" s="215" t="s">
        <v>8</v>
      </c>
      <c r="AM149" s="216" t="s">
        <v>2</v>
      </c>
      <c r="AN149" s="216" t="s">
        <v>2</v>
      </c>
      <c r="AO149" s="218" t="s">
        <v>3</v>
      </c>
      <c r="AP149" s="218" t="s">
        <v>4</v>
      </c>
      <c r="AQ149" s="5"/>
      <c r="AR149" s="275"/>
      <c r="AS149" s="215" t="s">
        <v>8</v>
      </c>
      <c r="AT149" s="216" t="s">
        <v>2</v>
      </c>
      <c r="AU149" s="216" t="s">
        <v>2</v>
      </c>
      <c r="AV149" s="218" t="s">
        <v>3</v>
      </c>
      <c r="AW149" s="218" t="s">
        <v>4</v>
      </c>
      <c r="AX149" s="5"/>
      <c r="AY149" s="275"/>
      <c r="AZ149" s="215" t="s">
        <v>8</v>
      </c>
      <c r="BA149" s="216" t="s">
        <v>2</v>
      </c>
      <c r="BB149" s="216" t="s">
        <v>2</v>
      </c>
      <c r="BC149" s="218" t="s">
        <v>3</v>
      </c>
      <c r="BD149" s="218" t="s">
        <v>4</v>
      </c>
      <c r="BE149" s="5"/>
    </row>
    <row r="150" spans="1:57" x14ac:dyDescent="0.2">
      <c r="A150" s="274">
        <v>524</v>
      </c>
      <c r="B150" s="5">
        <f ca="1">H150+O150+V150+AC150+AJ150+AQ150+AX150+BD150</f>
        <v>0</v>
      </c>
      <c r="C150" s="268">
        <v>524</v>
      </c>
      <c r="D150" s="269" t="str">
        <f>D148</f>
        <v>&gt;=41640</v>
      </c>
      <c r="E150" s="269" t="str">
        <f>E148</f>
        <v>&lt;=42004</v>
      </c>
      <c r="F150" s="270"/>
      <c r="G150" s="271"/>
      <c r="H150" s="5">
        <f ca="1">DSUM(Base1,F149,C149:G150)</f>
        <v>0</v>
      </c>
      <c r="I150" s="275"/>
      <c r="J150" s="268">
        <v>524</v>
      </c>
      <c r="K150" s="269" t="str">
        <f>K148</f>
        <v>&gt;=41640</v>
      </c>
      <c r="L150" s="269" t="str">
        <f>L148</f>
        <v>&lt;=42004</v>
      </c>
      <c r="M150" s="270"/>
      <c r="N150" s="271"/>
      <c r="O150" s="5">
        <f ca="1">DSUM(Base2,M149,J149:N150)</f>
        <v>0</v>
      </c>
      <c r="P150" s="275"/>
      <c r="Q150" s="268">
        <v>524</v>
      </c>
      <c r="R150" s="269" t="str">
        <f>R148</f>
        <v>&gt;=41640</v>
      </c>
      <c r="S150" s="269" t="str">
        <f>S148</f>
        <v>&lt;=42004</v>
      </c>
      <c r="T150" s="270"/>
      <c r="U150" s="271"/>
      <c r="V150" s="5">
        <f ca="1">DSUM(Base3,T149,Q149:U150)</f>
        <v>0</v>
      </c>
      <c r="W150" s="275"/>
      <c r="X150" s="268">
        <v>524</v>
      </c>
      <c r="Y150" s="269" t="str">
        <f>Y148</f>
        <v>&gt;=41640</v>
      </c>
      <c r="Z150" s="269" t="str">
        <f>Z148</f>
        <v>&lt;=42004</v>
      </c>
      <c r="AA150" s="270"/>
      <c r="AB150" s="271"/>
      <c r="AC150" s="5">
        <f ca="1">DSUM(Base4,AA149,X149:AB150)</f>
        <v>0</v>
      </c>
      <c r="AD150" s="275"/>
      <c r="AE150" s="268">
        <v>524</v>
      </c>
      <c r="AF150" s="269" t="str">
        <f>AF148</f>
        <v>&gt;=41640</v>
      </c>
      <c r="AG150" s="269" t="str">
        <f>AG148</f>
        <v>&lt;=42004</v>
      </c>
      <c r="AH150" s="270"/>
      <c r="AI150" s="271"/>
      <c r="AJ150" s="5">
        <f ca="1">DSUM(Base5,AH149,AE149:AI150)</f>
        <v>0</v>
      </c>
      <c r="AK150" s="275"/>
      <c r="AL150" s="268">
        <v>524</v>
      </c>
      <c r="AM150" s="269" t="str">
        <f>AM148</f>
        <v>&gt;=41640</v>
      </c>
      <c r="AN150" s="269" t="str">
        <f>AN148</f>
        <v>&lt;=42004</v>
      </c>
      <c r="AO150" s="270"/>
      <c r="AP150" s="271"/>
      <c r="AQ150" s="5">
        <f ca="1">DSUM(Base6,AO149,AL149:AP150)</f>
        <v>0</v>
      </c>
      <c r="AR150" s="275"/>
      <c r="AS150" s="268">
        <v>524</v>
      </c>
      <c r="AT150" s="269" t="str">
        <f>AT148</f>
        <v>&gt;=41640</v>
      </c>
      <c r="AU150" s="269" t="str">
        <f>AU148</f>
        <v>&lt;=42004</v>
      </c>
      <c r="AV150" s="270"/>
      <c r="AW150" s="271"/>
      <c r="AX150" s="5">
        <f ca="1">DSUM(Base7,AV149,AS149:AW150)</f>
        <v>0</v>
      </c>
      <c r="AY150" s="275"/>
      <c r="AZ150" s="268">
        <v>524</v>
      </c>
      <c r="BA150" s="269" t="str">
        <f>BA148</f>
        <v>&gt;=41640</v>
      </c>
      <c r="BB150" s="269" t="str">
        <f>BB148</f>
        <v>&lt;=42004</v>
      </c>
      <c r="BC150" s="270"/>
      <c r="BD150" s="271"/>
      <c r="BE150" s="5">
        <f ca="1">DSUM(Base8,BC149,AZ149:BD150)</f>
        <v>0</v>
      </c>
    </row>
    <row r="151" spans="1:57" x14ac:dyDescent="0.2">
      <c r="A151" s="273"/>
      <c r="B151" s="5"/>
      <c r="C151" s="215" t="s">
        <v>8</v>
      </c>
      <c r="D151" s="216" t="s">
        <v>2</v>
      </c>
      <c r="E151" s="216" t="s">
        <v>2</v>
      </c>
      <c r="F151" s="218" t="s">
        <v>3</v>
      </c>
      <c r="G151" s="218" t="s">
        <v>4</v>
      </c>
      <c r="I151" s="275"/>
      <c r="J151" s="215" t="s">
        <v>8</v>
      </c>
      <c r="K151" s="216" t="s">
        <v>2</v>
      </c>
      <c r="L151" s="216" t="s">
        <v>2</v>
      </c>
      <c r="M151" s="218" t="s">
        <v>3</v>
      </c>
      <c r="N151" s="218" t="s">
        <v>4</v>
      </c>
      <c r="P151" s="275"/>
      <c r="Q151" s="215" t="s">
        <v>8</v>
      </c>
      <c r="R151" s="216" t="s">
        <v>2</v>
      </c>
      <c r="S151" s="216" t="s">
        <v>2</v>
      </c>
      <c r="T151" s="218" t="s">
        <v>3</v>
      </c>
      <c r="U151" s="218" t="s">
        <v>4</v>
      </c>
      <c r="V151" s="5"/>
      <c r="W151" s="275"/>
      <c r="X151" s="215" t="s">
        <v>8</v>
      </c>
      <c r="Y151" s="216" t="s">
        <v>2</v>
      </c>
      <c r="Z151" s="216" t="s">
        <v>2</v>
      </c>
      <c r="AA151" s="218" t="s">
        <v>3</v>
      </c>
      <c r="AB151" s="218" t="s">
        <v>4</v>
      </c>
      <c r="AC151" s="5"/>
      <c r="AD151" s="275"/>
      <c r="AE151" s="215" t="s">
        <v>8</v>
      </c>
      <c r="AF151" s="216" t="s">
        <v>2</v>
      </c>
      <c r="AG151" s="216" t="s">
        <v>2</v>
      </c>
      <c r="AH151" s="218" t="s">
        <v>3</v>
      </c>
      <c r="AI151" s="218" t="s">
        <v>4</v>
      </c>
      <c r="AJ151" s="5"/>
      <c r="AK151" s="275"/>
      <c r="AL151" s="215" t="s">
        <v>8</v>
      </c>
      <c r="AM151" s="216" t="s">
        <v>2</v>
      </c>
      <c r="AN151" s="216" t="s">
        <v>2</v>
      </c>
      <c r="AO151" s="218" t="s">
        <v>3</v>
      </c>
      <c r="AP151" s="218" t="s">
        <v>4</v>
      </c>
      <c r="AQ151" s="5"/>
      <c r="AR151" s="275"/>
      <c r="AS151" s="215" t="s">
        <v>8</v>
      </c>
      <c r="AT151" s="216" t="s">
        <v>2</v>
      </c>
      <c r="AU151" s="216" t="s">
        <v>2</v>
      </c>
      <c r="AV151" s="218" t="s">
        <v>3</v>
      </c>
      <c r="AW151" s="218" t="s">
        <v>4</v>
      </c>
      <c r="AX151" s="5"/>
      <c r="AY151" s="275"/>
      <c r="AZ151" s="215" t="s">
        <v>8</v>
      </c>
      <c r="BA151" s="216" t="s">
        <v>2</v>
      </c>
      <c r="BB151" s="216" t="s">
        <v>2</v>
      </c>
      <c r="BC151" s="218" t="s">
        <v>3</v>
      </c>
      <c r="BD151" s="218" t="s">
        <v>4</v>
      </c>
      <c r="BE151" s="5"/>
    </row>
    <row r="152" spans="1:57" x14ac:dyDescent="0.2">
      <c r="A152" s="274">
        <v>525</v>
      </c>
      <c r="B152" s="5">
        <f ca="1">H152+O152+V152+AC152+AJ152+AQ152+AX152+BD152</f>
        <v>0</v>
      </c>
      <c r="C152" s="268">
        <v>525</v>
      </c>
      <c r="D152" s="269" t="str">
        <f>D150</f>
        <v>&gt;=41640</v>
      </c>
      <c r="E152" s="269" t="str">
        <f>E150</f>
        <v>&lt;=42004</v>
      </c>
      <c r="F152" s="270"/>
      <c r="G152" s="271"/>
      <c r="H152" s="5">
        <f ca="1">DSUM(Base1,F151,C151:G152)</f>
        <v>0</v>
      </c>
      <c r="I152" s="275"/>
      <c r="J152" s="268">
        <v>525</v>
      </c>
      <c r="K152" s="269" t="str">
        <f>K150</f>
        <v>&gt;=41640</v>
      </c>
      <c r="L152" s="269" t="str">
        <f>L150</f>
        <v>&lt;=42004</v>
      </c>
      <c r="M152" s="270"/>
      <c r="N152" s="271"/>
      <c r="O152" s="5">
        <f ca="1">DSUM(Base2,M151,J151:N152)</f>
        <v>0</v>
      </c>
      <c r="P152" s="275"/>
      <c r="Q152" s="268">
        <v>525</v>
      </c>
      <c r="R152" s="269" t="str">
        <f>R150</f>
        <v>&gt;=41640</v>
      </c>
      <c r="S152" s="269" t="str">
        <f>S150</f>
        <v>&lt;=42004</v>
      </c>
      <c r="T152" s="270"/>
      <c r="U152" s="271"/>
      <c r="V152" s="5">
        <f ca="1">DSUM(Base3,T151,Q151:U152)</f>
        <v>0</v>
      </c>
      <c r="W152" s="275"/>
      <c r="X152" s="268">
        <v>525</v>
      </c>
      <c r="Y152" s="269" t="str">
        <f>Y150</f>
        <v>&gt;=41640</v>
      </c>
      <c r="Z152" s="269" t="str">
        <f>Z150</f>
        <v>&lt;=42004</v>
      </c>
      <c r="AA152" s="270"/>
      <c r="AB152" s="271"/>
      <c r="AC152" s="5">
        <f ca="1">DSUM(Base4,AA151,X151:AB152)</f>
        <v>0</v>
      </c>
      <c r="AD152" s="275"/>
      <c r="AE152" s="268">
        <v>525</v>
      </c>
      <c r="AF152" s="269" t="str">
        <f>AF150</f>
        <v>&gt;=41640</v>
      </c>
      <c r="AG152" s="269" t="str">
        <f>AG150</f>
        <v>&lt;=42004</v>
      </c>
      <c r="AH152" s="270"/>
      <c r="AI152" s="271"/>
      <c r="AJ152" s="5">
        <f ca="1">DSUM(Base5,AH151,AE151:AI152)</f>
        <v>0</v>
      </c>
      <c r="AK152" s="275"/>
      <c r="AL152" s="268">
        <v>525</v>
      </c>
      <c r="AM152" s="269" t="str">
        <f>AM150</f>
        <v>&gt;=41640</v>
      </c>
      <c r="AN152" s="269" t="str">
        <f>AN150</f>
        <v>&lt;=42004</v>
      </c>
      <c r="AO152" s="270"/>
      <c r="AP152" s="271"/>
      <c r="AQ152" s="5">
        <f ca="1">DSUM(Base6,AO151,AL151:AP152)</f>
        <v>0</v>
      </c>
      <c r="AR152" s="275"/>
      <c r="AS152" s="268">
        <v>525</v>
      </c>
      <c r="AT152" s="269" t="str">
        <f>AT150</f>
        <v>&gt;=41640</v>
      </c>
      <c r="AU152" s="269" t="str">
        <f>AU150</f>
        <v>&lt;=42004</v>
      </c>
      <c r="AV152" s="270"/>
      <c r="AW152" s="271"/>
      <c r="AX152" s="5">
        <f ca="1">DSUM(Base7,AV151,AS151:AW152)</f>
        <v>0</v>
      </c>
      <c r="AY152" s="275"/>
      <c r="AZ152" s="268">
        <v>525</v>
      </c>
      <c r="BA152" s="269" t="str">
        <f>BA150</f>
        <v>&gt;=41640</v>
      </c>
      <c r="BB152" s="269" t="str">
        <f>BB150</f>
        <v>&lt;=42004</v>
      </c>
      <c r="BC152" s="270"/>
      <c r="BD152" s="271"/>
      <c r="BE152" s="5">
        <f ca="1">DSUM(Base8,BC151,AZ151:BD152)</f>
        <v>0</v>
      </c>
    </row>
    <row r="153" spans="1:57" x14ac:dyDescent="0.2">
      <c r="A153" s="273"/>
      <c r="B153" s="5"/>
      <c r="C153" s="215" t="s">
        <v>8</v>
      </c>
      <c r="D153" s="216" t="s">
        <v>2</v>
      </c>
      <c r="E153" s="216" t="s">
        <v>2</v>
      </c>
      <c r="F153" s="218" t="s">
        <v>3</v>
      </c>
      <c r="G153" s="218" t="s">
        <v>4</v>
      </c>
      <c r="I153" s="275"/>
      <c r="J153" s="215" t="s">
        <v>8</v>
      </c>
      <c r="K153" s="216" t="s">
        <v>2</v>
      </c>
      <c r="L153" s="216" t="s">
        <v>2</v>
      </c>
      <c r="M153" s="218" t="s">
        <v>3</v>
      </c>
      <c r="N153" s="218" t="s">
        <v>4</v>
      </c>
      <c r="P153" s="275"/>
      <c r="Q153" s="215" t="s">
        <v>8</v>
      </c>
      <c r="R153" s="216" t="s">
        <v>2</v>
      </c>
      <c r="S153" s="216" t="s">
        <v>2</v>
      </c>
      <c r="T153" s="218" t="s">
        <v>3</v>
      </c>
      <c r="U153" s="218" t="s">
        <v>4</v>
      </c>
      <c r="V153" s="5"/>
      <c r="W153" s="275"/>
      <c r="X153" s="215" t="s">
        <v>8</v>
      </c>
      <c r="Y153" s="216" t="s">
        <v>2</v>
      </c>
      <c r="Z153" s="216" t="s">
        <v>2</v>
      </c>
      <c r="AA153" s="218" t="s">
        <v>3</v>
      </c>
      <c r="AB153" s="218" t="s">
        <v>4</v>
      </c>
      <c r="AC153" s="5"/>
      <c r="AD153" s="275"/>
      <c r="AE153" s="215" t="s">
        <v>8</v>
      </c>
      <c r="AF153" s="216" t="s">
        <v>2</v>
      </c>
      <c r="AG153" s="216" t="s">
        <v>2</v>
      </c>
      <c r="AH153" s="218" t="s">
        <v>3</v>
      </c>
      <c r="AI153" s="218" t="s">
        <v>4</v>
      </c>
      <c r="AJ153" s="5"/>
      <c r="AK153" s="275"/>
      <c r="AL153" s="215" t="s">
        <v>8</v>
      </c>
      <c r="AM153" s="216" t="s">
        <v>2</v>
      </c>
      <c r="AN153" s="216" t="s">
        <v>2</v>
      </c>
      <c r="AO153" s="218" t="s">
        <v>3</v>
      </c>
      <c r="AP153" s="218" t="s">
        <v>4</v>
      </c>
      <c r="AQ153" s="5"/>
      <c r="AR153" s="275"/>
      <c r="AS153" s="215" t="s">
        <v>8</v>
      </c>
      <c r="AT153" s="216" t="s">
        <v>2</v>
      </c>
      <c r="AU153" s="216" t="s">
        <v>2</v>
      </c>
      <c r="AV153" s="218" t="s">
        <v>3</v>
      </c>
      <c r="AW153" s="218" t="s">
        <v>4</v>
      </c>
      <c r="AX153" s="5"/>
      <c r="AY153" s="275"/>
      <c r="AZ153" s="215" t="s">
        <v>8</v>
      </c>
      <c r="BA153" s="216" t="s">
        <v>2</v>
      </c>
      <c r="BB153" s="216" t="s">
        <v>2</v>
      </c>
      <c r="BC153" s="218" t="s">
        <v>3</v>
      </c>
      <c r="BD153" s="218" t="s">
        <v>4</v>
      </c>
      <c r="BE153" s="5"/>
    </row>
    <row r="154" spans="1:57" x14ac:dyDescent="0.2">
      <c r="A154" s="274">
        <v>526</v>
      </c>
      <c r="B154" s="5">
        <f ca="1">H154+O154+V154+AC154+AJ154+AQ154+AX154+BD154</f>
        <v>0</v>
      </c>
      <c r="C154" s="268">
        <v>526</v>
      </c>
      <c r="D154" s="269" t="str">
        <f>"&gt;=" &amp; Décompte!D$19</f>
        <v>&gt;=41640</v>
      </c>
      <c r="E154" s="269" t="str">
        <f>"&lt;=" &amp; Décompte!H$19</f>
        <v>&lt;=42004</v>
      </c>
      <c r="F154" s="270"/>
      <c r="G154" s="271"/>
      <c r="H154" s="5">
        <f ca="1">DSUM(Base1,F153,C153:G154)</f>
        <v>0</v>
      </c>
      <c r="I154" s="275"/>
      <c r="J154" s="268">
        <v>526</v>
      </c>
      <c r="K154" s="269" t="str">
        <f>K152</f>
        <v>&gt;=41640</v>
      </c>
      <c r="L154" s="269" t="str">
        <f>L152</f>
        <v>&lt;=42004</v>
      </c>
      <c r="M154" s="270"/>
      <c r="N154" s="271"/>
      <c r="O154" s="5">
        <f ca="1">DSUM(Base2,M153,J153:N154)</f>
        <v>0</v>
      </c>
      <c r="P154" s="275"/>
      <c r="Q154" s="268">
        <v>526</v>
      </c>
      <c r="R154" s="269" t="str">
        <f>R152</f>
        <v>&gt;=41640</v>
      </c>
      <c r="S154" s="269" t="str">
        <f>S152</f>
        <v>&lt;=42004</v>
      </c>
      <c r="T154" s="270"/>
      <c r="U154" s="271"/>
      <c r="V154" s="5">
        <f ca="1">DSUM(Base3,T153,Q153:U154)</f>
        <v>0</v>
      </c>
      <c r="W154" s="275"/>
      <c r="X154" s="268">
        <v>526</v>
      </c>
      <c r="Y154" s="269" t="str">
        <f>Y152</f>
        <v>&gt;=41640</v>
      </c>
      <c r="Z154" s="269" t="str">
        <f>Z152</f>
        <v>&lt;=42004</v>
      </c>
      <c r="AA154" s="270"/>
      <c r="AB154" s="271"/>
      <c r="AC154" s="5">
        <f ca="1">DSUM(Base4,AA153,X153:AB154)</f>
        <v>0</v>
      </c>
      <c r="AD154" s="275"/>
      <c r="AE154" s="268">
        <v>526</v>
      </c>
      <c r="AF154" s="269" t="str">
        <f>AF152</f>
        <v>&gt;=41640</v>
      </c>
      <c r="AG154" s="269" t="str">
        <f>AG152</f>
        <v>&lt;=42004</v>
      </c>
      <c r="AH154" s="270"/>
      <c r="AI154" s="271"/>
      <c r="AJ154" s="5">
        <f ca="1">DSUM(Base5,AH153,AE153:AI154)</f>
        <v>0</v>
      </c>
      <c r="AK154" s="275"/>
      <c r="AL154" s="268">
        <v>526</v>
      </c>
      <c r="AM154" s="269" t="str">
        <f>AM152</f>
        <v>&gt;=41640</v>
      </c>
      <c r="AN154" s="269" t="str">
        <f>AN152</f>
        <v>&lt;=42004</v>
      </c>
      <c r="AO154" s="270"/>
      <c r="AP154" s="271"/>
      <c r="AQ154" s="5">
        <f ca="1">DSUM(Base6,AO153,AL153:AP154)</f>
        <v>0</v>
      </c>
      <c r="AR154" s="275"/>
      <c r="AS154" s="268">
        <v>526</v>
      </c>
      <c r="AT154" s="269" t="str">
        <f>AT152</f>
        <v>&gt;=41640</v>
      </c>
      <c r="AU154" s="269" t="str">
        <f>AU152</f>
        <v>&lt;=42004</v>
      </c>
      <c r="AV154" s="270"/>
      <c r="AW154" s="271"/>
      <c r="AX154" s="5">
        <f ca="1">DSUM(Base7,AV153,AS153:AW154)</f>
        <v>0</v>
      </c>
      <c r="AY154" s="275"/>
      <c r="AZ154" s="268">
        <v>526</v>
      </c>
      <c r="BA154" s="269" t="str">
        <f>BA152</f>
        <v>&gt;=41640</v>
      </c>
      <c r="BB154" s="269" t="str">
        <f>BB152</f>
        <v>&lt;=42004</v>
      </c>
      <c r="BC154" s="270"/>
      <c r="BD154" s="271"/>
      <c r="BE154" s="5">
        <f ca="1">DSUM(Base8,BC153,AZ153:BD154)</f>
        <v>0</v>
      </c>
    </row>
    <row r="155" spans="1:57" x14ac:dyDescent="0.2">
      <c r="A155" s="273"/>
      <c r="B155" s="5"/>
      <c r="C155" s="215" t="s">
        <v>8</v>
      </c>
      <c r="D155" s="216" t="s">
        <v>2</v>
      </c>
      <c r="E155" s="216" t="s">
        <v>2</v>
      </c>
      <c r="F155" s="218" t="s">
        <v>3</v>
      </c>
      <c r="G155" s="218" t="s">
        <v>4</v>
      </c>
      <c r="I155" s="275"/>
      <c r="J155" s="215" t="s">
        <v>8</v>
      </c>
      <c r="K155" s="216" t="s">
        <v>2</v>
      </c>
      <c r="L155" s="216" t="s">
        <v>2</v>
      </c>
      <c r="M155" s="218" t="s">
        <v>3</v>
      </c>
      <c r="N155" s="218" t="s">
        <v>4</v>
      </c>
      <c r="P155" s="275"/>
      <c r="Q155" s="215" t="s">
        <v>8</v>
      </c>
      <c r="R155" s="216" t="s">
        <v>2</v>
      </c>
      <c r="S155" s="216" t="s">
        <v>2</v>
      </c>
      <c r="T155" s="218" t="s">
        <v>3</v>
      </c>
      <c r="U155" s="218" t="s">
        <v>4</v>
      </c>
      <c r="V155" s="5"/>
      <c r="W155" s="275"/>
      <c r="X155" s="215" t="s">
        <v>8</v>
      </c>
      <c r="Y155" s="216" t="s">
        <v>2</v>
      </c>
      <c r="Z155" s="216" t="s">
        <v>2</v>
      </c>
      <c r="AA155" s="218" t="s">
        <v>3</v>
      </c>
      <c r="AB155" s="218" t="s">
        <v>4</v>
      </c>
      <c r="AC155" s="5"/>
      <c r="AD155" s="275"/>
      <c r="AE155" s="215" t="s">
        <v>8</v>
      </c>
      <c r="AF155" s="216" t="s">
        <v>2</v>
      </c>
      <c r="AG155" s="216" t="s">
        <v>2</v>
      </c>
      <c r="AH155" s="218" t="s">
        <v>3</v>
      </c>
      <c r="AI155" s="218" t="s">
        <v>4</v>
      </c>
      <c r="AJ155" s="5"/>
      <c r="AK155" s="275"/>
      <c r="AL155" s="215" t="s">
        <v>8</v>
      </c>
      <c r="AM155" s="216" t="s">
        <v>2</v>
      </c>
      <c r="AN155" s="216" t="s">
        <v>2</v>
      </c>
      <c r="AO155" s="218" t="s">
        <v>3</v>
      </c>
      <c r="AP155" s="218" t="s">
        <v>4</v>
      </c>
      <c r="AQ155" s="5"/>
      <c r="AR155" s="275"/>
      <c r="AS155" s="215" t="s">
        <v>8</v>
      </c>
      <c r="AT155" s="216" t="s">
        <v>2</v>
      </c>
      <c r="AU155" s="216" t="s">
        <v>2</v>
      </c>
      <c r="AV155" s="218" t="s">
        <v>3</v>
      </c>
      <c r="AW155" s="218" t="s">
        <v>4</v>
      </c>
      <c r="AX155" s="5"/>
      <c r="AY155" s="275"/>
      <c r="AZ155" s="215" t="s">
        <v>8</v>
      </c>
      <c r="BA155" s="216" t="s">
        <v>2</v>
      </c>
      <c r="BB155" s="216" t="s">
        <v>2</v>
      </c>
      <c r="BC155" s="218" t="s">
        <v>3</v>
      </c>
      <c r="BD155" s="218" t="s">
        <v>4</v>
      </c>
      <c r="BE155" s="5"/>
    </row>
    <row r="156" spans="1:57" x14ac:dyDescent="0.2">
      <c r="A156" s="274">
        <v>527</v>
      </c>
      <c r="B156" s="5">
        <f ca="1">H156+O156+V156+AC156+AJ156+AQ156+AX156+BD156</f>
        <v>0</v>
      </c>
      <c r="C156" s="268">
        <v>527</v>
      </c>
      <c r="D156" s="269" t="str">
        <f>D154</f>
        <v>&gt;=41640</v>
      </c>
      <c r="E156" s="269" t="str">
        <f>E154</f>
        <v>&lt;=42004</v>
      </c>
      <c r="F156" s="270"/>
      <c r="G156" s="271"/>
      <c r="H156" s="5">
        <f ca="1">DSUM(Base1,F155,C155:G156)</f>
        <v>0</v>
      </c>
      <c r="I156" s="275"/>
      <c r="J156" s="268">
        <v>527</v>
      </c>
      <c r="K156" s="269" t="str">
        <f>K154</f>
        <v>&gt;=41640</v>
      </c>
      <c r="L156" s="269" t="str">
        <f>L154</f>
        <v>&lt;=42004</v>
      </c>
      <c r="M156" s="270"/>
      <c r="N156" s="271"/>
      <c r="O156" s="5">
        <f ca="1">DSUM(Base2,M155,J155:N156)</f>
        <v>0</v>
      </c>
      <c r="P156" s="275"/>
      <c r="Q156" s="268">
        <v>527</v>
      </c>
      <c r="R156" s="269" t="str">
        <f>R154</f>
        <v>&gt;=41640</v>
      </c>
      <c r="S156" s="269" t="str">
        <f>S154</f>
        <v>&lt;=42004</v>
      </c>
      <c r="T156" s="270"/>
      <c r="U156" s="271"/>
      <c r="V156" s="5">
        <f ca="1">DSUM(Base3,T155,Q155:U156)</f>
        <v>0</v>
      </c>
      <c r="W156" s="275"/>
      <c r="X156" s="268">
        <v>527</v>
      </c>
      <c r="Y156" s="269" t="str">
        <f>Y154</f>
        <v>&gt;=41640</v>
      </c>
      <c r="Z156" s="269" t="str">
        <f>Z154</f>
        <v>&lt;=42004</v>
      </c>
      <c r="AA156" s="270"/>
      <c r="AB156" s="271"/>
      <c r="AC156" s="5">
        <f ca="1">DSUM(Base4,AA155,X155:AB156)</f>
        <v>0</v>
      </c>
      <c r="AD156" s="275"/>
      <c r="AE156" s="268">
        <v>527</v>
      </c>
      <c r="AF156" s="269" t="str">
        <f>AF154</f>
        <v>&gt;=41640</v>
      </c>
      <c r="AG156" s="269" t="str">
        <f>AG154</f>
        <v>&lt;=42004</v>
      </c>
      <c r="AH156" s="270"/>
      <c r="AI156" s="271"/>
      <c r="AJ156" s="5">
        <f ca="1">DSUM(Base5,AH155,AE155:AI156)</f>
        <v>0</v>
      </c>
      <c r="AK156" s="275"/>
      <c r="AL156" s="268">
        <v>527</v>
      </c>
      <c r="AM156" s="269" t="str">
        <f>AM154</f>
        <v>&gt;=41640</v>
      </c>
      <c r="AN156" s="269" t="str">
        <f>AN154</f>
        <v>&lt;=42004</v>
      </c>
      <c r="AO156" s="270"/>
      <c r="AP156" s="271"/>
      <c r="AQ156" s="5">
        <f ca="1">DSUM(Base6,AO155,AL155:AP156)</f>
        <v>0</v>
      </c>
      <c r="AR156" s="275"/>
      <c r="AS156" s="268">
        <v>527</v>
      </c>
      <c r="AT156" s="269" t="str">
        <f>AT154</f>
        <v>&gt;=41640</v>
      </c>
      <c r="AU156" s="269" t="str">
        <f>AU154</f>
        <v>&lt;=42004</v>
      </c>
      <c r="AV156" s="270"/>
      <c r="AW156" s="271"/>
      <c r="AX156" s="5">
        <f ca="1">DSUM(Base7,AV155,AS155:AW156)</f>
        <v>0</v>
      </c>
      <c r="AY156" s="275"/>
      <c r="AZ156" s="268">
        <v>527</v>
      </c>
      <c r="BA156" s="269" t="str">
        <f>BA154</f>
        <v>&gt;=41640</v>
      </c>
      <c r="BB156" s="269" t="str">
        <f>BB154</f>
        <v>&lt;=42004</v>
      </c>
      <c r="BC156" s="270"/>
      <c r="BD156" s="271"/>
      <c r="BE156" s="5">
        <f ca="1">DSUM(Base8,BC155,AZ155:BD156)</f>
        <v>0</v>
      </c>
    </row>
    <row r="157" spans="1:57" x14ac:dyDescent="0.2">
      <c r="A157" s="273"/>
      <c r="B157" s="5"/>
      <c r="C157" s="215" t="s">
        <v>8</v>
      </c>
      <c r="D157" s="216" t="s">
        <v>2</v>
      </c>
      <c r="E157" s="216" t="s">
        <v>2</v>
      </c>
      <c r="F157" s="218" t="s">
        <v>3</v>
      </c>
      <c r="G157" s="218" t="s">
        <v>4</v>
      </c>
      <c r="I157" s="275"/>
      <c r="J157" s="215" t="s">
        <v>8</v>
      </c>
      <c r="K157" s="216" t="s">
        <v>2</v>
      </c>
      <c r="L157" s="216" t="s">
        <v>2</v>
      </c>
      <c r="M157" s="218" t="s">
        <v>3</v>
      </c>
      <c r="N157" s="218" t="s">
        <v>4</v>
      </c>
      <c r="P157" s="275"/>
      <c r="Q157" s="215" t="s">
        <v>8</v>
      </c>
      <c r="R157" s="216" t="s">
        <v>2</v>
      </c>
      <c r="S157" s="216" t="s">
        <v>2</v>
      </c>
      <c r="T157" s="218" t="s">
        <v>3</v>
      </c>
      <c r="U157" s="218" t="s">
        <v>4</v>
      </c>
      <c r="V157" s="5"/>
      <c r="W157" s="275"/>
      <c r="X157" s="215" t="s">
        <v>8</v>
      </c>
      <c r="Y157" s="216" t="s">
        <v>2</v>
      </c>
      <c r="Z157" s="216" t="s">
        <v>2</v>
      </c>
      <c r="AA157" s="218" t="s">
        <v>3</v>
      </c>
      <c r="AB157" s="218" t="s">
        <v>4</v>
      </c>
      <c r="AC157" s="5"/>
      <c r="AD157" s="275"/>
      <c r="AE157" s="215" t="s">
        <v>8</v>
      </c>
      <c r="AF157" s="216" t="s">
        <v>2</v>
      </c>
      <c r="AG157" s="216" t="s">
        <v>2</v>
      </c>
      <c r="AH157" s="218" t="s">
        <v>3</v>
      </c>
      <c r="AI157" s="218" t="s">
        <v>4</v>
      </c>
      <c r="AJ157" s="5"/>
      <c r="AK157" s="275"/>
      <c r="AL157" s="215" t="s">
        <v>8</v>
      </c>
      <c r="AM157" s="216" t="s">
        <v>2</v>
      </c>
      <c r="AN157" s="216" t="s">
        <v>2</v>
      </c>
      <c r="AO157" s="218" t="s">
        <v>3</v>
      </c>
      <c r="AP157" s="218" t="s">
        <v>4</v>
      </c>
      <c r="AQ157" s="5"/>
      <c r="AR157" s="275"/>
      <c r="AS157" s="215" t="s">
        <v>8</v>
      </c>
      <c r="AT157" s="216" t="s">
        <v>2</v>
      </c>
      <c r="AU157" s="216" t="s">
        <v>2</v>
      </c>
      <c r="AV157" s="218" t="s">
        <v>3</v>
      </c>
      <c r="AW157" s="218" t="s">
        <v>4</v>
      </c>
      <c r="AX157" s="5"/>
      <c r="AY157" s="275"/>
      <c r="AZ157" s="215" t="s">
        <v>8</v>
      </c>
      <c r="BA157" s="216" t="s">
        <v>2</v>
      </c>
      <c r="BB157" s="216" t="s">
        <v>2</v>
      </c>
      <c r="BC157" s="218" t="s">
        <v>3</v>
      </c>
      <c r="BD157" s="218" t="s">
        <v>4</v>
      </c>
      <c r="BE157" s="5"/>
    </row>
    <row r="158" spans="1:57" x14ac:dyDescent="0.2">
      <c r="A158" s="274">
        <v>528</v>
      </c>
      <c r="B158" s="5">
        <f ca="1">H158+O158+V158+AC158+AJ158+AQ158+AX158+BD158</f>
        <v>933.79</v>
      </c>
      <c r="C158" s="268">
        <v>528</v>
      </c>
      <c r="D158" s="269" t="str">
        <f>D156</f>
        <v>&gt;=41640</v>
      </c>
      <c r="E158" s="269" t="str">
        <f>E156</f>
        <v>&lt;=42004</v>
      </c>
      <c r="F158" s="270"/>
      <c r="G158" s="271"/>
      <c r="H158" s="5">
        <f ca="1">DSUM(Base1,F157,C157:G158)</f>
        <v>0</v>
      </c>
      <c r="I158" s="275"/>
      <c r="J158" s="268">
        <v>528</v>
      </c>
      <c r="K158" s="269" t="str">
        <f>K156</f>
        <v>&gt;=41640</v>
      </c>
      <c r="L158" s="269" t="str">
        <f>L156</f>
        <v>&lt;=42004</v>
      </c>
      <c r="M158" s="270"/>
      <c r="N158" s="271"/>
      <c r="O158" s="5">
        <f ca="1">DSUM(Base2,M157,J157:N158)</f>
        <v>0</v>
      </c>
      <c r="P158" s="275"/>
      <c r="Q158" s="268">
        <v>528</v>
      </c>
      <c r="R158" s="269" t="str">
        <f>R156</f>
        <v>&gt;=41640</v>
      </c>
      <c r="S158" s="269" t="str">
        <f>S156</f>
        <v>&lt;=42004</v>
      </c>
      <c r="T158" s="270"/>
      <c r="U158" s="271"/>
      <c r="V158" s="5">
        <f ca="1">DSUM(Base3,T157,Q157:U158)</f>
        <v>0</v>
      </c>
      <c r="W158" s="275"/>
      <c r="X158" s="268">
        <v>528</v>
      </c>
      <c r="Y158" s="269" t="str">
        <f>Y156</f>
        <v>&gt;=41640</v>
      </c>
      <c r="Z158" s="269" t="str">
        <f>Z156</f>
        <v>&lt;=42004</v>
      </c>
      <c r="AA158" s="270"/>
      <c r="AB158" s="271"/>
      <c r="AC158" s="5">
        <f ca="1">DSUM(Base4,AA157,X157:AB158)</f>
        <v>0</v>
      </c>
      <c r="AD158" s="275"/>
      <c r="AE158" s="268">
        <v>528</v>
      </c>
      <c r="AF158" s="269" t="str">
        <f>AF156</f>
        <v>&gt;=41640</v>
      </c>
      <c r="AG158" s="269" t="str">
        <f>AG156</f>
        <v>&lt;=42004</v>
      </c>
      <c r="AH158" s="270"/>
      <c r="AI158" s="271"/>
      <c r="AJ158" s="5">
        <f ca="1">DSUM(Base5,AH157,AE157:AI158)</f>
        <v>0</v>
      </c>
      <c r="AK158" s="275"/>
      <c r="AL158" s="268">
        <v>528</v>
      </c>
      <c r="AM158" s="269" t="str">
        <f>AM156</f>
        <v>&gt;=41640</v>
      </c>
      <c r="AN158" s="269" t="str">
        <f>AN156</f>
        <v>&lt;=42004</v>
      </c>
      <c r="AO158" s="270"/>
      <c r="AP158" s="271"/>
      <c r="AQ158" s="5">
        <f ca="1">DSUM(Base6,AO157,AL157:AP158)</f>
        <v>933.79</v>
      </c>
      <c r="AR158" s="275"/>
      <c r="AS158" s="268">
        <v>528</v>
      </c>
      <c r="AT158" s="269" t="str">
        <f>AT156</f>
        <v>&gt;=41640</v>
      </c>
      <c r="AU158" s="269" t="str">
        <f>AU156</f>
        <v>&lt;=42004</v>
      </c>
      <c r="AV158" s="270"/>
      <c r="AW158" s="271"/>
      <c r="AX158" s="5">
        <f ca="1">DSUM(Base7,AV157,AS157:AW158)</f>
        <v>0</v>
      </c>
      <c r="AY158" s="275"/>
      <c r="AZ158" s="268">
        <v>528</v>
      </c>
      <c r="BA158" s="269" t="str">
        <f>BA156</f>
        <v>&gt;=41640</v>
      </c>
      <c r="BB158" s="269" t="str">
        <f>BB156</f>
        <v>&lt;=42004</v>
      </c>
      <c r="BC158" s="270"/>
      <c r="BD158" s="271"/>
      <c r="BE158" s="5">
        <f ca="1">DSUM(Base8,BC157,AZ157:BD158)</f>
        <v>0</v>
      </c>
    </row>
    <row r="159" spans="1:57" x14ac:dyDescent="0.2">
      <c r="A159" s="273"/>
      <c r="B159" s="5"/>
      <c r="C159" s="215" t="s">
        <v>8</v>
      </c>
      <c r="D159" s="216" t="s">
        <v>2</v>
      </c>
      <c r="E159" s="216" t="s">
        <v>2</v>
      </c>
      <c r="F159" s="218" t="s">
        <v>3</v>
      </c>
      <c r="G159" s="218" t="s">
        <v>4</v>
      </c>
      <c r="I159" s="275"/>
      <c r="J159" s="215" t="s">
        <v>8</v>
      </c>
      <c r="K159" s="216" t="s">
        <v>2</v>
      </c>
      <c r="L159" s="216" t="s">
        <v>2</v>
      </c>
      <c r="M159" s="218" t="s">
        <v>3</v>
      </c>
      <c r="N159" s="218" t="s">
        <v>4</v>
      </c>
      <c r="P159" s="275"/>
      <c r="Q159" s="215" t="s">
        <v>8</v>
      </c>
      <c r="R159" s="216" t="s">
        <v>2</v>
      </c>
      <c r="S159" s="216" t="s">
        <v>2</v>
      </c>
      <c r="T159" s="218" t="s">
        <v>3</v>
      </c>
      <c r="U159" s="218" t="s">
        <v>4</v>
      </c>
      <c r="V159" s="5"/>
      <c r="W159" s="275"/>
      <c r="X159" s="215" t="s">
        <v>8</v>
      </c>
      <c r="Y159" s="216" t="s">
        <v>2</v>
      </c>
      <c r="Z159" s="216" t="s">
        <v>2</v>
      </c>
      <c r="AA159" s="218" t="s">
        <v>3</v>
      </c>
      <c r="AB159" s="218" t="s">
        <v>4</v>
      </c>
      <c r="AC159" s="5"/>
      <c r="AD159" s="275"/>
      <c r="AE159" s="215" t="s">
        <v>8</v>
      </c>
      <c r="AF159" s="216" t="s">
        <v>2</v>
      </c>
      <c r="AG159" s="216" t="s">
        <v>2</v>
      </c>
      <c r="AH159" s="218" t="s">
        <v>3</v>
      </c>
      <c r="AI159" s="218" t="s">
        <v>4</v>
      </c>
      <c r="AJ159" s="5"/>
      <c r="AK159" s="275"/>
      <c r="AL159" s="215" t="s">
        <v>8</v>
      </c>
      <c r="AM159" s="216" t="s">
        <v>2</v>
      </c>
      <c r="AN159" s="216" t="s">
        <v>2</v>
      </c>
      <c r="AO159" s="218" t="s">
        <v>3</v>
      </c>
      <c r="AP159" s="218" t="s">
        <v>4</v>
      </c>
      <c r="AQ159" s="5"/>
      <c r="AR159" s="275"/>
      <c r="AS159" s="215" t="s">
        <v>8</v>
      </c>
      <c r="AT159" s="216" t="s">
        <v>2</v>
      </c>
      <c r="AU159" s="216" t="s">
        <v>2</v>
      </c>
      <c r="AV159" s="218" t="s">
        <v>3</v>
      </c>
      <c r="AW159" s="218" t="s">
        <v>4</v>
      </c>
      <c r="AX159" s="5"/>
      <c r="AY159" s="275"/>
      <c r="AZ159" s="215" t="s">
        <v>8</v>
      </c>
      <c r="BA159" s="216" t="s">
        <v>2</v>
      </c>
      <c r="BB159" s="216" t="s">
        <v>2</v>
      </c>
      <c r="BC159" s="218" t="s">
        <v>3</v>
      </c>
      <c r="BD159" s="218" t="s">
        <v>4</v>
      </c>
      <c r="BE159" s="5"/>
    </row>
    <row r="160" spans="1:57" x14ac:dyDescent="0.2">
      <c r="A160" s="274">
        <v>529</v>
      </c>
      <c r="B160" s="5">
        <f ca="1">H160+O160+V160+AC160+AJ160+AQ160+AX160+BD160</f>
        <v>0</v>
      </c>
      <c r="C160" s="268">
        <v>529</v>
      </c>
      <c r="D160" s="269" t="str">
        <f>D158</f>
        <v>&gt;=41640</v>
      </c>
      <c r="E160" s="269" t="str">
        <f>E158</f>
        <v>&lt;=42004</v>
      </c>
      <c r="F160" s="270"/>
      <c r="G160" s="271"/>
      <c r="H160" s="5">
        <f ca="1">DSUM(Base1,F159,C159:G160)</f>
        <v>0</v>
      </c>
      <c r="I160" s="275"/>
      <c r="J160" s="268">
        <v>529</v>
      </c>
      <c r="K160" s="269" t="str">
        <f>K158</f>
        <v>&gt;=41640</v>
      </c>
      <c r="L160" s="269" t="str">
        <f>L158</f>
        <v>&lt;=42004</v>
      </c>
      <c r="M160" s="270"/>
      <c r="N160" s="271"/>
      <c r="O160" s="5">
        <f ca="1">DSUM(Base2,M159,J159:N160)</f>
        <v>0</v>
      </c>
      <c r="P160" s="275"/>
      <c r="Q160" s="268">
        <v>529</v>
      </c>
      <c r="R160" s="269" t="str">
        <f>R158</f>
        <v>&gt;=41640</v>
      </c>
      <c r="S160" s="269" t="str">
        <f>S158</f>
        <v>&lt;=42004</v>
      </c>
      <c r="T160" s="270"/>
      <c r="U160" s="271"/>
      <c r="V160" s="5">
        <f ca="1">DSUM(Base3,T159,Q159:U160)</f>
        <v>0</v>
      </c>
      <c r="W160" s="275"/>
      <c r="X160" s="268">
        <v>529</v>
      </c>
      <c r="Y160" s="269" t="str">
        <f>Y158</f>
        <v>&gt;=41640</v>
      </c>
      <c r="Z160" s="269" t="str">
        <f>Z158</f>
        <v>&lt;=42004</v>
      </c>
      <c r="AA160" s="270"/>
      <c r="AB160" s="271"/>
      <c r="AC160" s="5">
        <f ca="1">DSUM(Base4,AA159,X159:AB160)</f>
        <v>0</v>
      </c>
      <c r="AD160" s="275"/>
      <c r="AE160" s="268">
        <v>529</v>
      </c>
      <c r="AF160" s="269" t="str">
        <f>AF158</f>
        <v>&gt;=41640</v>
      </c>
      <c r="AG160" s="269" t="str">
        <f>AG158</f>
        <v>&lt;=42004</v>
      </c>
      <c r="AH160" s="270"/>
      <c r="AI160" s="271"/>
      <c r="AJ160" s="5">
        <f ca="1">DSUM(Base5,AH159,AE159:AI160)</f>
        <v>0</v>
      </c>
      <c r="AK160" s="275"/>
      <c r="AL160" s="268">
        <v>529</v>
      </c>
      <c r="AM160" s="269" t="str">
        <f>AM158</f>
        <v>&gt;=41640</v>
      </c>
      <c r="AN160" s="269" t="str">
        <f>AN158</f>
        <v>&lt;=42004</v>
      </c>
      <c r="AO160" s="270"/>
      <c r="AP160" s="271"/>
      <c r="AQ160" s="5">
        <f ca="1">DSUM(Base6,AO159,AL159:AP160)</f>
        <v>0</v>
      </c>
      <c r="AR160" s="275"/>
      <c r="AS160" s="268">
        <v>529</v>
      </c>
      <c r="AT160" s="269" t="str">
        <f>AT158</f>
        <v>&gt;=41640</v>
      </c>
      <c r="AU160" s="269" t="str">
        <f>AU158</f>
        <v>&lt;=42004</v>
      </c>
      <c r="AV160" s="270"/>
      <c r="AW160" s="271"/>
      <c r="AX160" s="5">
        <f ca="1">DSUM(Base7,AV159,AS159:AW160)</f>
        <v>0</v>
      </c>
      <c r="AY160" s="275"/>
      <c r="AZ160" s="268">
        <v>529</v>
      </c>
      <c r="BA160" s="269" t="str">
        <f>BA158</f>
        <v>&gt;=41640</v>
      </c>
      <c r="BB160" s="269" t="str">
        <f>BB158</f>
        <v>&lt;=42004</v>
      </c>
      <c r="BC160" s="270"/>
      <c r="BD160" s="271"/>
      <c r="BE160" s="5">
        <f ca="1">DSUM(Base8,BC159,AZ159:BD160)</f>
        <v>0</v>
      </c>
    </row>
    <row r="161" spans="1:57" x14ac:dyDescent="0.2">
      <c r="A161" s="273"/>
      <c r="B161" s="5"/>
      <c r="C161" s="215" t="s">
        <v>8</v>
      </c>
      <c r="D161" s="216" t="s">
        <v>2</v>
      </c>
      <c r="E161" s="216" t="s">
        <v>2</v>
      </c>
      <c r="F161" s="218" t="s">
        <v>3</v>
      </c>
      <c r="G161" s="218" t="s">
        <v>4</v>
      </c>
      <c r="I161" s="275"/>
      <c r="J161" s="215" t="s">
        <v>8</v>
      </c>
      <c r="K161" s="216" t="s">
        <v>2</v>
      </c>
      <c r="L161" s="216" t="s">
        <v>2</v>
      </c>
      <c r="M161" s="218" t="s">
        <v>3</v>
      </c>
      <c r="N161" s="218" t="s">
        <v>4</v>
      </c>
      <c r="P161" s="275"/>
      <c r="Q161" s="215" t="s">
        <v>8</v>
      </c>
      <c r="R161" s="216" t="s">
        <v>2</v>
      </c>
      <c r="S161" s="216" t="s">
        <v>2</v>
      </c>
      <c r="T161" s="218" t="s">
        <v>3</v>
      </c>
      <c r="U161" s="218" t="s">
        <v>4</v>
      </c>
      <c r="V161" s="5"/>
      <c r="W161" s="275"/>
      <c r="X161" s="215" t="s">
        <v>8</v>
      </c>
      <c r="Y161" s="216" t="s">
        <v>2</v>
      </c>
      <c r="Z161" s="216" t="s">
        <v>2</v>
      </c>
      <c r="AA161" s="218" t="s">
        <v>3</v>
      </c>
      <c r="AB161" s="218" t="s">
        <v>4</v>
      </c>
      <c r="AC161" s="5"/>
      <c r="AD161" s="275"/>
      <c r="AE161" s="215" t="s">
        <v>8</v>
      </c>
      <c r="AF161" s="216" t="s">
        <v>2</v>
      </c>
      <c r="AG161" s="216" t="s">
        <v>2</v>
      </c>
      <c r="AH161" s="218" t="s">
        <v>3</v>
      </c>
      <c r="AI161" s="218" t="s">
        <v>4</v>
      </c>
      <c r="AJ161" s="5"/>
      <c r="AK161" s="275"/>
      <c r="AL161" s="215" t="s">
        <v>8</v>
      </c>
      <c r="AM161" s="216" t="s">
        <v>2</v>
      </c>
      <c r="AN161" s="216" t="s">
        <v>2</v>
      </c>
      <c r="AO161" s="218" t="s">
        <v>3</v>
      </c>
      <c r="AP161" s="218" t="s">
        <v>4</v>
      </c>
      <c r="AQ161" s="5"/>
      <c r="AR161" s="275"/>
      <c r="AS161" s="215" t="s">
        <v>8</v>
      </c>
      <c r="AT161" s="216" t="s">
        <v>2</v>
      </c>
      <c r="AU161" s="216" t="s">
        <v>2</v>
      </c>
      <c r="AV161" s="218" t="s">
        <v>3</v>
      </c>
      <c r="AW161" s="218" t="s">
        <v>4</v>
      </c>
      <c r="AX161" s="5"/>
      <c r="AY161" s="275"/>
      <c r="AZ161" s="215" t="s">
        <v>8</v>
      </c>
      <c r="BA161" s="216" t="s">
        <v>2</v>
      </c>
      <c r="BB161" s="216" t="s">
        <v>2</v>
      </c>
      <c r="BC161" s="218" t="s">
        <v>3</v>
      </c>
      <c r="BD161" s="218" t="s">
        <v>4</v>
      </c>
      <c r="BE161" s="5"/>
    </row>
    <row r="162" spans="1:57" x14ac:dyDescent="0.2">
      <c r="A162" s="274">
        <v>530</v>
      </c>
      <c r="B162" s="5">
        <f ca="1">H162+O162+V162+AC162+AJ162+AQ162+AX162+BD162</f>
        <v>0</v>
      </c>
      <c r="C162" s="268">
        <v>530</v>
      </c>
      <c r="D162" s="269" t="str">
        <f>D160</f>
        <v>&gt;=41640</v>
      </c>
      <c r="E162" s="269" t="str">
        <f>E160</f>
        <v>&lt;=42004</v>
      </c>
      <c r="F162" s="270"/>
      <c r="G162" s="271"/>
      <c r="H162" s="5">
        <f ca="1">DSUM(Base1,F161,C161:G162)</f>
        <v>0</v>
      </c>
      <c r="I162" s="275"/>
      <c r="J162" s="268">
        <v>530</v>
      </c>
      <c r="K162" s="269" t="str">
        <f>K160</f>
        <v>&gt;=41640</v>
      </c>
      <c r="L162" s="269" t="str">
        <f>L160</f>
        <v>&lt;=42004</v>
      </c>
      <c r="M162" s="270"/>
      <c r="N162" s="271"/>
      <c r="O162" s="5">
        <f ca="1">DSUM(Base2,M161,J161:N162)</f>
        <v>0</v>
      </c>
      <c r="P162" s="275"/>
      <c r="Q162" s="268">
        <v>530</v>
      </c>
      <c r="R162" s="269" t="str">
        <f>R160</f>
        <v>&gt;=41640</v>
      </c>
      <c r="S162" s="269" t="str">
        <f>S160</f>
        <v>&lt;=42004</v>
      </c>
      <c r="T162" s="270"/>
      <c r="U162" s="271"/>
      <c r="V162" s="5">
        <f ca="1">DSUM(Base3,T161,Q161:U162)</f>
        <v>0</v>
      </c>
      <c r="W162" s="275"/>
      <c r="X162" s="268">
        <v>530</v>
      </c>
      <c r="Y162" s="269" t="str">
        <f>Y160</f>
        <v>&gt;=41640</v>
      </c>
      <c r="Z162" s="269" t="str">
        <f>Z160</f>
        <v>&lt;=42004</v>
      </c>
      <c r="AA162" s="270"/>
      <c r="AB162" s="271"/>
      <c r="AC162" s="5">
        <f ca="1">DSUM(Base4,AA161,X161:AB162)</f>
        <v>0</v>
      </c>
      <c r="AD162" s="275"/>
      <c r="AE162" s="268">
        <v>530</v>
      </c>
      <c r="AF162" s="269" t="str">
        <f>AF160</f>
        <v>&gt;=41640</v>
      </c>
      <c r="AG162" s="269" t="str">
        <f>AG160</f>
        <v>&lt;=42004</v>
      </c>
      <c r="AH162" s="270"/>
      <c r="AI162" s="271"/>
      <c r="AJ162" s="5">
        <f ca="1">DSUM(Base5,AH161,AE161:AI162)</f>
        <v>0</v>
      </c>
      <c r="AK162" s="275"/>
      <c r="AL162" s="268">
        <v>530</v>
      </c>
      <c r="AM162" s="269" t="str">
        <f>AM160</f>
        <v>&gt;=41640</v>
      </c>
      <c r="AN162" s="269" t="str">
        <f>AN160</f>
        <v>&lt;=42004</v>
      </c>
      <c r="AO162" s="270"/>
      <c r="AP162" s="271"/>
      <c r="AQ162" s="5">
        <f ca="1">DSUM(Base6,AO161,AL161:AP162)</f>
        <v>0</v>
      </c>
      <c r="AR162" s="275"/>
      <c r="AS162" s="268">
        <v>530</v>
      </c>
      <c r="AT162" s="269" t="str">
        <f>AT160</f>
        <v>&gt;=41640</v>
      </c>
      <c r="AU162" s="269" t="str">
        <f>AU160</f>
        <v>&lt;=42004</v>
      </c>
      <c r="AV162" s="270"/>
      <c r="AW162" s="271"/>
      <c r="AX162" s="5">
        <f ca="1">DSUM(Base7,AV161,AS161:AW162)</f>
        <v>0</v>
      </c>
      <c r="AY162" s="275"/>
      <c r="AZ162" s="268">
        <v>530</v>
      </c>
      <c r="BA162" s="269" t="str">
        <f>BA160</f>
        <v>&gt;=41640</v>
      </c>
      <c r="BB162" s="269" t="str">
        <f>BB160</f>
        <v>&lt;=42004</v>
      </c>
      <c r="BC162" s="270"/>
      <c r="BD162" s="271"/>
      <c r="BE162" s="5">
        <f ca="1">DSUM(Base8,BC161,AZ161:BD162)</f>
        <v>0</v>
      </c>
    </row>
    <row r="163" spans="1:57" x14ac:dyDescent="0.2">
      <c r="A163" s="273"/>
      <c r="B163" s="5"/>
      <c r="C163" s="215" t="s">
        <v>8</v>
      </c>
      <c r="D163" s="216" t="s">
        <v>2</v>
      </c>
      <c r="E163" s="216" t="s">
        <v>2</v>
      </c>
      <c r="F163" s="218" t="s">
        <v>3</v>
      </c>
      <c r="G163" s="218" t="s">
        <v>4</v>
      </c>
      <c r="I163" s="275"/>
      <c r="J163" s="215" t="s">
        <v>8</v>
      </c>
      <c r="K163" s="216" t="s">
        <v>2</v>
      </c>
      <c r="L163" s="216" t="s">
        <v>2</v>
      </c>
      <c r="M163" s="218" t="s">
        <v>3</v>
      </c>
      <c r="N163" s="218" t="s">
        <v>4</v>
      </c>
      <c r="P163" s="275"/>
      <c r="Q163" s="215" t="s">
        <v>8</v>
      </c>
      <c r="R163" s="216" t="s">
        <v>2</v>
      </c>
      <c r="S163" s="216" t="s">
        <v>2</v>
      </c>
      <c r="T163" s="218" t="s">
        <v>3</v>
      </c>
      <c r="U163" s="218" t="s">
        <v>4</v>
      </c>
      <c r="V163" s="5"/>
      <c r="W163" s="275"/>
      <c r="X163" s="215" t="s">
        <v>8</v>
      </c>
      <c r="Y163" s="216" t="s">
        <v>2</v>
      </c>
      <c r="Z163" s="216" t="s">
        <v>2</v>
      </c>
      <c r="AA163" s="218" t="s">
        <v>3</v>
      </c>
      <c r="AB163" s="218" t="s">
        <v>4</v>
      </c>
      <c r="AC163" s="5"/>
      <c r="AD163" s="275"/>
      <c r="AE163" s="215" t="s">
        <v>8</v>
      </c>
      <c r="AF163" s="216" t="s">
        <v>2</v>
      </c>
      <c r="AG163" s="216" t="s">
        <v>2</v>
      </c>
      <c r="AH163" s="218" t="s">
        <v>3</v>
      </c>
      <c r="AI163" s="218" t="s">
        <v>4</v>
      </c>
      <c r="AJ163" s="5"/>
      <c r="AK163" s="275"/>
      <c r="AL163" s="215" t="s">
        <v>8</v>
      </c>
      <c r="AM163" s="216" t="s">
        <v>2</v>
      </c>
      <c r="AN163" s="216" t="s">
        <v>2</v>
      </c>
      <c r="AO163" s="218" t="s">
        <v>3</v>
      </c>
      <c r="AP163" s="218" t="s">
        <v>4</v>
      </c>
      <c r="AQ163" s="5"/>
      <c r="AR163" s="275"/>
      <c r="AS163" s="215" t="s">
        <v>8</v>
      </c>
      <c r="AT163" s="216" t="s">
        <v>2</v>
      </c>
      <c r="AU163" s="216" t="s">
        <v>2</v>
      </c>
      <c r="AV163" s="218" t="s">
        <v>3</v>
      </c>
      <c r="AW163" s="218" t="s">
        <v>4</v>
      </c>
      <c r="AX163" s="5"/>
      <c r="AY163" s="275"/>
      <c r="AZ163" s="215" t="s">
        <v>8</v>
      </c>
      <c r="BA163" s="216" t="s">
        <v>2</v>
      </c>
      <c r="BB163" s="216" t="s">
        <v>2</v>
      </c>
      <c r="BC163" s="218" t="s">
        <v>3</v>
      </c>
      <c r="BD163" s="218" t="s">
        <v>4</v>
      </c>
      <c r="BE163" s="5"/>
    </row>
    <row r="164" spans="1:57" x14ac:dyDescent="0.2">
      <c r="A164" s="274">
        <v>531</v>
      </c>
      <c r="B164" s="5">
        <f ca="1">H164+O164+V164+AC164+AJ164+AQ164+AX164+BD164</f>
        <v>0</v>
      </c>
      <c r="C164" s="268">
        <v>531</v>
      </c>
      <c r="D164" s="269" t="str">
        <f>D162</f>
        <v>&gt;=41640</v>
      </c>
      <c r="E164" s="269" t="str">
        <f>E162</f>
        <v>&lt;=42004</v>
      </c>
      <c r="F164" s="270"/>
      <c r="G164" s="271"/>
      <c r="H164" s="5">
        <f ca="1">DSUM(Base1,F163,C163:G164)</f>
        <v>0</v>
      </c>
      <c r="I164" s="275"/>
      <c r="J164" s="268">
        <v>531</v>
      </c>
      <c r="K164" s="269" t="str">
        <f>K162</f>
        <v>&gt;=41640</v>
      </c>
      <c r="L164" s="269" t="str">
        <f>L162</f>
        <v>&lt;=42004</v>
      </c>
      <c r="M164" s="270"/>
      <c r="N164" s="271"/>
      <c r="O164" s="5">
        <f ca="1">DSUM(Base2,M163,J163:N164)</f>
        <v>0</v>
      </c>
      <c r="P164" s="275"/>
      <c r="Q164" s="268">
        <v>531</v>
      </c>
      <c r="R164" s="269" t="str">
        <f>R162</f>
        <v>&gt;=41640</v>
      </c>
      <c r="S164" s="269" t="str">
        <f>S162</f>
        <v>&lt;=42004</v>
      </c>
      <c r="T164" s="270"/>
      <c r="U164" s="271"/>
      <c r="V164" s="5">
        <f ca="1">DSUM(Base3,T163,Q163:U164)</f>
        <v>0</v>
      </c>
      <c r="W164" s="275"/>
      <c r="X164" s="268">
        <v>531</v>
      </c>
      <c r="Y164" s="269" t="str">
        <f>Y162</f>
        <v>&gt;=41640</v>
      </c>
      <c r="Z164" s="269" t="str">
        <f>Z162</f>
        <v>&lt;=42004</v>
      </c>
      <c r="AA164" s="270"/>
      <c r="AB164" s="271"/>
      <c r="AC164" s="5">
        <f ca="1">DSUM(Base4,AA163,X163:AB164)</f>
        <v>0</v>
      </c>
      <c r="AD164" s="275"/>
      <c r="AE164" s="268">
        <v>531</v>
      </c>
      <c r="AF164" s="269" t="str">
        <f>AF162</f>
        <v>&gt;=41640</v>
      </c>
      <c r="AG164" s="269" t="str">
        <f>AG162</f>
        <v>&lt;=42004</v>
      </c>
      <c r="AH164" s="270"/>
      <c r="AI164" s="271"/>
      <c r="AJ164" s="5">
        <f ca="1">DSUM(Base5,AH163,AE163:AI164)</f>
        <v>0</v>
      </c>
      <c r="AK164" s="275"/>
      <c r="AL164" s="268">
        <v>531</v>
      </c>
      <c r="AM164" s="269" t="str">
        <f>AM162</f>
        <v>&gt;=41640</v>
      </c>
      <c r="AN164" s="269" t="str">
        <f>AN162</f>
        <v>&lt;=42004</v>
      </c>
      <c r="AO164" s="270"/>
      <c r="AP164" s="271"/>
      <c r="AQ164" s="5">
        <f ca="1">DSUM(Base6,AO163,AL163:AP164)</f>
        <v>0</v>
      </c>
      <c r="AR164" s="275"/>
      <c r="AS164" s="268">
        <v>531</v>
      </c>
      <c r="AT164" s="269" t="str">
        <f>AT162</f>
        <v>&gt;=41640</v>
      </c>
      <c r="AU164" s="269" t="str">
        <f>AU162</f>
        <v>&lt;=42004</v>
      </c>
      <c r="AV164" s="270"/>
      <c r="AW164" s="271"/>
      <c r="AX164" s="5">
        <f ca="1">DSUM(Base7,AV163,AS163:AW164)</f>
        <v>0</v>
      </c>
      <c r="AY164" s="275"/>
      <c r="AZ164" s="268">
        <v>531</v>
      </c>
      <c r="BA164" s="269" t="str">
        <f>BA162</f>
        <v>&gt;=41640</v>
      </c>
      <c r="BB164" s="269" t="str">
        <f>BB162</f>
        <v>&lt;=42004</v>
      </c>
      <c r="BC164" s="270"/>
      <c r="BD164" s="271"/>
      <c r="BE164" s="5">
        <f ca="1">DSUM(Base8,BC163,AZ163:BD164)</f>
        <v>0</v>
      </c>
    </row>
    <row r="165" spans="1:57" x14ac:dyDescent="0.2">
      <c r="A165" s="273"/>
      <c r="B165" s="5"/>
      <c r="C165" s="215" t="s">
        <v>8</v>
      </c>
      <c r="D165" s="216" t="s">
        <v>2</v>
      </c>
      <c r="E165" s="216" t="s">
        <v>2</v>
      </c>
      <c r="F165" s="218" t="s">
        <v>3</v>
      </c>
      <c r="G165" s="218" t="s">
        <v>4</v>
      </c>
      <c r="I165" s="275"/>
      <c r="J165" s="215" t="s">
        <v>8</v>
      </c>
      <c r="K165" s="216" t="s">
        <v>2</v>
      </c>
      <c r="L165" s="216" t="s">
        <v>2</v>
      </c>
      <c r="M165" s="218" t="s">
        <v>3</v>
      </c>
      <c r="N165" s="218" t="s">
        <v>4</v>
      </c>
      <c r="P165" s="275"/>
      <c r="Q165" s="215" t="s">
        <v>8</v>
      </c>
      <c r="R165" s="216" t="s">
        <v>2</v>
      </c>
      <c r="S165" s="216" t="s">
        <v>2</v>
      </c>
      <c r="T165" s="218" t="s">
        <v>3</v>
      </c>
      <c r="U165" s="218" t="s">
        <v>4</v>
      </c>
      <c r="V165" s="5"/>
      <c r="W165" s="275"/>
      <c r="X165" s="215" t="s">
        <v>8</v>
      </c>
      <c r="Y165" s="216" t="s">
        <v>2</v>
      </c>
      <c r="Z165" s="216" t="s">
        <v>2</v>
      </c>
      <c r="AA165" s="218" t="s">
        <v>3</v>
      </c>
      <c r="AB165" s="218" t="s">
        <v>4</v>
      </c>
      <c r="AC165" s="5"/>
      <c r="AD165" s="275"/>
      <c r="AE165" s="215" t="s">
        <v>8</v>
      </c>
      <c r="AF165" s="216" t="s">
        <v>2</v>
      </c>
      <c r="AG165" s="216" t="s">
        <v>2</v>
      </c>
      <c r="AH165" s="218" t="s">
        <v>3</v>
      </c>
      <c r="AI165" s="218" t="s">
        <v>4</v>
      </c>
      <c r="AJ165" s="5"/>
      <c r="AK165" s="275"/>
      <c r="AL165" s="215" t="s">
        <v>8</v>
      </c>
      <c r="AM165" s="216" t="s">
        <v>2</v>
      </c>
      <c r="AN165" s="216" t="s">
        <v>2</v>
      </c>
      <c r="AO165" s="218" t="s">
        <v>3</v>
      </c>
      <c r="AP165" s="218" t="s">
        <v>4</v>
      </c>
      <c r="AQ165" s="5"/>
      <c r="AR165" s="275"/>
      <c r="AS165" s="215" t="s">
        <v>8</v>
      </c>
      <c r="AT165" s="216" t="s">
        <v>2</v>
      </c>
      <c r="AU165" s="216" t="s">
        <v>2</v>
      </c>
      <c r="AV165" s="218" t="s">
        <v>3</v>
      </c>
      <c r="AW165" s="218" t="s">
        <v>4</v>
      </c>
      <c r="AX165" s="5"/>
      <c r="AY165" s="275"/>
      <c r="AZ165" s="215" t="s">
        <v>8</v>
      </c>
      <c r="BA165" s="216" t="s">
        <v>2</v>
      </c>
      <c r="BB165" s="216" t="s">
        <v>2</v>
      </c>
      <c r="BC165" s="218" t="s">
        <v>3</v>
      </c>
      <c r="BD165" s="218" t="s">
        <v>4</v>
      </c>
      <c r="BE165" s="5"/>
    </row>
    <row r="166" spans="1:57" x14ac:dyDescent="0.2">
      <c r="A166" s="274">
        <v>532</v>
      </c>
      <c r="B166" s="5">
        <f ca="1">H166+O166+V166+AC166+AJ166+AQ166+AX166+BD166</f>
        <v>0</v>
      </c>
      <c r="C166" s="268">
        <v>532</v>
      </c>
      <c r="D166" s="269" t="str">
        <f>D164</f>
        <v>&gt;=41640</v>
      </c>
      <c r="E166" s="269" t="str">
        <f>E164</f>
        <v>&lt;=42004</v>
      </c>
      <c r="F166" s="270"/>
      <c r="G166" s="271"/>
      <c r="H166" s="5">
        <f ca="1">DSUM(Base1,F165,C165:G166)</f>
        <v>0</v>
      </c>
      <c r="I166" s="275"/>
      <c r="J166" s="268">
        <v>532</v>
      </c>
      <c r="K166" s="269" t="str">
        <f>K164</f>
        <v>&gt;=41640</v>
      </c>
      <c r="L166" s="269" t="str">
        <f>L164</f>
        <v>&lt;=42004</v>
      </c>
      <c r="M166" s="270"/>
      <c r="N166" s="271"/>
      <c r="O166" s="5">
        <f ca="1">DSUM(Base2,M165,J165:N166)</f>
        <v>0</v>
      </c>
      <c r="P166" s="275"/>
      <c r="Q166" s="268">
        <v>532</v>
      </c>
      <c r="R166" s="269" t="str">
        <f>R164</f>
        <v>&gt;=41640</v>
      </c>
      <c r="S166" s="269" t="str">
        <f>S164</f>
        <v>&lt;=42004</v>
      </c>
      <c r="T166" s="270"/>
      <c r="U166" s="271"/>
      <c r="V166" s="5">
        <f ca="1">DSUM(Base3,T165,Q165:U166)</f>
        <v>0</v>
      </c>
      <c r="W166" s="275"/>
      <c r="X166" s="268">
        <v>532</v>
      </c>
      <c r="Y166" s="269" t="str">
        <f>Y164</f>
        <v>&gt;=41640</v>
      </c>
      <c r="Z166" s="269" t="str">
        <f>Z164</f>
        <v>&lt;=42004</v>
      </c>
      <c r="AA166" s="270"/>
      <c r="AB166" s="271"/>
      <c r="AC166" s="5">
        <f ca="1">DSUM(Base4,AA165,X165:AB166)</f>
        <v>0</v>
      </c>
      <c r="AD166" s="275"/>
      <c r="AE166" s="268">
        <v>532</v>
      </c>
      <c r="AF166" s="269" t="str">
        <f>AF164</f>
        <v>&gt;=41640</v>
      </c>
      <c r="AG166" s="269" t="str">
        <f>AG164</f>
        <v>&lt;=42004</v>
      </c>
      <c r="AH166" s="270"/>
      <c r="AI166" s="271"/>
      <c r="AJ166" s="5">
        <f ca="1">DSUM(Base5,AH165,AE165:AI166)</f>
        <v>0</v>
      </c>
      <c r="AK166" s="275"/>
      <c r="AL166" s="268">
        <v>532</v>
      </c>
      <c r="AM166" s="269" t="str">
        <f>AM164</f>
        <v>&gt;=41640</v>
      </c>
      <c r="AN166" s="269" t="str">
        <f>AN164</f>
        <v>&lt;=42004</v>
      </c>
      <c r="AO166" s="270"/>
      <c r="AP166" s="271"/>
      <c r="AQ166" s="5">
        <f ca="1">DSUM(Base6,AO165,AL165:AP166)</f>
        <v>0</v>
      </c>
      <c r="AR166" s="275"/>
      <c r="AS166" s="268">
        <v>532</v>
      </c>
      <c r="AT166" s="269" t="str">
        <f>AT164</f>
        <v>&gt;=41640</v>
      </c>
      <c r="AU166" s="269" t="str">
        <f>AU164</f>
        <v>&lt;=42004</v>
      </c>
      <c r="AV166" s="270"/>
      <c r="AW166" s="271"/>
      <c r="AX166" s="5">
        <f ca="1">DSUM(Base7,AV165,AS165:AW166)</f>
        <v>0</v>
      </c>
      <c r="AY166" s="275"/>
      <c r="AZ166" s="268">
        <v>532</v>
      </c>
      <c r="BA166" s="269" t="str">
        <f>BA164</f>
        <v>&gt;=41640</v>
      </c>
      <c r="BB166" s="269" t="str">
        <f>BB164</f>
        <v>&lt;=42004</v>
      </c>
      <c r="BC166" s="270"/>
      <c r="BD166" s="271"/>
      <c r="BE166" s="5">
        <f ca="1">DSUM(Base8,BC165,AZ165:BD166)</f>
        <v>0</v>
      </c>
    </row>
    <row r="167" spans="1:57" x14ac:dyDescent="0.2">
      <c r="A167" s="273"/>
      <c r="B167" s="5"/>
      <c r="C167" s="215" t="s">
        <v>8</v>
      </c>
      <c r="D167" s="216" t="s">
        <v>2</v>
      </c>
      <c r="E167" s="216" t="s">
        <v>2</v>
      </c>
      <c r="F167" s="218" t="s">
        <v>3</v>
      </c>
      <c r="G167" s="218" t="s">
        <v>4</v>
      </c>
      <c r="I167" s="275"/>
      <c r="J167" s="215" t="s">
        <v>8</v>
      </c>
      <c r="K167" s="216" t="s">
        <v>2</v>
      </c>
      <c r="L167" s="216" t="s">
        <v>2</v>
      </c>
      <c r="M167" s="218" t="s">
        <v>3</v>
      </c>
      <c r="N167" s="218" t="s">
        <v>4</v>
      </c>
      <c r="P167" s="275"/>
      <c r="Q167" s="215" t="s">
        <v>8</v>
      </c>
      <c r="R167" s="216" t="s">
        <v>2</v>
      </c>
      <c r="S167" s="216" t="s">
        <v>2</v>
      </c>
      <c r="T167" s="218" t="s">
        <v>3</v>
      </c>
      <c r="U167" s="218" t="s">
        <v>4</v>
      </c>
      <c r="V167" s="5"/>
      <c r="W167" s="275"/>
      <c r="X167" s="215" t="s">
        <v>8</v>
      </c>
      <c r="Y167" s="216" t="s">
        <v>2</v>
      </c>
      <c r="Z167" s="216" t="s">
        <v>2</v>
      </c>
      <c r="AA167" s="218" t="s">
        <v>3</v>
      </c>
      <c r="AB167" s="218" t="s">
        <v>4</v>
      </c>
      <c r="AC167" s="5"/>
      <c r="AD167" s="275"/>
      <c r="AE167" s="215" t="s">
        <v>8</v>
      </c>
      <c r="AF167" s="216" t="s">
        <v>2</v>
      </c>
      <c r="AG167" s="216" t="s">
        <v>2</v>
      </c>
      <c r="AH167" s="218" t="s">
        <v>3</v>
      </c>
      <c r="AI167" s="218" t="s">
        <v>4</v>
      </c>
      <c r="AJ167" s="5"/>
      <c r="AK167" s="275"/>
      <c r="AL167" s="215" t="s">
        <v>8</v>
      </c>
      <c r="AM167" s="216" t="s">
        <v>2</v>
      </c>
      <c r="AN167" s="216" t="s">
        <v>2</v>
      </c>
      <c r="AO167" s="218" t="s">
        <v>3</v>
      </c>
      <c r="AP167" s="218" t="s">
        <v>4</v>
      </c>
      <c r="AQ167" s="5"/>
      <c r="AR167" s="275"/>
      <c r="AS167" s="215" t="s">
        <v>8</v>
      </c>
      <c r="AT167" s="216" t="s">
        <v>2</v>
      </c>
      <c r="AU167" s="216" t="s">
        <v>2</v>
      </c>
      <c r="AV167" s="218" t="s">
        <v>3</v>
      </c>
      <c r="AW167" s="218" t="s">
        <v>4</v>
      </c>
      <c r="AX167" s="5"/>
      <c r="AY167" s="275"/>
      <c r="AZ167" s="215" t="s">
        <v>8</v>
      </c>
      <c r="BA167" s="216" t="s">
        <v>2</v>
      </c>
      <c r="BB167" s="216" t="s">
        <v>2</v>
      </c>
      <c r="BC167" s="218" t="s">
        <v>3</v>
      </c>
      <c r="BD167" s="218" t="s">
        <v>4</v>
      </c>
      <c r="BE167" s="5"/>
    </row>
    <row r="168" spans="1:57" x14ac:dyDescent="0.2">
      <c r="A168" s="274">
        <v>533</v>
      </c>
      <c r="B168" s="5">
        <f ca="1">H168+O168+V168+AC168+AJ168+AQ168+AX168+BD168</f>
        <v>0</v>
      </c>
      <c r="C168" s="268">
        <v>533</v>
      </c>
      <c r="D168" s="269" t="str">
        <f>D166</f>
        <v>&gt;=41640</v>
      </c>
      <c r="E168" s="269" t="str">
        <f>E166</f>
        <v>&lt;=42004</v>
      </c>
      <c r="F168" s="270"/>
      <c r="G168" s="271"/>
      <c r="H168" s="5">
        <f ca="1">DSUM(Base1,F167,C167:G168)</f>
        <v>0</v>
      </c>
      <c r="I168" s="275"/>
      <c r="J168" s="268">
        <v>533</v>
      </c>
      <c r="K168" s="269" t="str">
        <f>K166</f>
        <v>&gt;=41640</v>
      </c>
      <c r="L168" s="269" t="str">
        <f>L166</f>
        <v>&lt;=42004</v>
      </c>
      <c r="M168" s="270"/>
      <c r="N168" s="271"/>
      <c r="O168" s="5">
        <f ca="1">DSUM(Base2,M167,J167:N168)</f>
        <v>0</v>
      </c>
      <c r="P168" s="275"/>
      <c r="Q168" s="268">
        <v>533</v>
      </c>
      <c r="R168" s="269" t="str">
        <f>R166</f>
        <v>&gt;=41640</v>
      </c>
      <c r="S168" s="269" t="str">
        <f>S166</f>
        <v>&lt;=42004</v>
      </c>
      <c r="T168" s="270"/>
      <c r="U168" s="271"/>
      <c r="V168" s="5">
        <f ca="1">DSUM(Base3,T167,Q167:U168)</f>
        <v>0</v>
      </c>
      <c r="W168" s="275"/>
      <c r="X168" s="268">
        <v>533</v>
      </c>
      <c r="Y168" s="269" t="str">
        <f>Y166</f>
        <v>&gt;=41640</v>
      </c>
      <c r="Z168" s="269" t="str">
        <f>Z166</f>
        <v>&lt;=42004</v>
      </c>
      <c r="AA168" s="270"/>
      <c r="AB168" s="271"/>
      <c r="AC168" s="5">
        <f ca="1">DSUM(Base4,AA167,X167:AB168)</f>
        <v>0</v>
      </c>
      <c r="AD168" s="275"/>
      <c r="AE168" s="268">
        <v>533</v>
      </c>
      <c r="AF168" s="269" t="str">
        <f>AF166</f>
        <v>&gt;=41640</v>
      </c>
      <c r="AG168" s="269" t="str">
        <f>AG166</f>
        <v>&lt;=42004</v>
      </c>
      <c r="AH168" s="270"/>
      <c r="AI168" s="271"/>
      <c r="AJ168" s="5">
        <f ca="1">DSUM(Base5,AH167,AE167:AI168)</f>
        <v>0</v>
      </c>
      <c r="AK168" s="275"/>
      <c r="AL168" s="268">
        <v>533</v>
      </c>
      <c r="AM168" s="269" t="str">
        <f>AM166</f>
        <v>&gt;=41640</v>
      </c>
      <c r="AN168" s="269" t="str">
        <f>AN166</f>
        <v>&lt;=42004</v>
      </c>
      <c r="AO168" s="270"/>
      <c r="AP168" s="271"/>
      <c r="AQ168" s="5">
        <f ca="1">DSUM(Base6,AO167,AL167:AP168)</f>
        <v>0</v>
      </c>
      <c r="AR168" s="275"/>
      <c r="AS168" s="268">
        <v>533</v>
      </c>
      <c r="AT168" s="269" t="str">
        <f>AT166</f>
        <v>&gt;=41640</v>
      </c>
      <c r="AU168" s="269" t="str">
        <f>AU166</f>
        <v>&lt;=42004</v>
      </c>
      <c r="AV168" s="270"/>
      <c r="AW168" s="271"/>
      <c r="AX168" s="5">
        <f ca="1">DSUM(Base7,AV167,AS167:AW168)</f>
        <v>0</v>
      </c>
      <c r="AY168" s="275"/>
      <c r="AZ168" s="268">
        <v>533</v>
      </c>
      <c r="BA168" s="269" t="str">
        <f>BA166</f>
        <v>&gt;=41640</v>
      </c>
      <c r="BB168" s="269" t="str">
        <f>BB166</f>
        <v>&lt;=42004</v>
      </c>
      <c r="BC168" s="270"/>
      <c r="BD168" s="271"/>
      <c r="BE168" s="5">
        <f ca="1">DSUM(Base8,BC167,AZ167:BD168)</f>
        <v>0</v>
      </c>
    </row>
    <row r="169" spans="1:57" x14ac:dyDescent="0.2">
      <c r="A169" s="273"/>
      <c r="B169" s="5"/>
      <c r="C169" s="215" t="s">
        <v>8</v>
      </c>
      <c r="D169" s="216" t="s">
        <v>2</v>
      </c>
      <c r="E169" s="216" t="s">
        <v>2</v>
      </c>
      <c r="F169" s="218" t="s">
        <v>3</v>
      </c>
      <c r="G169" s="218" t="s">
        <v>4</v>
      </c>
      <c r="I169" s="275"/>
      <c r="J169" s="215" t="s">
        <v>8</v>
      </c>
      <c r="K169" s="216" t="s">
        <v>2</v>
      </c>
      <c r="L169" s="216" t="s">
        <v>2</v>
      </c>
      <c r="M169" s="218" t="s">
        <v>3</v>
      </c>
      <c r="N169" s="218" t="s">
        <v>4</v>
      </c>
      <c r="P169" s="275"/>
      <c r="Q169" s="215" t="s">
        <v>8</v>
      </c>
      <c r="R169" s="216" t="s">
        <v>2</v>
      </c>
      <c r="S169" s="216" t="s">
        <v>2</v>
      </c>
      <c r="T169" s="218" t="s">
        <v>3</v>
      </c>
      <c r="U169" s="218" t="s">
        <v>4</v>
      </c>
      <c r="V169" s="5"/>
      <c r="W169" s="275"/>
      <c r="X169" s="215" t="s">
        <v>8</v>
      </c>
      <c r="Y169" s="216" t="s">
        <v>2</v>
      </c>
      <c r="Z169" s="216" t="s">
        <v>2</v>
      </c>
      <c r="AA169" s="218" t="s">
        <v>3</v>
      </c>
      <c r="AB169" s="218" t="s">
        <v>4</v>
      </c>
      <c r="AC169" s="5"/>
      <c r="AD169" s="275"/>
      <c r="AE169" s="215" t="s">
        <v>8</v>
      </c>
      <c r="AF169" s="216" t="s">
        <v>2</v>
      </c>
      <c r="AG169" s="216" t="s">
        <v>2</v>
      </c>
      <c r="AH169" s="218" t="s">
        <v>3</v>
      </c>
      <c r="AI169" s="218" t="s">
        <v>4</v>
      </c>
      <c r="AJ169" s="5"/>
      <c r="AK169" s="275"/>
      <c r="AL169" s="215" t="s">
        <v>8</v>
      </c>
      <c r="AM169" s="216" t="s">
        <v>2</v>
      </c>
      <c r="AN169" s="216" t="s">
        <v>2</v>
      </c>
      <c r="AO169" s="218" t="s">
        <v>3</v>
      </c>
      <c r="AP169" s="218" t="s">
        <v>4</v>
      </c>
      <c r="AQ169" s="5"/>
      <c r="AR169" s="275"/>
      <c r="AS169" s="215" t="s">
        <v>8</v>
      </c>
      <c r="AT169" s="216" t="s">
        <v>2</v>
      </c>
      <c r="AU169" s="216" t="s">
        <v>2</v>
      </c>
      <c r="AV169" s="218" t="s">
        <v>3</v>
      </c>
      <c r="AW169" s="218" t="s">
        <v>4</v>
      </c>
      <c r="AX169" s="5"/>
      <c r="AY169" s="275"/>
      <c r="AZ169" s="215" t="s">
        <v>8</v>
      </c>
      <c r="BA169" s="216" t="s">
        <v>2</v>
      </c>
      <c r="BB169" s="216" t="s">
        <v>2</v>
      </c>
      <c r="BC169" s="218" t="s">
        <v>3</v>
      </c>
      <c r="BD169" s="218" t="s">
        <v>4</v>
      </c>
      <c r="BE169" s="5"/>
    </row>
    <row r="170" spans="1:57" x14ac:dyDescent="0.2">
      <c r="A170" s="274">
        <v>534</v>
      </c>
      <c r="B170" s="5">
        <f ca="1">H170+O170+V170+AC170+AJ170+AQ170+AX170+BD170</f>
        <v>0</v>
      </c>
      <c r="C170" s="268">
        <v>534</v>
      </c>
      <c r="D170" s="269" t="str">
        <f>D168</f>
        <v>&gt;=41640</v>
      </c>
      <c r="E170" s="269" t="str">
        <f>E168</f>
        <v>&lt;=42004</v>
      </c>
      <c r="F170" s="270"/>
      <c r="G170" s="271"/>
      <c r="H170" s="5">
        <f ca="1">DSUM(Base1,F169,C169:G170)</f>
        <v>0</v>
      </c>
      <c r="I170" s="275"/>
      <c r="J170" s="268">
        <v>534</v>
      </c>
      <c r="K170" s="269" t="str">
        <f>K168</f>
        <v>&gt;=41640</v>
      </c>
      <c r="L170" s="269" t="str">
        <f>L168</f>
        <v>&lt;=42004</v>
      </c>
      <c r="M170" s="270"/>
      <c r="N170" s="271"/>
      <c r="O170" s="5">
        <f ca="1">DSUM(Base2,M169,J169:N170)</f>
        <v>0</v>
      </c>
      <c r="P170" s="275"/>
      <c r="Q170" s="268">
        <v>534</v>
      </c>
      <c r="R170" s="269" t="str">
        <f>R168</f>
        <v>&gt;=41640</v>
      </c>
      <c r="S170" s="269" t="str">
        <f>S168</f>
        <v>&lt;=42004</v>
      </c>
      <c r="T170" s="270"/>
      <c r="U170" s="271"/>
      <c r="V170" s="5">
        <f ca="1">DSUM(Base3,T169,Q169:U170)</f>
        <v>0</v>
      </c>
      <c r="W170" s="275"/>
      <c r="X170" s="268">
        <v>534</v>
      </c>
      <c r="Y170" s="269" t="str">
        <f>Y168</f>
        <v>&gt;=41640</v>
      </c>
      <c r="Z170" s="269" t="str">
        <f>Z168</f>
        <v>&lt;=42004</v>
      </c>
      <c r="AA170" s="270"/>
      <c r="AB170" s="271"/>
      <c r="AC170" s="5">
        <f ca="1">DSUM(Base4,AA169,X169:AB170)</f>
        <v>0</v>
      </c>
      <c r="AD170" s="275"/>
      <c r="AE170" s="268">
        <v>534</v>
      </c>
      <c r="AF170" s="269" t="str">
        <f>AF168</f>
        <v>&gt;=41640</v>
      </c>
      <c r="AG170" s="269" t="str">
        <f>AG168</f>
        <v>&lt;=42004</v>
      </c>
      <c r="AH170" s="270"/>
      <c r="AI170" s="271"/>
      <c r="AJ170" s="5">
        <f ca="1">DSUM(Base5,AH169,AE169:AI170)</f>
        <v>0</v>
      </c>
      <c r="AK170" s="275"/>
      <c r="AL170" s="268">
        <v>534</v>
      </c>
      <c r="AM170" s="269" t="str">
        <f>AM168</f>
        <v>&gt;=41640</v>
      </c>
      <c r="AN170" s="269" t="str">
        <f>AN168</f>
        <v>&lt;=42004</v>
      </c>
      <c r="AO170" s="270"/>
      <c r="AP170" s="271"/>
      <c r="AQ170" s="5">
        <f ca="1">DSUM(Base6,AO169,AL169:AP170)</f>
        <v>0</v>
      </c>
      <c r="AR170" s="275"/>
      <c r="AS170" s="268">
        <v>534</v>
      </c>
      <c r="AT170" s="269" t="str">
        <f>AT168</f>
        <v>&gt;=41640</v>
      </c>
      <c r="AU170" s="269" t="str">
        <f>AU168</f>
        <v>&lt;=42004</v>
      </c>
      <c r="AV170" s="270"/>
      <c r="AW170" s="271"/>
      <c r="AX170" s="5">
        <f ca="1">DSUM(Base7,AV169,AS169:AW170)</f>
        <v>0</v>
      </c>
      <c r="AY170" s="275"/>
      <c r="AZ170" s="268">
        <v>534</v>
      </c>
      <c r="BA170" s="269" t="str">
        <f>BA168</f>
        <v>&gt;=41640</v>
      </c>
      <c r="BB170" s="269" t="str">
        <f>BB168</f>
        <v>&lt;=42004</v>
      </c>
      <c r="BC170" s="270"/>
      <c r="BD170" s="271"/>
      <c r="BE170" s="5">
        <f ca="1">DSUM(Base8,BC169,AZ169:BD170)</f>
        <v>0</v>
      </c>
    </row>
    <row r="171" spans="1:57" x14ac:dyDescent="0.2">
      <c r="A171" s="273"/>
      <c r="B171" s="5"/>
      <c r="C171" s="215" t="s">
        <v>8</v>
      </c>
      <c r="D171" s="216" t="s">
        <v>2</v>
      </c>
      <c r="E171" s="216" t="s">
        <v>2</v>
      </c>
      <c r="F171" s="218" t="s">
        <v>3</v>
      </c>
      <c r="G171" s="218" t="s">
        <v>4</v>
      </c>
      <c r="I171" s="275"/>
      <c r="J171" s="215" t="s">
        <v>8</v>
      </c>
      <c r="K171" s="216" t="s">
        <v>2</v>
      </c>
      <c r="L171" s="216" t="s">
        <v>2</v>
      </c>
      <c r="M171" s="218" t="s">
        <v>3</v>
      </c>
      <c r="N171" s="218" t="s">
        <v>4</v>
      </c>
      <c r="P171" s="275"/>
      <c r="Q171" s="215" t="s">
        <v>8</v>
      </c>
      <c r="R171" s="216" t="s">
        <v>2</v>
      </c>
      <c r="S171" s="216" t="s">
        <v>2</v>
      </c>
      <c r="T171" s="218" t="s">
        <v>3</v>
      </c>
      <c r="U171" s="218" t="s">
        <v>4</v>
      </c>
      <c r="V171" s="5"/>
      <c r="W171" s="275"/>
      <c r="X171" s="215" t="s">
        <v>8</v>
      </c>
      <c r="Y171" s="216" t="s">
        <v>2</v>
      </c>
      <c r="Z171" s="216" t="s">
        <v>2</v>
      </c>
      <c r="AA171" s="218" t="s">
        <v>3</v>
      </c>
      <c r="AB171" s="218" t="s">
        <v>4</v>
      </c>
      <c r="AC171" s="5"/>
      <c r="AD171" s="275"/>
      <c r="AE171" s="215" t="s">
        <v>8</v>
      </c>
      <c r="AF171" s="216" t="s">
        <v>2</v>
      </c>
      <c r="AG171" s="216" t="s">
        <v>2</v>
      </c>
      <c r="AH171" s="218" t="s">
        <v>3</v>
      </c>
      <c r="AI171" s="218" t="s">
        <v>4</v>
      </c>
      <c r="AJ171" s="5"/>
      <c r="AK171" s="275"/>
      <c r="AL171" s="215" t="s">
        <v>8</v>
      </c>
      <c r="AM171" s="216" t="s">
        <v>2</v>
      </c>
      <c r="AN171" s="216" t="s">
        <v>2</v>
      </c>
      <c r="AO171" s="218" t="s">
        <v>3</v>
      </c>
      <c r="AP171" s="218" t="s">
        <v>4</v>
      </c>
      <c r="AQ171" s="5"/>
      <c r="AR171" s="275"/>
      <c r="AS171" s="215" t="s">
        <v>8</v>
      </c>
      <c r="AT171" s="216" t="s">
        <v>2</v>
      </c>
      <c r="AU171" s="216" t="s">
        <v>2</v>
      </c>
      <c r="AV171" s="218" t="s">
        <v>3</v>
      </c>
      <c r="AW171" s="218" t="s">
        <v>4</v>
      </c>
      <c r="AX171" s="5"/>
      <c r="AY171" s="275"/>
      <c r="AZ171" s="215" t="s">
        <v>8</v>
      </c>
      <c r="BA171" s="216" t="s">
        <v>2</v>
      </c>
      <c r="BB171" s="216" t="s">
        <v>2</v>
      </c>
      <c r="BC171" s="218" t="s">
        <v>3</v>
      </c>
      <c r="BD171" s="218" t="s">
        <v>4</v>
      </c>
      <c r="BE171" s="5"/>
    </row>
    <row r="172" spans="1:57" x14ac:dyDescent="0.2">
      <c r="A172" s="274">
        <v>535</v>
      </c>
      <c r="B172" s="5">
        <f ca="1">H172+O172+V172+AC172+AJ172+AQ172+AX172+BD172</f>
        <v>0</v>
      </c>
      <c r="C172" s="268">
        <v>535</v>
      </c>
      <c r="D172" s="269" t="str">
        <f>D170</f>
        <v>&gt;=41640</v>
      </c>
      <c r="E172" s="269" t="str">
        <f>E170</f>
        <v>&lt;=42004</v>
      </c>
      <c r="F172" s="270"/>
      <c r="G172" s="271"/>
      <c r="H172" s="5">
        <f ca="1">DSUM(Base1,F171,C171:G172)</f>
        <v>0</v>
      </c>
      <c r="I172" s="275"/>
      <c r="J172" s="268">
        <v>535</v>
      </c>
      <c r="K172" s="269" t="str">
        <f>K170</f>
        <v>&gt;=41640</v>
      </c>
      <c r="L172" s="269" t="str">
        <f>L170</f>
        <v>&lt;=42004</v>
      </c>
      <c r="M172" s="270"/>
      <c r="N172" s="271"/>
      <c r="O172" s="5">
        <f ca="1">DSUM(Base2,M171,J171:N172)</f>
        <v>0</v>
      </c>
      <c r="P172" s="275"/>
      <c r="Q172" s="268">
        <v>535</v>
      </c>
      <c r="R172" s="269" t="str">
        <f>R170</f>
        <v>&gt;=41640</v>
      </c>
      <c r="S172" s="269" t="str">
        <f>S170</f>
        <v>&lt;=42004</v>
      </c>
      <c r="T172" s="270"/>
      <c r="U172" s="271"/>
      <c r="V172" s="5">
        <f ca="1">DSUM(Base3,T171,Q171:U172)</f>
        <v>0</v>
      </c>
      <c r="W172" s="275"/>
      <c r="X172" s="268">
        <v>535</v>
      </c>
      <c r="Y172" s="269" t="str">
        <f>Y170</f>
        <v>&gt;=41640</v>
      </c>
      <c r="Z172" s="269" t="str">
        <f>Z170</f>
        <v>&lt;=42004</v>
      </c>
      <c r="AA172" s="270"/>
      <c r="AB172" s="271"/>
      <c r="AC172" s="5">
        <f ca="1">DSUM(Base4,AA171,X171:AB172)</f>
        <v>0</v>
      </c>
      <c r="AD172" s="275"/>
      <c r="AE172" s="268">
        <v>535</v>
      </c>
      <c r="AF172" s="269" t="str">
        <f>AF170</f>
        <v>&gt;=41640</v>
      </c>
      <c r="AG172" s="269" t="str">
        <f>AG170</f>
        <v>&lt;=42004</v>
      </c>
      <c r="AH172" s="270"/>
      <c r="AI172" s="271"/>
      <c r="AJ172" s="5">
        <f ca="1">DSUM(Base5,AH171,AE171:AI172)</f>
        <v>0</v>
      </c>
      <c r="AK172" s="275"/>
      <c r="AL172" s="268">
        <v>535</v>
      </c>
      <c r="AM172" s="269" t="str">
        <f>AM170</f>
        <v>&gt;=41640</v>
      </c>
      <c r="AN172" s="269" t="str">
        <f>AN170</f>
        <v>&lt;=42004</v>
      </c>
      <c r="AO172" s="270"/>
      <c r="AP172" s="271"/>
      <c r="AQ172" s="5">
        <f ca="1">DSUM(Base6,AO171,AL171:AP172)</f>
        <v>0</v>
      </c>
      <c r="AR172" s="275"/>
      <c r="AS172" s="268">
        <v>535</v>
      </c>
      <c r="AT172" s="269" t="str">
        <f>AT170</f>
        <v>&gt;=41640</v>
      </c>
      <c r="AU172" s="269" t="str">
        <f>AU170</f>
        <v>&lt;=42004</v>
      </c>
      <c r="AV172" s="270"/>
      <c r="AW172" s="271"/>
      <c r="AX172" s="5">
        <f ca="1">DSUM(Base7,AV171,AS171:AW172)</f>
        <v>0</v>
      </c>
      <c r="AY172" s="275"/>
      <c r="AZ172" s="268">
        <v>535</v>
      </c>
      <c r="BA172" s="269" t="str">
        <f>BA170</f>
        <v>&gt;=41640</v>
      </c>
      <c r="BB172" s="269" t="str">
        <f>BB170</f>
        <v>&lt;=42004</v>
      </c>
      <c r="BC172" s="270"/>
      <c r="BD172" s="271"/>
      <c r="BE172" s="5">
        <f ca="1">DSUM(Base8,BC171,AZ171:BD172)</f>
        <v>0</v>
      </c>
    </row>
    <row r="173" spans="1:57" x14ac:dyDescent="0.2">
      <c r="A173" s="273"/>
      <c r="B173" s="5"/>
      <c r="C173" s="215" t="s">
        <v>8</v>
      </c>
      <c r="D173" s="216" t="s">
        <v>2</v>
      </c>
      <c r="E173" s="216" t="s">
        <v>2</v>
      </c>
      <c r="F173" s="218" t="s">
        <v>3</v>
      </c>
      <c r="G173" s="218" t="s">
        <v>4</v>
      </c>
      <c r="I173" s="275"/>
      <c r="J173" s="215" t="s">
        <v>8</v>
      </c>
      <c r="K173" s="216" t="s">
        <v>2</v>
      </c>
      <c r="L173" s="216" t="s">
        <v>2</v>
      </c>
      <c r="M173" s="218" t="s">
        <v>3</v>
      </c>
      <c r="N173" s="218" t="s">
        <v>4</v>
      </c>
      <c r="P173" s="275"/>
      <c r="Q173" s="215" t="s">
        <v>8</v>
      </c>
      <c r="R173" s="216" t="s">
        <v>2</v>
      </c>
      <c r="S173" s="216" t="s">
        <v>2</v>
      </c>
      <c r="T173" s="218" t="s">
        <v>3</v>
      </c>
      <c r="U173" s="218" t="s">
        <v>4</v>
      </c>
      <c r="V173" s="5"/>
      <c r="W173" s="275"/>
      <c r="X173" s="215" t="s">
        <v>8</v>
      </c>
      <c r="Y173" s="216" t="s">
        <v>2</v>
      </c>
      <c r="Z173" s="216" t="s">
        <v>2</v>
      </c>
      <c r="AA173" s="218" t="s">
        <v>3</v>
      </c>
      <c r="AB173" s="218" t="s">
        <v>4</v>
      </c>
      <c r="AC173" s="5"/>
      <c r="AD173" s="275"/>
      <c r="AE173" s="215" t="s">
        <v>8</v>
      </c>
      <c r="AF173" s="216" t="s">
        <v>2</v>
      </c>
      <c r="AG173" s="216" t="s">
        <v>2</v>
      </c>
      <c r="AH173" s="218" t="s">
        <v>3</v>
      </c>
      <c r="AI173" s="218" t="s">
        <v>4</v>
      </c>
      <c r="AJ173" s="5"/>
      <c r="AK173" s="275"/>
      <c r="AL173" s="215" t="s">
        <v>8</v>
      </c>
      <c r="AM173" s="216" t="s">
        <v>2</v>
      </c>
      <c r="AN173" s="216" t="s">
        <v>2</v>
      </c>
      <c r="AO173" s="218" t="s">
        <v>3</v>
      </c>
      <c r="AP173" s="218" t="s">
        <v>4</v>
      </c>
      <c r="AQ173" s="5"/>
      <c r="AR173" s="275"/>
      <c r="AS173" s="215" t="s">
        <v>8</v>
      </c>
      <c r="AT173" s="216" t="s">
        <v>2</v>
      </c>
      <c r="AU173" s="216" t="s">
        <v>2</v>
      </c>
      <c r="AV173" s="218" t="s">
        <v>3</v>
      </c>
      <c r="AW173" s="218" t="s">
        <v>4</v>
      </c>
      <c r="AX173" s="5"/>
      <c r="AY173" s="275"/>
      <c r="AZ173" s="215" t="s">
        <v>8</v>
      </c>
      <c r="BA173" s="216" t="s">
        <v>2</v>
      </c>
      <c r="BB173" s="216" t="s">
        <v>2</v>
      </c>
      <c r="BC173" s="218" t="s">
        <v>3</v>
      </c>
      <c r="BD173" s="218" t="s">
        <v>4</v>
      </c>
      <c r="BE173" s="5"/>
    </row>
    <row r="174" spans="1:57" x14ac:dyDescent="0.2">
      <c r="A174" s="274">
        <v>536</v>
      </c>
      <c r="B174" s="5">
        <f ca="1">H174+O174+V174+AC174+AJ174+AQ174+AX174+BD174</f>
        <v>0</v>
      </c>
      <c r="C174" s="268">
        <v>536</v>
      </c>
      <c r="D174" s="269" t="str">
        <f>D172</f>
        <v>&gt;=41640</v>
      </c>
      <c r="E174" s="269" t="str">
        <f>E172</f>
        <v>&lt;=42004</v>
      </c>
      <c r="F174" s="270"/>
      <c r="G174" s="271"/>
      <c r="H174" s="5">
        <f ca="1">DSUM(Base1,F173,C173:G174)</f>
        <v>0</v>
      </c>
      <c r="I174" s="275"/>
      <c r="J174" s="268">
        <v>536</v>
      </c>
      <c r="K174" s="269" t="str">
        <f>K172</f>
        <v>&gt;=41640</v>
      </c>
      <c r="L174" s="269" t="str">
        <f>L172</f>
        <v>&lt;=42004</v>
      </c>
      <c r="M174" s="270"/>
      <c r="N174" s="271"/>
      <c r="O174" s="5">
        <f ca="1">DSUM(Base2,M173,J173:N174)</f>
        <v>0</v>
      </c>
      <c r="P174" s="275"/>
      <c r="Q174" s="268">
        <v>536</v>
      </c>
      <c r="R174" s="269" t="str">
        <f>R172</f>
        <v>&gt;=41640</v>
      </c>
      <c r="S174" s="269" t="str">
        <f>S172</f>
        <v>&lt;=42004</v>
      </c>
      <c r="T174" s="270"/>
      <c r="U174" s="271"/>
      <c r="V174" s="5">
        <f ca="1">DSUM(Base3,T173,Q173:U174)</f>
        <v>0</v>
      </c>
      <c r="W174" s="275"/>
      <c r="X174" s="268">
        <v>536</v>
      </c>
      <c r="Y174" s="269" t="str">
        <f>Y172</f>
        <v>&gt;=41640</v>
      </c>
      <c r="Z174" s="269" t="str">
        <f>Z172</f>
        <v>&lt;=42004</v>
      </c>
      <c r="AA174" s="270"/>
      <c r="AB174" s="271"/>
      <c r="AC174" s="5">
        <f ca="1">DSUM(Base4,AA173,X173:AB174)</f>
        <v>0</v>
      </c>
      <c r="AD174" s="275"/>
      <c r="AE174" s="268">
        <v>536</v>
      </c>
      <c r="AF174" s="269" t="str">
        <f>AF172</f>
        <v>&gt;=41640</v>
      </c>
      <c r="AG174" s="269" t="str">
        <f>AG172</f>
        <v>&lt;=42004</v>
      </c>
      <c r="AH174" s="270"/>
      <c r="AI174" s="271"/>
      <c r="AJ174" s="5">
        <f ca="1">DSUM(Base5,AH173,AE173:AI174)</f>
        <v>0</v>
      </c>
      <c r="AK174" s="275"/>
      <c r="AL174" s="268">
        <v>536</v>
      </c>
      <c r="AM174" s="269" t="str">
        <f>AM172</f>
        <v>&gt;=41640</v>
      </c>
      <c r="AN174" s="269" t="str">
        <f>AN172</f>
        <v>&lt;=42004</v>
      </c>
      <c r="AO174" s="270"/>
      <c r="AP174" s="271"/>
      <c r="AQ174" s="5">
        <f ca="1">DSUM(Base6,AO173,AL173:AP174)</f>
        <v>0</v>
      </c>
      <c r="AR174" s="275"/>
      <c r="AS174" s="268">
        <v>536</v>
      </c>
      <c r="AT174" s="269" t="str">
        <f>AT172</f>
        <v>&gt;=41640</v>
      </c>
      <c r="AU174" s="269" t="str">
        <f>AU172</f>
        <v>&lt;=42004</v>
      </c>
      <c r="AV174" s="270"/>
      <c r="AW174" s="271"/>
      <c r="AX174" s="5">
        <f ca="1">DSUM(Base7,AV173,AS173:AW174)</f>
        <v>0</v>
      </c>
      <c r="AY174" s="275"/>
      <c r="AZ174" s="268">
        <v>536</v>
      </c>
      <c r="BA174" s="269" t="str">
        <f>BA172</f>
        <v>&gt;=41640</v>
      </c>
      <c r="BB174" s="269" t="str">
        <f>BB172</f>
        <v>&lt;=42004</v>
      </c>
      <c r="BC174" s="270"/>
      <c r="BD174" s="271"/>
      <c r="BE174" s="5">
        <f ca="1">DSUM(Base8,BC173,AZ173:BD174)</f>
        <v>0</v>
      </c>
    </row>
    <row r="175" spans="1:57" x14ac:dyDescent="0.2">
      <c r="A175" s="273"/>
      <c r="B175" s="5"/>
      <c r="C175" s="215" t="s">
        <v>8</v>
      </c>
      <c r="D175" s="216" t="s">
        <v>2</v>
      </c>
      <c r="E175" s="216" t="s">
        <v>2</v>
      </c>
      <c r="F175" s="218" t="s">
        <v>3</v>
      </c>
      <c r="G175" s="218" t="s">
        <v>4</v>
      </c>
      <c r="I175" s="275"/>
      <c r="J175" s="215" t="s">
        <v>8</v>
      </c>
      <c r="K175" s="216" t="s">
        <v>2</v>
      </c>
      <c r="L175" s="216" t="s">
        <v>2</v>
      </c>
      <c r="M175" s="218" t="s">
        <v>3</v>
      </c>
      <c r="N175" s="218" t="s">
        <v>4</v>
      </c>
      <c r="P175" s="275"/>
      <c r="Q175" s="215" t="s">
        <v>8</v>
      </c>
      <c r="R175" s="216" t="s">
        <v>2</v>
      </c>
      <c r="S175" s="216" t="s">
        <v>2</v>
      </c>
      <c r="T175" s="218" t="s">
        <v>3</v>
      </c>
      <c r="U175" s="218" t="s">
        <v>4</v>
      </c>
      <c r="V175" s="5"/>
      <c r="W175" s="275"/>
      <c r="X175" s="215" t="s">
        <v>8</v>
      </c>
      <c r="Y175" s="216" t="s">
        <v>2</v>
      </c>
      <c r="Z175" s="216" t="s">
        <v>2</v>
      </c>
      <c r="AA175" s="218" t="s">
        <v>3</v>
      </c>
      <c r="AB175" s="218" t="s">
        <v>4</v>
      </c>
      <c r="AC175" s="5"/>
      <c r="AD175" s="275"/>
      <c r="AE175" s="215" t="s">
        <v>8</v>
      </c>
      <c r="AF175" s="216" t="s">
        <v>2</v>
      </c>
      <c r="AG175" s="216" t="s">
        <v>2</v>
      </c>
      <c r="AH175" s="218" t="s">
        <v>3</v>
      </c>
      <c r="AI175" s="218" t="s">
        <v>4</v>
      </c>
      <c r="AJ175" s="5"/>
      <c r="AK175" s="275"/>
      <c r="AL175" s="215" t="s">
        <v>8</v>
      </c>
      <c r="AM175" s="216" t="s">
        <v>2</v>
      </c>
      <c r="AN175" s="216" t="s">
        <v>2</v>
      </c>
      <c r="AO175" s="218" t="s">
        <v>3</v>
      </c>
      <c r="AP175" s="218" t="s">
        <v>4</v>
      </c>
      <c r="AQ175" s="5"/>
      <c r="AR175" s="275"/>
      <c r="AS175" s="215" t="s">
        <v>8</v>
      </c>
      <c r="AT175" s="216" t="s">
        <v>2</v>
      </c>
      <c r="AU175" s="216" t="s">
        <v>2</v>
      </c>
      <c r="AV175" s="218" t="s">
        <v>3</v>
      </c>
      <c r="AW175" s="218" t="s">
        <v>4</v>
      </c>
      <c r="AX175" s="5"/>
      <c r="AY175" s="275"/>
      <c r="AZ175" s="215" t="s">
        <v>8</v>
      </c>
      <c r="BA175" s="216" t="s">
        <v>2</v>
      </c>
      <c r="BB175" s="216" t="s">
        <v>2</v>
      </c>
      <c r="BC175" s="218" t="s">
        <v>3</v>
      </c>
      <c r="BD175" s="218" t="s">
        <v>4</v>
      </c>
      <c r="BE175" s="5"/>
    </row>
    <row r="176" spans="1:57" x14ac:dyDescent="0.2">
      <c r="A176" s="274">
        <v>537</v>
      </c>
      <c r="B176" s="5">
        <f ca="1">H176+O176+V176+AC176+AJ176+AQ176+AX176+BD176</f>
        <v>0</v>
      </c>
      <c r="C176" s="268">
        <v>537</v>
      </c>
      <c r="D176" s="269" t="str">
        <f>D174</f>
        <v>&gt;=41640</v>
      </c>
      <c r="E176" s="269" t="str">
        <f>E174</f>
        <v>&lt;=42004</v>
      </c>
      <c r="F176" s="270"/>
      <c r="G176" s="271"/>
      <c r="H176" s="5">
        <f ca="1">DSUM(Base1,F175,C175:G176)</f>
        <v>0</v>
      </c>
      <c r="I176" s="275"/>
      <c r="J176" s="268">
        <v>537</v>
      </c>
      <c r="K176" s="269" t="str">
        <f>K174</f>
        <v>&gt;=41640</v>
      </c>
      <c r="L176" s="269" t="str">
        <f>L174</f>
        <v>&lt;=42004</v>
      </c>
      <c r="M176" s="270"/>
      <c r="N176" s="271"/>
      <c r="O176" s="5">
        <f ca="1">DSUM(Base2,M175,J175:N176)</f>
        <v>0</v>
      </c>
      <c r="P176" s="275"/>
      <c r="Q176" s="268">
        <v>537</v>
      </c>
      <c r="R176" s="269" t="str">
        <f>R174</f>
        <v>&gt;=41640</v>
      </c>
      <c r="S176" s="269" t="str">
        <f>S174</f>
        <v>&lt;=42004</v>
      </c>
      <c r="T176" s="270"/>
      <c r="U176" s="271"/>
      <c r="V176" s="5">
        <f ca="1">DSUM(Base3,T175,Q175:U176)</f>
        <v>0</v>
      </c>
      <c r="W176" s="275"/>
      <c r="X176" s="268">
        <v>537</v>
      </c>
      <c r="Y176" s="269" t="str">
        <f>Y174</f>
        <v>&gt;=41640</v>
      </c>
      <c r="Z176" s="269" t="str">
        <f>Z174</f>
        <v>&lt;=42004</v>
      </c>
      <c r="AA176" s="270"/>
      <c r="AB176" s="271"/>
      <c r="AC176" s="5">
        <f ca="1">DSUM(Base4,AA175,X175:AB176)</f>
        <v>0</v>
      </c>
      <c r="AD176" s="275"/>
      <c r="AE176" s="268">
        <v>537</v>
      </c>
      <c r="AF176" s="269" t="str">
        <f>AF174</f>
        <v>&gt;=41640</v>
      </c>
      <c r="AG176" s="269" t="str">
        <f>AG174</f>
        <v>&lt;=42004</v>
      </c>
      <c r="AH176" s="270"/>
      <c r="AI176" s="271"/>
      <c r="AJ176" s="5">
        <f ca="1">DSUM(Base5,AH175,AE175:AI176)</f>
        <v>0</v>
      </c>
      <c r="AK176" s="275"/>
      <c r="AL176" s="268">
        <v>537</v>
      </c>
      <c r="AM176" s="269" t="str">
        <f>AM174</f>
        <v>&gt;=41640</v>
      </c>
      <c r="AN176" s="269" t="str">
        <f>AN174</f>
        <v>&lt;=42004</v>
      </c>
      <c r="AO176" s="270"/>
      <c r="AP176" s="271"/>
      <c r="AQ176" s="5">
        <f ca="1">DSUM(Base6,AO175,AL175:AP176)</f>
        <v>0</v>
      </c>
      <c r="AR176" s="275"/>
      <c r="AS176" s="268">
        <v>537</v>
      </c>
      <c r="AT176" s="269" t="str">
        <f>AT174</f>
        <v>&gt;=41640</v>
      </c>
      <c r="AU176" s="269" t="str">
        <f>AU174</f>
        <v>&lt;=42004</v>
      </c>
      <c r="AV176" s="270"/>
      <c r="AW176" s="271"/>
      <c r="AX176" s="5">
        <f ca="1">DSUM(Base7,AV175,AS175:AW176)</f>
        <v>0</v>
      </c>
      <c r="AY176" s="275"/>
      <c r="AZ176" s="268">
        <v>537</v>
      </c>
      <c r="BA176" s="269" t="str">
        <f>BA174</f>
        <v>&gt;=41640</v>
      </c>
      <c r="BB176" s="269" t="str">
        <f>BB174</f>
        <v>&lt;=42004</v>
      </c>
      <c r="BC176" s="270"/>
      <c r="BD176" s="271"/>
      <c r="BE176" s="5">
        <f ca="1">DSUM(Base8,BC175,AZ175:BD176)</f>
        <v>0</v>
      </c>
    </row>
    <row r="177" spans="1:57" x14ac:dyDescent="0.2">
      <c r="A177" s="273"/>
      <c r="B177" s="5"/>
      <c r="C177" s="215" t="s">
        <v>8</v>
      </c>
      <c r="D177" s="216" t="s">
        <v>2</v>
      </c>
      <c r="E177" s="216" t="s">
        <v>2</v>
      </c>
      <c r="F177" s="218" t="s">
        <v>3</v>
      </c>
      <c r="G177" s="218" t="s">
        <v>4</v>
      </c>
      <c r="I177" s="275"/>
      <c r="J177" s="215" t="s">
        <v>8</v>
      </c>
      <c r="K177" s="216" t="s">
        <v>2</v>
      </c>
      <c r="L177" s="216" t="s">
        <v>2</v>
      </c>
      <c r="M177" s="218" t="s">
        <v>3</v>
      </c>
      <c r="N177" s="218" t="s">
        <v>4</v>
      </c>
      <c r="P177" s="275"/>
      <c r="Q177" s="215" t="s">
        <v>8</v>
      </c>
      <c r="R177" s="216" t="s">
        <v>2</v>
      </c>
      <c r="S177" s="216" t="s">
        <v>2</v>
      </c>
      <c r="T177" s="218" t="s">
        <v>3</v>
      </c>
      <c r="U177" s="218" t="s">
        <v>4</v>
      </c>
      <c r="V177" s="5"/>
      <c r="W177" s="275"/>
      <c r="X177" s="215" t="s">
        <v>8</v>
      </c>
      <c r="Y177" s="216" t="s">
        <v>2</v>
      </c>
      <c r="Z177" s="216" t="s">
        <v>2</v>
      </c>
      <c r="AA177" s="218" t="s">
        <v>3</v>
      </c>
      <c r="AB177" s="218" t="s">
        <v>4</v>
      </c>
      <c r="AC177" s="5"/>
      <c r="AD177" s="275"/>
      <c r="AE177" s="215" t="s">
        <v>8</v>
      </c>
      <c r="AF177" s="216" t="s">
        <v>2</v>
      </c>
      <c r="AG177" s="216" t="s">
        <v>2</v>
      </c>
      <c r="AH177" s="218" t="s">
        <v>3</v>
      </c>
      <c r="AI177" s="218" t="s">
        <v>4</v>
      </c>
      <c r="AJ177" s="5"/>
      <c r="AK177" s="275"/>
      <c r="AL177" s="215" t="s">
        <v>8</v>
      </c>
      <c r="AM177" s="216" t="s">
        <v>2</v>
      </c>
      <c r="AN177" s="216" t="s">
        <v>2</v>
      </c>
      <c r="AO177" s="218" t="s">
        <v>3</v>
      </c>
      <c r="AP177" s="218" t="s">
        <v>4</v>
      </c>
      <c r="AQ177" s="5"/>
      <c r="AR177" s="275"/>
      <c r="AS177" s="215" t="s">
        <v>8</v>
      </c>
      <c r="AT177" s="216" t="s">
        <v>2</v>
      </c>
      <c r="AU177" s="216" t="s">
        <v>2</v>
      </c>
      <c r="AV177" s="218" t="s">
        <v>3</v>
      </c>
      <c r="AW177" s="218" t="s">
        <v>4</v>
      </c>
      <c r="AX177" s="5"/>
      <c r="AY177" s="275"/>
      <c r="AZ177" s="215" t="s">
        <v>8</v>
      </c>
      <c r="BA177" s="216" t="s">
        <v>2</v>
      </c>
      <c r="BB177" s="216" t="s">
        <v>2</v>
      </c>
      <c r="BC177" s="218" t="s">
        <v>3</v>
      </c>
      <c r="BD177" s="218" t="s">
        <v>4</v>
      </c>
      <c r="BE177" s="5"/>
    </row>
    <row r="178" spans="1:57" x14ac:dyDescent="0.2">
      <c r="A178" s="274">
        <v>538</v>
      </c>
      <c r="B178" s="5">
        <f ca="1">H178+O178+V178+AC178+AJ178+AQ178+AX178+BD178</f>
        <v>0</v>
      </c>
      <c r="C178" s="268">
        <v>538</v>
      </c>
      <c r="D178" s="269" t="str">
        <f>D176</f>
        <v>&gt;=41640</v>
      </c>
      <c r="E178" s="269" t="str">
        <f>E176</f>
        <v>&lt;=42004</v>
      </c>
      <c r="F178" s="270"/>
      <c r="G178" s="271"/>
      <c r="H178" s="5">
        <f ca="1">DSUM(Base1,F177,C177:G178)</f>
        <v>0</v>
      </c>
      <c r="I178" s="275"/>
      <c r="J178" s="268">
        <v>538</v>
      </c>
      <c r="K178" s="269" t="str">
        <f>K176</f>
        <v>&gt;=41640</v>
      </c>
      <c r="L178" s="269" t="str">
        <f>L176</f>
        <v>&lt;=42004</v>
      </c>
      <c r="M178" s="270"/>
      <c r="N178" s="271"/>
      <c r="O178" s="5">
        <f ca="1">DSUM(Base2,M177,J177:N178)</f>
        <v>0</v>
      </c>
      <c r="P178" s="275"/>
      <c r="Q178" s="268">
        <v>538</v>
      </c>
      <c r="R178" s="269" t="str">
        <f>R176</f>
        <v>&gt;=41640</v>
      </c>
      <c r="S178" s="269" t="str">
        <f>S176</f>
        <v>&lt;=42004</v>
      </c>
      <c r="T178" s="270"/>
      <c r="U178" s="271"/>
      <c r="V178" s="5">
        <f ca="1">DSUM(Base3,T177,Q177:U178)</f>
        <v>0</v>
      </c>
      <c r="W178" s="275"/>
      <c r="X178" s="268">
        <v>538</v>
      </c>
      <c r="Y178" s="269" t="str">
        <f>Y176</f>
        <v>&gt;=41640</v>
      </c>
      <c r="Z178" s="269" t="str">
        <f>Z176</f>
        <v>&lt;=42004</v>
      </c>
      <c r="AA178" s="270"/>
      <c r="AB178" s="271"/>
      <c r="AC178" s="5">
        <f ca="1">DSUM(Base4,AA177,X177:AB178)</f>
        <v>0</v>
      </c>
      <c r="AD178" s="275"/>
      <c r="AE178" s="268">
        <v>538</v>
      </c>
      <c r="AF178" s="269" t="str">
        <f>AF176</f>
        <v>&gt;=41640</v>
      </c>
      <c r="AG178" s="269" t="str">
        <f>AG176</f>
        <v>&lt;=42004</v>
      </c>
      <c r="AH178" s="270"/>
      <c r="AI178" s="271"/>
      <c r="AJ178" s="5">
        <f ca="1">DSUM(Base5,AH177,AE177:AI178)</f>
        <v>0</v>
      </c>
      <c r="AK178" s="275"/>
      <c r="AL178" s="268">
        <v>538</v>
      </c>
      <c r="AM178" s="269" t="str">
        <f>AM176</f>
        <v>&gt;=41640</v>
      </c>
      <c r="AN178" s="269" t="str">
        <f>AN176</f>
        <v>&lt;=42004</v>
      </c>
      <c r="AO178" s="270"/>
      <c r="AP178" s="271"/>
      <c r="AQ178" s="5">
        <f ca="1">DSUM(Base6,AO177,AL177:AP178)</f>
        <v>0</v>
      </c>
      <c r="AR178" s="275"/>
      <c r="AS178" s="268">
        <v>538</v>
      </c>
      <c r="AT178" s="269" t="str">
        <f>AT176</f>
        <v>&gt;=41640</v>
      </c>
      <c r="AU178" s="269" t="str">
        <f>AU176</f>
        <v>&lt;=42004</v>
      </c>
      <c r="AV178" s="270"/>
      <c r="AW178" s="271"/>
      <c r="AX178" s="5">
        <f ca="1">DSUM(Base7,AV177,AS177:AW178)</f>
        <v>0</v>
      </c>
      <c r="AY178" s="275"/>
      <c r="AZ178" s="268">
        <v>538</v>
      </c>
      <c r="BA178" s="269" t="str">
        <f>BA176</f>
        <v>&gt;=41640</v>
      </c>
      <c r="BB178" s="269" t="str">
        <f>BB176</f>
        <v>&lt;=42004</v>
      </c>
      <c r="BC178" s="270"/>
      <c r="BD178" s="271"/>
      <c r="BE178" s="5">
        <f ca="1">DSUM(Base8,BC177,AZ177:BD178)</f>
        <v>0</v>
      </c>
    </row>
    <row r="179" spans="1:57" x14ac:dyDescent="0.2">
      <c r="A179" s="273"/>
      <c r="B179" s="5"/>
      <c r="C179" s="215" t="s">
        <v>8</v>
      </c>
      <c r="D179" s="216" t="s">
        <v>2</v>
      </c>
      <c r="E179" s="216" t="s">
        <v>2</v>
      </c>
      <c r="F179" s="218" t="s">
        <v>3</v>
      </c>
      <c r="G179" s="218" t="s">
        <v>4</v>
      </c>
      <c r="I179" s="275"/>
      <c r="J179" s="215" t="s">
        <v>8</v>
      </c>
      <c r="K179" s="216" t="s">
        <v>2</v>
      </c>
      <c r="L179" s="216" t="s">
        <v>2</v>
      </c>
      <c r="M179" s="218" t="s">
        <v>3</v>
      </c>
      <c r="N179" s="218" t="s">
        <v>4</v>
      </c>
      <c r="P179" s="275"/>
      <c r="Q179" s="215" t="s">
        <v>8</v>
      </c>
      <c r="R179" s="216" t="s">
        <v>2</v>
      </c>
      <c r="S179" s="216" t="s">
        <v>2</v>
      </c>
      <c r="T179" s="218" t="s">
        <v>3</v>
      </c>
      <c r="U179" s="218" t="s">
        <v>4</v>
      </c>
      <c r="V179" s="5"/>
      <c r="W179" s="275"/>
      <c r="X179" s="215" t="s">
        <v>8</v>
      </c>
      <c r="Y179" s="216" t="s">
        <v>2</v>
      </c>
      <c r="Z179" s="216" t="s">
        <v>2</v>
      </c>
      <c r="AA179" s="218" t="s">
        <v>3</v>
      </c>
      <c r="AB179" s="218" t="s">
        <v>4</v>
      </c>
      <c r="AC179" s="5"/>
      <c r="AD179" s="275"/>
      <c r="AE179" s="215" t="s">
        <v>8</v>
      </c>
      <c r="AF179" s="216" t="s">
        <v>2</v>
      </c>
      <c r="AG179" s="216" t="s">
        <v>2</v>
      </c>
      <c r="AH179" s="218" t="s">
        <v>3</v>
      </c>
      <c r="AI179" s="218" t="s">
        <v>4</v>
      </c>
      <c r="AJ179" s="5"/>
      <c r="AK179" s="275"/>
      <c r="AL179" s="215" t="s">
        <v>8</v>
      </c>
      <c r="AM179" s="216" t="s">
        <v>2</v>
      </c>
      <c r="AN179" s="216" t="s">
        <v>2</v>
      </c>
      <c r="AO179" s="218" t="s">
        <v>3</v>
      </c>
      <c r="AP179" s="218" t="s">
        <v>4</v>
      </c>
      <c r="AQ179" s="5"/>
      <c r="AR179" s="275"/>
      <c r="AS179" s="215" t="s">
        <v>8</v>
      </c>
      <c r="AT179" s="216" t="s">
        <v>2</v>
      </c>
      <c r="AU179" s="216" t="s">
        <v>2</v>
      </c>
      <c r="AV179" s="218" t="s">
        <v>3</v>
      </c>
      <c r="AW179" s="218" t="s">
        <v>4</v>
      </c>
      <c r="AX179" s="5"/>
      <c r="AY179" s="275"/>
      <c r="AZ179" s="215" t="s">
        <v>8</v>
      </c>
      <c r="BA179" s="216" t="s">
        <v>2</v>
      </c>
      <c r="BB179" s="216" t="s">
        <v>2</v>
      </c>
      <c r="BC179" s="218" t="s">
        <v>3</v>
      </c>
      <c r="BD179" s="218" t="s">
        <v>4</v>
      </c>
      <c r="BE179" s="5"/>
    </row>
    <row r="180" spans="1:57" x14ac:dyDescent="0.2">
      <c r="A180" s="274">
        <v>539</v>
      </c>
      <c r="B180" s="5">
        <f ca="1">H180+O180+V180+AC180+AJ180+AQ180+AX180+BD180</f>
        <v>0</v>
      </c>
      <c r="C180" s="268">
        <v>539</v>
      </c>
      <c r="D180" s="269" t="str">
        <f>D178</f>
        <v>&gt;=41640</v>
      </c>
      <c r="E180" s="269" t="str">
        <f>E178</f>
        <v>&lt;=42004</v>
      </c>
      <c r="F180" s="270"/>
      <c r="G180" s="271"/>
      <c r="H180" s="5">
        <f ca="1">DSUM(Base1,F179,C179:G180)</f>
        <v>0</v>
      </c>
      <c r="I180" s="275"/>
      <c r="J180" s="268">
        <v>539</v>
      </c>
      <c r="K180" s="269" t="str">
        <f>K178</f>
        <v>&gt;=41640</v>
      </c>
      <c r="L180" s="269" t="str">
        <f>L178</f>
        <v>&lt;=42004</v>
      </c>
      <c r="M180" s="270"/>
      <c r="N180" s="271"/>
      <c r="O180" s="5">
        <f ca="1">DSUM(Base2,M179,J179:N180)</f>
        <v>0</v>
      </c>
      <c r="P180" s="275"/>
      <c r="Q180" s="268">
        <v>539</v>
      </c>
      <c r="R180" s="269" t="str">
        <f>R178</f>
        <v>&gt;=41640</v>
      </c>
      <c r="S180" s="269" t="str">
        <f>S178</f>
        <v>&lt;=42004</v>
      </c>
      <c r="T180" s="270"/>
      <c r="U180" s="271"/>
      <c r="V180" s="5">
        <f ca="1">DSUM(Base3,T179,Q179:U180)</f>
        <v>0</v>
      </c>
      <c r="W180" s="275"/>
      <c r="X180" s="268">
        <v>539</v>
      </c>
      <c r="Y180" s="269" t="str">
        <f>Y178</f>
        <v>&gt;=41640</v>
      </c>
      <c r="Z180" s="269" t="str">
        <f>Z178</f>
        <v>&lt;=42004</v>
      </c>
      <c r="AA180" s="270"/>
      <c r="AB180" s="271"/>
      <c r="AC180" s="5">
        <f ca="1">DSUM(Base4,AA179,X179:AB180)</f>
        <v>0</v>
      </c>
      <c r="AD180" s="275"/>
      <c r="AE180" s="268">
        <v>539</v>
      </c>
      <c r="AF180" s="269" t="str">
        <f>AF178</f>
        <v>&gt;=41640</v>
      </c>
      <c r="AG180" s="269" t="str">
        <f>AG178</f>
        <v>&lt;=42004</v>
      </c>
      <c r="AH180" s="270"/>
      <c r="AI180" s="271"/>
      <c r="AJ180" s="5">
        <f ca="1">DSUM(Base5,AH179,AE179:AI180)</f>
        <v>0</v>
      </c>
      <c r="AK180" s="275"/>
      <c r="AL180" s="268">
        <v>539</v>
      </c>
      <c r="AM180" s="269" t="str">
        <f>AM178</f>
        <v>&gt;=41640</v>
      </c>
      <c r="AN180" s="269" t="str">
        <f>AN178</f>
        <v>&lt;=42004</v>
      </c>
      <c r="AO180" s="270"/>
      <c r="AP180" s="271"/>
      <c r="AQ180" s="5">
        <f ca="1">DSUM(Base6,AO179,AL179:AP180)</f>
        <v>0</v>
      </c>
      <c r="AR180" s="275"/>
      <c r="AS180" s="268">
        <v>539</v>
      </c>
      <c r="AT180" s="269" t="str">
        <f>AT178</f>
        <v>&gt;=41640</v>
      </c>
      <c r="AU180" s="269" t="str">
        <f>AU178</f>
        <v>&lt;=42004</v>
      </c>
      <c r="AV180" s="270"/>
      <c r="AW180" s="271"/>
      <c r="AX180" s="5">
        <f ca="1">DSUM(Base7,AV179,AS179:AW180)</f>
        <v>0</v>
      </c>
      <c r="AY180" s="275"/>
      <c r="AZ180" s="268">
        <v>539</v>
      </c>
      <c r="BA180" s="269" t="str">
        <f>BA178</f>
        <v>&gt;=41640</v>
      </c>
      <c r="BB180" s="269" t="str">
        <f>BB178</f>
        <v>&lt;=42004</v>
      </c>
      <c r="BC180" s="270"/>
      <c r="BD180" s="271"/>
      <c r="BE180" s="5">
        <f ca="1">DSUM(Base8,BC179,AZ179:BD180)</f>
        <v>0</v>
      </c>
    </row>
    <row r="181" spans="1:57" x14ac:dyDescent="0.2">
      <c r="A181" s="273"/>
      <c r="B181" s="5"/>
      <c r="C181" s="215" t="s">
        <v>8</v>
      </c>
      <c r="D181" s="216" t="s">
        <v>2</v>
      </c>
      <c r="E181" s="216" t="s">
        <v>2</v>
      </c>
      <c r="F181" s="218" t="s">
        <v>3</v>
      </c>
      <c r="G181" s="218" t="s">
        <v>4</v>
      </c>
      <c r="I181" s="275"/>
      <c r="J181" s="215" t="s">
        <v>8</v>
      </c>
      <c r="K181" s="216" t="s">
        <v>2</v>
      </c>
      <c r="L181" s="216" t="s">
        <v>2</v>
      </c>
      <c r="M181" s="218" t="s">
        <v>3</v>
      </c>
      <c r="N181" s="218" t="s">
        <v>4</v>
      </c>
      <c r="P181" s="275"/>
      <c r="Q181" s="215" t="s">
        <v>8</v>
      </c>
      <c r="R181" s="216" t="s">
        <v>2</v>
      </c>
      <c r="S181" s="216" t="s">
        <v>2</v>
      </c>
      <c r="T181" s="218" t="s">
        <v>3</v>
      </c>
      <c r="U181" s="218" t="s">
        <v>4</v>
      </c>
      <c r="V181" s="5"/>
      <c r="W181" s="275"/>
      <c r="X181" s="215" t="s">
        <v>8</v>
      </c>
      <c r="Y181" s="216" t="s">
        <v>2</v>
      </c>
      <c r="Z181" s="216" t="s">
        <v>2</v>
      </c>
      <c r="AA181" s="218" t="s">
        <v>3</v>
      </c>
      <c r="AB181" s="218" t="s">
        <v>4</v>
      </c>
      <c r="AC181" s="5"/>
      <c r="AD181" s="275"/>
      <c r="AE181" s="215" t="s">
        <v>8</v>
      </c>
      <c r="AF181" s="216" t="s">
        <v>2</v>
      </c>
      <c r="AG181" s="216" t="s">
        <v>2</v>
      </c>
      <c r="AH181" s="218" t="s">
        <v>3</v>
      </c>
      <c r="AI181" s="218" t="s">
        <v>4</v>
      </c>
      <c r="AJ181" s="5"/>
      <c r="AK181" s="275"/>
      <c r="AL181" s="215" t="s">
        <v>8</v>
      </c>
      <c r="AM181" s="216" t="s">
        <v>2</v>
      </c>
      <c r="AN181" s="216" t="s">
        <v>2</v>
      </c>
      <c r="AO181" s="218" t="s">
        <v>3</v>
      </c>
      <c r="AP181" s="218" t="s">
        <v>4</v>
      </c>
      <c r="AQ181" s="5"/>
      <c r="AR181" s="275"/>
      <c r="AS181" s="215" t="s">
        <v>8</v>
      </c>
      <c r="AT181" s="216" t="s">
        <v>2</v>
      </c>
      <c r="AU181" s="216" t="s">
        <v>2</v>
      </c>
      <c r="AV181" s="218" t="s">
        <v>3</v>
      </c>
      <c r="AW181" s="218" t="s">
        <v>4</v>
      </c>
      <c r="AX181" s="5"/>
      <c r="AY181" s="275"/>
      <c r="AZ181" s="215" t="s">
        <v>8</v>
      </c>
      <c r="BA181" s="216" t="s">
        <v>2</v>
      </c>
      <c r="BB181" s="216" t="s">
        <v>2</v>
      </c>
      <c r="BC181" s="218" t="s">
        <v>3</v>
      </c>
      <c r="BD181" s="218" t="s">
        <v>4</v>
      </c>
      <c r="BE181" s="5"/>
    </row>
    <row r="182" spans="1:57" x14ac:dyDescent="0.2">
      <c r="A182" s="274">
        <v>540</v>
      </c>
      <c r="B182" s="5">
        <f ca="1">H182+O182+V182+AC182+AJ182+AQ182+AX182+BD182</f>
        <v>0</v>
      </c>
      <c r="C182" s="268">
        <v>540</v>
      </c>
      <c r="D182" s="269" t="str">
        <f>D180</f>
        <v>&gt;=41640</v>
      </c>
      <c r="E182" s="269" t="str">
        <f>E180</f>
        <v>&lt;=42004</v>
      </c>
      <c r="F182" s="270"/>
      <c r="G182" s="271"/>
      <c r="H182" s="5">
        <f ca="1">DSUM(Base1,F181,C181:G182)</f>
        <v>0</v>
      </c>
      <c r="I182" s="275"/>
      <c r="J182" s="268">
        <v>540</v>
      </c>
      <c r="K182" s="269" t="str">
        <f>K180</f>
        <v>&gt;=41640</v>
      </c>
      <c r="L182" s="269" t="str">
        <f>L180</f>
        <v>&lt;=42004</v>
      </c>
      <c r="M182" s="270"/>
      <c r="N182" s="271"/>
      <c r="O182" s="5">
        <f ca="1">DSUM(Base2,M181,J181:N182)</f>
        <v>0</v>
      </c>
      <c r="P182" s="275"/>
      <c r="Q182" s="268">
        <v>540</v>
      </c>
      <c r="R182" s="269" t="str">
        <f>R180</f>
        <v>&gt;=41640</v>
      </c>
      <c r="S182" s="269" t="str">
        <f>S180</f>
        <v>&lt;=42004</v>
      </c>
      <c r="T182" s="270"/>
      <c r="U182" s="271"/>
      <c r="V182" s="5">
        <f ca="1">DSUM(Base3,T181,Q181:U182)</f>
        <v>0</v>
      </c>
      <c r="W182" s="275"/>
      <c r="X182" s="268">
        <v>540</v>
      </c>
      <c r="Y182" s="269" t="str">
        <f>Y180</f>
        <v>&gt;=41640</v>
      </c>
      <c r="Z182" s="269" t="str">
        <f>Z180</f>
        <v>&lt;=42004</v>
      </c>
      <c r="AA182" s="270"/>
      <c r="AB182" s="271"/>
      <c r="AC182" s="5">
        <f ca="1">DSUM(Base4,AA181,X181:AB182)</f>
        <v>0</v>
      </c>
      <c r="AD182" s="275"/>
      <c r="AE182" s="268">
        <v>540</v>
      </c>
      <c r="AF182" s="269" t="str">
        <f>AF180</f>
        <v>&gt;=41640</v>
      </c>
      <c r="AG182" s="269" t="str">
        <f>AG180</f>
        <v>&lt;=42004</v>
      </c>
      <c r="AH182" s="270"/>
      <c r="AI182" s="271"/>
      <c r="AJ182" s="5">
        <f ca="1">DSUM(Base5,AH181,AE181:AI182)</f>
        <v>0</v>
      </c>
      <c r="AK182" s="275"/>
      <c r="AL182" s="268">
        <v>540</v>
      </c>
      <c r="AM182" s="269" t="str">
        <f>AM180</f>
        <v>&gt;=41640</v>
      </c>
      <c r="AN182" s="269" t="str">
        <f>AN180</f>
        <v>&lt;=42004</v>
      </c>
      <c r="AO182" s="270"/>
      <c r="AP182" s="271"/>
      <c r="AQ182" s="5">
        <f ca="1">DSUM(Base6,AO181,AL181:AP182)</f>
        <v>0</v>
      </c>
      <c r="AR182" s="275"/>
      <c r="AS182" s="268">
        <v>540</v>
      </c>
      <c r="AT182" s="269" t="str">
        <f>AT180</f>
        <v>&gt;=41640</v>
      </c>
      <c r="AU182" s="269" t="str">
        <f>AU180</f>
        <v>&lt;=42004</v>
      </c>
      <c r="AV182" s="270"/>
      <c r="AW182" s="271"/>
      <c r="AX182" s="5">
        <f ca="1">DSUM(Base7,AV181,AS181:AW182)</f>
        <v>0</v>
      </c>
      <c r="AY182" s="275"/>
      <c r="AZ182" s="268">
        <v>540</v>
      </c>
      <c r="BA182" s="269" t="str">
        <f>BA180</f>
        <v>&gt;=41640</v>
      </c>
      <c r="BB182" s="269" t="str">
        <f>BB180</f>
        <v>&lt;=42004</v>
      </c>
      <c r="BC182" s="270"/>
      <c r="BD182" s="271"/>
      <c r="BE182" s="5">
        <f ca="1">DSUM(Base8,BC181,AZ181:BD182)</f>
        <v>0</v>
      </c>
    </row>
    <row r="183" spans="1:57" x14ac:dyDescent="0.2">
      <c r="A183" s="273"/>
      <c r="B183" s="5"/>
      <c r="C183" s="215" t="s">
        <v>8</v>
      </c>
      <c r="D183" s="216" t="s">
        <v>2</v>
      </c>
      <c r="E183" s="216" t="s">
        <v>2</v>
      </c>
      <c r="F183" s="218" t="s">
        <v>3</v>
      </c>
      <c r="G183" s="218" t="s">
        <v>4</v>
      </c>
      <c r="I183" s="275"/>
      <c r="J183" s="215" t="s">
        <v>8</v>
      </c>
      <c r="K183" s="216" t="s">
        <v>2</v>
      </c>
      <c r="L183" s="216" t="s">
        <v>2</v>
      </c>
      <c r="M183" s="218" t="s">
        <v>3</v>
      </c>
      <c r="N183" s="218" t="s">
        <v>4</v>
      </c>
      <c r="P183" s="275"/>
      <c r="Q183" s="215" t="s">
        <v>8</v>
      </c>
      <c r="R183" s="216" t="s">
        <v>2</v>
      </c>
      <c r="S183" s="216" t="s">
        <v>2</v>
      </c>
      <c r="T183" s="218" t="s">
        <v>3</v>
      </c>
      <c r="U183" s="218" t="s">
        <v>4</v>
      </c>
      <c r="V183" s="5"/>
      <c r="W183" s="275"/>
      <c r="X183" s="215" t="s">
        <v>8</v>
      </c>
      <c r="Y183" s="216" t="s">
        <v>2</v>
      </c>
      <c r="Z183" s="216" t="s">
        <v>2</v>
      </c>
      <c r="AA183" s="218" t="s">
        <v>3</v>
      </c>
      <c r="AB183" s="218" t="s">
        <v>4</v>
      </c>
      <c r="AC183" s="5"/>
      <c r="AD183" s="275"/>
      <c r="AE183" s="215" t="s">
        <v>8</v>
      </c>
      <c r="AF183" s="216" t="s">
        <v>2</v>
      </c>
      <c r="AG183" s="216" t="s">
        <v>2</v>
      </c>
      <c r="AH183" s="218" t="s">
        <v>3</v>
      </c>
      <c r="AI183" s="218" t="s">
        <v>4</v>
      </c>
      <c r="AJ183" s="5"/>
      <c r="AK183" s="275"/>
      <c r="AL183" s="215" t="s">
        <v>8</v>
      </c>
      <c r="AM183" s="216" t="s">
        <v>2</v>
      </c>
      <c r="AN183" s="216" t="s">
        <v>2</v>
      </c>
      <c r="AO183" s="218" t="s">
        <v>3</v>
      </c>
      <c r="AP183" s="218" t="s">
        <v>4</v>
      </c>
      <c r="AQ183" s="5"/>
      <c r="AR183" s="275"/>
      <c r="AS183" s="215" t="s">
        <v>8</v>
      </c>
      <c r="AT183" s="216" t="s">
        <v>2</v>
      </c>
      <c r="AU183" s="216" t="s">
        <v>2</v>
      </c>
      <c r="AV183" s="218" t="s">
        <v>3</v>
      </c>
      <c r="AW183" s="218" t="s">
        <v>4</v>
      </c>
      <c r="AX183" s="5"/>
      <c r="AY183" s="275"/>
      <c r="AZ183" s="215" t="s">
        <v>8</v>
      </c>
      <c r="BA183" s="216" t="s">
        <v>2</v>
      </c>
      <c r="BB183" s="216" t="s">
        <v>2</v>
      </c>
      <c r="BC183" s="218" t="s">
        <v>3</v>
      </c>
      <c r="BD183" s="218" t="s">
        <v>4</v>
      </c>
      <c r="BE183" s="5"/>
    </row>
    <row r="184" spans="1:57" x14ac:dyDescent="0.2">
      <c r="A184" s="274">
        <v>541</v>
      </c>
      <c r="B184" s="5">
        <f ca="1">H184+O184+V184+AC184+AJ184+AQ184+AX184+BD184</f>
        <v>0</v>
      </c>
      <c r="C184" s="268">
        <v>541</v>
      </c>
      <c r="D184" s="269" t="str">
        <f>D182</f>
        <v>&gt;=41640</v>
      </c>
      <c r="E184" s="269" t="str">
        <f>E182</f>
        <v>&lt;=42004</v>
      </c>
      <c r="F184" s="270"/>
      <c r="G184" s="271"/>
      <c r="H184" s="5">
        <f ca="1">DSUM(Base1,F183,C183:G184)</f>
        <v>0</v>
      </c>
      <c r="I184" s="275"/>
      <c r="J184" s="268">
        <v>541</v>
      </c>
      <c r="K184" s="269" t="str">
        <f>K182</f>
        <v>&gt;=41640</v>
      </c>
      <c r="L184" s="269" t="str">
        <f>L182</f>
        <v>&lt;=42004</v>
      </c>
      <c r="M184" s="270"/>
      <c r="N184" s="271"/>
      <c r="O184" s="5">
        <f ca="1">DSUM(Base2,M183,J183:N184)</f>
        <v>0</v>
      </c>
      <c r="P184" s="275"/>
      <c r="Q184" s="268">
        <v>541</v>
      </c>
      <c r="R184" s="269" t="str">
        <f>R182</f>
        <v>&gt;=41640</v>
      </c>
      <c r="S184" s="269" t="str">
        <f>S182</f>
        <v>&lt;=42004</v>
      </c>
      <c r="T184" s="270"/>
      <c r="U184" s="271"/>
      <c r="V184" s="5">
        <f ca="1">DSUM(Base3,T183,Q183:U184)</f>
        <v>0</v>
      </c>
      <c r="W184" s="275"/>
      <c r="X184" s="268">
        <v>541</v>
      </c>
      <c r="Y184" s="269" t="str">
        <f>Y182</f>
        <v>&gt;=41640</v>
      </c>
      <c r="Z184" s="269" t="str">
        <f>Z182</f>
        <v>&lt;=42004</v>
      </c>
      <c r="AA184" s="270"/>
      <c r="AB184" s="271"/>
      <c r="AC184" s="5">
        <f ca="1">DSUM(Base4,AA183,X183:AB184)</f>
        <v>0</v>
      </c>
      <c r="AD184" s="275"/>
      <c r="AE184" s="268">
        <v>541</v>
      </c>
      <c r="AF184" s="269" t="str">
        <f>AF182</f>
        <v>&gt;=41640</v>
      </c>
      <c r="AG184" s="269" t="str">
        <f>AG182</f>
        <v>&lt;=42004</v>
      </c>
      <c r="AH184" s="270"/>
      <c r="AI184" s="271"/>
      <c r="AJ184" s="5">
        <f ca="1">DSUM(Base5,AH183,AE183:AI184)</f>
        <v>0</v>
      </c>
      <c r="AK184" s="275"/>
      <c r="AL184" s="268">
        <v>541</v>
      </c>
      <c r="AM184" s="269" t="str">
        <f>AM182</f>
        <v>&gt;=41640</v>
      </c>
      <c r="AN184" s="269" t="str">
        <f>AN182</f>
        <v>&lt;=42004</v>
      </c>
      <c r="AO184" s="270"/>
      <c r="AP184" s="271"/>
      <c r="AQ184" s="5">
        <f ca="1">DSUM(Base6,AO183,AL183:AP184)</f>
        <v>0</v>
      </c>
      <c r="AR184" s="275"/>
      <c r="AS184" s="268">
        <v>541</v>
      </c>
      <c r="AT184" s="269" t="str">
        <f>AT182</f>
        <v>&gt;=41640</v>
      </c>
      <c r="AU184" s="269" t="str">
        <f>AU182</f>
        <v>&lt;=42004</v>
      </c>
      <c r="AV184" s="270"/>
      <c r="AW184" s="271"/>
      <c r="AX184" s="5">
        <f ca="1">DSUM(Base7,AV183,AS183:AW184)</f>
        <v>0</v>
      </c>
      <c r="AY184" s="275"/>
      <c r="AZ184" s="268">
        <v>541</v>
      </c>
      <c r="BA184" s="269" t="str">
        <f>BA182</f>
        <v>&gt;=41640</v>
      </c>
      <c r="BB184" s="269" t="str">
        <f>BB182</f>
        <v>&lt;=42004</v>
      </c>
      <c r="BC184" s="270"/>
      <c r="BD184" s="271"/>
      <c r="BE184" s="5">
        <f ca="1">DSUM(Base8,BC183,AZ183:BD184)</f>
        <v>0</v>
      </c>
    </row>
    <row r="185" spans="1:57" x14ac:dyDescent="0.2">
      <c r="A185" s="273"/>
      <c r="B185" s="5"/>
      <c r="C185" s="215" t="s">
        <v>8</v>
      </c>
      <c r="D185" s="216" t="s">
        <v>2</v>
      </c>
      <c r="E185" s="216" t="s">
        <v>2</v>
      </c>
      <c r="F185" s="218" t="s">
        <v>3</v>
      </c>
      <c r="G185" s="218" t="s">
        <v>4</v>
      </c>
      <c r="I185" s="275"/>
      <c r="J185" s="215" t="s">
        <v>8</v>
      </c>
      <c r="K185" s="216" t="s">
        <v>2</v>
      </c>
      <c r="L185" s="216" t="s">
        <v>2</v>
      </c>
      <c r="M185" s="218" t="s">
        <v>3</v>
      </c>
      <c r="N185" s="218" t="s">
        <v>4</v>
      </c>
      <c r="P185" s="275"/>
      <c r="Q185" s="215" t="s">
        <v>8</v>
      </c>
      <c r="R185" s="216" t="s">
        <v>2</v>
      </c>
      <c r="S185" s="216" t="s">
        <v>2</v>
      </c>
      <c r="T185" s="218" t="s">
        <v>3</v>
      </c>
      <c r="U185" s="218" t="s">
        <v>4</v>
      </c>
      <c r="V185" s="5"/>
      <c r="W185" s="275"/>
      <c r="X185" s="215" t="s">
        <v>8</v>
      </c>
      <c r="Y185" s="216" t="s">
        <v>2</v>
      </c>
      <c r="Z185" s="216" t="s">
        <v>2</v>
      </c>
      <c r="AA185" s="218" t="s">
        <v>3</v>
      </c>
      <c r="AB185" s="218" t="s">
        <v>4</v>
      </c>
      <c r="AC185" s="5"/>
      <c r="AD185" s="275"/>
      <c r="AE185" s="215" t="s">
        <v>8</v>
      </c>
      <c r="AF185" s="216" t="s">
        <v>2</v>
      </c>
      <c r="AG185" s="216" t="s">
        <v>2</v>
      </c>
      <c r="AH185" s="218" t="s">
        <v>3</v>
      </c>
      <c r="AI185" s="218" t="s">
        <v>4</v>
      </c>
      <c r="AJ185" s="5"/>
      <c r="AK185" s="275"/>
      <c r="AL185" s="215" t="s">
        <v>8</v>
      </c>
      <c r="AM185" s="216" t="s">
        <v>2</v>
      </c>
      <c r="AN185" s="216" t="s">
        <v>2</v>
      </c>
      <c r="AO185" s="218" t="s">
        <v>3</v>
      </c>
      <c r="AP185" s="218" t="s">
        <v>4</v>
      </c>
      <c r="AQ185" s="5"/>
      <c r="AR185" s="275"/>
      <c r="AS185" s="215" t="s">
        <v>8</v>
      </c>
      <c r="AT185" s="216" t="s">
        <v>2</v>
      </c>
      <c r="AU185" s="216" t="s">
        <v>2</v>
      </c>
      <c r="AV185" s="218" t="s">
        <v>3</v>
      </c>
      <c r="AW185" s="218" t="s">
        <v>4</v>
      </c>
      <c r="AX185" s="5"/>
      <c r="AY185" s="275"/>
      <c r="AZ185" s="215" t="s">
        <v>8</v>
      </c>
      <c r="BA185" s="216" t="s">
        <v>2</v>
      </c>
      <c r="BB185" s="216" t="s">
        <v>2</v>
      </c>
      <c r="BC185" s="218" t="s">
        <v>3</v>
      </c>
      <c r="BD185" s="218" t="s">
        <v>4</v>
      </c>
      <c r="BE185" s="5"/>
    </row>
    <row r="186" spans="1:57" x14ac:dyDescent="0.2">
      <c r="A186" s="274">
        <v>542</v>
      </c>
      <c r="B186" s="5">
        <f ca="1">H186+O186+V186+AC186+AJ186+AQ186+AX186+BD186</f>
        <v>53.07</v>
      </c>
      <c r="C186" s="268">
        <v>542</v>
      </c>
      <c r="D186" s="269" t="str">
        <f>D184</f>
        <v>&gt;=41640</v>
      </c>
      <c r="E186" s="269" t="str">
        <f>E184</f>
        <v>&lt;=42004</v>
      </c>
      <c r="F186" s="270"/>
      <c r="G186" s="271"/>
      <c r="H186" s="5">
        <f ca="1">DSUM(Base1,F185,C185:G186)</f>
        <v>27</v>
      </c>
      <c r="I186" s="275"/>
      <c r="J186" s="268">
        <v>542</v>
      </c>
      <c r="K186" s="269" t="str">
        <f>K184</f>
        <v>&gt;=41640</v>
      </c>
      <c r="L186" s="269" t="str">
        <f>L184</f>
        <v>&lt;=42004</v>
      </c>
      <c r="M186" s="270"/>
      <c r="N186" s="271"/>
      <c r="O186" s="5">
        <f ca="1">DSUM(Base2,M185,J185:N186)</f>
        <v>3.5</v>
      </c>
      <c r="P186" s="275"/>
      <c r="Q186" s="268">
        <v>542</v>
      </c>
      <c r="R186" s="269" t="str">
        <f>R184</f>
        <v>&gt;=41640</v>
      </c>
      <c r="S186" s="269" t="str">
        <f>S184</f>
        <v>&lt;=42004</v>
      </c>
      <c r="T186" s="270"/>
      <c r="U186" s="271"/>
      <c r="V186" s="5">
        <f ca="1">DSUM(Base3,T185,Q185:U186)</f>
        <v>0</v>
      </c>
      <c r="W186" s="275"/>
      <c r="X186" s="268">
        <v>542</v>
      </c>
      <c r="Y186" s="269" t="str">
        <f>Y184</f>
        <v>&gt;=41640</v>
      </c>
      <c r="Z186" s="269" t="str">
        <f>Z184</f>
        <v>&lt;=42004</v>
      </c>
      <c r="AA186" s="270"/>
      <c r="AB186" s="271"/>
      <c r="AC186" s="5">
        <f ca="1">DSUM(Base4,AA185,X185:AB186)</f>
        <v>0</v>
      </c>
      <c r="AD186" s="275"/>
      <c r="AE186" s="268">
        <v>542</v>
      </c>
      <c r="AF186" s="269" t="str">
        <f>AF184</f>
        <v>&gt;=41640</v>
      </c>
      <c r="AG186" s="269" t="str">
        <f>AG184</f>
        <v>&lt;=42004</v>
      </c>
      <c r="AH186" s="270"/>
      <c r="AI186" s="271"/>
      <c r="AJ186" s="5">
        <f ca="1">DSUM(Base5,AH185,AE185:AI186)</f>
        <v>0</v>
      </c>
      <c r="AK186" s="275"/>
      <c r="AL186" s="268">
        <v>542</v>
      </c>
      <c r="AM186" s="269" t="str">
        <f>AM184</f>
        <v>&gt;=41640</v>
      </c>
      <c r="AN186" s="269" t="str">
        <f>AN184</f>
        <v>&lt;=42004</v>
      </c>
      <c r="AO186" s="270"/>
      <c r="AP186" s="271"/>
      <c r="AQ186" s="5">
        <f ca="1">DSUM(Base6,AO185,AL185:AP186)</f>
        <v>22.57</v>
      </c>
      <c r="AR186" s="275"/>
      <c r="AS186" s="268">
        <v>542</v>
      </c>
      <c r="AT186" s="269" t="str">
        <f>AT184</f>
        <v>&gt;=41640</v>
      </c>
      <c r="AU186" s="269" t="str">
        <f>AU184</f>
        <v>&lt;=42004</v>
      </c>
      <c r="AV186" s="270"/>
      <c r="AW186" s="271"/>
      <c r="AX186" s="5">
        <f ca="1">DSUM(Base7,AV185,AS185:AW186)</f>
        <v>0</v>
      </c>
      <c r="AY186" s="275"/>
      <c r="AZ186" s="268">
        <v>542</v>
      </c>
      <c r="BA186" s="269" t="str">
        <f>BA184</f>
        <v>&gt;=41640</v>
      </c>
      <c r="BB186" s="269" t="str">
        <f>BB184</f>
        <v>&lt;=42004</v>
      </c>
      <c r="BC186" s="270"/>
      <c r="BD186" s="271"/>
      <c r="BE186" s="5">
        <f ca="1">DSUM(Base8,BC185,AZ185:BD186)</f>
        <v>0</v>
      </c>
    </row>
    <row r="187" spans="1:57" x14ac:dyDescent="0.2">
      <c r="A187" s="273"/>
      <c r="B187" s="5"/>
      <c r="C187" s="215" t="s">
        <v>8</v>
      </c>
      <c r="D187" s="216" t="s">
        <v>2</v>
      </c>
      <c r="E187" s="216" t="s">
        <v>2</v>
      </c>
      <c r="F187" s="218" t="s">
        <v>3</v>
      </c>
      <c r="G187" s="218" t="s">
        <v>4</v>
      </c>
      <c r="I187" s="275"/>
      <c r="J187" s="215" t="s">
        <v>8</v>
      </c>
      <c r="K187" s="216" t="s">
        <v>2</v>
      </c>
      <c r="L187" s="216" t="s">
        <v>2</v>
      </c>
      <c r="M187" s="218" t="s">
        <v>3</v>
      </c>
      <c r="N187" s="218" t="s">
        <v>4</v>
      </c>
      <c r="P187" s="275"/>
      <c r="Q187" s="215" t="s">
        <v>8</v>
      </c>
      <c r="R187" s="216" t="s">
        <v>2</v>
      </c>
      <c r="S187" s="216" t="s">
        <v>2</v>
      </c>
      <c r="T187" s="218" t="s">
        <v>3</v>
      </c>
      <c r="U187" s="218" t="s">
        <v>4</v>
      </c>
      <c r="V187" s="5"/>
      <c r="W187" s="275"/>
      <c r="X187" s="215" t="s">
        <v>8</v>
      </c>
      <c r="Y187" s="216" t="s">
        <v>2</v>
      </c>
      <c r="Z187" s="216" t="s">
        <v>2</v>
      </c>
      <c r="AA187" s="218" t="s">
        <v>3</v>
      </c>
      <c r="AB187" s="218" t="s">
        <v>4</v>
      </c>
      <c r="AC187" s="5"/>
      <c r="AD187" s="275"/>
      <c r="AE187" s="215" t="s">
        <v>8</v>
      </c>
      <c r="AF187" s="216" t="s">
        <v>2</v>
      </c>
      <c r="AG187" s="216" t="s">
        <v>2</v>
      </c>
      <c r="AH187" s="218" t="s">
        <v>3</v>
      </c>
      <c r="AI187" s="218" t="s">
        <v>4</v>
      </c>
      <c r="AJ187" s="5"/>
      <c r="AK187" s="275"/>
      <c r="AL187" s="215" t="s">
        <v>8</v>
      </c>
      <c r="AM187" s="216" t="s">
        <v>2</v>
      </c>
      <c r="AN187" s="216" t="s">
        <v>2</v>
      </c>
      <c r="AO187" s="218" t="s">
        <v>3</v>
      </c>
      <c r="AP187" s="218" t="s">
        <v>4</v>
      </c>
      <c r="AQ187" s="5"/>
      <c r="AR187" s="275"/>
      <c r="AS187" s="215" t="s">
        <v>8</v>
      </c>
      <c r="AT187" s="216" t="s">
        <v>2</v>
      </c>
      <c r="AU187" s="216" t="s">
        <v>2</v>
      </c>
      <c r="AV187" s="218" t="s">
        <v>3</v>
      </c>
      <c r="AW187" s="218" t="s">
        <v>4</v>
      </c>
      <c r="AX187" s="5"/>
      <c r="AY187" s="275"/>
      <c r="AZ187" s="215" t="s">
        <v>8</v>
      </c>
      <c r="BA187" s="216" t="s">
        <v>2</v>
      </c>
      <c r="BB187" s="216" t="s">
        <v>2</v>
      </c>
      <c r="BC187" s="218" t="s">
        <v>3</v>
      </c>
      <c r="BD187" s="218" t="s">
        <v>4</v>
      </c>
      <c r="BE187" s="5"/>
    </row>
    <row r="188" spans="1:57" x14ac:dyDescent="0.2">
      <c r="A188" s="274">
        <v>543</v>
      </c>
      <c r="B188" s="5">
        <f ca="1">H188+O188+V188+AC188+AJ188+AQ188+AX188+BD188</f>
        <v>26.25</v>
      </c>
      <c r="C188" s="268">
        <v>543</v>
      </c>
      <c r="D188" s="269" t="str">
        <f>D186</f>
        <v>&gt;=41640</v>
      </c>
      <c r="E188" s="269" t="str">
        <f>E186</f>
        <v>&lt;=42004</v>
      </c>
      <c r="F188" s="270"/>
      <c r="G188" s="271"/>
      <c r="H188" s="5">
        <f ca="1">DSUM(Base1,F187,C187:G188)</f>
        <v>0</v>
      </c>
      <c r="I188" s="275"/>
      <c r="J188" s="268">
        <v>543</v>
      </c>
      <c r="K188" s="269" t="str">
        <f>K186</f>
        <v>&gt;=41640</v>
      </c>
      <c r="L188" s="269" t="str">
        <f>L186</f>
        <v>&lt;=42004</v>
      </c>
      <c r="M188" s="270"/>
      <c r="N188" s="271"/>
      <c r="O188" s="5">
        <f ca="1">DSUM(Base2,M187,J187:N188)</f>
        <v>0</v>
      </c>
      <c r="P188" s="275"/>
      <c r="Q188" s="268">
        <v>543</v>
      </c>
      <c r="R188" s="269" t="str">
        <f>R186</f>
        <v>&gt;=41640</v>
      </c>
      <c r="S188" s="269" t="str">
        <f>S186</f>
        <v>&lt;=42004</v>
      </c>
      <c r="T188" s="270"/>
      <c r="U188" s="271"/>
      <c r="V188" s="5">
        <f ca="1">DSUM(Base3,T187,Q187:U188)</f>
        <v>0</v>
      </c>
      <c r="W188" s="275"/>
      <c r="X188" s="268">
        <v>543</v>
      </c>
      <c r="Y188" s="269" t="str">
        <f>Y186</f>
        <v>&gt;=41640</v>
      </c>
      <c r="Z188" s="269" t="str">
        <f>Z186</f>
        <v>&lt;=42004</v>
      </c>
      <c r="AA188" s="270"/>
      <c r="AB188" s="271"/>
      <c r="AC188" s="5">
        <f ca="1">DSUM(Base4,AA187,X187:AB188)</f>
        <v>0</v>
      </c>
      <c r="AD188" s="275"/>
      <c r="AE188" s="268">
        <v>543</v>
      </c>
      <c r="AF188" s="269" t="str">
        <f>AF186</f>
        <v>&gt;=41640</v>
      </c>
      <c r="AG188" s="269" t="str">
        <f>AG186</f>
        <v>&lt;=42004</v>
      </c>
      <c r="AH188" s="270"/>
      <c r="AI188" s="271"/>
      <c r="AJ188" s="5">
        <f ca="1">DSUM(Base5,AH187,AE187:AI188)</f>
        <v>0</v>
      </c>
      <c r="AK188" s="275"/>
      <c r="AL188" s="268">
        <v>543</v>
      </c>
      <c r="AM188" s="269" t="str">
        <f>AM186</f>
        <v>&gt;=41640</v>
      </c>
      <c r="AN188" s="269" t="str">
        <f>AN186</f>
        <v>&lt;=42004</v>
      </c>
      <c r="AO188" s="270"/>
      <c r="AP188" s="271"/>
      <c r="AQ188" s="5">
        <f ca="1">DSUM(Base6,AO187,AL187:AP188)</f>
        <v>26.25</v>
      </c>
      <c r="AR188" s="275"/>
      <c r="AS188" s="268">
        <v>543</v>
      </c>
      <c r="AT188" s="269" t="str">
        <f>AT186</f>
        <v>&gt;=41640</v>
      </c>
      <c r="AU188" s="269" t="str">
        <f>AU186</f>
        <v>&lt;=42004</v>
      </c>
      <c r="AV188" s="270"/>
      <c r="AW188" s="271"/>
      <c r="AX188" s="5">
        <f ca="1">DSUM(Base7,AV187,AS187:AW188)</f>
        <v>0</v>
      </c>
      <c r="AY188" s="275"/>
      <c r="AZ188" s="268">
        <v>543</v>
      </c>
      <c r="BA188" s="269" t="str">
        <f>BA186</f>
        <v>&gt;=41640</v>
      </c>
      <c r="BB188" s="269" t="str">
        <f>BB186</f>
        <v>&lt;=42004</v>
      </c>
      <c r="BC188" s="270"/>
      <c r="BD188" s="271"/>
      <c r="BE188" s="5">
        <f ca="1">DSUM(Base8,BC187,AZ187:BD188)</f>
        <v>0</v>
      </c>
    </row>
    <row r="189" spans="1:57" x14ac:dyDescent="0.2">
      <c r="A189" s="273"/>
      <c r="B189" s="5"/>
      <c r="C189" s="215" t="s">
        <v>8</v>
      </c>
      <c r="D189" s="216" t="s">
        <v>2</v>
      </c>
      <c r="E189" s="216" t="s">
        <v>2</v>
      </c>
      <c r="F189" s="218" t="s">
        <v>3</v>
      </c>
      <c r="G189" s="218" t="s">
        <v>4</v>
      </c>
      <c r="I189" s="275"/>
      <c r="J189" s="215" t="s">
        <v>8</v>
      </c>
      <c r="K189" s="216" t="s">
        <v>2</v>
      </c>
      <c r="L189" s="216" t="s">
        <v>2</v>
      </c>
      <c r="M189" s="218" t="s">
        <v>3</v>
      </c>
      <c r="N189" s="218" t="s">
        <v>4</v>
      </c>
      <c r="P189" s="275"/>
      <c r="Q189" s="215" t="s">
        <v>8</v>
      </c>
      <c r="R189" s="216" t="s">
        <v>2</v>
      </c>
      <c r="S189" s="216" t="s">
        <v>2</v>
      </c>
      <c r="T189" s="218" t="s">
        <v>3</v>
      </c>
      <c r="U189" s="218" t="s">
        <v>4</v>
      </c>
      <c r="V189" s="5"/>
      <c r="W189" s="275"/>
      <c r="X189" s="215" t="s">
        <v>8</v>
      </c>
      <c r="Y189" s="216" t="s">
        <v>2</v>
      </c>
      <c r="Z189" s="216" t="s">
        <v>2</v>
      </c>
      <c r="AA189" s="218" t="s">
        <v>3</v>
      </c>
      <c r="AB189" s="218" t="s">
        <v>4</v>
      </c>
      <c r="AC189" s="5"/>
      <c r="AD189" s="275"/>
      <c r="AE189" s="215" t="s">
        <v>8</v>
      </c>
      <c r="AF189" s="216" t="s">
        <v>2</v>
      </c>
      <c r="AG189" s="216" t="s">
        <v>2</v>
      </c>
      <c r="AH189" s="218" t="s">
        <v>3</v>
      </c>
      <c r="AI189" s="218" t="s">
        <v>4</v>
      </c>
      <c r="AJ189" s="5"/>
      <c r="AK189" s="275"/>
      <c r="AL189" s="215" t="s">
        <v>8</v>
      </c>
      <c r="AM189" s="216" t="s">
        <v>2</v>
      </c>
      <c r="AN189" s="216" t="s">
        <v>2</v>
      </c>
      <c r="AO189" s="218" t="s">
        <v>3</v>
      </c>
      <c r="AP189" s="218" t="s">
        <v>4</v>
      </c>
      <c r="AQ189" s="5"/>
      <c r="AR189" s="275"/>
      <c r="AS189" s="215" t="s">
        <v>8</v>
      </c>
      <c r="AT189" s="216" t="s">
        <v>2</v>
      </c>
      <c r="AU189" s="216" t="s">
        <v>2</v>
      </c>
      <c r="AV189" s="218" t="s">
        <v>3</v>
      </c>
      <c r="AW189" s="218" t="s">
        <v>4</v>
      </c>
      <c r="AX189" s="5"/>
      <c r="AY189" s="275"/>
      <c r="AZ189" s="215" t="s">
        <v>8</v>
      </c>
      <c r="BA189" s="216" t="s">
        <v>2</v>
      </c>
      <c r="BB189" s="216" t="s">
        <v>2</v>
      </c>
      <c r="BC189" s="218" t="s">
        <v>3</v>
      </c>
      <c r="BD189" s="218" t="s">
        <v>4</v>
      </c>
      <c r="BE189" s="5"/>
    </row>
    <row r="190" spans="1:57" x14ac:dyDescent="0.2">
      <c r="A190" s="274">
        <v>544</v>
      </c>
      <c r="B190" s="5">
        <f ca="1">H190+O190+V190+AC190+AJ190+AQ190+AX190+BD190</f>
        <v>109.53</v>
      </c>
      <c r="C190" s="268">
        <v>544</v>
      </c>
      <c r="D190" s="269" t="str">
        <f>D188</f>
        <v>&gt;=41640</v>
      </c>
      <c r="E190" s="269" t="str">
        <f>E188</f>
        <v>&lt;=42004</v>
      </c>
      <c r="F190" s="270"/>
      <c r="G190" s="271"/>
      <c r="H190" s="5">
        <f ca="1">DSUM(Base1,F189,C189:G190)</f>
        <v>0</v>
      </c>
      <c r="I190" s="275"/>
      <c r="J190" s="268">
        <v>544</v>
      </c>
      <c r="K190" s="269" t="str">
        <f>K188</f>
        <v>&gt;=41640</v>
      </c>
      <c r="L190" s="269" t="str">
        <f>L188</f>
        <v>&lt;=42004</v>
      </c>
      <c r="M190" s="270"/>
      <c r="N190" s="271"/>
      <c r="O190" s="5">
        <f ca="1">DSUM(Base2,M189,J189:N190)</f>
        <v>0</v>
      </c>
      <c r="P190" s="275"/>
      <c r="Q190" s="268">
        <v>544</v>
      </c>
      <c r="R190" s="269" t="str">
        <f>R188</f>
        <v>&gt;=41640</v>
      </c>
      <c r="S190" s="269" t="str">
        <f>S188</f>
        <v>&lt;=42004</v>
      </c>
      <c r="T190" s="270"/>
      <c r="U190" s="271"/>
      <c r="V190" s="5">
        <f ca="1">DSUM(Base3,T189,Q189:U190)</f>
        <v>0</v>
      </c>
      <c r="W190" s="275"/>
      <c r="X190" s="268">
        <v>544</v>
      </c>
      <c r="Y190" s="269" t="str">
        <f>Y188</f>
        <v>&gt;=41640</v>
      </c>
      <c r="Z190" s="269" t="str">
        <f>Z188</f>
        <v>&lt;=42004</v>
      </c>
      <c r="AA190" s="270"/>
      <c r="AB190" s="271"/>
      <c r="AC190" s="5">
        <f ca="1">DSUM(Base4,AA189,X189:AB190)</f>
        <v>0</v>
      </c>
      <c r="AD190" s="275"/>
      <c r="AE190" s="268">
        <v>544</v>
      </c>
      <c r="AF190" s="269" t="str">
        <f>AF188</f>
        <v>&gt;=41640</v>
      </c>
      <c r="AG190" s="269" t="str">
        <f>AG188</f>
        <v>&lt;=42004</v>
      </c>
      <c r="AH190" s="270"/>
      <c r="AI190" s="271"/>
      <c r="AJ190" s="5">
        <f ca="1">DSUM(Base5,AH189,AE189:AI190)</f>
        <v>0</v>
      </c>
      <c r="AK190" s="275"/>
      <c r="AL190" s="268">
        <v>544</v>
      </c>
      <c r="AM190" s="269" t="str">
        <f>AM188</f>
        <v>&gt;=41640</v>
      </c>
      <c r="AN190" s="269" t="str">
        <f>AN188</f>
        <v>&lt;=42004</v>
      </c>
      <c r="AO190" s="270"/>
      <c r="AP190" s="271"/>
      <c r="AQ190" s="5">
        <f ca="1">DSUM(Base6,AO189,AL189:AP190)</f>
        <v>109.53</v>
      </c>
      <c r="AR190" s="275"/>
      <c r="AS190" s="268">
        <v>544</v>
      </c>
      <c r="AT190" s="269" t="str">
        <f>AT188</f>
        <v>&gt;=41640</v>
      </c>
      <c r="AU190" s="269" t="str">
        <f>AU188</f>
        <v>&lt;=42004</v>
      </c>
      <c r="AV190" s="270"/>
      <c r="AW190" s="271"/>
      <c r="AX190" s="5">
        <f ca="1">DSUM(Base7,AV189,AS189:AW190)</f>
        <v>0</v>
      </c>
      <c r="AY190" s="275"/>
      <c r="AZ190" s="268">
        <v>544</v>
      </c>
      <c r="BA190" s="269" t="str">
        <f>BA188</f>
        <v>&gt;=41640</v>
      </c>
      <c r="BB190" s="269" t="str">
        <f>BB188</f>
        <v>&lt;=42004</v>
      </c>
      <c r="BC190" s="270"/>
      <c r="BD190" s="271"/>
      <c r="BE190" s="5">
        <f ca="1">DSUM(Base8,BC189,AZ189:BD190)</f>
        <v>0</v>
      </c>
    </row>
    <row r="191" spans="1:57" x14ac:dyDescent="0.2">
      <c r="A191" s="273"/>
      <c r="B191" s="5"/>
      <c r="C191" s="215" t="s">
        <v>8</v>
      </c>
      <c r="D191" s="216" t="s">
        <v>2</v>
      </c>
      <c r="E191" s="216" t="s">
        <v>2</v>
      </c>
      <c r="F191" s="218" t="s">
        <v>3</v>
      </c>
      <c r="G191" s="218" t="s">
        <v>4</v>
      </c>
      <c r="I191" s="275"/>
      <c r="J191" s="215" t="s">
        <v>8</v>
      </c>
      <c r="K191" s="216" t="s">
        <v>2</v>
      </c>
      <c r="L191" s="216" t="s">
        <v>2</v>
      </c>
      <c r="M191" s="218" t="s">
        <v>3</v>
      </c>
      <c r="N191" s="218" t="s">
        <v>4</v>
      </c>
      <c r="P191" s="275"/>
      <c r="Q191" s="215" t="s">
        <v>8</v>
      </c>
      <c r="R191" s="216" t="s">
        <v>2</v>
      </c>
      <c r="S191" s="216" t="s">
        <v>2</v>
      </c>
      <c r="T191" s="218" t="s">
        <v>3</v>
      </c>
      <c r="U191" s="218" t="s">
        <v>4</v>
      </c>
      <c r="V191" s="5"/>
      <c r="W191" s="275"/>
      <c r="X191" s="215" t="s">
        <v>8</v>
      </c>
      <c r="Y191" s="216" t="s">
        <v>2</v>
      </c>
      <c r="Z191" s="216" t="s">
        <v>2</v>
      </c>
      <c r="AA191" s="218" t="s">
        <v>3</v>
      </c>
      <c r="AB191" s="218" t="s">
        <v>4</v>
      </c>
      <c r="AC191" s="5"/>
      <c r="AD191" s="275"/>
      <c r="AE191" s="215" t="s">
        <v>8</v>
      </c>
      <c r="AF191" s="216" t="s">
        <v>2</v>
      </c>
      <c r="AG191" s="216" t="s">
        <v>2</v>
      </c>
      <c r="AH191" s="218" t="s">
        <v>3</v>
      </c>
      <c r="AI191" s="218" t="s">
        <v>4</v>
      </c>
      <c r="AJ191" s="5"/>
      <c r="AK191" s="275"/>
      <c r="AL191" s="215" t="s">
        <v>8</v>
      </c>
      <c r="AM191" s="216" t="s">
        <v>2</v>
      </c>
      <c r="AN191" s="216" t="s">
        <v>2</v>
      </c>
      <c r="AO191" s="218" t="s">
        <v>3</v>
      </c>
      <c r="AP191" s="218" t="s">
        <v>4</v>
      </c>
      <c r="AQ191" s="5"/>
      <c r="AR191" s="275"/>
      <c r="AS191" s="215" t="s">
        <v>8</v>
      </c>
      <c r="AT191" s="216" t="s">
        <v>2</v>
      </c>
      <c r="AU191" s="216" t="s">
        <v>2</v>
      </c>
      <c r="AV191" s="218" t="s">
        <v>3</v>
      </c>
      <c r="AW191" s="218" t="s">
        <v>4</v>
      </c>
      <c r="AX191" s="5"/>
      <c r="AY191" s="275"/>
      <c r="AZ191" s="215" t="s">
        <v>8</v>
      </c>
      <c r="BA191" s="216" t="s">
        <v>2</v>
      </c>
      <c r="BB191" s="216" t="s">
        <v>2</v>
      </c>
      <c r="BC191" s="218" t="s">
        <v>3</v>
      </c>
      <c r="BD191" s="218" t="s">
        <v>4</v>
      </c>
      <c r="BE191" s="5"/>
    </row>
    <row r="192" spans="1:57" x14ac:dyDescent="0.2">
      <c r="A192" s="274">
        <v>545</v>
      </c>
      <c r="B192" s="5">
        <f ca="1">H192+O192+V192+AC192+AJ192+AQ192+AX192+BD192</f>
        <v>0</v>
      </c>
      <c r="C192" s="268">
        <v>545</v>
      </c>
      <c r="D192" s="269" t="str">
        <f>"&gt;=" &amp; Décompte!D$19</f>
        <v>&gt;=41640</v>
      </c>
      <c r="E192" s="269" t="str">
        <f>"&lt;=" &amp; Décompte!H$19</f>
        <v>&lt;=42004</v>
      </c>
      <c r="F192" s="270"/>
      <c r="G192" s="271"/>
      <c r="H192" s="5">
        <f ca="1">DSUM(Base1,F191,C191:G192)</f>
        <v>0</v>
      </c>
      <c r="I192" s="275"/>
      <c r="J192" s="268">
        <v>545</v>
      </c>
      <c r="K192" s="269" t="str">
        <f>K190</f>
        <v>&gt;=41640</v>
      </c>
      <c r="L192" s="269" t="str">
        <f>L190</f>
        <v>&lt;=42004</v>
      </c>
      <c r="M192" s="270"/>
      <c r="N192" s="271"/>
      <c r="O192" s="5">
        <f ca="1">DSUM(Base2,M191,J191:N192)</f>
        <v>0</v>
      </c>
      <c r="P192" s="275"/>
      <c r="Q192" s="268">
        <v>545</v>
      </c>
      <c r="R192" s="269" t="str">
        <f>R190</f>
        <v>&gt;=41640</v>
      </c>
      <c r="S192" s="269" t="str">
        <f>S190</f>
        <v>&lt;=42004</v>
      </c>
      <c r="T192" s="270"/>
      <c r="U192" s="271"/>
      <c r="V192" s="5">
        <f ca="1">DSUM(Base3,T191,Q191:U192)</f>
        <v>0</v>
      </c>
      <c r="W192" s="275"/>
      <c r="X192" s="268">
        <v>545</v>
      </c>
      <c r="Y192" s="269" t="str">
        <f>Y190</f>
        <v>&gt;=41640</v>
      </c>
      <c r="Z192" s="269" t="str">
        <f>Z190</f>
        <v>&lt;=42004</v>
      </c>
      <c r="AA192" s="270"/>
      <c r="AB192" s="271"/>
      <c r="AC192" s="5">
        <f ca="1">DSUM(Base4,AA191,X191:AB192)</f>
        <v>0</v>
      </c>
      <c r="AD192" s="275"/>
      <c r="AE192" s="268">
        <v>545</v>
      </c>
      <c r="AF192" s="269" t="str">
        <f>AF190</f>
        <v>&gt;=41640</v>
      </c>
      <c r="AG192" s="269" t="str">
        <f>AG190</f>
        <v>&lt;=42004</v>
      </c>
      <c r="AH192" s="270"/>
      <c r="AI192" s="271"/>
      <c r="AJ192" s="5">
        <f ca="1">DSUM(Base5,AH191,AE191:AI192)</f>
        <v>0</v>
      </c>
      <c r="AK192" s="275"/>
      <c r="AL192" s="268">
        <v>545</v>
      </c>
      <c r="AM192" s="269" t="str">
        <f>AM190</f>
        <v>&gt;=41640</v>
      </c>
      <c r="AN192" s="269" t="str">
        <f>AN190</f>
        <v>&lt;=42004</v>
      </c>
      <c r="AO192" s="270"/>
      <c r="AP192" s="271"/>
      <c r="AQ192" s="5">
        <f ca="1">DSUM(Base6,AO191,AL191:AP192)</f>
        <v>0</v>
      </c>
      <c r="AR192" s="275"/>
      <c r="AS192" s="268">
        <v>545</v>
      </c>
      <c r="AT192" s="269" t="str">
        <f>AT190</f>
        <v>&gt;=41640</v>
      </c>
      <c r="AU192" s="269" t="str">
        <f>AU190</f>
        <v>&lt;=42004</v>
      </c>
      <c r="AV192" s="270"/>
      <c r="AW192" s="271"/>
      <c r="AX192" s="5">
        <f ca="1">DSUM(Base7,AV191,AS191:AW192)</f>
        <v>0</v>
      </c>
      <c r="AY192" s="275"/>
      <c r="AZ192" s="268">
        <v>545</v>
      </c>
      <c r="BA192" s="269" t="str">
        <f>BA190</f>
        <v>&gt;=41640</v>
      </c>
      <c r="BB192" s="269" t="str">
        <f>BB190</f>
        <v>&lt;=42004</v>
      </c>
      <c r="BC192" s="270"/>
      <c r="BD192" s="271"/>
      <c r="BE192" s="5">
        <f ca="1">DSUM(Base8,BC191,AZ191:BD192)</f>
        <v>0</v>
      </c>
    </row>
    <row r="193" spans="1:57" x14ac:dyDescent="0.2">
      <c r="A193" s="273"/>
      <c r="B193" s="5"/>
      <c r="C193" s="215" t="s">
        <v>8</v>
      </c>
      <c r="D193" s="216" t="s">
        <v>2</v>
      </c>
      <c r="E193" s="216" t="s">
        <v>2</v>
      </c>
      <c r="F193" s="218" t="s">
        <v>3</v>
      </c>
      <c r="G193" s="218" t="s">
        <v>4</v>
      </c>
      <c r="I193" s="275"/>
      <c r="J193" s="215" t="s">
        <v>8</v>
      </c>
      <c r="K193" s="216" t="s">
        <v>2</v>
      </c>
      <c r="L193" s="216" t="s">
        <v>2</v>
      </c>
      <c r="M193" s="218" t="s">
        <v>3</v>
      </c>
      <c r="N193" s="218" t="s">
        <v>4</v>
      </c>
      <c r="P193" s="275"/>
      <c r="Q193" s="215" t="s">
        <v>8</v>
      </c>
      <c r="R193" s="216" t="s">
        <v>2</v>
      </c>
      <c r="S193" s="216" t="s">
        <v>2</v>
      </c>
      <c r="T193" s="218" t="s">
        <v>3</v>
      </c>
      <c r="U193" s="218" t="s">
        <v>4</v>
      </c>
      <c r="V193" s="5"/>
      <c r="W193" s="275"/>
      <c r="X193" s="215" t="s">
        <v>8</v>
      </c>
      <c r="Y193" s="216" t="s">
        <v>2</v>
      </c>
      <c r="Z193" s="216" t="s">
        <v>2</v>
      </c>
      <c r="AA193" s="218" t="s">
        <v>3</v>
      </c>
      <c r="AB193" s="218" t="s">
        <v>4</v>
      </c>
      <c r="AC193" s="5"/>
      <c r="AD193" s="275"/>
      <c r="AE193" s="215" t="s">
        <v>8</v>
      </c>
      <c r="AF193" s="216" t="s">
        <v>2</v>
      </c>
      <c r="AG193" s="216" t="s">
        <v>2</v>
      </c>
      <c r="AH193" s="218" t="s">
        <v>3</v>
      </c>
      <c r="AI193" s="218" t="s">
        <v>4</v>
      </c>
      <c r="AJ193" s="5"/>
      <c r="AK193" s="275"/>
      <c r="AL193" s="215" t="s">
        <v>8</v>
      </c>
      <c r="AM193" s="216" t="s">
        <v>2</v>
      </c>
      <c r="AN193" s="216" t="s">
        <v>2</v>
      </c>
      <c r="AO193" s="218" t="s">
        <v>3</v>
      </c>
      <c r="AP193" s="218" t="s">
        <v>4</v>
      </c>
      <c r="AQ193" s="5"/>
      <c r="AR193" s="275"/>
      <c r="AS193" s="215" t="s">
        <v>8</v>
      </c>
      <c r="AT193" s="216" t="s">
        <v>2</v>
      </c>
      <c r="AU193" s="216" t="s">
        <v>2</v>
      </c>
      <c r="AV193" s="218" t="s">
        <v>3</v>
      </c>
      <c r="AW193" s="218" t="s">
        <v>4</v>
      </c>
      <c r="AX193" s="5"/>
      <c r="AY193" s="275"/>
      <c r="AZ193" s="215" t="s">
        <v>8</v>
      </c>
      <c r="BA193" s="216" t="s">
        <v>2</v>
      </c>
      <c r="BB193" s="216" t="s">
        <v>2</v>
      </c>
      <c r="BC193" s="218" t="s">
        <v>3</v>
      </c>
      <c r="BD193" s="218" t="s">
        <v>4</v>
      </c>
      <c r="BE193" s="5"/>
    </row>
    <row r="194" spans="1:57" x14ac:dyDescent="0.2">
      <c r="A194" s="274">
        <v>546</v>
      </c>
      <c r="B194" s="5">
        <f ca="1">H194+O194+V194+AC194+AJ194+AQ194+AX194+BD194</f>
        <v>0</v>
      </c>
      <c r="C194" s="268">
        <v>546</v>
      </c>
      <c r="D194" s="269" t="str">
        <f>D192</f>
        <v>&gt;=41640</v>
      </c>
      <c r="E194" s="269" t="str">
        <f>E192</f>
        <v>&lt;=42004</v>
      </c>
      <c r="F194" s="270"/>
      <c r="G194" s="271"/>
      <c r="H194" s="5">
        <f ca="1">DSUM(Base1,F193,C193:G194)</f>
        <v>0</v>
      </c>
      <c r="I194" s="275"/>
      <c r="J194" s="268">
        <v>546</v>
      </c>
      <c r="K194" s="269" t="str">
        <f>K192</f>
        <v>&gt;=41640</v>
      </c>
      <c r="L194" s="269" t="str">
        <f>L192</f>
        <v>&lt;=42004</v>
      </c>
      <c r="M194" s="270"/>
      <c r="N194" s="271"/>
      <c r="O194" s="5">
        <f ca="1">DSUM(Base2,M193,J193:N194)</f>
        <v>0</v>
      </c>
      <c r="P194" s="275"/>
      <c r="Q194" s="268">
        <v>546</v>
      </c>
      <c r="R194" s="269" t="str">
        <f>R192</f>
        <v>&gt;=41640</v>
      </c>
      <c r="S194" s="269" t="str">
        <f>S192</f>
        <v>&lt;=42004</v>
      </c>
      <c r="T194" s="270"/>
      <c r="U194" s="271"/>
      <c r="V194" s="5">
        <f ca="1">DSUM(Base3,T193,Q193:U194)</f>
        <v>0</v>
      </c>
      <c r="W194" s="275"/>
      <c r="X194" s="268">
        <v>546</v>
      </c>
      <c r="Y194" s="269" t="str">
        <f>Y192</f>
        <v>&gt;=41640</v>
      </c>
      <c r="Z194" s="269" t="str">
        <f>Z192</f>
        <v>&lt;=42004</v>
      </c>
      <c r="AA194" s="270"/>
      <c r="AB194" s="271"/>
      <c r="AC194" s="5">
        <f ca="1">DSUM(Base4,AA193,X193:AB194)</f>
        <v>0</v>
      </c>
      <c r="AD194" s="275"/>
      <c r="AE194" s="268">
        <v>546</v>
      </c>
      <c r="AF194" s="269" t="str">
        <f>AF192</f>
        <v>&gt;=41640</v>
      </c>
      <c r="AG194" s="269" t="str">
        <f>AG192</f>
        <v>&lt;=42004</v>
      </c>
      <c r="AH194" s="270"/>
      <c r="AI194" s="271"/>
      <c r="AJ194" s="5">
        <f ca="1">DSUM(Base5,AH193,AE193:AI194)</f>
        <v>0</v>
      </c>
      <c r="AK194" s="275"/>
      <c r="AL194" s="268">
        <v>546</v>
      </c>
      <c r="AM194" s="269" t="str">
        <f>AM192</f>
        <v>&gt;=41640</v>
      </c>
      <c r="AN194" s="269" t="str">
        <f>AN192</f>
        <v>&lt;=42004</v>
      </c>
      <c r="AO194" s="270"/>
      <c r="AP194" s="271"/>
      <c r="AQ194" s="5">
        <f ca="1">DSUM(Base6,AO193,AL193:AP194)</f>
        <v>0</v>
      </c>
      <c r="AR194" s="275"/>
      <c r="AS194" s="268">
        <v>546</v>
      </c>
      <c r="AT194" s="269" t="str">
        <f>AT192</f>
        <v>&gt;=41640</v>
      </c>
      <c r="AU194" s="269" t="str">
        <f>AU192</f>
        <v>&lt;=42004</v>
      </c>
      <c r="AV194" s="270"/>
      <c r="AW194" s="271"/>
      <c r="AX194" s="5">
        <f ca="1">DSUM(Base7,AV193,AS193:AW194)</f>
        <v>0</v>
      </c>
      <c r="AY194" s="275"/>
      <c r="AZ194" s="268">
        <v>546</v>
      </c>
      <c r="BA194" s="269" t="str">
        <f>BA192</f>
        <v>&gt;=41640</v>
      </c>
      <c r="BB194" s="269" t="str">
        <f>BB192</f>
        <v>&lt;=42004</v>
      </c>
      <c r="BC194" s="270"/>
      <c r="BD194" s="271"/>
      <c r="BE194" s="5">
        <f ca="1">DSUM(Base8,BC193,AZ193:BD194)</f>
        <v>0</v>
      </c>
    </row>
    <row r="195" spans="1:57" x14ac:dyDescent="0.2">
      <c r="A195" s="273"/>
      <c r="B195" s="5"/>
      <c r="C195" s="215" t="s">
        <v>8</v>
      </c>
      <c r="D195" s="216" t="s">
        <v>2</v>
      </c>
      <c r="E195" s="216" t="s">
        <v>2</v>
      </c>
      <c r="F195" s="218" t="s">
        <v>3</v>
      </c>
      <c r="G195" s="218" t="s">
        <v>4</v>
      </c>
      <c r="I195" s="275"/>
      <c r="J195" s="215" t="s">
        <v>8</v>
      </c>
      <c r="K195" s="216" t="s">
        <v>2</v>
      </c>
      <c r="L195" s="216" t="s">
        <v>2</v>
      </c>
      <c r="M195" s="218" t="s">
        <v>3</v>
      </c>
      <c r="N195" s="218" t="s">
        <v>4</v>
      </c>
      <c r="P195" s="275"/>
      <c r="Q195" s="215" t="s">
        <v>8</v>
      </c>
      <c r="R195" s="216" t="s">
        <v>2</v>
      </c>
      <c r="S195" s="216" t="s">
        <v>2</v>
      </c>
      <c r="T195" s="218" t="s">
        <v>3</v>
      </c>
      <c r="U195" s="218" t="s">
        <v>4</v>
      </c>
      <c r="V195" s="5"/>
      <c r="W195" s="275"/>
      <c r="X195" s="215" t="s">
        <v>8</v>
      </c>
      <c r="Y195" s="216" t="s">
        <v>2</v>
      </c>
      <c r="Z195" s="216" t="s">
        <v>2</v>
      </c>
      <c r="AA195" s="218" t="s">
        <v>3</v>
      </c>
      <c r="AB195" s="218" t="s">
        <v>4</v>
      </c>
      <c r="AC195" s="5"/>
      <c r="AD195" s="275"/>
      <c r="AE195" s="215" t="s">
        <v>8</v>
      </c>
      <c r="AF195" s="216" t="s">
        <v>2</v>
      </c>
      <c r="AG195" s="216" t="s">
        <v>2</v>
      </c>
      <c r="AH195" s="218" t="s">
        <v>3</v>
      </c>
      <c r="AI195" s="218" t="s">
        <v>4</v>
      </c>
      <c r="AJ195" s="5"/>
      <c r="AK195" s="275"/>
      <c r="AL195" s="215" t="s">
        <v>8</v>
      </c>
      <c r="AM195" s="216" t="s">
        <v>2</v>
      </c>
      <c r="AN195" s="216" t="s">
        <v>2</v>
      </c>
      <c r="AO195" s="218" t="s">
        <v>3</v>
      </c>
      <c r="AP195" s="218" t="s">
        <v>4</v>
      </c>
      <c r="AQ195" s="5"/>
      <c r="AR195" s="275"/>
      <c r="AS195" s="215" t="s">
        <v>8</v>
      </c>
      <c r="AT195" s="216" t="s">
        <v>2</v>
      </c>
      <c r="AU195" s="216" t="s">
        <v>2</v>
      </c>
      <c r="AV195" s="218" t="s">
        <v>3</v>
      </c>
      <c r="AW195" s="218" t="s">
        <v>4</v>
      </c>
      <c r="AX195" s="5"/>
      <c r="AY195" s="275"/>
      <c r="AZ195" s="215" t="s">
        <v>8</v>
      </c>
      <c r="BA195" s="216" t="s">
        <v>2</v>
      </c>
      <c r="BB195" s="216" t="s">
        <v>2</v>
      </c>
      <c r="BC195" s="218" t="s">
        <v>3</v>
      </c>
      <c r="BD195" s="218" t="s">
        <v>4</v>
      </c>
      <c r="BE195" s="5"/>
    </row>
    <row r="196" spans="1:57" x14ac:dyDescent="0.2">
      <c r="A196" s="274">
        <v>547</v>
      </c>
      <c r="B196" s="5">
        <f ca="1">H196+O196+V196+AC196+AJ196+AQ196+AX196+BD196</f>
        <v>0</v>
      </c>
      <c r="C196" s="268">
        <v>547</v>
      </c>
      <c r="D196" s="269" t="str">
        <f>D194</f>
        <v>&gt;=41640</v>
      </c>
      <c r="E196" s="269" t="str">
        <f>E194</f>
        <v>&lt;=42004</v>
      </c>
      <c r="F196" s="270"/>
      <c r="G196" s="271"/>
      <c r="H196" s="5">
        <f ca="1">DSUM(Base1,F195,C195:G196)</f>
        <v>0</v>
      </c>
      <c r="I196" s="275"/>
      <c r="J196" s="268">
        <v>547</v>
      </c>
      <c r="K196" s="269" t="str">
        <f>K194</f>
        <v>&gt;=41640</v>
      </c>
      <c r="L196" s="269" t="str">
        <f>L194</f>
        <v>&lt;=42004</v>
      </c>
      <c r="M196" s="270"/>
      <c r="N196" s="271"/>
      <c r="O196" s="5">
        <f ca="1">DSUM(Base2,M195,J195:N196)</f>
        <v>0</v>
      </c>
      <c r="P196" s="275"/>
      <c r="Q196" s="268">
        <v>547</v>
      </c>
      <c r="R196" s="269" t="str">
        <f>R194</f>
        <v>&gt;=41640</v>
      </c>
      <c r="S196" s="269" t="str">
        <f>S194</f>
        <v>&lt;=42004</v>
      </c>
      <c r="T196" s="270"/>
      <c r="U196" s="271"/>
      <c r="V196" s="5">
        <f ca="1">DSUM(Base3,T195,Q195:U196)</f>
        <v>0</v>
      </c>
      <c r="W196" s="275"/>
      <c r="X196" s="268">
        <v>547</v>
      </c>
      <c r="Y196" s="269" t="str">
        <f>Y194</f>
        <v>&gt;=41640</v>
      </c>
      <c r="Z196" s="269" t="str">
        <f>Z194</f>
        <v>&lt;=42004</v>
      </c>
      <c r="AA196" s="270"/>
      <c r="AB196" s="271"/>
      <c r="AC196" s="5">
        <f ca="1">DSUM(Base4,AA195,X195:AB196)</f>
        <v>0</v>
      </c>
      <c r="AD196" s="275"/>
      <c r="AE196" s="268">
        <v>547</v>
      </c>
      <c r="AF196" s="269" t="str">
        <f>AF194</f>
        <v>&gt;=41640</v>
      </c>
      <c r="AG196" s="269" t="str">
        <f>AG194</f>
        <v>&lt;=42004</v>
      </c>
      <c r="AH196" s="270"/>
      <c r="AI196" s="271"/>
      <c r="AJ196" s="5">
        <f ca="1">DSUM(Base5,AH195,AE195:AI196)</f>
        <v>0</v>
      </c>
      <c r="AK196" s="275"/>
      <c r="AL196" s="268">
        <v>547</v>
      </c>
      <c r="AM196" s="269" t="str">
        <f>AM194</f>
        <v>&gt;=41640</v>
      </c>
      <c r="AN196" s="269" t="str">
        <f>AN194</f>
        <v>&lt;=42004</v>
      </c>
      <c r="AO196" s="270"/>
      <c r="AP196" s="271"/>
      <c r="AQ196" s="5">
        <f ca="1">DSUM(Base6,AO195,AL195:AP196)</f>
        <v>0</v>
      </c>
      <c r="AR196" s="275"/>
      <c r="AS196" s="268">
        <v>547</v>
      </c>
      <c r="AT196" s="269" t="str">
        <f>AT194</f>
        <v>&gt;=41640</v>
      </c>
      <c r="AU196" s="269" t="str">
        <f>AU194</f>
        <v>&lt;=42004</v>
      </c>
      <c r="AV196" s="270"/>
      <c r="AW196" s="271"/>
      <c r="AX196" s="5">
        <f ca="1">DSUM(Base7,AV195,AS195:AW196)</f>
        <v>0</v>
      </c>
      <c r="AY196" s="275"/>
      <c r="AZ196" s="268">
        <v>547</v>
      </c>
      <c r="BA196" s="269" t="str">
        <f>BA194</f>
        <v>&gt;=41640</v>
      </c>
      <c r="BB196" s="269" t="str">
        <f>BB194</f>
        <v>&lt;=42004</v>
      </c>
      <c r="BC196" s="270"/>
      <c r="BD196" s="271"/>
      <c r="BE196" s="5">
        <f ca="1">DSUM(Base8,BC195,AZ195:BD196)</f>
        <v>0</v>
      </c>
    </row>
    <row r="197" spans="1:57" x14ac:dyDescent="0.2">
      <c r="A197" s="273"/>
      <c r="B197" s="5"/>
      <c r="C197" s="215" t="s">
        <v>8</v>
      </c>
      <c r="D197" s="216" t="s">
        <v>2</v>
      </c>
      <c r="E197" s="216" t="s">
        <v>2</v>
      </c>
      <c r="F197" s="218" t="s">
        <v>3</v>
      </c>
      <c r="G197" s="218" t="s">
        <v>4</v>
      </c>
      <c r="I197" s="275"/>
      <c r="J197" s="215" t="s">
        <v>8</v>
      </c>
      <c r="K197" s="216" t="s">
        <v>2</v>
      </c>
      <c r="L197" s="216" t="s">
        <v>2</v>
      </c>
      <c r="M197" s="218" t="s">
        <v>3</v>
      </c>
      <c r="N197" s="218" t="s">
        <v>4</v>
      </c>
      <c r="P197" s="275"/>
      <c r="Q197" s="215" t="s">
        <v>8</v>
      </c>
      <c r="R197" s="216" t="s">
        <v>2</v>
      </c>
      <c r="S197" s="216" t="s">
        <v>2</v>
      </c>
      <c r="T197" s="218" t="s">
        <v>3</v>
      </c>
      <c r="U197" s="218" t="s">
        <v>4</v>
      </c>
      <c r="V197" s="5"/>
      <c r="W197" s="275"/>
      <c r="X197" s="215" t="s">
        <v>8</v>
      </c>
      <c r="Y197" s="216" t="s">
        <v>2</v>
      </c>
      <c r="Z197" s="216" t="s">
        <v>2</v>
      </c>
      <c r="AA197" s="218" t="s">
        <v>3</v>
      </c>
      <c r="AB197" s="218" t="s">
        <v>4</v>
      </c>
      <c r="AC197" s="5"/>
      <c r="AD197" s="275"/>
      <c r="AE197" s="215" t="s">
        <v>8</v>
      </c>
      <c r="AF197" s="216" t="s">
        <v>2</v>
      </c>
      <c r="AG197" s="216" t="s">
        <v>2</v>
      </c>
      <c r="AH197" s="218" t="s">
        <v>3</v>
      </c>
      <c r="AI197" s="218" t="s">
        <v>4</v>
      </c>
      <c r="AJ197" s="5"/>
      <c r="AK197" s="275"/>
      <c r="AL197" s="215" t="s">
        <v>8</v>
      </c>
      <c r="AM197" s="216" t="s">
        <v>2</v>
      </c>
      <c r="AN197" s="216" t="s">
        <v>2</v>
      </c>
      <c r="AO197" s="218" t="s">
        <v>3</v>
      </c>
      <c r="AP197" s="218" t="s">
        <v>4</v>
      </c>
      <c r="AQ197" s="5"/>
      <c r="AR197" s="275"/>
      <c r="AS197" s="215" t="s">
        <v>8</v>
      </c>
      <c r="AT197" s="216" t="s">
        <v>2</v>
      </c>
      <c r="AU197" s="216" t="s">
        <v>2</v>
      </c>
      <c r="AV197" s="218" t="s">
        <v>3</v>
      </c>
      <c r="AW197" s="218" t="s">
        <v>4</v>
      </c>
      <c r="AX197" s="5"/>
      <c r="AY197" s="275"/>
      <c r="AZ197" s="215" t="s">
        <v>8</v>
      </c>
      <c r="BA197" s="216" t="s">
        <v>2</v>
      </c>
      <c r="BB197" s="216" t="s">
        <v>2</v>
      </c>
      <c r="BC197" s="218" t="s">
        <v>3</v>
      </c>
      <c r="BD197" s="218" t="s">
        <v>4</v>
      </c>
      <c r="BE197" s="5"/>
    </row>
    <row r="198" spans="1:57" x14ac:dyDescent="0.2">
      <c r="A198" s="274">
        <v>548</v>
      </c>
      <c r="B198" s="5">
        <f ca="1">H198+O198+V198+AC198+AJ198+AQ198+AX198+BD198</f>
        <v>0</v>
      </c>
      <c r="C198" s="268">
        <v>548</v>
      </c>
      <c r="D198" s="269" t="str">
        <f>D196</f>
        <v>&gt;=41640</v>
      </c>
      <c r="E198" s="269" t="str">
        <f>E196</f>
        <v>&lt;=42004</v>
      </c>
      <c r="F198" s="270"/>
      <c r="G198" s="271"/>
      <c r="H198" s="5">
        <f ca="1">DSUM(Base1,F197,C197:G198)</f>
        <v>0</v>
      </c>
      <c r="I198" s="275"/>
      <c r="J198" s="268">
        <v>548</v>
      </c>
      <c r="K198" s="269" t="str">
        <f>K196</f>
        <v>&gt;=41640</v>
      </c>
      <c r="L198" s="269" t="str">
        <f>L196</f>
        <v>&lt;=42004</v>
      </c>
      <c r="M198" s="270"/>
      <c r="N198" s="271"/>
      <c r="O198" s="5">
        <f ca="1">DSUM(Base2,M197,J197:N198)</f>
        <v>0</v>
      </c>
      <c r="P198" s="275"/>
      <c r="Q198" s="268">
        <v>548</v>
      </c>
      <c r="R198" s="269" t="str">
        <f>R196</f>
        <v>&gt;=41640</v>
      </c>
      <c r="S198" s="269" t="str">
        <f>S196</f>
        <v>&lt;=42004</v>
      </c>
      <c r="T198" s="270"/>
      <c r="U198" s="271"/>
      <c r="V198" s="5">
        <f ca="1">DSUM(Base3,T197,Q197:U198)</f>
        <v>0</v>
      </c>
      <c r="W198" s="275"/>
      <c r="X198" s="268">
        <v>548</v>
      </c>
      <c r="Y198" s="269" t="str">
        <f>Y196</f>
        <v>&gt;=41640</v>
      </c>
      <c r="Z198" s="269" t="str">
        <f>Z196</f>
        <v>&lt;=42004</v>
      </c>
      <c r="AA198" s="270"/>
      <c r="AB198" s="271"/>
      <c r="AC198" s="5">
        <f ca="1">DSUM(Base4,AA197,X197:AB198)</f>
        <v>0</v>
      </c>
      <c r="AD198" s="275"/>
      <c r="AE198" s="268">
        <v>548</v>
      </c>
      <c r="AF198" s="269" t="str">
        <f>AF196</f>
        <v>&gt;=41640</v>
      </c>
      <c r="AG198" s="269" t="str">
        <f>AG196</f>
        <v>&lt;=42004</v>
      </c>
      <c r="AH198" s="270"/>
      <c r="AI198" s="271"/>
      <c r="AJ198" s="5">
        <f ca="1">DSUM(Base5,AH197,AE197:AI198)</f>
        <v>0</v>
      </c>
      <c r="AK198" s="275"/>
      <c r="AL198" s="268">
        <v>548</v>
      </c>
      <c r="AM198" s="269" t="str">
        <f>AM196</f>
        <v>&gt;=41640</v>
      </c>
      <c r="AN198" s="269" t="str">
        <f>AN196</f>
        <v>&lt;=42004</v>
      </c>
      <c r="AO198" s="270"/>
      <c r="AP198" s="271"/>
      <c r="AQ198" s="5">
        <f ca="1">DSUM(Base6,AO197,AL197:AP198)</f>
        <v>0</v>
      </c>
      <c r="AR198" s="275"/>
      <c r="AS198" s="268">
        <v>548</v>
      </c>
      <c r="AT198" s="269" t="str">
        <f>AT196</f>
        <v>&gt;=41640</v>
      </c>
      <c r="AU198" s="269" t="str">
        <f>AU196</f>
        <v>&lt;=42004</v>
      </c>
      <c r="AV198" s="270"/>
      <c r="AW198" s="271"/>
      <c r="AX198" s="5">
        <f ca="1">DSUM(Base7,AV197,AS197:AW198)</f>
        <v>0</v>
      </c>
      <c r="AY198" s="275"/>
      <c r="AZ198" s="268">
        <v>548</v>
      </c>
      <c r="BA198" s="269" t="str">
        <f>BA196</f>
        <v>&gt;=41640</v>
      </c>
      <c r="BB198" s="269" t="str">
        <f>BB196</f>
        <v>&lt;=42004</v>
      </c>
      <c r="BC198" s="270"/>
      <c r="BD198" s="271"/>
      <c r="BE198" s="5">
        <f ca="1">DSUM(Base8,BC197,AZ197:BD198)</f>
        <v>0</v>
      </c>
    </row>
    <row r="199" spans="1:57" x14ac:dyDescent="0.2">
      <c r="A199" s="273"/>
      <c r="B199" s="5"/>
      <c r="C199" s="215" t="s">
        <v>8</v>
      </c>
      <c r="D199" s="216" t="s">
        <v>2</v>
      </c>
      <c r="E199" s="216" t="s">
        <v>2</v>
      </c>
      <c r="F199" s="218" t="s">
        <v>3</v>
      </c>
      <c r="G199" s="218" t="s">
        <v>4</v>
      </c>
      <c r="I199" s="275"/>
      <c r="J199" s="215" t="s">
        <v>8</v>
      </c>
      <c r="K199" s="216" t="s">
        <v>2</v>
      </c>
      <c r="L199" s="216" t="s">
        <v>2</v>
      </c>
      <c r="M199" s="218" t="s">
        <v>3</v>
      </c>
      <c r="N199" s="218" t="s">
        <v>4</v>
      </c>
      <c r="P199" s="275"/>
      <c r="Q199" s="215" t="s">
        <v>8</v>
      </c>
      <c r="R199" s="216" t="s">
        <v>2</v>
      </c>
      <c r="S199" s="216" t="s">
        <v>2</v>
      </c>
      <c r="T199" s="218" t="s">
        <v>3</v>
      </c>
      <c r="U199" s="218" t="s">
        <v>4</v>
      </c>
      <c r="V199" s="5"/>
      <c r="W199" s="275"/>
      <c r="X199" s="215" t="s">
        <v>8</v>
      </c>
      <c r="Y199" s="216" t="s">
        <v>2</v>
      </c>
      <c r="Z199" s="216" t="s">
        <v>2</v>
      </c>
      <c r="AA199" s="218" t="s">
        <v>3</v>
      </c>
      <c r="AB199" s="218" t="s">
        <v>4</v>
      </c>
      <c r="AC199" s="5"/>
      <c r="AD199" s="275"/>
      <c r="AE199" s="215" t="s">
        <v>8</v>
      </c>
      <c r="AF199" s="216" t="s">
        <v>2</v>
      </c>
      <c r="AG199" s="216" t="s">
        <v>2</v>
      </c>
      <c r="AH199" s="218" t="s">
        <v>3</v>
      </c>
      <c r="AI199" s="218" t="s">
        <v>4</v>
      </c>
      <c r="AJ199" s="5"/>
      <c r="AK199" s="275"/>
      <c r="AL199" s="215" t="s">
        <v>8</v>
      </c>
      <c r="AM199" s="216" t="s">
        <v>2</v>
      </c>
      <c r="AN199" s="216" t="s">
        <v>2</v>
      </c>
      <c r="AO199" s="218" t="s">
        <v>3</v>
      </c>
      <c r="AP199" s="218" t="s">
        <v>4</v>
      </c>
      <c r="AQ199" s="5"/>
      <c r="AR199" s="275"/>
      <c r="AS199" s="215" t="s">
        <v>8</v>
      </c>
      <c r="AT199" s="216" t="s">
        <v>2</v>
      </c>
      <c r="AU199" s="216" t="s">
        <v>2</v>
      </c>
      <c r="AV199" s="218" t="s">
        <v>3</v>
      </c>
      <c r="AW199" s="218" t="s">
        <v>4</v>
      </c>
      <c r="AX199" s="5"/>
      <c r="AY199" s="275"/>
      <c r="AZ199" s="215" t="s">
        <v>8</v>
      </c>
      <c r="BA199" s="216" t="s">
        <v>2</v>
      </c>
      <c r="BB199" s="216" t="s">
        <v>2</v>
      </c>
      <c r="BC199" s="218" t="s">
        <v>3</v>
      </c>
      <c r="BD199" s="218" t="s">
        <v>4</v>
      </c>
      <c r="BE199" s="5"/>
    </row>
    <row r="200" spans="1:57" x14ac:dyDescent="0.2">
      <c r="A200" s="274">
        <v>550</v>
      </c>
      <c r="B200" s="5">
        <f ca="1">H200+O200+V200+AC200+AJ200+AQ200+AX200+BD200</f>
        <v>0</v>
      </c>
      <c r="C200" s="268">
        <v>550</v>
      </c>
      <c r="D200" s="269" t="str">
        <f>D198</f>
        <v>&gt;=41640</v>
      </c>
      <c r="E200" s="269" t="str">
        <f>E198</f>
        <v>&lt;=42004</v>
      </c>
      <c r="F200" s="270"/>
      <c r="G200" s="271"/>
      <c r="H200" s="5">
        <f ca="1">DSUM(Base1,F199,C199:G200)</f>
        <v>0</v>
      </c>
      <c r="I200" s="275"/>
      <c r="J200" s="268">
        <v>550</v>
      </c>
      <c r="K200" s="269" t="str">
        <f>K198</f>
        <v>&gt;=41640</v>
      </c>
      <c r="L200" s="269" t="str">
        <f>L198</f>
        <v>&lt;=42004</v>
      </c>
      <c r="M200" s="270"/>
      <c r="N200" s="271"/>
      <c r="O200" s="5">
        <f ca="1">DSUM(Base2,M199,J199:N200)</f>
        <v>0</v>
      </c>
      <c r="P200" s="275"/>
      <c r="Q200" s="268">
        <v>550</v>
      </c>
      <c r="R200" s="269" t="str">
        <f>R198</f>
        <v>&gt;=41640</v>
      </c>
      <c r="S200" s="269" t="str">
        <f>S198</f>
        <v>&lt;=42004</v>
      </c>
      <c r="T200" s="270"/>
      <c r="U200" s="271"/>
      <c r="V200" s="5">
        <f ca="1">DSUM(Base3,T199,Q199:U200)</f>
        <v>0</v>
      </c>
      <c r="W200" s="275"/>
      <c r="X200" s="268">
        <v>550</v>
      </c>
      <c r="Y200" s="269" t="str">
        <f>Y198</f>
        <v>&gt;=41640</v>
      </c>
      <c r="Z200" s="269" t="str">
        <f>Z198</f>
        <v>&lt;=42004</v>
      </c>
      <c r="AA200" s="270"/>
      <c r="AB200" s="271"/>
      <c r="AC200" s="5">
        <f ca="1">DSUM(Base4,AA199,X199:AB200)</f>
        <v>0</v>
      </c>
      <c r="AD200" s="275"/>
      <c r="AE200" s="268">
        <v>550</v>
      </c>
      <c r="AF200" s="269" t="str">
        <f>AF198</f>
        <v>&gt;=41640</v>
      </c>
      <c r="AG200" s="269" t="str">
        <f>AG198</f>
        <v>&lt;=42004</v>
      </c>
      <c r="AH200" s="270"/>
      <c r="AI200" s="271"/>
      <c r="AJ200" s="5">
        <f ca="1">DSUM(Base5,AH199,AE199:AI200)</f>
        <v>0</v>
      </c>
      <c r="AK200" s="275"/>
      <c r="AL200" s="268">
        <v>550</v>
      </c>
      <c r="AM200" s="269" t="str">
        <f>AM198</f>
        <v>&gt;=41640</v>
      </c>
      <c r="AN200" s="269" t="str">
        <f>AN198</f>
        <v>&lt;=42004</v>
      </c>
      <c r="AO200" s="270"/>
      <c r="AP200" s="271"/>
      <c r="AQ200" s="5">
        <f ca="1">DSUM(Base6,AO199,AL199:AP200)</f>
        <v>0</v>
      </c>
      <c r="AR200" s="275"/>
      <c r="AS200" s="268">
        <v>550</v>
      </c>
      <c r="AT200" s="269" t="str">
        <f>AT198</f>
        <v>&gt;=41640</v>
      </c>
      <c r="AU200" s="269" t="str">
        <f>AU198</f>
        <v>&lt;=42004</v>
      </c>
      <c r="AV200" s="270"/>
      <c r="AW200" s="271"/>
      <c r="AX200" s="5">
        <f ca="1">DSUM(Base7,AV199,AS199:AW200)</f>
        <v>0</v>
      </c>
      <c r="AY200" s="275"/>
      <c r="AZ200" s="268">
        <v>550</v>
      </c>
      <c r="BA200" s="269" t="str">
        <f>BA198</f>
        <v>&gt;=41640</v>
      </c>
      <c r="BB200" s="269" t="str">
        <f>BB198</f>
        <v>&lt;=42004</v>
      </c>
      <c r="BC200" s="270"/>
      <c r="BD200" s="271"/>
      <c r="BE200" s="5">
        <f ca="1">DSUM(Base8,BC199,AZ199:BD200)</f>
        <v>0</v>
      </c>
    </row>
    <row r="201" spans="1:57" x14ac:dyDescent="0.2">
      <c r="A201" s="273"/>
      <c r="B201" s="5"/>
      <c r="C201" s="215" t="s">
        <v>8</v>
      </c>
      <c r="D201" s="216" t="s">
        <v>2</v>
      </c>
      <c r="E201" s="216" t="s">
        <v>2</v>
      </c>
      <c r="F201" s="218" t="s">
        <v>3</v>
      </c>
      <c r="G201" s="218" t="s">
        <v>4</v>
      </c>
      <c r="I201" s="275"/>
      <c r="J201" s="215" t="s">
        <v>8</v>
      </c>
      <c r="K201" s="216" t="s">
        <v>2</v>
      </c>
      <c r="L201" s="216" t="s">
        <v>2</v>
      </c>
      <c r="M201" s="218" t="s">
        <v>3</v>
      </c>
      <c r="N201" s="218" t="s">
        <v>4</v>
      </c>
      <c r="P201" s="275"/>
      <c r="Q201" s="215" t="s">
        <v>8</v>
      </c>
      <c r="R201" s="216" t="s">
        <v>2</v>
      </c>
      <c r="S201" s="216" t="s">
        <v>2</v>
      </c>
      <c r="T201" s="218" t="s">
        <v>3</v>
      </c>
      <c r="U201" s="218" t="s">
        <v>4</v>
      </c>
      <c r="V201" s="5"/>
      <c r="W201" s="275"/>
      <c r="X201" s="215" t="s">
        <v>8</v>
      </c>
      <c r="Y201" s="216" t="s">
        <v>2</v>
      </c>
      <c r="Z201" s="216" t="s">
        <v>2</v>
      </c>
      <c r="AA201" s="218" t="s">
        <v>3</v>
      </c>
      <c r="AB201" s="218" t="s">
        <v>4</v>
      </c>
      <c r="AC201" s="5"/>
      <c r="AD201" s="275"/>
      <c r="AE201" s="215" t="s">
        <v>8</v>
      </c>
      <c r="AF201" s="216" t="s">
        <v>2</v>
      </c>
      <c r="AG201" s="216" t="s">
        <v>2</v>
      </c>
      <c r="AH201" s="218" t="s">
        <v>3</v>
      </c>
      <c r="AI201" s="218" t="s">
        <v>4</v>
      </c>
      <c r="AJ201" s="5"/>
      <c r="AK201" s="275"/>
      <c r="AL201" s="215" t="s">
        <v>8</v>
      </c>
      <c r="AM201" s="216" t="s">
        <v>2</v>
      </c>
      <c r="AN201" s="216" t="s">
        <v>2</v>
      </c>
      <c r="AO201" s="218" t="s">
        <v>3</v>
      </c>
      <c r="AP201" s="218" t="s">
        <v>4</v>
      </c>
      <c r="AQ201" s="5"/>
      <c r="AR201" s="275"/>
      <c r="AS201" s="215" t="s">
        <v>8</v>
      </c>
      <c r="AT201" s="216" t="s">
        <v>2</v>
      </c>
      <c r="AU201" s="216" t="s">
        <v>2</v>
      </c>
      <c r="AV201" s="218" t="s">
        <v>3</v>
      </c>
      <c r="AW201" s="218" t="s">
        <v>4</v>
      </c>
      <c r="AX201" s="5"/>
      <c r="AY201" s="275"/>
      <c r="AZ201" s="215" t="s">
        <v>8</v>
      </c>
      <c r="BA201" s="216" t="s">
        <v>2</v>
      </c>
      <c r="BB201" s="216" t="s">
        <v>2</v>
      </c>
      <c r="BC201" s="218" t="s">
        <v>3</v>
      </c>
      <c r="BD201" s="218" t="s">
        <v>4</v>
      </c>
      <c r="BE201" s="5"/>
    </row>
    <row r="202" spans="1:57" x14ac:dyDescent="0.2">
      <c r="A202" s="274">
        <v>551</v>
      </c>
      <c r="B202" s="5">
        <f ca="1">H202+O202+V202+AC202+AJ202+AQ202+AX202+BD202</f>
        <v>0</v>
      </c>
      <c r="C202" s="268">
        <v>551</v>
      </c>
      <c r="D202" s="269" t="str">
        <f>D200</f>
        <v>&gt;=41640</v>
      </c>
      <c r="E202" s="269" t="str">
        <f>E200</f>
        <v>&lt;=42004</v>
      </c>
      <c r="F202" s="270"/>
      <c r="G202" s="271"/>
      <c r="H202" s="5">
        <f ca="1">DSUM(Base1,F201,C201:G202)</f>
        <v>0</v>
      </c>
      <c r="I202" s="275"/>
      <c r="J202" s="268">
        <v>551</v>
      </c>
      <c r="K202" s="269" t="str">
        <f>K200</f>
        <v>&gt;=41640</v>
      </c>
      <c r="L202" s="269" t="str">
        <f>L200</f>
        <v>&lt;=42004</v>
      </c>
      <c r="M202" s="270"/>
      <c r="N202" s="271"/>
      <c r="O202" s="5">
        <f ca="1">DSUM(Base2,M201,J201:N202)</f>
        <v>0</v>
      </c>
      <c r="P202" s="275"/>
      <c r="Q202" s="268">
        <v>551</v>
      </c>
      <c r="R202" s="269" t="str">
        <f>R200</f>
        <v>&gt;=41640</v>
      </c>
      <c r="S202" s="269" t="str">
        <f>S200</f>
        <v>&lt;=42004</v>
      </c>
      <c r="T202" s="270"/>
      <c r="U202" s="271"/>
      <c r="V202" s="5">
        <f ca="1">DSUM(Base3,T201,Q201:U202)</f>
        <v>0</v>
      </c>
      <c r="W202" s="275"/>
      <c r="X202" s="268">
        <v>551</v>
      </c>
      <c r="Y202" s="269" t="str">
        <f>Y200</f>
        <v>&gt;=41640</v>
      </c>
      <c r="Z202" s="269" t="str">
        <f>Z200</f>
        <v>&lt;=42004</v>
      </c>
      <c r="AA202" s="270"/>
      <c r="AB202" s="271"/>
      <c r="AC202" s="5">
        <f ca="1">DSUM(Base4,AA201,X201:AB202)</f>
        <v>0</v>
      </c>
      <c r="AD202" s="275"/>
      <c r="AE202" s="268">
        <v>551</v>
      </c>
      <c r="AF202" s="269" t="str">
        <f>AF200</f>
        <v>&gt;=41640</v>
      </c>
      <c r="AG202" s="269" t="str">
        <f>AG200</f>
        <v>&lt;=42004</v>
      </c>
      <c r="AH202" s="270"/>
      <c r="AI202" s="271"/>
      <c r="AJ202" s="5">
        <f ca="1">DSUM(Base5,AH201,AE201:AI202)</f>
        <v>0</v>
      </c>
      <c r="AK202" s="275"/>
      <c r="AL202" s="268">
        <v>551</v>
      </c>
      <c r="AM202" s="269" t="str">
        <f>AM200</f>
        <v>&gt;=41640</v>
      </c>
      <c r="AN202" s="269" t="str">
        <f>AN200</f>
        <v>&lt;=42004</v>
      </c>
      <c r="AO202" s="270"/>
      <c r="AP202" s="271"/>
      <c r="AQ202" s="5">
        <f ca="1">DSUM(Base6,AO201,AL201:AP202)</f>
        <v>0</v>
      </c>
      <c r="AR202" s="275"/>
      <c r="AS202" s="268">
        <v>551</v>
      </c>
      <c r="AT202" s="269" t="str">
        <f>AT200</f>
        <v>&gt;=41640</v>
      </c>
      <c r="AU202" s="269" t="str">
        <f>AU200</f>
        <v>&lt;=42004</v>
      </c>
      <c r="AV202" s="270"/>
      <c r="AW202" s="271"/>
      <c r="AX202" s="5">
        <f ca="1">DSUM(Base7,AV201,AS201:AW202)</f>
        <v>0</v>
      </c>
      <c r="AY202" s="275"/>
      <c r="AZ202" s="268">
        <v>551</v>
      </c>
      <c r="BA202" s="269" t="str">
        <f>BA200</f>
        <v>&gt;=41640</v>
      </c>
      <c r="BB202" s="269" t="str">
        <f>BB200</f>
        <v>&lt;=42004</v>
      </c>
      <c r="BC202" s="270"/>
      <c r="BD202" s="271"/>
      <c r="BE202" s="5">
        <f ca="1">DSUM(Base8,BC201,AZ201:BD202)</f>
        <v>0</v>
      </c>
    </row>
    <row r="203" spans="1:57" x14ac:dyDescent="0.2">
      <c r="A203" s="273"/>
      <c r="B203" s="5"/>
      <c r="C203" s="215" t="s">
        <v>8</v>
      </c>
      <c r="D203" s="216" t="s">
        <v>2</v>
      </c>
      <c r="E203" s="216" t="s">
        <v>2</v>
      </c>
      <c r="F203" s="218" t="s">
        <v>3</v>
      </c>
      <c r="G203" s="218" t="s">
        <v>4</v>
      </c>
      <c r="I203" s="275"/>
      <c r="J203" s="215" t="s">
        <v>8</v>
      </c>
      <c r="K203" s="216" t="s">
        <v>2</v>
      </c>
      <c r="L203" s="216" t="s">
        <v>2</v>
      </c>
      <c r="M203" s="218" t="s">
        <v>3</v>
      </c>
      <c r="N203" s="218" t="s">
        <v>4</v>
      </c>
      <c r="P203" s="275"/>
      <c r="Q203" s="215" t="s">
        <v>8</v>
      </c>
      <c r="R203" s="216" t="s">
        <v>2</v>
      </c>
      <c r="S203" s="216" t="s">
        <v>2</v>
      </c>
      <c r="T203" s="218" t="s">
        <v>3</v>
      </c>
      <c r="U203" s="218" t="s">
        <v>4</v>
      </c>
      <c r="V203" s="5"/>
      <c r="W203" s="275"/>
      <c r="X203" s="215" t="s">
        <v>8</v>
      </c>
      <c r="Y203" s="216" t="s">
        <v>2</v>
      </c>
      <c r="Z203" s="216" t="s">
        <v>2</v>
      </c>
      <c r="AA203" s="218" t="s">
        <v>3</v>
      </c>
      <c r="AB203" s="218" t="s">
        <v>4</v>
      </c>
      <c r="AC203" s="5"/>
      <c r="AD203" s="275"/>
      <c r="AE203" s="215" t="s">
        <v>8</v>
      </c>
      <c r="AF203" s="216" t="s">
        <v>2</v>
      </c>
      <c r="AG203" s="216" t="s">
        <v>2</v>
      </c>
      <c r="AH203" s="218" t="s">
        <v>3</v>
      </c>
      <c r="AI203" s="218" t="s">
        <v>4</v>
      </c>
      <c r="AJ203" s="5"/>
      <c r="AK203" s="275"/>
      <c r="AL203" s="215" t="s">
        <v>8</v>
      </c>
      <c r="AM203" s="216" t="s">
        <v>2</v>
      </c>
      <c r="AN203" s="216" t="s">
        <v>2</v>
      </c>
      <c r="AO203" s="218" t="s">
        <v>3</v>
      </c>
      <c r="AP203" s="218" t="s">
        <v>4</v>
      </c>
      <c r="AQ203" s="5"/>
      <c r="AR203" s="275"/>
      <c r="AS203" s="215" t="s">
        <v>8</v>
      </c>
      <c r="AT203" s="216" t="s">
        <v>2</v>
      </c>
      <c r="AU203" s="216" t="s">
        <v>2</v>
      </c>
      <c r="AV203" s="218" t="s">
        <v>3</v>
      </c>
      <c r="AW203" s="218" t="s">
        <v>4</v>
      </c>
      <c r="AX203" s="5"/>
      <c r="AY203" s="275"/>
      <c r="AZ203" s="215" t="s">
        <v>8</v>
      </c>
      <c r="BA203" s="216" t="s">
        <v>2</v>
      </c>
      <c r="BB203" s="216" t="s">
        <v>2</v>
      </c>
      <c r="BC203" s="218" t="s">
        <v>3</v>
      </c>
      <c r="BD203" s="218" t="s">
        <v>4</v>
      </c>
      <c r="BE203" s="5"/>
    </row>
    <row r="204" spans="1:57" x14ac:dyDescent="0.2">
      <c r="A204" s="274">
        <v>552</v>
      </c>
      <c r="B204" s="5">
        <f ca="1">H204+O204+V204+AC204+AJ204+AQ204+AX204+BD204</f>
        <v>0</v>
      </c>
      <c r="C204" s="268">
        <v>552</v>
      </c>
      <c r="D204" s="269" t="str">
        <f>D202</f>
        <v>&gt;=41640</v>
      </c>
      <c r="E204" s="269" t="str">
        <f>E202</f>
        <v>&lt;=42004</v>
      </c>
      <c r="F204" s="270"/>
      <c r="G204" s="271"/>
      <c r="H204" s="5">
        <f ca="1">DSUM(Base1,F203,C203:G204)</f>
        <v>0</v>
      </c>
      <c r="I204" s="275"/>
      <c r="J204" s="268">
        <v>552</v>
      </c>
      <c r="K204" s="269" t="str">
        <f>K202</f>
        <v>&gt;=41640</v>
      </c>
      <c r="L204" s="269" t="str">
        <f>L202</f>
        <v>&lt;=42004</v>
      </c>
      <c r="M204" s="270"/>
      <c r="N204" s="271"/>
      <c r="O204" s="5">
        <f ca="1">DSUM(Base2,M203,J203:N204)</f>
        <v>0</v>
      </c>
      <c r="P204" s="275"/>
      <c r="Q204" s="268">
        <v>552</v>
      </c>
      <c r="R204" s="269" t="str">
        <f>R202</f>
        <v>&gt;=41640</v>
      </c>
      <c r="S204" s="269" t="str">
        <f>S202</f>
        <v>&lt;=42004</v>
      </c>
      <c r="T204" s="270"/>
      <c r="U204" s="271"/>
      <c r="V204" s="5">
        <f ca="1">DSUM(Base3,T203,Q203:U204)</f>
        <v>0</v>
      </c>
      <c r="W204" s="275"/>
      <c r="X204" s="268">
        <v>552</v>
      </c>
      <c r="Y204" s="269" t="str">
        <f>Y202</f>
        <v>&gt;=41640</v>
      </c>
      <c r="Z204" s="269" t="str">
        <f>Z202</f>
        <v>&lt;=42004</v>
      </c>
      <c r="AA204" s="270"/>
      <c r="AB204" s="271"/>
      <c r="AC204" s="5">
        <f ca="1">DSUM(Base4,AA203,X203:AB204)</f>
        <v>0</v>
      </c>
      <c r="AD204" s="275"/>
      <c r="AE204" s="268">
        <v>552</v>
      </c>
      <c r="AF204" s="269" t="str">
        <f>AF202</f>
        <v>&gt;=41640</v>
      </c>
      <c r="AG204" s="269" t="str">
        <f>AG202</f>
        <v>&lt;=42004</v>
      </c>
      <c r="AH204" s="270"/>
      <c r="AI204" s="271"/>
      <c r="AJ204" s="5">
        <f ca="1">DSUM(Base5,AH203,AE203:AI204)</f>
        <v>0</v>
      </c>
      <c r="AK204" s="275"/>
      <c r="AL204" s="268">
        <v>552</v>
      </c>
      <c r="AM204" s="269" t="str">
        <f>AM202</f>
        <v>&gt;=41640</v>
      </c>
      <c r="AN204" s="269" t="str">
        <f>AN202</f>
        <v>&lt;=42004</v>
      </c>
      <c r="AO204" s="270"/>
      <c r="AP204" s="271"/>
      <c r="AQ204" s="5">
        <f ca="1">DSUM(Base6,AO203,AL203:AP204)</f>
        <v>0</v>
      </c>
      <c r="AR204" s="275"/>
      <c r="AS204" s="268">
        <v>552</v>
      </c>
      <c r="AT204" s="269" t="str">
        <f>AT202</f>
        <v>&gt;=41640</v>
      </c>
      <c r="AU204" s="269" t="str">
        <f>AU202</f>
        <v>&lt;=42004</v>
      </c>
      <c r="AV204" s="270"/>
      <c r="AW204" s="271"/>
      <c r="AX204" s="5">
        <f ca="1">DSUM(Base7,AV203,AS203:AW204)</f>
        <v>0</v>
      </c>
      <c r="AY204" s="275"/>
      <c r="AZ204" s="268">
        <v>552</v>
      </c>
      <c r="BA204" s="269" t="str">
        <f>BA202</f>
        <v>&gt;=41640</v>
      </c>
      <c r="BB204" s="269" t="str">
        <f>BB202</f>
        <v>&lt;=42004</v>
      </c>
      <c r="BC204" s="270"/>
      <c r="BD204" s="271"/>
      <c r="BE204" s="5">
        <f ca="1">DSUM(Base8,BC203,AZ203:BD204)</f>
        <v>0</v>
      </c>
    </row>
    <row r="205" spans="1:57" x14ac:dyDescent="0.2">
      <c r="A205" s="273"/>
      <c r="B205" s="5"/>
      <c r="C205" s="215" t="s">
        <v>8</v>
      </c>
      <c r="D205" s="216" t="s">
        <v>2</v>
      </c>
      <c r="E205" s="216" t="s">
        <v>2</v>
      </c>
      <c r="F205" s="218" t="s">
        <v>3</v>
      </c>
      <c r="G205" s="218" t="s">
        <v>4</v>
      </c>
      <c r="I205" s="275"/>
      <c r="J205" s="215" t="s">
        <v>8</v>
      </c>
      <c r="K205" s="216" t="s">
        <v>2</v>
      </c>
      <c r="L205" s="216" t="s">
        <v>2</v>
      </c>
      <c r="M205" s="218" t="s">
        <v>3</v>
      </c>
      <c r="N205" s="218" t="s">
        <v>4</v>
      </c>
      <c r="P205" s="275"/>
      <c r="Q205" s="215" t="s">
        <v>8</v>
      </c>
      <c r="R205" s="216" t="s">
        <v>2</v>
      </c>
      <c r="S205" s="216" t="s">
        <v>2</v>
      </c>
      <c r="T205" s="218" t="s">
        <v>3</v>
      </c>
      <c r="U205" s="218" t="s">
        <v>4</v>
      </c>
      <c r="V205" s="5"/>
      <c r="W205" s="275"/>
      <c r="X205" s="215" t="s">
        <v>8</v>
      </c>
      <c r="Y205" s="216" t="s">
        <v>2</v>
      </c>
      <c r="Z205" s="216" t="s">
        <v>2</v>
      </c>
      <c r="AA205" s="218" t="s">
        <v>3</v>
      </c>
      <c r="AB205" s="218" t="s">
        <v>4</v>
      </c>
      <c r="AC205" s="5"/>
      <c r="AD205" s="275"/>
      <c r="AE205" s="215" t="s">
        <v>8</v>
      </c>
      <c r="AF205" s="216" t="s">
        <v>2</v>
      </c>
      <c r="AG205" s="216" t="s">
        <v>2</v>
      </c>
      <c r="AH205" s="218" t="s">
        <v>3</v>
      </c>
      <c r="AI205" s="218" t="s">
        <v>4</v>
      </c>
      <c r="AJ205" s="5"/>
      <c r="AK205" s="275"/>
      <c r="AL205" s="215" t="s">
        <v>8</v>
      </c>
      <c r="AM205" s="216" t="s">
        <v>2</v>
      </c>
      <c r="AN205" s="216" t="s">
        <v>2</v>
      </c>
      <c r="AO205" s="218" t="s">
        <v>3</v>
      </c>
      <c r="AP205" s="218" t="s">
        <v>4</v>
      </c>
      <c r="AQ205" s="5"/>
      <c r="AR205" s="275"/>
      <c r="AS205" s="215" t="s">
        <v>8</v>
      </c>
      <c r="AT205" s="216" t="s">
        <v>2</v>
      </c>
      <c r="AU205" s="216" t="s">
        <v>2</v>
      </c>
      <c r="AV205" s="218" t="s">
        <v>3</v>
      </c>
      <c r="AW205" s="218" t="s">
        <v>4</v>
      </c>
      <c r="AX205" s="5"/>
      <c r="AY205" s="275"/>
      <c r="AZ205" s="215" t="s">
        <v>8</v>
      </c>
      <c r="BA205" s="216" t="s">
        <v>2</v>
      </c>
      <c r="BB205" s="216" t="s">
        <v>2</v>
      </c>
      <c r="BC205" s="218" t="s">
        <v>3</v>
      </c>
      <c r="BD205" s="218" t="s">
        <v>4</v>
      </c>
      <c r="BE205" s="5"/>
    </row>
    <row r="206" spans="1:57" x14ac:dyDescent="0.2">
      <c r="A206" s="274">
        <v>553</v>
      </c>
      <c r="B206" s="5">
        <f ca="1">H206+O206+V206+AC206+AJ206+AQ206+AX206+BD206</f>
        <v>424.37</v>
      </c>
      <c r="C206" s="268">
        <v>553</v>
      </c>
      <c r="D206" s="269" t="str">
        <f>D204</f>
        <v>&gt;=41640</v>
      </c>
      <c r="E206" s="269" t="str">
        <f>E204</f>
        <v>&lt;=42004</v>
      </c>
      <c r="F206" s="270"/>
      <c r="G206" s="271"/>
      <c r="H206" s="5">
        <f ca="1">DSUM(Base1,F205,C205:G206)</f>
        <v>2.75</v>
      </c>
      <c r="I206" s="275"/>
      <c r="J206" s="268">
        <v>553</v>
      </c>
      <c r="K206" s="269" t="str">
        <f>K204</f>
        <v>&gt;=41640</v>
      </c>
      <c r="L206" s="269" t="str">
        <f>L204</f>
        <v>&lt;=42004</v>
      </c>
      <c r="M206" s="270"/>
      <c r="N206" s="271"/>
      <c r="O206" s="5">
        <f ca="1">DSUM(Base2,M205,J205:N206)</f>
        <v>0</v>
      </c>
      <c r="P206" s="275"/>
      <c r="Q206" s="268">
        <v>553</v>
      </c>
      <c r="R206" s="269" t="str">
        <f>R204</f>
        <v>&gt;=41640</v>
      </c>
      <c r="S206" s="269" t="str">
        <f>S204</f>
        <v>&lt;=42004</v>
      </c>
      <c r="T206" s="270"/>
      <c r="U206" s="271"/>
      <c r="V206" s="5">
        <f ca="1">DSUM(Base3,T205,Q205:U206)</f>
        <v>0</v>
      </c>
      <c r="W206" s="275"/>
      <c r="X206" s="268">
        <v>553</v>
      </c>
      <c r="Y206" s="269" t="str">
        <f>Y204</f>
        <v>&gt;=41640</v>
      </c>
      <c r="Z206" s="269" t="str">
        <f>Z204</f>
        <v>&lt;=42004</v>
      </c>
      <c r="AA206" s="270"/>
      <c r="AB206" s="271"/>
      <c r="AC206" s="5">
        <f ca="1">DSUM(Base4,AA205,X205:AB206)</f>
        <v>0</v>
      </c>
      <c r="AD206" s="275"/>
      <c r="AE206" s="268">
        <v>553</v>
      </c>
      <c r="AF206" s="269" t="str">
        <f>AF204</f>
        <v>&gt;=41640</v>
      </c>
      <c r="AG206" s="269" t="str">
        <f>AG204</f>
        <v>&lt;=42004</v>
      </c>
      <c r="AH206" s="270"/>
      <c r="AI206" s="271"/>
      <c r="AJ206" s="5">
        <f ca="1">DSUM(Base5,AH205,AE205:AI206)</f>
        <v>421.62</v>
      </c>
      <c r="AK206" s="275"/>
      <c r="AL206" s="268">
        <v>553</v>
      </c>
      <c r="AM206" s="269" t="str">
        <f>AM204</f>
        <v>&gt;=41640</v>
      </c>
      <c r="AN206" s="269" t="str">
        <f>AN204</f>
        <v>&lt;=42004</v>
      </c>
      <c r="AO206" s="270"/>
      <c r="AP206" s="271"/>
      <c r="AQ206" s="5">
        <f ca="1">DSUM(Base6,AO205,AL205:AP206)</f>
        <v>0</v>
      </c>
      <c r="AR206" s="275"/>
      <c r="AS206" s="268">
        <v>553</v>
      </c>
      <c r="AT206" s="269" t="str">
        <f>AT204</f>
        <v>&gt;=41640</v>
      </c>
      <c r="AU206" s="269" t="str">
        <f>AU204</f>
        <v>&lt;=42004</v>
      </c>
      <c r="AV206" s="270"/>
      <c r="AW206" s="271"/>
      <c r="AX206" s="5">
        <f ca="1">DSUM(Base7,AV205,AS205:AW206)</f>
        <v>0</v>
      </c>
      <c r="AY206" s="275"/>
      <c r="AZ206" s="268">
        <v>553</v>
      </c>
      <c r="BA206" s="269" t="str">
        <f>BA204</f>
        <v>&gt;=41640</v>
      </c>
      <c r="BB206" s="269" t="str">
        <f>BB204</f>
        <v>&lt;=42004</v>
      </c>
      <c r="BC206" s="270"/>
      <c r="BD206" s="271"/>
      <c r="BE206" s="5">
        <f ca="1">DSUM(Base8,BC205,AZ205:BD206)</f>
        <v>0</v>
      </c>
    </row>
    <row r="207" spans="1:57" x14ac:dyDescent="0.2">
      <c r="A207" s="273"/>
      <c r="B207" s="5"/>
      <c r="C207" s="215" t="s">
        <v>8</v>
      </c>
      <c r="D207" s="216" t="s">
        <v>2</v>
      </c>
      <c r="E207" s="216" t="s">
        <v>2</v>
      </c>
      <c r="F207" s="218" t="s">
        <v>3</v>
      </c>
      <c r="G207" s="218" t="s">
        <v>4</v>
      </c>
      <c r="I207" s="275"/>
      <c r="J207" s="215" t="s">
        <v>8</v>
      </c>
      <c r="K207" s="216" t="s">
        <v>2</v>
      </c>
      <c r="L207" s="216" t="s">
        <v>2</v>
      </c>
      <c r="M207" s="218" t="s">
        <v>3</v>
      </c>
      <c r="N207" s="218" t="s">
        <v>4</v>
      </c>
      <c r="P207" s="275"/>
      <c r="Q207" s="215" t="s">
        <v>8</v>
      </c>
      <c r="R207" s="216" t="s">
        <v>2</v>
      </c>
      <c r="S207" s="216" t="s">
        <v>2</v>
      </c>
      <c r="T207" s="218" t="s">
        <v>3</v>
      </c>
      <c r="U207" s="218" t="s">
        <v>4</v>
      </c>
      <c r="V207" s="5"/>
      <c r="W207" s="275"/>
      <c r="X207" s="215" t="s">
        <v>8</v>
      </c>
      <c r="Y207" s="216" t="s">
        <v>2</v>
      </c>
      <c r="Z207" s="216" t="s">
        <v>2</v>
      </c>
      <c r="AA207" s="218" t="s">
        <v>3</v>
      </c>
      <c r="AB207" s="218" t="s">
        <v>4</v>
      </c>
      <c r="AC207" s="5"/>
      <c r="AD207" s="275"/>
      <c r="AE207" s="215" t="s">
        <v>8</v>
      </c>
      <c r="AF207" s="216" t="s">
        <v>2</v>
      </c>
      <c r="AG207" s="216" t="s">
        <v>2</v>
      </c>
      <c r="AH207" s="218" t="s">
        <v>3</v>
      </c>
      <c r="AI207" s="218" t="s">
        <v>4</v>
      </c>
      <c r="AJ207" s="5"/>
      <c r="AK207" s="275"/>
      <c r="AL207" s="215" t="s">
        <v>8</v>
      </c>
      <c r="AM207" s="216" t="s">
        <v>2</v>
      </c>
      <c r="AN207" s="216" t="s">
        <v>2</v>
      </c>
      <c r="AO207" s="218" t="s">
        <v>3</v>
      </c>
      <c r="AP207" s="218" t="s">
        <v>4</v>
      </c>
      <c r="AQ207" s="5"/>
      <c r="AR207" s="275"/>
      <c r="AS207" s="215" t="s">
        <v>8</v>
      </c>
      <c r="AT207" s="216" t="s">
        <v>2</v>
      </c>
      <c r="AU207" s="216" t="s">
        <v>2</v>
      </c>
      <c r="AV207" s="218" t="s">
        <v>3</v>
      </c>
      <c r="AW207" s="218" t="s">
        <v>4</v>
      </c>
      <c r="AX207" s="5"/>
      <c r="AY207" s="275"/>
      <c r="AZ207" s="215" t="s">
        <v>8</v>
      </c>
      <c r="BA207" s="216" t="s">
        <v>2</v>
      </c>
      <c r="BB207" s="216" t="s">
        <v>2</v>
      </c>
      <c r="BC207" s="218" t="s">
        <v>3</v>
      </c>
      <c r="BD207" s="218" t="s">
        <v>4</v>
      </c>
      <c r="BE207" s="5"/>
    </row>
    <row r="208" spans="1:57" x14ac:dyDescent="0.2">
      <c r="A208" s="274">
        <v>554</v>
      </c>
      <c r="B208" s="5">
        <f ca="1">H208+O208+V208+AC208+AJ208+AQ208+AX208+BD208</f>
        <v>0</v>
      </c>
      <c r="C208" s="268">
        <v>554</v>
      </c>
      <c r="D208" s="269" t="str">
        <f>D206</f>
        <v>&gt;=41640</v>
      </c>
      <c r="E208" s="269" t="str">
        <f>E206</f>
        <v>&lt;=42004</v>
      </c>
      <c r="F208" s="270"/>
      <c r="G208" s="271"/>
      <c r="H208" s="5">
        <f ca="1">DSUM(Base1,F207,C207:G208)</f>
        <v>0</v>
      </c>
      <c r="I208" s="275"/>
      <c r="J208" s="268">
        <v>554</v>
      </c>
      <c r="K208" s="269" t="str">
        <f>K206</f>
        <v>&gt;=41640</v>
      </c>
      <c r="L208" s="269" t="str">
        <f>L206</f>
        <v>&lt;=42004</v>
      </c>
      <c r="M208" s="270"/>
      <c r="N208" s="271"/>
      <c r="O208" s="5">
        <f ca="1">DSUM(Base2,M207,J207:N208)</f>
        <v>0</v>
      </c>
      <c r="P208" s="275"/>
      <c r="Q208" s="268">
        <v>554</v>
      </c>
      <c r="R208" s="269" t="str">
        <f>R206</f>
        <v>&gt;=41640</v>
      </c>
      <c r="S208" s="269" t="str">
        <f>S206</f>
        <v>&lt;=42004</v>
      </c>
      <c r="T208" s="270"/>
      <c r="U208" s="271"/>
      <c r="V208" s="5">
        <f ca="1">DSUM(Base3,T207,Q207:U208)</f>
        <v>0</v>
      </c>
      <c r="W208" s="275"/>
      <c r="X208" s="268">
        <v>554</v>
      </c>
      <c r="Y208" s="269" t="str">
        <f>Y206</f>
        <v>&gt;=41640</v>
      </c>
      <c r="Z208" s="269" t="str">
        <f>Z206</f>
        <v>&lt;=42004</v>
      </c>
      <c r="AA208" s="270"/>
      <c r="AB208" s="271"/>
      <c r="AC208" s="5">
        <f ca="1">DSUM(Base4,AA207,X207:AB208)</f>
        <v>0</v>
      </c>
      <c r="AD208" s="275"/>
      <c r="AE208" s="268">
        <v>554</v>
      </c>
      <c r="AF208" s="269" t="str">
        <f>AF206</f>
        <v>&gt;=41640</v>
      </c>
      <c r="AG208" s="269" t="str">
        <f>AG206</f>
        <v>&lt;=42004</v>
      </c>
      <c r="AH208" s="270"/>
      <c r="AI208" s="271"/>
      <c r="AJ208" s="5">
        <f ca="1">DSUM(Base5,AH207,AE207:AI208)</f>
        <v>0</v>
      </c>
      <c r="AK208" s="275"/>
      <c r="AL208" s="268">
        <v>554</v>
      </c>
      <c r="AM208" s="269" t="str">
        <f>AM206</f>
        <v>&gt;=41640</v>
      </c>
      <c r="AN208" s="269" t="str">
        <f>AN206</f>
        <v>&lt;=42004</v>
      </c>
      <c r="AO208" s="270"/>
      <c r="AP208" s="271"/>
      <c r="AQ208" s="5">
        <f ca="1">DSUM(Base6,AO207,AL207:AP208)</f>
        <v>0</v>
      </c>
      <c r="AR208" s="275"/>
      <c r="AS208" s="268">
        <v>554</v>
      </c>
      <c r="AT208" s="269" t="str">
        <f>AT206</f>
        <v>&gt;=41640</v>
      </c>
      <c r="AU208" s="269" t="str">
        <f>AU206</f>
        <v>&lt;=42004</v>
      </c>
      <c r="AV208" s="270"/>
      <c r="AW208" s="271"/>
      <c r="AX208" s="5">
        <f ca="1">DSUM(Base7,AV207,AS207:AW208)</f>
        <v>0</v>
      </c>
      <c r="AY208" s="275"/>
      <c r="AZ208" s="268">
        <v>554</v>
      </c>
      <c r="BA208" s="269" t="str">
        <f>BA206</f>
        <v>&gt;=41640</v>
      </c>
      <c r="BB208" s="269" t="str">
        <f>BB206</f>
        <v>&lt;=42004</v>
      </c>
      <c r="BC208" s="270"/>
      <c r="BD208" s="271"/>
      <c r="BE208" s="5">
        <f ca="1">DSUM(Base8,BC207,AZ207:BD208)</f>
        <v>0</v>
      </c>
    </row>
    <row r="209" spans="1:57" x14ac:dyDescent="0.2">
      <c r="A209" s="273"/>
      <c r="B209" s="5"/>
      <c r="C209" s="215" t="s">
        <v>8</v>
      </c>
      <c r="D209" s="216" t="s">
        <v>2</v>
      </c>
      <c r="E209" s="216" t="s">
        <v>2</v>
      </c>
      <c r="F209" s="218" t="s">
        <v>3</v>
      </c>
      <c r="G209" s="218" t="s">
        <v>4</v>
      </c>
      <c r="I209" s="275"/>
      <c r="J209" s="215" t="s">
        <v>8</v>
      </c>
      <c r="K209" s="216" t="s">
        <v>2</v>
      </c>
      <c r="L209" s="216" t="s">
        <v>2</v>
      </c>
      <c r="M209" s="218" t="s">
        <v>3</v>
      </c>
      <c r="N209" s="218" t="s">
        <v>4</v>
      </c>
      <c r="P209" s="275"/>
      <c r="Q209" s="215" t="s">
        <v>8</v>
      </c>
      <c r="R209" s="216" t="s">
        <v>2</v>
      </c>
      <c r="S209" s="216" t="s">
        <v>2</v>
      </c>
      <c r="T209" s="218" t="s">
        <v>3</v>
      </c>
      <c r="U209" s="218" t="s">
        <v>4</v>
      </c>
      <c r="V209" s="5"/>
      <c r="W209" s="275"/>
      <c r="X209" s="215" t="s">
        <v>8</v>
      </c>
      <c r="Y209" s="216" t="s">
        <v>2</v>
      </c>
      <c r="Z209" s="216" t="s">
        <v>2</v>
      </c>
      <c r="AA209" s="218" t="s">
        <v>3</v>
      </c>
      <c r="AB209" s="218" t="s">
        <v>4</v>
      </c>
      <c r="AC209" s="5"/>
      <c r="AD209" s="275"/>
      <c r="AE209" s="215" t="s">
        <v>8</v>
      </c>
      <c r="AF209" s="216" t="s">
        <v>2</v>
      </c>
      <c r="AG209" s="216" t="s">
        <v>2</v>
      </c>
      <c r="AH209" s="218" t="s">
        <v>3</v>
      </c>
      <c r="AI209" s="218" t="s">
        <v>4</v>
      </c>
      <c r="AJ209" s="5"/>
      <c r="AK209" s="275"/>
      <c r="AL209" s="215" t="s">
        <v>8</v>
      </c>
      <c r="AM209" s="216" t="s">
        <v>2</v>
      </c>
      <c r="AN209" s="216" t="s">
        <v>2</v>
      </c>
      <c r="AO209" s="218" t="s">
        <v>3</v>
      </c>
      <c r="AP209" s="218" t="s">
        <v>4</v>
      </c>
      <c r="AQ209" s="5"/>
      <c r="AR209" s="275"/>
      <c r="AS209" s="215" t="s">
        <v>8</v>
      </c>
      <c r="AT209" s="216" t="s">
        <v>2</v>
      </c>
      <c r="AU209" s="216" t="s">
        <v>2</v>
      </c>
      <c r="AV209" s="218" t="s">
        <v>3</v>
      </c>
      <c r="AW209" s="218" t="s">
        <v>4</v>
      </c>
      <c r="AX209" s="5"/>
      <c r="AY209" s="275"/>
      <c r="AZ209" s="215" t="s">
        <v>8</v>
      </c>
      <c r="BA209" s="216" t="s">
        <v>2</v>
      </c>
      <c r="BB209" s="216" t="s">
        <v>2</v>
      </c>
      <c r="BC209" s="218" t="s">
        <v>3</v>
      </c>
      <c r="BD209" s="218" t="s">
        <v>4</v>
      </c>
      <c r="BE209" s="5"/>
    </row>
    <row r="210" spans="1:57" x14ac:dyDescent="0.2">
      <c r="A210" s="274">
        <v>555</v>
      </c>
      <c r="B210" s="5">
        <f ca="1">H210+O210+V210+AC210+AJ210+AQ210+AX210+BD210</f>
        <v>0</v>
      </c>
      <c r="C210" s="268">
        <v>555</v>
      </c>
      <c r="D210" s="269" t="str">
        <f>D208</f>
        <v>&gt;=41640</v>
      </c>
      <c r="E210" s="269" t="str">
        <f>E208</f>
        <v>&lt;=42004</v>
      </c>
      <c r="F210" s="270"/>
      <c r="G210" s="271"/>
      <c r="H210" s="5">
        <f ca="1">DSUM(Base1,F209,C209:G210)</f>
        <v>0</v>
      </c>
      <c r="I210" s="275"/>
      <c r="J210" s="268">
        <v>555</v>
      </c>
      <c r="K210" s="269" t="str">
        <f>K208</f>
        <v>&gt;=41640</v>
      </c>
      <c r="L210" s="269" t="str">
        <f>L208</f>
        <v>&lt;=42004</v>
      </c>
      <c r="M210" s="270"/>
      <c r="N210" s="271"/>
      <c r="O210" s="5">
        <f ca="1">DSUM(Base2,M209,J209:N210)</f>
        <v>0</v>
      </c>
      <c r="P210" s="275"/>
      <c r="Q210" s="268">
        <v>555</v>
      </c>
      <c r="R210" s="269" t="str">
        <f>R208</f>
        <v>&gt;=41640</v>
      </c>
      <c r="S210" s="269" t="str">
        <f>S208</f>
        <v>&lt;=42004</v>
      </c>
      <c r="T210" s="270"/>
      <c r="U210" s="271"/>
      <c r="V210" s="5">
        <f ca="1">DSUM(Base3,T209,Q209:U210)</f>
        <v>0</v>
      </c>
      <c r="W210" s="275"/>
      <c r="X210" s="268">
        <v>555</v>
      </c>
      <c r="Y210" s="269" t="str">
        <f>Y208</f>
        <v>&gt;=41640</v>
      </c>
      <c r="Z210" s="269" t="str">
        <f>Z208</f>
        <v>&lt;=42004</v>
      </c>
      <c r="AA210" s="270"/>
      <c r="AB210" s="271"/>
      <c r="AC210" s="5">
        <f ca="1">DSUM(Base4,AA209,X209:AB210)</f>
        <v>0</v>
      </c>
      <c r="AD210" s="275"/>
      <c r="AE210" s="268">
        <v>555</v>
      </c>
      <c r="AF210" s="269" t="str">
        <f>AF208</f>
        <v>&gt;=41640</v>
      </c>
      <c r="AG210" s="269" t="str">
        <f>AG208</f>
        <v>&lt;=42004</v>
      </c>
      <c r="AH210" s="270"/>
      <c r="AI210" s="271"/>
      <c r="AJ210" s="5">
        <f ca="1">DSUM(Base5,AH209,AE209:AI210)</f>
        <v>0</v>
      </c>
      <c r="AK210" s="275"/>
      <c r="AL210" s="268">
        <v>555</v>
      </c>
      <c r="AM210" s="269" t="str">
        <f>AM208</f>
        <v>&gt;=41640</v>
      </c>
      <c r="AN210" s="269" t="str">
        <f>AN208</f>
        <v>&lt;=42004</v>
      </c>
      <c r="AO210" s="270"/>
      <c r="AP210" s="271"/>
      <c r="AQ210" s="5">
        <f ca="1">DSUM(Base6,AO209,AL209:AP210)</f>
        <v>0</v>
      </c>
      <c r="AR210" s="275"/>
      <c r="AS210" s="268">
        <v>555</v>
      </c>
      <c r="AT210" s="269" t="str">
        <f>AT208</f>
        <v>&gt;=41640</v>
      </c>
      <c r="AU210" s="269" t="str">
        <f>AU208</f>
        <v>&lt;=42004</v>
      </c>
      <c r="AV210" s="270"/>
      <c r="AW210" s="271"/>
      <c r="AX210" s="5">
        <f ca="1">DSUM(Base7,AV209,AS209:AW210)</f>
        <v>0</v>
      </c>
      <c r="AY210" s="275"/>
      <c r="AZ210" s="268">
        <v>555</v>
      </c>
      <c r="BA210" s="269" t="str">
        <f>BA208</f>
        <v>&gt;=41640</v>
      </c>
      <c r="BB210" s="269" t="str">
        <f>BB208</f>
        <v>&lt;=42004</v>
      </c>
      <c r="BC210" s="270"/>
      <c r="BD210" s="271"/>
      <c r="BE210" s="5">
        <f ca="1">DSUM(Base8,BC209,AZ209:BD210)</f>
        <v>0</v>
      </c>
    </row>
    <row r="211" spans="1:57" x14ac:dyDescent="0.2">
      <c r="A211" s="273"/>
      <c r="B211" s="5"/>
      <c r="C211" s="215" t="s">
        <v>8</v>
      </c>
      <c r="D211" s="216" t="s">
        <v>2</v>
      </c>
      <c r="E211" s="216" t="s">
        <v>2</v>
      </c>
      <c r="F211" s="218" t="s">
        <v>3</v>
      </c>
      <c r="G211" s="218" t="s">
        <v>4</v>
      </c>
      <c r="I211" s="275"/>
      <c r="J211" s="215" t="s">
        <v>8</v>
      </c>
      <c r="K211" s="216" t="s">
        <v>2</v>
      </c>
      <c r="L211" s="216" t="s">
        <v>2</v>
      </c>
      <c r="M211" s="218" t="s">
        <v>3</v>
      </c>
      <c r="N211" s="218" t="s">
        <v>4</v>
      </c>
      <c r="P211" s="275"/>
      <c r="Q211" s="215" t="s">
        <v>8</v>
      </c>
      <c r="R211" s="216" t="s">
        <v>2</v>
      </c>
      <c r="S211" s="216" t="s">
        <v>2</v>
      </c>
      <c r="T211" s="218" t="s">
        <v>3</v>
      </c>
      <c r="U211" s="218" t="s">
        <v>4</v>
      </c>
      <c r="V211" s="5"/>
      <c r="W211" s="275"/>
      <c r="X211" s="215" t="s">
        <v>8</v>
      </c>
      <c r="Y211" s="216" t="s">
        <v>2</v>
      </c>
      <c r="Z211" s="216" t="s">
        <v>2</v>
      </c>
      <c r="AA211" s="218" t="s">
        <v>3</v>
      </c>
      <c r="AB211" s="218" t="s">
        <v>4</v>
      </c>
      <c r="AC211" s="5"/>
      <c r="AD211" s="275"/>
      <c r="AE211" s="215" t="s">
        <v>8</v>
      </c>
      <c r="AF211" s="216" t="s">
        <v>2</v>
      </c>
      <c r="AG211" s="216" t="s">
        <v>2</v>
      </c>
      <c r="AH211" s="218" t="s">
        <v>3</v>
      </c>
      <c r="AI211" s="218" t="s">
        <v>4</v>
      </c>
      <c r="AJ211" s="5"/>
      <c r="AK211" s="275"/>
      <c r="AL211" s="215" t="s">
        <v>8</v>
      </c>
      <c r="AM211" s="216" t="s">
        <v>2</v>
      </c>
      <c r="AN211" s="216" t="s">
        <v>2</v>
      </c>
      <c r="AO211" s="218" t="s">
        <v>3</v>
      </c>
      <c r="AP211" s="218" t="s">
        <v>4</v>
      </c>
      <c r="AQ211" s="5"/>
      <c r="AR211" s="275"/>
      <c r="AS211" s="215" t="s">
        <v>8</v>
      </c>
      <c r="AT211" s="216" t="s">
        <v>2</v>
      </c>
      <c r="AU211" s="216" t="s">
        <v>2</v>
      </c>
      <c r="AV211" s="218" t="s">
        <v>3</v>
      </c>
      <c r="AW211" s="218" t="s">
        <v>4</v>
      </c>
      <c r="AX211" s="5"/>
      <c r="AY211" s="275"/>
      <c r="AZ211" s="215" t="s">
        <v>8</v>
      </c>
      <c r="BA211" s="216" t="s">
        <v>2</v>
      </c>
      <c r="BB211" s="216" t="s">
        <v>2</v>
      </c>
      <c r="BC211" s="218" t="s">
        <v>3</v>
      </c>
      <c r="BD211" s="218" t="s">
        <v>4</v>
      </c>
      <c r="BE211" s="5"/>
    </row>
    <row r="212" spans="1:57" x14ac:dyDescent="0.2">
      <c r="A212" s="274">
        <v>556</v>
      </c>
      <c r="B212" s="5">
        <f ca="1">H212+O212+V212+AC212+AJ212+AQ212+AX212+BD212</f>
        <v>0</v>
      </c>
      <c r="C212" s="268">
        <v>556</v>
      </c>
      <c r="D212" s="269" t="str">
        <f>D210</f>
        <v>&gt;=41640</v>
      </c>
      <c r="E212" s="269" t="str">
        <f>E210</f>
        <v>&lt;=42004</v>
      </c>
      <c r="F212" s="270"/>
      <c r="G212" s="271"/>
      <c r="H212" s="5">
        <f ca="1">DSUM(Base1,F211,C211:G212)</f>
        <v>0</v>
      </c>
      <c r="I212" s="275"/>
      <c r="J212" s="268">
        <v>556</v>
      </c>
      <c r="K212" s="269" t="str">
        <f>K210</f>
        <v>&gt;=41640</v>
      </c>
      <c r="L212" s="269" t="str">
        <f>L210</f>
        <v>&lt;=42004</v>
      </c>
      <c r="M212" s="270"/>
      <c r="N212" s="271"/>
      <c r="O212" s="5">
        <f ca="1">DSUM(Base2,M211,J211:N212)</f>
        <v>0</v>
      </c>
      <c r="P212" s="275"/>
      <c r="Q212" s="268">
        <v>556</v>
      </c>
      <c r="R212" s="269" t="str">
        <f>R210</f>
        <v>&gt;=41640</v>
      </c>
      <c r="S212" s="269" t="str">
        <f>S210</f>
        <v>&lt;=42004</v>
      </c>
      <c r="T212" s="270"/>
      <c r="U212" s="271"/>
      <c r="V212" s="5">
        <f ca="1">DSUM(Base3,T211,Q211:U212)</f>
        <v>0</v>
      </c>
      <c r="W212" s="275"/>
      <c r="X212" s="268">
        <v>556</v>
      </c>
      <c r="Y212" s="269" t="str">
        <f>Y210</f>
        <v>&gt;=41640</v>
      </c>
      <c r="Z212" s="269" t="str">
        <f>Z210</f>
        <v>&lt;=42004</v>
      </c>
      <c r="AA212" s="270"/>
      <c r="AB212" s="271"/>
      <c r="AC212" s="5">
        <f ca="1">DSUM(Base4,AA211,X211:AB212)</f>
        <v>0</v>
      </c>
      <c r="AD212" s="275"/>
      <c r="AE212" s="268">
        <v>556</v>
      </c>
      <c r="AF212" s="269" t="str">
        <f>AF210</f>
        <v>&gt;=41640</v>
      </c>
      <c r="AG212" s="269" t="str">
        <f>AG210</f>
        <v>&lt;=42004</v>
      </c>
      <c r="AH212" s="270"/>
      <c r="AI212" s="271"/>
      <c r="AJ212" s="5">
        <f ca="1">DSUM(Base5,AH211,AE211:AI212)</f>
        <v>0</v>
      </c>
      <c r="AK212" s="275"/>
      <c r="AL212" s="268">
        <v>556</v>
      </c>
      <c r="AM212" s="269" t="str">
        <f>AM210</f>
        <v>&gt;=41640</v>
      </c>
      <c r="AN212" s="269" t="str">
        <f>AN210</f>
        <v>&lt;=42004</v>
      </c>
      <c r="AO212" s="270"/>
      <c r="AP212" s="271"/>
      <c r="AQ212" s="5">
        <f ca="1">DSUM(Base6,AO211,AL211:AP212)</f>
        <v>0</v>
      </c>
      <c r="AR212" s="275"/>
      <c r="AS212" s="268">
        <v>556</v>
      </c>
      <c r="AT212" s="269" t="str">
        <f>AT210</f>
        <v>&gt;=41640</v>
      </c>
      <c r="AU212" s="269" t="str">
        <f>AU210</f>
        <v>&lt;=42004</v>
      </c>
      <c r="AV212" s="270"/>
      <c r="AW212" s="271"/>
      <c r="AX212" s="5">
        <f ca="1">DSUM(Base7,AV211,AS211:AW212)</f>
        <v>0</v>
      </c>
      <c r="AY212" s="275"/>
      <c r="AZ212" s="268">
        <v>556</v>
      </c>
      <c r="BA212" s="269" t="str">
        <f>BA210</f>
        <v>&gt;=41640</v>
      </c>
      <c r="BB212" s="269" t="str">
        <f>BB210</f>
        <v>&lt;=42004</v>
      </c>
      <c r="BC212" s="270"/>
      <c r="BD212" s="271"/>
      <c r="BE212" s="5">
        <f ca="1">DSUM(Base8,BC211,AZ211:BD212)</f>
        <v>0</v>
      </c>
    </row>
    <row r="213" spans="1:57" x14ac:dyDescent="0.2">
      <c r="A213" s="273"/>
      <c r="B213" s="5"/>
      <c r="C213" s="215" t="s">
        <v>8</v>
      </c>
      <c r="D213" s="216" t="s">
        <v>2</v>
      </c>
      <c r="E213" s="216" t="s">
        <v>2</v>
      </c>
      <c r="F213" s="218" t="s">
        <v>3</v>
      </c>
      <c r="G213" s="218" t="s">
        <v>4</v>
      </c>
      <c r="I213" s="275"/>
      <c r="J213" s="215" t="s">
        <v>8</v>
      </c>
      <c r="K213" s="216" t="s">
        <v>2</v>
      </c>
      <c r="L213" s="216" t="s">
        <v>2</v>
      </c>
      <c r="M213" s="218" t="s">
        <v>3</v>
      </c>
      <c r="N213" s="218" t="s">
        <v>4</v>
      </c>
      <c r="P213" s="275"/>
      <c r="Q213" s="215" t="s">
        <v>8</v>
      </c>
      <c r="R213" s="216" t="s">
        <v>2</v>
      </c>
      <c r="S213" s="216" t="s">
        <v>2</v>
      </c>
      <c r="T213" s="218" t="s">
        <v>3</v>
      </c>
      <c r="U213" s="218" t="s">
        <v>4</v>
      </c>
      <c r="V213" s="5"/>
      <c r="W213" s="275"/>
      <c r="X213" s="215" t="s">
        <v>8</v>
      </c>
      <c r="Y213" s="216" t="s">
        <v>2</v>
      </c>
      <c r="Z213" s="216" t="s">
        <v>2</v>
      </c>
      <c r="AA213" s="218" t="s">
        <v>3</v>
      </c>
      <c r="AB213" s="218" t="s">
        <v>4</v>
      </c>
      <c r="AC213" s="5"/>
      <c r="AD213" s="275"/>
      <c r="AE213" s="215" t="s">
        <v>8</v>
      </c>
      <c r="AF213" s="216" t="s">
        <v>2</v>
      </c>
      <c r="AG213" s="216" t="s">
        <v>2</v>
      </c>
      <c r="AH213" s="218" t="s">
        <v>3</v>
      </c>
      <c r="AI213" s="218" t="s">
        <v>4</v>
      </c>
      <c r="AJ213" s="5"/>
      <c r="AK213" s="275"/>
      <c r="AL213" s="215" t="s">
        <v>8</v>
      </c>
      <c r="AM213" s="216" t="s">
        <v>2</v>
      </c>
      <c r="AN213" s="216" t="s">
        <v>2</v>
      </c>
      <c r="AO213" s="218" t="s">
        <v>3</v>
      </c>
      <c r="AP213" s="218" t="s">
        <v>4</v>
      </c>
      <c r="AQ213" s="5"/>
      <c r="AR213" s="275"/>
      <c r="AS213" s="215" t="s">
        <v>8</v>
      </c>
      <c r="AT213" s="216" t="s">
        <v>2</v>
      </c>
      <c r="AU213" s="216" t="s">
        <v>2</v>
      </c>
      <c r="AV213" s="218" t="s">
        <v>3</v>
      </c>
      <c r="AW213" s="218" t="s">
        <v>4</v>
      </c>
      <c r="AX213" s="5"/>
      <c r="AY213" s="275"/>
      <c r="AZ213" s="215" t="s">
        <v>8</v>
      </c>
      <c r="BA213" s="216" t="s">
        <v>2</v>
      </c>
      <c r="BB213" s="216" t="s">
        <v>2</v>
      </c>
      <c r="BC213" s="218" t="s">
        <v>3</v>
      </c>
      <c r="BD213" s="218" t="s">
        <v>4</v>
      </c>
      <c r="BE213" s="5"/>
    </row>
    <row r="214" spans="1:57" x14ac:dyDescent="0.2">
      <c r="A214" s="274">
        <v>557</v>
      </c>
      <c r="B214" s="5">
        <f ca="1">H214+O214+V214+AC214+AJ214+AQ214+AX214+BD214</f>
        <v>0</v>
      </c>
      <c r="C214" s="268">
        <v>557</v>
      </c>
      <c r="D214" s="269" t="str">
        <f>D212</f>
        <v>&gt;=41640</v>
      </c>
      <c r="E214" s="269" t="str">
        <f>E212</f>
        <v>&lt;=42004</v>
      </c>
      <c r="F214" s="270"/>
      <c r="G214" s="271"/>
      <c r="H214" s="5">
        <f ca="1">DSUM(Base1,F213,C213:G214)</f>
        <v>0</v>
      </c>
      <c r="I214" s="275"/>
      <c r="J214" s="268">
        <v>557</v>
      </c>
      <c r="K214" s="269" t="str">
        <f>K212</f>
        <v>&gt;=41640</v>
      </c>
      <c r="L214" s="269" t="str">
        <f>L212</f>
        <v>&lt;=42004</v>
      </c>
      <c r="M214" s="270"/>
      <c r="N214" s="271"/>
      <c r="O214" s="5">
        <f ca="1">DSUM(Base2,M213,J213:N214)</f>
        <v>0</v>
      </c>
      <c r="P214" s="275"/>
      <c r="Q214" s="268">
        <v>557</v>
      </c>
      <c r="R214" s="269" t="str">
        <f>R212</f>
        <v>&gt;=41640</v>
      </c>
      <c r="S214" s="269" t="str">
        <f>S212</f>
        <v>&lt;=42004</v>
      </c>
      <c r="T214" s="270"/>
      <c r="U214" s="271"/>
      <c r="V214" s="5">
        <f ca="1">DSUM(Base3,T213,Q213:U214)</f>
        <v>0</v>
      </c>
      <c r="W214" s="275"/>
      <c r="X214" s="268">
        <v>557</v>
      </c>
      <c r="Y214" s="269" t="str">
        <f>Y212</f>
        <v>&gt;=41640</v>
      </c>
      <c r="Z214" s="269" t="str">
        <f>Z212</f>
        <v>&lt;=42004</v>
      </c>
      <c r="AA214" s="270"/>
      <c r="AB214" s="271"/>
      <c r="AC214" s="5">
        <f ca="1">DSUM(Base4,AA213,X213:AB214)</f>
        <v>0</v>
      </c>
      <c r="AD214" s="275"/>
      <c r="AE214" s="268">
        <v>557</v>
      </c>
      <c r="AF214" s="269" t="str">
        <f>AF212</f>
        <v>&gt;=41640</v>
      </c>
      <c r="AG214" s="269" t="str">
        <f>AG212</f>
        <v>&lt;=42004</v>
      </c>
      <c r="AH214" s="270"/>
      <c r="AI214" s="271"/>
      <c r="AJ214" s="5">
        <f ca="1">DSUM(Base5,AH213,AE213:AI214)</f>
        <v>0</v>
      </c>
      <c r="AK214" s="275"/>
      <c r="AL214" s="268">
        <v>557</v>
      </c>
      <c r="AM214" s="269" t="str">
        <f>AM212</f>
        <v>&gt;=41640</v>
      </c>
      <c r="AN214" s="269" t="str">
        <f>AN212</f>
        <v>&lt;=42004</v>
      </c>
      <c r="AO214" s="270"/>
      <c r="AP214" s="271"/>
      <c r="AQ214" s="5">
        <f ca="1">DSUM(Base6,AO213,AL213:AP214)</f>
        <v>0</v>
      </c>
      <c r="AR214" s="275"/>
      <c r="AS214" s="268">
        <v>557</v>
      </c>
      <c r="AT214" s="269" t="str">
        <f>AT212</f>
        <v>&gt;=41640</v>
      </c>
      <c r="AU214" s="269" t="str">
        <f>AU212</f>
        <v>&lt;=42004</v>
      </c>
      <c r="AV214" s="270"/>
      <c r="AW214" s="271"/>
      <c r="AX214" s="5">
        <f ca="1">DSUM(Base7,AV213,AS213:AW214)</f>
        <v>0</v>
      </c>
      <c r="AY214" s="275"/>
      <c r="AZ214" s="268">
        <v>557</v>
      </c>
      <c r="BA214" s="269" t="str">
        <f>BA212</f>
        <v>&gt;=41640</v>
      </c>
      <c r="BB214" s="269" t="str">
        <f>BB212</f>
        <v>&lt;=42004</v>
      </c>
      <c r="BC214" s="270"/>
      <c r="BD214" s="271"/>
      <c r="BE214" s="5">
        <f ca="1">DSUM(Base8,BC213,AZ213:BD214)</f>
        <v>0</v>
      </c>
    </row>
    <row r="215" spans="1:57" x14ac:dyDescent="0.2">
      <c r="A215" s="273"/>
      <c r="B215" s="5"/>
      <c r="C215" s="215" t="s">
        <v>8</v>
      </c>
      <c r="D215" s="216" t="s">
        <v>2</v>
      </c>
      <c r="E215" s="216" t="s">
        <v>2</v>
      </c>
      <c r="F215" s="218" t="s">
        <v>3</v>
      </c>
      <c r="G215" s="218" t="s">
        <v>4</v>
      </c>
      <c r="I215" s="275"/>
      <c r="J215" s="215" t="s">
        <v>8</v>
      </c>
      <c r="K215" s="216" t="s">
        <v>2</v>
      </c>
      <c r="L215" s="216" t="s">
        <v>2</v>
      </c>
      <c r="M215" s="218" t="s">
        <v>3</v>
      </c>
      <c r="N215" s="218" t="s">
        <v>4</v>
      </c>
      <c r="P215" s="275"/>
      <c r="Q215" s="215" t="s">
        <v>8</v>
      </c>
      <c r="R215" s="216" t="s">
        <v>2</v>
      </c>
      <c r="S215" s="216" t="s">
        <v>2</v>
      </c>
      <c r="T215" s="218" t="s">
        <v>3</v>
      </c>
      <c r="U215" s="218" t="s">
        <v>4</v>
      </c>
      <c r="V215" s="5"/>
      <c r="W215" s="275"/>
      <c r="X215" s="215" t="s">
        <v>8</v>
      </c>
      <c r="Y215" s="216" t="s">
        <v>2</v>
      </c>
      <c r="Z215" s="216" t="s">
        <v>2</v>
      </c>
      <c r="AA215" s="218" t="s">
        <v>3</v>
      </c>
      <c r="AB215" s="218" t="s">
        <v>4</v>
      </c>
      <c r="AC215" s="5"/>
      <c r="AD215" s="275"/>
      <c r="AE215" s="215" t="s">
        <v>8</v>
      </c>
      <c r="AF215" s="216" t="s">
        <v>2</v>
      </c>
      <c r="AG215" s="216" t="s">
        <v>2</v>
      </c>
      <c r="AH215" s="218" t="s">
        <v>3</v>
      </c>
      <c r="AI215" s="218" t="s">
        <v>4</v>
      </c>
      <c r="AJ215" s="5"/>
      <c r="AK215" s="275"/>
      <c r="AL215" s="215" t="s">
        <v>8</v>
      </c>
      <c r="AM215" s="216" t="s">
        <v>2</v>
      </c>
      <c r="AN215" s="216" t="s">
        <v>2</v>
      </c>
      <c r="AO215" s="218" t="s">
        <v>3</v>
      </c>
      <c r="AP215" s="218" t="s">
        <v>4</v>
      </c>
      <c r="AQ215" s="5"/>
      <c r="AR215" s="275"/>
      <c r="AS215" s="215" t="s">
        <v>8</v>
      </c>
      <c r="AT215" s="216" t="s">
        <v>2</v>
      </c>
      <c r="AU215" s="216" t="s">
        <v>2</v>
      </c>
      <c r="AV215" s="218" t="s">
        <v>3</v>
      </c>
      <c r="AW215" s="218" t="s">
        <v>4</v>
      </c>
      <c r="AX215" s="5"/>
      <c r="AY215" s="275"/>
      <c r="AZ215" s="215" t="s">
        <v>8</v>
      </c>
      <c r="BA215" s="216" t="s">
        <v>2</v>
      </c>
      <c r="BB215" s="216" t="s">
        <v>2</v>
      </c>
      <c r="BC215" s="218" t="s">
        <v>3</v>
      </c>
      <c r="BD215" s="218" t="s">
        <v>4</v>
      </c>
      <c r="BE215" s="5"/>
    </row>
    <row r="216" spans="1:57" x14ac:dyDescent="0.2">
      <c r="A216" s="274">
        <v>558</v>
      </c>
      <c r="B216" s="5">
        <f ca="1">H216+O216+V216+AC216+AJ216+AQ216+AX216+BD216</f>
        <v>0</v>
      </c>
      <c r="C216" s="268">
        <v>558</v>
      </c>
      <c r="D216" s="269" t="str">
        <f>D214</f>
        <v>&gt;=41640</v>
      </c>
      <c r="E216" s="269" t="str">
        <f>E214</f>
        <v>&lt;=42004</v>
      </c>
      <c r="F216" s="270"/>
      <c r="G216" s="271"/>
      <c r="H216" s="5">
        <f ca="1">DSUM(Base1,F215,C215:G216)</f>
        <v>0</v>
      </c>
      <c r="I216" s="275"/>
      <c r="J216" s="268">
        <v>558</v>
      </c>
      <c r="K216" s="269" t="str">
        <f>K214</f>
        <v>&gt;=41640</v>
      </c>
      <c r="L216" s="269" t="str">
        <f>L214</f>
        <v>&lt;=42004</v>
      </c>
      <c r="M216" s="270"/>
      <c r="N216" s="271"/>
      <c r="O216" s="5">
        <f ca="1">DSUM(Base2,M215,J215:N216)</f>
        <v>0</v>
      </c>
      <c r="P216" s="275"/>
      <c r="Q216" s="268">
        <v>558</v>
      </c>
      <c r="R216" s="269" t="str">
        <f>R214</f>
        <v>&gt;=41640</v>
      </c>
      <c r="S216" s="269" t="str">
        <f>S214</f>
        <v>&lt;=42004</v>
      </c>
      <c r="T216" s="270"/>
      <c r="U216" s="271"/>
      <c r="V216" s="5">
        <f ca="1">DSUM(Base3,T215,Q215:U216)</f>
        <v>0</v>
      </c>
      <c r="W216" s="275"/>
      <c r="X216" s="268">
        <v>558</v>
      </c>
      <c r="Y216" s="269" t="str">
        <f>Y214</f>
        <v>&gt;=41640</v>
      </c>
      <c r="Z216" s="269" t="str">
        <f>Z214</f>
        <v>&lt;=42004</v>
      </c>
      <c r="AA216" s="270"/>
      <c r="AB216" s="271"/>
      <c r="AC216" s="5">
        <f ca="1">DSUM(Base4,AA215,X215:AB216)</f>
        <v>0</v>
      </c>
      <c r="AD216" s="275"/>
      <c r="AE216" s="268">
        <v>558</v>
      </c>
      <c r="AF216" s="269" t="str">
        <f>AF214</f>
        <v>&gt;=41640</v>
      </c>
      <c r="AG216" s="269" t="str">
        <f>AG214</f>
        <v>&lt;=42004</v>
      </c>
      <c r="AH216" s="270"/>
      <c r="AI216" s="271"/>
      <c r="AJ216" s="5">
        <f ca="1">DSUM(Base5,AH215,AE215:AI216)</f>
        <v>0</v>
      </c>
      <c r="AK216" s="275"/>
      <c r="AL216" s="268">
        <v>558</v>
      </c>
      <c r="AM216" s="269" t="str">
        <f>AM214</f>
        <v>&gt;=41640</v>
      </c>
      <c r="AN216" s="269" t="str">
        <f>AN214</f>
        <v>&lt;=42004</v>
      </c>
      <c r="AO216" s="270"/>
      <c r="AP216" s="271"/>
      <c r="AQ216" s="5">
        <f ca="1">DSUM(Base6,AO215,AL215:AP216)</f>
        <v>0</v>
      </c>
      <c r="AR216" s="275"/>
      <c r="AS216" s="268">
        <v>558</v>
      </c>
      <c r="AT216" s="269" t="str">
        <f>AT214</f>
        <v>&gt;=41640</v>
      </c>
      <c r="AU216" s="269" t="str">
        <f>AU214</f>
        <v>&lt;=42004</v>
      </c>
      <c r="AV216" s="270"/>
      <c r="AW216" s="271"/>
      <c r="AX216" s="5">
        <f ca="1">DSUM(Base7,AV215,AS215:AW216)</f>
        <v>0</v>
      </c>
      <c r="AY216" s="275"/>
      <c r="AZ216" s="268">
        <v>558</v>
      </c>
      <c r="BA216" s="269" t="str">
        <f>BA214</f>
        <v>&gt;=41640</v>
      </c>
      <c r="BB216" s="269" t="str">
        <f>BB214</f>
        <v>&lt;=42004</v>
      </c>
      <c r="BC216" s="270"/>
      <c r="BD216" s="271"/>
      <c r="BE216" s="5">
        <f ca="1">DSUM(Base8,BC215,AZ215:BD216)</f>
        <v>0</v>
      </c>
    </row>
    <row r="217" spans="1:57" x14ac:dyDescent="0.2">
      <c r="A217" s="273"/>
      <c r="B217" s="5"/>
      <c r="C217" s="215" t="s">
        <v>8</v>
      </c>
      <c r="D217" s="216" t="s">
        <v>2</v>
      </c>
      <c r="E217" s="216" t="s">
        <v>2</v>
      </c>
      <c r="F217" s="218" t="s">
        <v>3</v>
      </c>
      <c r="G217" s="218" t="s">
        <v>4</v>
      </c>
      <c r="I217" s="275"/>
      <c r="J217" s="215" t="s">
        <v>8</v>
      </c>
      <c r="K217" s="216" t="s">
        <v>2</v>
      </c>
      <c r="L217" s="216" t="s">
        <v>2</v>
      </c>
      <c r="M217" s="218" t="s">
        <v>3</v>
      </c>
      <c r="N217" s="218" t="s">
        <v>4</v>
      </c>
      <c r="P217" s="275"/>
      <c r="Q217" s="215" t="s">
        <v>8</v>
      </c>
      <c r="R217" s="216" t="s">
        <v>2</v>
      </c>
      <c r="S217" s="216" t="s">
        <v>2</v>
      </c>
      <c r="T217" s="218" t="s">
        <v>3</v>
      </c>
      <c r="U217" s="218" t="s">
        <v>4</v>
      </c>
      <c r="V217" s="5"/>
      <c r="W217" s="275"/>
      <c r="X217" s="215" t="s">
        <v>8</v>
      </c>
      <c r="Y217" s="216" t="s">
        <v>2</v>
      </c>
      <c r="Z217" s="216" t="s">
        <v>2</v>
      </c>
      <c r="AA217" s="218" t="s">
        <v>3</v>
      </c>
      <c r="AB217" s="218" t="s">
        <v>4</v>
      </c>
      <c r="AC217" s="5"/>
      <c r="AD217" s="275"/>
      <c r="AE217" s="215" t="s">
        <v>8</v>
      </c>
      <c r="AF217" s="216" t="s">
        <v>2</v>
      </c>
      <c r="AG217" s="216" t="s">
        <v>2</v>
      </c>
      <c r="AH217" s="218" t="s">
        <v>3</v>
      </c>
      <c r="AI217" s="218" t="s">
        <v>4</v>
      </c>
      <c r="AJ217" s="5"/>
      <c r="AK217" s="275"/>
      <c r="AL217" s="215" t="s">
        <v>8</v>
      </c>
      <c r="AM217" s="216" t="s">
        <v>2</v>
      </c>
      <c r="AN217" s="216" t="s">
        <v>2</v>
      </c>
      <c r="AO217" s="218" t="s">
        <v>3</v>
      </c>
      <c r="AP217" s="218" t="s">
        <v>4</v>
      </c>
      <c r="AQ217" s="5"/>
      <c r="AR217" s="275"/>
      <c r="AS217" s="215" t="s">
        <v>8</v>
      </c>
      <c r="AT217" s="216" t="s">
        <v>2</v>
      </c>
      <c r="AU217" s="216" t="s">
        <v>2</v>
      </c>
      <c r="AV217" s="218" t="s">
        <v>3</v>
      </c>
      <c r="AW217" s="218" t="s">
        <v>4</v>
      </c>
      <c r="AX217" s="5"/>
      <c r="AY217" s="275"/>
      <c r="AZ217" s="215" t="s">
        <v>8</v>
      </c>
      <c r="BA217" s="216" t="s">
        <v>2</v>
      </c>
      <c r="BB217" s="216" t="s">
        <v>2</v>
      </c>
      <c r="BC217" s="218" t="s">
        <v>3</v>
      </c>
      <c r="BD217" s="218" t="s">
        <v>4</v>
      </c>
      <c r="BE217" s="5"/>
    </row>
    <row r="218" spans="1:57" x14ac:dyDescent="0.2">
      <c r="A218" s="274">
        <v>560</v>
      </c>
      <c r="B218" s="5">
        <f ca="1">H218+O218+V218+AC218+AJ218+AQ218+AX218+BD218</f>
        <v>0</v>
      </c>
      <c r="C218" s="268">
        <v>560</v>
      </c>
      <c r="D218" s="269" t="str">
        <f>D216</f>
        <v>&gt;=41640</v>
      </c>
      <c r="E218" s="269" t="str">
        <f>E216</f>
        <v>&lt;=42004</v>
      </c>
      <c r="F218" s="270"/>
      <c r="G218" s="271"/>
      <c r="H218" s="5">
        <f ca="1">DSUM(Base1,F217,C217:G218)</f>
        <v>0</v>
      </c>
      <c r="I218" s="275"/>
      <c r="J218" s="268">
        <v>560</v>
      </c>
      <c r="K218" s="269" t="str">
        <f>K216</f>
        <v>&gt;=41640</v>
      </c>
      <c r="L218" s="269" t="str">
        <f>L216</f>
        <v>&lt;=42004</v>
      </c>
      <c r="M218" s="270"/>
      <c r="N218" s="271"/>
      <c r="O218" s="5">
        <f ca="1">DSUM(Base2,M217,J217:N218)</f>
        <v>0</v>
      </c>
      <c r="P218" s="275"/>
      <c r="Q218" s="268">
        <v>560</v>
      </c>
      <c r="R218" s="269" t="str">
        <f>R216</f>
        <v>&gt;=41640</v>
      </c>
      <c r="S218" s="269" t="str">
        <f>S216</f>
        <v>&lt;=42004</v>
      </c>
      <c r="T218" s="270"/>
      <c r="U218" s="271"/>
      <c r="V218" s="5">
        <f ca="1">DSUM(Base3,T217,Q217:U218)</f>
        <v>0</v>
      </c>
      <c r="W218" s="275"/>
      <c r="X218" s="268">
        <v>560</v>
      </c>
      <c r="Y218" s="269" t="str">
        <f>Y216</f>
        <v>&gt;=41640</v>
      </c>
      <c r="Z218" s="269" t="str">
        <f>Z216</f>
        <v>&lt;=42004</v>
      </c>
      <c r="AA218" s="270"/>
      <c r="AB218" s="271"/>
      <c r="AC218" s="5">
        <f ca="1">DSUM(Base4,AA217,X217:AB218)</f>
        <v>0</v>
      </c>
      <c r="AD218" s="275"/>
      <c r="AE218" s="268">
        <v>560</v>
      </c>
      <c r="AF218" s="269" t="str">
        <f>AF216</f>
        <v>&gt;=41640</v>
      </c>
      <c r="AG218" s="269" t="str">
        <f>AG216</f>
        <v>&lt;=42004</v>
      </c>
      <c r="AH218" s="270"/>
      <c r="AI218" s="271"/>
      <c r="AJ218" s="5">
        <f ca="1">DSUM(Base5,AH217,AE217:AI218)</f>
        <v>0</v>
      </c>
      <c r="AK218" s="275"/>
      <c r="AL218" s="268">
        <v>560</v>
      </c>
      <c r="AM218" s="269" t="str">
        <f>AM216</f>
        <v>&gt;=41640</v>
      </c>
      <c r="AN218" s="269" t="str">
        <f>AN216</f>
        <v>&lt;=42004</v>
      </c>
      <c r="AO218" s="270"/>
      <c r="AP218" s="271"/>
      <c r="AQ218" s="5">
        <f ca="1">DSUM(Base6,AO217,AL217:AP218)</f>
        <v>0</v>
      </c>
      <c r="AR218" s="275"/>
      <c r="AS218" s="268">
        <v>560</v>
      </c>
      <c r="AT218" s="269" t="str">
        <f>AT216</f>
        <v>&gt;=41640</v>
      </c>
      <c r="AU218" s="269" t="str">
        <f>AU216</f>
        <v>&lt;=42004</v>
      </c>
      <c r="AV218" s="270"/>
      <c r="AW218" s="271"/>
      <c r="AX218" s="5">
        <f ca="1">DSUM(Base7,AV217,AS217:AW218)</f>
        <v>0</v>
      </c>
      <c r="AY218" s="275"/>
      <c r="AZ218" s="268">
        <v>560</v>
      </c>
      <c r="BA218" s="269" t="str">
        <f>BA216</f>
        <v>&gt;=41640</v>
      </c>
      <c r="BB218" s="269" t="str">
        <f>BB216</f>
        <v>&lt;=42004</v>
      </c>
      <c r="BC218" s="270"/>
      <c r="BD218" s="271"/>
      <c r="BE218" s="5">
        <f ca="1">DSUM(Base8,BC217,AZ217:BD218)</f>
        <v>0</v>
      </c>
    </row>
    <row r="219" spans="1:57" x14ac:dyDescent="0.2">
      <c r="A219" s="273"/>
      <c r="B219" s="5"/>
      <c r="C219" s="215" t="s">
        <v>8</v>
      </c>
      <c r="D219" s="216" t="s">
        <v>2</v>
      </c>
      <c r="E219" s="216" t="s">
        <v>2</v>
      </c>
      <c r="F219" s="218" t="s">
        <v>3</v>
      </c>
      <c r="G219" s="218" t="s">
        <v>4</v>
      </c>
      <c r="I219" s="275"/>
      <c r="J219" s="215" t="s">
        <v>8</v>
      </c>
      <c r="K219" s="216" t="s">
        <v>2</v>
      </c>
      <c r="L219" s="216" t="s">
        <v>2</v>
      </c>
      <c r="M219" s="218" t="s">
        <v>3</v>
      </c>
      <c r="N219" s="218" t="s">
        <v>4</v>
      </c>
      <c r="P219" s="275"/>
      <c r="Q219" s="215" t="s">
        <v>8</v>
      </c>
      <c r="R219" s="216" t="s">
        <v>2</v>
      </c>
      <c r="S219" s="216" t="s">
        <v>2</v>
      </c>
      <c r="T219" s="218" t="s">
        <v>3</v>
      </c>
      <c r="U219" s="218" t="s">
        <v>4</v>
      </c>
      <c r="V219" s="5"/>
      <c r="W219" s="275"/>
      <c r="X219" s="215" t="s">
        <v>8</v>
      </c>
      <c r="Y219" s="216" t="s">
        <v>2</v>
      </c>
      <c r="Z219" s="216" t="s">
        <v>2</v>
      </c>
      <c r="AA219" s="218" t="s">
        <v>3</v>
      </c>
      <c r="AB219" s="218" t="s">
        <v>4</v>
      </c>
      <c r="AC219" s="5"/>
      <c r="AD219" s="275"/>
      <c r="AE219" s="215" t="s">
        <v>8</v>
      </c>
      <c r="AF219" s="216" t="s">
        <v>2</v>
      </c>
      <c r="AG219" s="216" t="s">
        <v>2</v>
      </c>
      <c r="AH219" s="218" t="s">
        <v>3</v>
      </c>
      <c r="AI219" s="218" t="s">
        <v>4</v>
      </c>
      <c r="AJ219" s="5"/>
      <c r="AK219" s="275"/>
      <c r="AL219" s="215" t="s">
        <v>8</v>
      </c>
      <c r="AM219" s="216" t="s">
        <v>2</v>
      </c>
      <c r="AN219" s="216" t="s">
        <v>2</v>
      </c>
      <c r="AO219" s="218" t="s">
        <v>3</v>
      </c>
      <c r="AP219" s="218" t="s">
        <v>4</v>
      </c>
      <c r="AQ219" s="5"/>
      <c r="AR219" s="275"/>
      <c r="AS219" s="215" t="s">
        <v>8</v>
      </c>
      <c r="AT219" s="216" t="s">
        <v>2</v>
      </c>
      <c r="AU219" s="216" t="s">
        <v>2</v>
      </c>
      <c r="AV219" s="218" t="s">
        <v>3</v>
      </c>
      <c r="AW219" s="218" t="s">
        <v>4</v>
      </c>
      <c r="AX219" s="5"/>
      <c r="AY219" s="275"/>
      <c r="AZ219" s="215" t="s">
        <v>8</v>
      </c>
      <c r="BA219" s="216" t="s">
        <v>2</v>
      </c>
      <c r="BB219" s="216" t="s">
        <v>2</v>
      </c>
      <c r="BC219" s="218" t="s">
        <v>3</v>
      </c>
      <c r="BD219" s="218" t="s">
        <v>4</v>
      </c>
      <c r="BE219" s="5"/>
    </row>
    <row r="220" spans="1:57" x14ac:dyDescent="0.2">
      <c r="A220" s="274">
        <v>561</v>
      </c>
      <c r="B220" s="5">
        <f ca="1">H220+O220+V220+AC220+AJ220+AQ220+AX220+BD220</f>
        <v>0</v>
      </c>
      <c r="C220" s="268">
        <v>561</v>
      </c>
      <c r="D220" s="269" t="str">
        <f>D218</f>
        <v>&gt;=41640</v>
      </c>
      <c r="E220" s="269" t="str">
        <f>E218</f>
        <v>&lt;=42004</v>
      </c>
      <c r="F220" s="270"/>
      <c r="G220" s="271"/>
      <c r="H220" s="5">
        <f ca="1">DSUM(Base1,F219,C219:G220)</f>
        <v>0</v>
      </c>
      <c r="I220" s="275"/>
      <c r="J220" s="268">
        <v>561</v>
      </c>
      <c r="K220" s="269" t="str">
        <f>K218</f>
        <v>&gt;=41640</v>
      </c>
      <c r="L220" s="269" t="str">
        <f>L218</f>
        <v>&lt;=42004</v>
      </c>
      <c r="M220" s="270"/>
      <c r="N220" s="271"/>
      <c r="O220" s="5">
        <f ca="1">DSUM(Base2,M219,J219:N220)</f>
        <v>0</v>
      </c>
      <c r="P220" s="275"/>
      <c r="Q220" s="268">
        <v>561</v>
      </c>
      <c r="R220" s="269" t="str">
        <f>R218</f>
        <v>&gt;=41640</v>
      </c>
      <c r="S220" s="269" t="str">
        <f>S218</f>
        <v>&lt;=42004</v>
      </c>
      <c r="T220" s="270"/>
      <c r="U220" s="271"/>
      <c r="V220" s="5">
        <f ca="1">DSUM(Base3,T219,Q219:U220)</f>
        <v>0</v>
      </c>
      <c r="W220" s="275"/>
      <c r="X220" s="268">
        <v>561</v>
      </c>
      <c r="Y220" s="269" t="str">
        <f>Y218</f>
        <v>&gt;=41640</v>
      </c>
      <c r="Z220" s="269" t="str">
        <f>Z218</f>
        <v>&lt;=42004</v>
      </c>
      <c r="AA220" s="270"/>
      <c r="AB220" s="271"/>
      <c r="AC220" s="5">
        <f ca="1">DSUM(Base4,AA219,X219:AB220)</f>
        <v>0</v>
      </c>
      <c r="AD220" s="275"/>
      <c r="AE220" s="268">
        <v>561</v>
      </c>
      <c r="AF220" s="269" t="str">
        <f>AF218</f>
        <v>&gt;=41640</v>
      </c>
      <c r="AG220" s="269" t="str">
        <f>AG218</f>
        <v>&lt;=42004</v>
      </c>
      <c r="AH220" s="270"/>
      <c r="AI220" s="271"/>
      <c r="AJ220" s="5">
        <f ca="1">DSUM(Base5,AH219,AE219:AI220)</f>
        <v>0</v>
      </c>
      <c r="AK220" s="275"/>
      <c r="AL220" s="268">
        <v>561</v>
      </c>
      <c r="AM220" s="269" t="str">
        <f>AM218</f>
        <v>&gt;=41640</v>
      </c>
      <c r="AN220" s="269" t="str">
        <f>AN218</f>
        <v>&lt;=42004</v>
      </c>
      <c r="AO220" s="270"/>
      <c r="AP220" s="271"/>
      <c r="AQ220" s="5">
        <f ca="1">DSUM(Base6,AO219,AL219:AP220)</f>
        <v>0</v>
      </c>
      <c r="AR220" s="275"/>
      <c r="AS220" s="268">
        <v>561</v>
      </c>
      <c r="AT220" s="269" t="str">
        <f>AT218</f>
        <v>&gt;=41640</v>
      </c>
      <c r="AU220" s="269" t="str">
        <f>AU218</f>
        <v>&lt;=42004</v>
      </c>
      <c r="AV220" s="270"/>
      <c r="AW220" s="271"/>
      <c r="AX220" s="5">
        <f ca="1">DSUM(Base7,AV219,AS219:AW220)</f>
        <v>0</v>
      </c>
      <c r="AY220" s="275"/>
      <c r="AZ220" s="268">
        <v>561</v>
      </c>
      <c r="BA220" s="269" t="str">
        <f>BA218</f>
        <v>&gt;=41640</v>
      </c>
      <c r="BB220" s="269" t="str">
        <f>BB218</f>
        <v>&lt;=42004</v>
      </c>
      <c r="BC220" s="270"/>
      <c r="BD220" s="271"/>
      <c r="BE220" s="5">
        <f ca="1">DSUM(Base8,BC219,AZ219:BD220)</f>
        <v>0</v>
      </c>
    </row>
    <row r="221" spans="1:57" x14ac:dyDescent="0.2">
      <c r="A221" s="273"/>
      <c r="B221" s="5"/>
      <c r="C221" s="215" t="s">
        <v>8</v>
      </c>
      <c r="D221" s="216" t="s">
        <v>2</v>
      </c>
      <c r="E221" s="216" t="s">
        <v>2</v>
      </c>
      <c r="F221" s="218" t="s">
        <v>3</v>
      </c>
      <c r="G221" s="218" t="s">
        <v>4</v>
      </c>
      <c r="I221" s="275"/>
      <c r="J221" s="215" t="s">
        <v>8</v>
      </c>
      <c r="K221" s="216" t="s">
        <v>2</v>
      </c>
      <c r="L221" s="216" t="s">
        <v>2</v>
      </c>
      <c r="M221" s="218" t="s">
        <v>3</v>
      </c>
      <c r="N221" s="218" t="s">
        <v>4</v>
      </c>
      <c r="P221" s="275"/>
      <c r="Q221" s="215" t="s">
        <v>8</v>
      </c>
      <c r="R221" s="216" t="s">
        <v>2</v>
      </c>
      <c r="S221" s="216" t="s">
        <v>2</v>
      </c>
      <c r="T221" s="218" t="s">
        <v>3</v>
      </c>
      <c r="U221" s="218" t="s">
        <v>4</v>
      </c>
      <c r="V221" s="5"/>
      <c r="W221" s="275"/>
      <c r="X221" s="215" t="s">
        <v>8</v>
      </c>
      <c r="Y221" s="216" t="s">
        <v>2</v>
      </c>
      <c r="Z221" s="216" t="s">
        <v>2</v>
      </c>
      <c r="AA221" s="218" t="s">
        <v>3</v>
      </c>
      <c r="AB221" s="218" t="s">
        <v>4</v>
      </c>
      <c r="AC221" s="5"/>
      <c r="AD221" s="275"/>
      <c r="AE221" s="215" t="s">
        <v>8</v>
      </c>
      <c r="AF221" s="216" t="s">
        <v>2</v>
      </c>
      <c r="AG221" s="216" t="s">
        <v>2</v>
      </c>
      <c r="AH221" s="218" t="s">
        <v>3</v>
      </c>
      <c r="AI221" s="218" t="s">
        <v>4</v>
      </c>
      <c r="AJ221" s="5"/>
      <c r="AK221" s="275"/>
      <c r="AL221" s="215" t="s">
        <v>8</v>
      </c>
      <c r="AM221" s="216" t="s">
        <v>2</v>
      </c>
      <c r="AN221" s="216" t="s">
        <v>2</v>
      </c>
      <c r="AO221" s="218" t="s">
        <v>3</v>
      </c>
      <c r="AP221" s="218" t="s">
        <v>4</v>
      </c>
      <c r="AQ221" s="5"/>
      <c r="AR221" s="275"/>
      <c r="AS221" s="215" t="s">
        <v>8</v>
      </c>
      <c r="AT221" s="216" t="s">
        <v>2</v>
      </c>
      <c r="AU221" s="216" t="s">
        <v>2</v>
      </c>
      <c r="AV221" s="218" t="s">
        <v>3</v>
      </c>
      <c r="AW221" s="218" t="s">
        <v>4</v>
      </c>
      <c r="AX221" s="5"/>
      <c r="AY221" s="275"/>
      <c r="AZ221" s="215" t="s">
        <v>8</v>
      </c>
      <c r="BA221" s="216" t="s">
        <v>2</v>
      </c>
      <c r="BB221" s="216" t="s">
        <v>2</v>
      </c>
      <c r="BC221" s="218" t="s">
        <v>3</v>
      </c>
      <c r="BD221" s="218" t="s">
        <v>4</v>
      </c>
      <c r="BE221" s="5"/>
    </row>
    <row r="222" spans="1:57" x14ac:dyDescent="0.2">
      <c r="A222" s="274">
        <v>562</v>
      </c>
      <c r="B222" s="5">
        <f ca="1">H222+O222+V222+AC222+AJ222+AQ222+AX222+BD222</f>
        <v>0</v>
      </c>
      <c r="C222" s="268">
        <v>562</v>
      </c>
      <c r="D222" s="269" t="str">
        <f>D220</f>
        <v>&gt;=41640</v>
      </c>
      <c r="E222" s="269" t="str">
        <f>E220</f>
        <v>&lt;=42004</v>
      </c>
      <c r="F222" s="270"/>
      <c r="G222" s="271"/>
      <c r="H222" s="5">
        <f ca="1">DSUM(Base1,F221,C221:G222)</f>
        <v>0</v>
      </c>
      <c r="I222" s="275"/>
      <c r="J222" s="268">
        <v>562</v>
      </c>
      <c r="K222" s="269" t="str">
        <f>K220</f>
        <v>&gt;=41640</v>
      </c>
      <c r="L222" s="269" t="str">
        <f>L220</f>
        <v>&lt;=42004</v>
      </c>
      <c r="M222" s="270"/>
      <c r="N222" s="271"/>
      <c r="O222" s="5">
        <f ca="1">DSUM(Base2,M221,J221:N222)</f>
        <v>0</v>
      </c>
      <c r="P222" s="275"/>
      <c r="Q222" s="268">
        <v>562</v>
      </c>
      <c r="R222" s="269" t="str">
        <f>R220</f>
        <v>&gt;=41640</v>
      </c>
      <c r="S222" s="269" t="str">
        <f>S220</f>
        <v>&lt;=42004</v>
      </c>
      <c r="T222" s="270"/>
      <c r="U222" s="271"/>
      <c r="V222" s="5">
        <f ca="1">DSUM(Base3,T221,Q221:U222)</f>
        <v>0</v>
      </c>
      <c r="W222" s="275"/>
      <c r="X222" s="268">
        <v>562</v>
      </c>
      <c r="Y222" s="269" t="str">
        <f>Y220</f>
        <v>&gt;=41640</v>
      </c>
      <c r="Z222" s="269" t="str">
        <f>Z220</f>
        <v>&lt;=42004</v>
      </c>
      <c r="AA222" s="270"/>
      <c r="AB222" s="271"/>
      <c r="AC222" s="5">
        <f ca="1">DSUM(Base4,AA221,X221:AB222)</f>
        <v>0</v>
      </c>
      <c r="AD222" s="275"/>
      <c r="AE222" s="268">
        <v>562</v>
      </c>
      <c r="AF222" s="269" t="str">
        <f>AF220</f>
        <v>&gt;=41640</v>
      </c>
      <c r="AG222" s="269" t="str">
        <f>AG220</f>
        <v>&lt;=42004</v>
      </c>
      <c r="AH222" s="270"/>
      <c r="AI222" s="271"/>
      <c r="AJ222" s="5">
        <f ca="1">DSUM(Base5,AH221,AE221:AI222)</f>
        <v>0</v>
      </c>
      <c r="AK222" s="275"/>
      <c r="AL222" s="268">
        <v>562</v>
      </c>
      <c r="AM222" s="269" t="str">
        <f>AM220</f>
        <v>&gt;=41640</v>
      </c>
      <c r="AN222" s="269" t="str">
        <f>AN220</f>
        <v>&lt;=42004</v>
      </c>
      <c r="AO222" s="270"/>
      <c r="AP222" s="271"/>
      <c r="AQ222" s="5">
        <f ca="1">DSUM(Base6,AO221,AL221:AP222)</f>
        <v>0</v>
      </c>
      <c r="AR222" s="275"/>
      <c r="AS222" s="268">
        <v>562</v>
      </c>
      <c r="AT222" s="269" t="str">
        <f>AT220</f>
        <v>&gt;=41640</v>
      </c>
      <c r="AU222" s="269" t="str">
        <f>AU220</f>
        <v>&lt;=42004</v>
      </c>
      <c r="AV222" s="270"/>
      <c r="AW222" s="271"/>
      <c r="AX222" s="5">
        <f ca="1">DSUM(Base7,AV221,AS221:AW222)</f>
        <v>0</v>
      </c>
      <c r="AY222" s="275"/>
      <c r="AZ222" s="268">
        <v>562</v>
      </c>
      <c r="BA222" s="269" t="str">
        <f>BA220</f>
        <v>&gt;=41640</v>
      </c>
      <c r="BB222" s="269" t="str">
        <f>BB220</f>
        <v>&lt;=42004</v>
      </c>
      <c r="BC222" s="270"/>
      <c r="BD222" s="271"/>
      <c r="BE222" s="5">
        <f ca="1">DSUM(Base8,BC221,AZ221:BD222)</f>
        <v>0</v>
      </c>
    </row>
    <row r="223" spans="1:57" x14ac:dyDescent="0.2">
      <c r="A223" s="273"/>
      <c r="B223" s="5"/>
      <c r="C223" s="215" t="s">
        <v>8</v>
      </c>
      <c r="D223" s="216" t="s">
        <v>2</v>
      </c>
      <c r="E223" s="216" t="s">
        <v>2</v>
      </c>
      <c r="F223" s="218" t="s">
        <v>3</v>
      </c>
      <c r="G223" s="218" t="s">
        <v>4</v>
      </c>
      <c r="I223" s="275"/>
      <c r="J223" s="215" t="s">
        <v>8</v>
      </c>
      <c r="K223" s="216" t="s">
        <v>2</v>
      </c>
      <c r="L223" s="216" t="s">
        <v>2</v>
      </c>
      <c r="M223" s="218" t="s">
        <v>3</v>
      </c>
      <c r="N223" s="218" t="s">
        <v>4</v>
      </c>
      <c r="P223" s="275"/>
      <c r="Q223" s="215" t="s">
        <v>8</v>
      </c>
      <c r="R223" s="216" t="s">
        <v>2</v>
      </c>
      <c r="S223" s="216" t="s">
        <v>2</v>
      </c>
      <c r="T223" s="218" t="s">
        <v>3</v>
      </c>
      <c r="U223" s="218" t="s">
        <v>4</v>
      </c>
      <c r="V223" s="5"/>
      <c r="W223" s="275"/>
      <c r="X223" s="215" t="s">
        <v>8</v>
      </c>
      <c r="Y223" s="216" t="s">
        <v>2</v>
      </c>
      <c r="Z223" s="216" t="s">
        <v>2</v>
      </c>
      <c r="AA223" s="218" t="s">
        <v>3</v>
      </c>
      <c r="AB223" s="218" t="s">
        <v>4</v>
      </c>
      <c r="AC223" s="5"/>
      <c r="AD223" s="275"/>
      <c r="AE223" s="215" t="s">
        <v>8</v>
      </c>
      <c r="AF223" s="216" t="s">
        <v>2</v>
      </c>
      <c r="AG223" s="216" t="s">
        <v>2</v>
      </c>
      <c r="AH223" s="218" t="s">
        <v>3</v>
      </c>
      <c r="AI223" s="218" t="s">
        <v>4</v>
      </c>
      <c r="AJ223" s="5"/>
      <c r="AK223" s="275"/>
      <c r="AL223" s="215" t="s">
        <v>8</v>
      </c>
      <c r="AM223" s="216" t="s">
        <v>2</v>
      </c>
      <c r="AN223" s="216" t="s">
        <v>2</v>
      </c>
      <c r="AO223" s="218" t="s">
        <v>3</v>
      </c>
      <c r="AP223" s="218" t="s">
        <v>4</v>
      </c>
      <c r="AQ223" s="5"/>
      <c r="AR223" s="275"/>
      <c r="AS223" s="215" t="s">
        <v>8</v>
      </c>
      <c r="AT223" s="216" t="s">
        <v>2</v>
      </c>
      <c r="AU223" s="216" t="s">
        <v>2</v>
      </c>
      <c r="AV223" s="218" t="s">
        <v>3</v>
      </c>
      <c r="AW223" s="218" t="s">
        <v>4</v>
      </c>
      <c r="AX223" s="5"/>
      <c r="AY223" s="275"/>
      <c r="AZ223" s="215" t="s">
        <v>8</v>
      </c>
      <c r="BA223" s="216" t="s">
        <v>2</v>
      </c>
      <c r="BB223" s="216" t="s">
        <v>2</v>
      </c>
      <c r="BC223" s="218" t="s">
        <v>3</v>
      </c>
      <c r="BD223" s="218" t="s">
        <v>4</v>
      </c>
      <c r="BE223" s="5"/>
    </row>
    <row r="224" spans="1:57" x14ac:dyDescent="0.2">
      <c r="A224" s="274">
        <v>563</v>
      </c>
      <c r="B224" s="5">
        <f ca="1">H224+O224+V224+AC224+AJ224+AQ224+AX224+BD224</f>
        <v>0</v>
      </c>
      <c r="C224" s="268">
        <v>563</v>
      </c>
      <c r="D224" s="269" t="str">
        <f>D222</f>
        <v>&gt;=41640</v>
      </c>
      <c r="E224" s="269" t="str">
        <f>E222</f>
        <v>&lt;=42004</v>
      </c>
      <c r="F224" s="270"/>
      <c r="G224" s="271"/>
      <c r="H224" s="5">
        <f ca="1">DSUM(Base1,F223,C223:G224)</f>
        <v>0</v>
      </c>
      <c r="I224" s="275"/>
      <c r="J224" s="268">
        <v>563</v>
      </c>
      <c r="K224" s="269" t="str">
        <f>K222</f>
        <v>&gt;=41640</v>
      </c>
      <c r="L224" s="269" t="str">
        <f>L222</f>
        <v>&lt;=42004</v>
      </c>
      <c r="M224" s="270"/>
      <c r="N224" s="271"/>
      <c r="O224" s="5">
        <f ca="1">DSUM(Base2,M223,J223:N224)</f>
        <v>0</v>
      </c>
      <c r="P224" s="275"/>
      <c r="Q224" s="268">
        <v>563</v>
      </c>
      <c r="R224" s="269" t="str">
        <f>R222</f>
        <v>&gt;=41640</v>
      </c>
      <c r="S224" s="269" t="str">
        <f>S222</f>
        <v>&lt;=42004</v>
      </c>
      <c r="T224" s="270"/>
      <c r="U224" s="271"/>
      <c r="V224" s="5">
        <f ca="1">DSUM(Base3,T223,Q223:U224)</f>
        <v>0</v>
      </c>
      <c r="W224" s="275"/>
      <c r="X224" s="268">
        <v>563</v>
      </c>
      <c r="Y224" s="269" t="str">
        <f>Y222</f>
        <v>&gt;=41640</v>
      </c>
      <c r="Z224" s="269" t="str">
        <f>Z222</f>
        <v>&lt;=42004</v>
      </c>
      <c r="AA224" s="270"/>
      <c r="AB224" s="271"/>
      <c r="AC224" s="5">
        <f ca="1">DSUM(Base4,AA223,X223:AB224)</f>
        <v>0</v>
      </c>
      <c r="AD224" s="275"/>
      <c r="AE224" s="268">
        <v>563</v>
      </c>
      <c r="AF224" s="269" t="str">
        <f>AF222</f>
        <v>&gt;=41640</v>
      </c>
      <c r="AG224" s="269" t="str">
        <f>AG222</f>
        <v>&lt;=42004</v>
      </c>
      <c r="AH224" s="270"/>
      <c r="AI224" s="271"/>
      <c r="AJ224" s="5">
        <f ca="1">DSUM(Base5,AH223,AE223:AI224)</f>
        <v>0</v>
      </c>
      <c r="AK224" s="275"/>
      <c r="AL224" s="268">
        <v>563</v>
      </c>
      <c r="AM224" s="269" t="str">
        <f>AM222</f>
        <v>&gt;=41640</v>
      </c>
      <c r="AN224" s="269" t="str">
        <f>AN222</f>
        <v>&lt;=42004</v>
      </c>
      <c r="AO224" s="270"/>
      <c r="AP224" s="271"/>
      <c r="AQ224" s="5">
        <f ca="1">DSUM(Base6,AO223,AL223:AP224)</f>
        <v>0</v>
      </c>
      <c r="AR224" s="275"/>
      <c r="AS224" s="268">
        <v>563</v>
      </c>
      <c r="AT224" s="269" t="str">
        <f>AT222</f>
        <v>&gt;=41640</v>
      </c>
      <c r="AU224" s="269" t="str">
        <f>AU222</f>
        <v>&lt;=42004</v>
      </c>
      <c r="AV224" s="270"/>
      <c r="AW224" s="271"/>
      <c r="AX224" s="5">
        <f ca="1">DSUM(Base7,AV223,AS223:AW224)</f>
        <v>0</v>
      </c>
      <c r="AY224" s="275"/>
      <c r="AZ224" s="268">
        <v>563</v>
      </c>
      <c r="BA224" s="269" t="str">
        <f>BA222</f>
        <v>&gt;=41640</v>
      </c>
      <c r="BB224" s="269" t="str">
        <f>BB222</f>
        <v>&lt;=42004</v>
      </c>
      <c r="BC224" s="270"/>
      <c r="BD224" s="271"/>
      <c r="BE224" s="5">
        <f ca="1">DSUM(Base8,BC223,AZ223:BD224)</f>
        <v>0</v>
      </c>
    </row>
    <row r="225" spans="1:57" x14ac:dyDescent="0.2">
      <c r="A225" s="273"/>
      <c r="B225" s="5"/>
      <c r="C225" s="215" t="s">
        <v>8</v>
      </c>
      <c r="D225" s="216" t="s">
        <v>2</v>
      </c>
      <c r="E225" s="216" t="s">
        <v>2</v>
      </c>
      <c r="F225" s="218" t="s">
        <v>3</v>
      </c>
      <c r="G225" s="218" t="s">
        <v>4</v>
      </c>
      <c r="I225" s="275"/>
      <c r="J225" s="215" t="s">
        <v>8</v>
      </c>
      <c r="K225" s="216" t="s">
        <v>2</v>
      </c>
      <c r="L225" s="216" t="s">
        <v>2</v>
      </c>
      <c r="M225" s="218" t="s">
        <v>3</v>
      </c>
      <c r="N225" s="218" t="s">
        <v>4</v>
      </c>
      <c r="P225" s="275"/>
      <c r="Q225" s="215" t="s">
        <v>8</v>
      </c>
      <c r="R225" s="216" t="s">
        <v>2</v>
      </c>
      <c r="S225" s="216" t="s">
        <v>2</v>
      </c>
      <c r="T225" s="218" t="s">
        <v>3</v>
      </c>
      <c r="U225" s="218" t="s">
        <v>4</v>
      </c>
      <c r="V225" s="5"/>
      <c r="W225" s="275"/>
      <c r="X225" s="215" t="s">
        <v>8</v>
      </c>
      <c r="Y225" s="216" t="s">
        <v>2</v>
      </c>
      <c r="Z225" s="216" t="s">
        <v>2</v>
      </c>
      <c r="AA225" s="218" t="s">
        <v>3</v>
      </c>
      <c r="AB225" s="218" t="s">
        <v>4</v>
      </c>
      <c r="AC225" s="5"/>
      <c r="AD225" s="275"/>
      <c r="AE225" s="215" t="s">
        <v>8</v>
      </c>
      <c r="AF225" s="216" t="s">
        <v>2</v>
      </c>
      <c r="AG225" s="216" t="s">
        <v>2</v>
      </c>
      <c r="AH225" s="218" t="s">
        <v>3</v>
      </c>
      <c r="AI225" s="218" t="s">
        <v>4</v>
      </c>
      <c r="AJ225" s="5"/>
      <c r="AK225" s="275"/>
      <c r="AL225" s="215" t="s">
        <v>8</v>
      </c>
      <c r="AM225" s="216" t="s">
        <v>2</v>
      </c>
      <c r="AN225" s="216" t="s">
        <v>2</v>
      </c>
      <c r="AO225" s="218" t="s">
        <v>3</v>
      </c>
      <c r="AP225" s="218" t="s">
        <v>4</v>
      </c>
      <c r="AQ225" s="5"/>
      <c r="AR225" s="275"/>
      <c r="AS225" s="215" t="s">
        <v>8</v>
      </c>
      <c r="AT225" s="216" t="s">
        <v>2</v>
      </c>
      <c r="AU225" s="216" t="s">
        <v>2</v>
      </c>
      <c r="AV225" s="218" t="s">
        <v>3</v>
      </c>
      <c r="AW225" s="218" t="s">
        <v>4</v>
      </c>
      <c r="AX225" s="5"/>
      <c r="AY225" s="275"/>
      <c r="AZ225" s="215" t="s">
        <v>8</v>
      </c>
      <c r="BA225" s="216" t="s">
        <v>2</v>
      </c>
      <c r="BB225" s="216" t="s">
        <v>2</v>
      </c>
      <c r="BC225" s="218" t="s">
        <v>3</v>
      </c>
      <c r="BD225" s="218" t="s">
        <v>4</v>
      </c>
      <c r="BE225" s="5"/>
    </row>
    <row r="226" spans="1:57" x14ac:dyDescent="0.2">
      <c r="A226" s="274">
        <v>564</v>
      </c>
      <c r="B226" s="5">
        <f ca="1">H226+O226+V226+AC226+AJ226+AQ226+AX226+BD226</f>
        <v>0</v>
      </c>
      <c r="C226" s="268">
        <v>564</v>
      </c>
      <c r="D226" s="269" t="str">
        <f>D224</f>
        <v>&gt;=41640</v>
      </c>
      <c r="E226" s="269" t="str">
        <f>E224</f>
        <v>&lt;=42004</v>
      </c>
      <c r="F226" s="270"/>
      <c r="G226" s="271"/>
      <c r="H226" s="5">
        <f ca="1">DSUM(Base1,F225,C225:G226)</f>
        <v>0</v>
      </c>
      <c r="I226" s="275"/>
      <c r="J226" s="268">
        <v>564</v>
      </c>
      <c r="K226" s="269" t="str">
        <f>K224</f>
        <v>&gt;=41640</v>
      </c>
      <c r="L226" s="269" t="str">
        <f>L224</f>
        <v>&lt;=42004</v>
      </c>
      <c r="M226" s="270"/>
      <c r="N226" s="271"/>
      <c r="O226" s="5">
        <f ca="1">DSUM(Base2,M225,J225:N226)</f>
        <v>0</v>
      </c>
      <c r="P226" s="275"/>
      <c r="Q226" s="268">
        <v>564</v>
      </c>
      <c r="R226" s="269" t="str">
        <f>R224</f>
        <v>&gt;=41640</v>
      </c>
      <c r="S226" s="269" t="str">
        <f>S224</f>
        <v>&lt;=42004</v>
      </c>
      <c r="T226" s="270"/>
      <c r="U226" s="271"/>
      <c r="V226" s="5">
        <f ca="1">DSUM(Base3,T225,Q225:U226)</f>
        <v>0</v>
      </c>
      <c r="W226" s="275"/>
      <c r="X226" s="268">
        <v>564</v>
      </c>
      <c r="Y226" s="269" t="str">
        <f>Y224</f>
        <v>&gt;=41640</v>
      </c>
      <c r="Z226" s="269" t="str">
        <f>Z224</f>
        <v>&lt;=42004</v>
      </c>
      <c r="AA226" s="270"/>
      <c r="AB226" s="271"/>
      <c r="AC226" s="5">
        <f ca="1">DSUM(Base4,AA225,X225:AB226)</f>
        <v>0</v>
      </c>
      <c r="AD226" s="275"/>
      <c r="AE226" s="268">
        <v>564</v>
      </c>
      <c r="AF226" s="269" t="str">
        <f>AF224</f>
        <v>&gt;=41640</v>
      </c>
      <c r="AG226" s="269" t="str">
        <f>AG224</f>
        <v>&lt;=42004</v>
      </c>
      <c r="AH226" s="270"/>
      <c r="AI226" s="271"/>
      <c r="AJ226" s="5">
        <f ca="1">DSUM(Base5,AH225,AE225:AI226)</f>
        <v>0</v>
      </c>
      <c r="AK226" s="275"/>
      <c r="AL226" s="268">
        <v>564</v>
      </c>
      <c r="AM226" s="269" t="str">
        <f>AM224</f>
        <v>&gt;=41640</v>
      </c>
      <c r="AN226" s="269" t="str">
        <f>AN224</f>
        <v>&lt;=42004</v>
      </c>
      <c r="AO226" s="270"/>
      <c r="AP226" s="271"/>
      <c r="AQ226" s="5">
        <f ca="1">DSUM(Base6,AO225,AL225:AP226)</f>
        <v>0</v>
      </c>
      <c r="AR226" s="275"/>
      <c r="AS226" s="268">
        <v>564</v>
      </c>
      <c r="AT226" s="269" t="str">
        <f>AT224</f>
        <v>&gt;=41640</v>
      </c>
      <c r="AU226" s="269" t="str">
        <f>AU224</f>
        <v>&lt;=42004</v>
      </c>
      <c r="AV226" s="270"/>
      <c r="AW226" s="271"/>
      <c r="AX226" s="5">
        <f ca="1">DSUM(Base7,AV225,AS225:AW226)</f>
        <v>0</v>
      </c>
      <c r="AY226" s="275"/>
      <c r="AZ226" s="268">
        <v>564</v>
      </c>
      <c r="BA226" s="269" t="str">
        <f>BA224</f>
        <v>&gt;=41640</v>
      </c>
      <c r="BB226" s="269" t="str">
        <f>BB224</f>
        <v>&lt;=42004</v>
      </c>
      <c r="BC226" s="270"/>
      <c r="BD226" s="271"/>
      <c r="BE226" s="5">
        <f ca="1">DSUM(Base8,BC225,AZ225:BD226)</f>
        <v>0</v>
      </c>
    </row>
    <row r="227" spans="1:57" x14ac:dyDescent="0.2">
      <c r="A227" s="273"/>
      <c r="B227" s="5"/>
      <c r="C227" s="215" t="s">
        <v>8</v>
      </c>
      <c r="D227" s="216" t="s">
        <v>2</v>
      </c>
      <c r="E227" s="216" t="s">
        <v>2</v>
      </c>
      <c r="F227" s="218" t="s">
        <v>3</v>
      </c>
      <c r="G227" s="218" t="s">
        <v>4</v>
      </c>
      <c r="I227" s="275"/>
      <c r="J227" s="215" t="s">
        <v>8</v>
      </c>
      <c r="K227" s="216" t="s">
        <v>2</v>
      </c>
      <c r="L227" s="216" t="s">
        <v>2</v>
      </c>
      <c r="M227" s="218" t="s">
        <v>3</v>
      </c>
      <c r="N227" s="218" t="s">
        <v>4</v>
      </c>
      <c r="P227" s="275"/>
      <c r="Q227" s="215" t="s">
        <v>8</v>
      </c>
      <c r="R227" s="216" t="s">
        <v>2</v>
      </c>
      <c r="S227" s="216" t="s">
        <v>2</v>
      </c>
      <c r="T227" s="218" t="s">
        <v>3</v>
      </c>
      <c r="U227" s="218" t="s">
        <v>4</v>
      </c>
      <c r="V227" s="5"/>
      <c r="W227" s="275"/>
      <c r="X227" s="215" t="s">
        <v>8</v>
      </c>
      <c r="Y227" s="216" t="s">
        <v>2</v>
      </c>
      <c r="Z227" s="216" t="s">
        <v>2</v>
      </c>
      <c r="AA227" s="218" t="s">
        <v>3</v>
      </c>
      <c r="AB227" s="218" t="s">
        <v>4</v>
      </c>
      <c r="AC227" s="5"/>
      <c r="AD227" s="275"/>
      <c r="AE227" s="215" t="s">
        <v>8</v>
      </c>
      <c r="AF227" s="216" t="s">
        <v>2</v>
      </c>
      <c r="AG227" s="216" t="s">
        <v>2</v>
      </c>
      <c r="AH227" s="218" t="s">
        <v>3</v>
      </c>
      <c r="AI227" s="218" t="s">
        <v>4</v>
      </c>
      <c r="AJ227" s="5"/>
      <c r="AK227" s="275"/>
      <c r="AL227" s="215" t="s">
        <v>8</v>
      </c>
      <c r="AM227" s="216" t="s">
        <v>2</v>
      </c>
      <c r="AN227" s="216" t="s">
        <v>2</v>
      </c>
      <c r="AO227" s="218" t="s">
        <v>3</v>
      </c>
      <c r="AP227" s="218" t="s">
        <v>4</v>
      </c>
      <c r="AQ227" s="5"/>
      <c r="AR227" s="275"/>
      <c r="AS227" s="215" t="s">
        <v>8</v>
      </c>
      <c r="AT227" s="216" t="s">
        <v>2</v>
      </c>
      <c r="AU227" s="216" t="s">
        <v>2</v>
      </c>
      <c r="AV227" s="218" t="s">
        <v>3</v>
      </c>
      <c r="AW227" s="218" t="s">
        <v>4</v>
      </c>
      <c r="AX227" s="5"/>
      <c r="AY227" s="275"/>
      <c r="AZ227" s="215" t="s">
        <v>8</v>
      </c>
      <c r="BA227" s="216" t="s">
        <v>2</v>
      </c>
      <c r="BB227" s="216" t="s">
        <v>2</v>
      </c>
      <c r="BC227" s="218" t="s">
        <v>3</v>
      </c>
      <c r="BD227" s="218" t="s">
        <v>4</v>
      </c>
      <c r="BE227" s="5"/>
    </row>
    <row r="228" spans="1:57" x14ac:dyDescent="0.2">
      <c r="A228" s="274">
        <v>565</v>
      </c>
      <c r="B228" s="5">
        <f ca="1">H228+O228+V228+AC228+AJ228+AQ228+AX228+BD228</f>
        <v>0</v>
      </c>
      <c r="C228" s="268">
        <v>565</v>
      </c>
      <c r="D228" s="269" t="str">
        <f>D226</f>
        <v>&gt;=41640</v>
      </c>
      <c r="E228" s="269" t="str">
        <f>E226</f>
        <v>&lt;=42004</v>
      </c>
      <c r="F228" s="270"/>
      <c r="G228" s="271"/>
      <c r="H228" s="5">
        <f ca="1">DSUM(Base1,F227,C227:G228)</f>
        <v>0</v>
      </c>
      <c r="I228" s="275"/>
      <c r="J228" s="268">
        <v>565</v>
      </c>
      <c r="K228" s="269" t="str">
        <f>K226</f>
        <v>&gt;=41640</v>
      </c>
      <c r="L228" s="269" t="str">
        <f>L226</f>
        <v>&lt;=42004</v>
      </c>
      <c r="M228" s="270"/>
      <c r="N228" s="271"/>
      <c r="O228" s="5">
        <f ca="1">DSUM(Base2,M227,J227:N228)</f>
        <v>0</v>
      </c>
      <c r="P228" s="275"/>
      <c r="Q228" s="268">
        <v>565</v>
      </c>
      <c r="R228" s="269" t="str">
        <f>R226</f>
        <v>&gt;=41640</v>
      </c>
      <c r="S228" s="269" t="str">
        <f>S226</f>
        <v>&lt;=42004</v>
      </c>
      <c r="T228" s="270"/>
      <c r="U228" s="271"/>
      <c r="V228" s="5">
        <f ca="1">DSUM(Base3,T227,Q227:U228)</f>
        <v>0</v>
      </c>
      <c r="W228" s="275"/>
      <c r="X228" s="268">
        <v>565</v>
      </c>
      <c r="Y228" s="269" t="str">
        <f>Y226</f>
        <v>&gt;=41640</v>
      </c>
      <c r="Z228" s="269" t="str">
        <f>Z226</f>
        <v>&lt;=42004</v>
      </c>
      <c r="AA228" s="270"/>
      <c r="AB228" s="271"/>
      <c r="AC228" s="5">
        <f ca="1">DSUM(Base4,AA227,X227:AB228)</f>
        <v>0</v>
      </c>
      <c r="AD228" s="275"/>
      <c r="AE228" s="268">
        <v>565</v>
      </c>
      <c r="AF228" s="269" t="str">
        <f>AF226</f>
        <v>&gt;=41640</v>
      </c>
      <c r="AG228" s="269" t="str">
        <f>AG226</f>
        <v>&lt;=42004</v>
      </c>
      <c r="AH228" s="270"/>
      <c r="AI228" s="271"/>
      <c r="AJ228" s="5">
        <f ca="1">DSUM(Base5,AH227,AE227:AI228)</f>
        <v>0</v>
      </c>
      <c r="AK228" s="275"/>
      <c r="AL228" s="268">
        <v>565</v>
      </c>
      <c r="AM228" s="269" t="str">
        <f>AM226</f>
        <v>&gt;=41640</v>
      </c>
      <c r="AN228" s="269" t="str">
        <f>AN226</f>
        <v>&lt;=42004</v>
      </c>
      <c r="AO228" s="270"/>
      <c r="AP228" s="271"/>
      <c r="AQ228" s="5">
        <f ca="1">DSUM(Base6,AO227,AL227:AP228)</f>
        <v>0</v>
      </c>
      <c r="AR228" s="275"/>
      <c r="AS228" s="268">
        <v>565</v>
      </c>
      <c r="AT228" s="269" t="str">
        <f>AT226</f>
        <v>&gt;=41640</v>
      </c>
      <c r="AU228" s="269" t="str">
        <f>AU226</f>
        <v>&lt;=42004</v>
      </c>
      <c r="AV228" s="270"/>
      <c r="AW228" s="271"/>
      <c r="AX228" s="5">
        <f ca="1">DSUM(Base7,AV227,AS227:AW228)</f>
        <v>0</v>
      </c>
      <c r="AY228" s="275"/>
      <c r="AZ228" s="268">
        <v>565</v>
      </c>
      <c r="BA228" s="269" t="str">
        <f>BA226</f>
        <v>&gt;=41640</v>
      </c>
      <c r="BB228" s="269" t="str">
        <f>BB226</f>
        <v>&lt;=42004</v>
      </c>
      <c r="BC228" s="270"/>
      <c r="BD228" s="271"/>
      <c r="BE228" s="5">
        <f ca="1">DSUM(Base8,BC227,AZ227:BD228)</f>
        <v>0</v>
      </c>
    </row>
    <row r="229" spans="1:57" x14ac:dyDescent="0.2">
      <c r="A229" s="273"/>
      <c r="B229" s="5"/>
      <c r="C229" s="215" t="s">
        <v>8</v>
      </c>
      <c r="D229" s="216" t="s">
        <v>2</v>
      </c>
      <c r="E229" s="216" t="s">
        <v>2</v>
      </c>
      <c r="F229" s="218" t="s">
        <v>3</v>
      </c>
      <c r="G229" s="218" t="s">
        <v>4</v>
      </c>
      <c r="I229" s="275"/>
      <c r="J229" s="215" t="s">
        <v>8</v>
      </c>
      <c r="K229" s="216" t="s">
        <v>2</v>
      </c>
      <c r="L229" s="216" t="s">
        <v>2</v>
      </c>
      <c r="M229" s="218" t="s">
        <v>3</v>
      </c>
      <c r="N229" s="218" t="s">
        <v>4</v>
      </c>
      <c r="P229" s="275"/>
      <c r="Q229" s="215" t="s">
        <v>8</v>
      </c>
      <c r="R229" s="216" t="s">
        <v>2</v>
      </c>
      <c r="S229" s="216" t="s">
        <v>2</v>
      </c>
      <c r="T229" s="218" t="s">
        <v>3</v>
      </c>
      <c r="U229" s="218" t="s">
        <v>4</v>
      </c>
      <c r="V229" s="5"/>
      <c r="W229" s="275"/>
      <c r="X229" s="215" t="s">
        <v>8</v>
      </c>
      <c r="Y229" s="216" t="s">
        <v>2</v>
      </c>
      <c r="Z229" s="216" t="s">
        <v>2</v>
      </c>
      <c r="AA229" s="218" t="s">
        <v>3</v>
      </c>
      <c r="AB229" s="218" t="s">
        <v>4</v>
      </c>
      <c r="AC229" s="5"/>
      <c r="AD229" s="275"/>
      <c r="AE229" s="215" t="s">
        <v>8</v>
      </c>
      <c r="AF229" s="216" t="s">
        <v>2</v>
      </c>
      <c r="AG229" s="216" t="s">
        <v>2</v>
      </c>
      <c r="AH229" s="218" t="s">
        <v>3</v>
      </c>
      <c r="AI229" s="218" t="s">
        <v>4</v>
      </c>
      <c r="AJ229" s="5"/>
      <c r="AK229" s="275"/>
      <c r="AL229" s="215" t="s">
        <v>8</v>
      </c>
      <c r="AM229" s="216" t="s">
        <v>2</v>
      </c>
      <c r="AN229" s="216" t="s">
        <v>2</v>
      </c>
      <c r="AO229" s="218" t="s">
        <v>3</v>
      </c>
      <c r="AP229" s="218" t="s">
        <v>4</v>
      </c>
      <c r="AQ229" s="5"/>
      <c r="AR229" s="275"/>
      <c r="AS229" s="215" t="s">
        <v>8</v>
      </c>
      <c r="AT229" s="216" t="s">
        <v>2</v>
      </c>
      <c r="AU229" s="216" t="s">
        <v>2</v>
      </c>
      <c r="AV229" s="218" t="s">
        <v>3</v>
      </c>
      <c r="AW229" s="218" t="s">
        <v>4</v>
      </c>
      <c r="AX229" s="5"/>
      <c r="AY229" s="275"/>
      <c r="AZ229" s="215" t="s">
        <v>8</v>
      </c>
      <c r="BA229" s="216" t="s">
        <v>2</v>
      </c>
      <c r="BB229" s="216" t="s">
        <v>2</v>
      </c>
      <c r="BC229" s="218" t="s">
        <v>3</v>
      </c>
      <c r="BD229" s="218" t="s">
        <v>4</v>
      </c>
      <c r="BE229" s="5"/>
    </row>
    <row r="230" spans="1:57" x14ac:dyDescent="0.2">
      <c r="A230" s="274">
        <v>566</v>
      </c>
      <c r="B230" s="5">
        <f ca="1">H230+O230+V230+AC230+AJ230+AQ230+AX230+BD230</f>
        <v>0</v>
      </c>
      <c r="C230" s="268">
        <v>566</v>
      </c>
      <c r="D230" s="269" t="str">
        <f>"&gt;=" &amp; Décompte!D$19</f>
        <v>&gt;=41640</v>
      </c>
      <c r="E230" s="269" t="str">
        <f>"&lt;=" &amp; Décompte!H$19</f>
        <v>&lt;=42004</v>
      </c>
      <c r="F230" s="270"/>
      <c r="G230" s="271"/>
      <c r="H230" s="5">
        <f ca="1">DSUM(Base1,F229,C229:G230)</f>
        <v>0</v>
      </c>
      <c r="I230" s="275"/>
      <c r="J230" s="268">
        <v>566</v>
      </c>
      <c r="K230" s="269" t="str">
        <f>K228</f>
        <v>&gt;=41640</v>
      </c>
      <c r="L230" s="269" t="str">
        <f>L228</f>
        <v>&lt;=42004</v>
      </c>
      <c r="M230" s="270"/>
      <c r="N230" s="271"/>
      <c r="O230" s="5">
        <f ca="1">DSUM(Base2,M229,J229:N230)</f>
        <v>0</v>
      </c>
      <c r="P230" s="275"/>
      <c r="Q230" s="268">
        <v>566</v>
      </c>
      <c r="R230" s="269" t="str">
        <f>R228</f>
        <v>&gt;=41640</v>
      </c>
      <c r="S230" s="269" t="str">
        <f>S228</f>
        <v>&lt;=42004</v>
      </c>
      <c r="T230" s="270"/>
      <c r="U230" s="271"/>
      <c r="V230" s="5">
        <f ca="1">DSUM(Base3,T229,Q229:U230)</f>
        <v>0</v>
      </c>
      <c r="W230" s="275"/>
      <c r="X230" s="268">
        <v>566</v>
      </c>
      <c r="Y230" s="269" t="str">
        <f>Y228</f>
        <v>&gt;=41640</v>
      </c>
      <c r="Z230" s="269" t="str">
        <f>Z228</f>
        <v>&lt;=42004</v>
      </c>
      <c r="AA230" s="270"/>
      <c r="AB230" s="271"/>
      <c r="AC230" s="5">
        <f ca="1">DSUM(Base4,AA229,X229:AB230)</f>
        <v>0</v>
      </c>
      <c r="AD230" s="275"/>
      <c r="AE230" s="268">
        <v>566</v>
      </c>
      <c r="AF230" s="269" t="str">
        <f>AF228</f>
        <v>&gt;=41640</v>
      </c>
      <c r="AG230" s="269" t="str">
        <f>AG228</f>
        <v>&lt;=42004</v>
      </c>
      <c r="AH230" s="270"/>
      <c r="AI230" s="271"/>
      <c r="AJ230" s="5">
        <f ca="1">DSUM(Base5,AH229,AE229:AI230)</f>
        <v>0</v>
      </c>
      <c r="AK230" s="275"/>
      <c r="AL230" s="268">
        <v>566</v>
      </c>
      <c r="AM230" s="269" t="str">
        <f>AM228</f>
        <v>&gt;=41640</v>
      </c>
      <c r="AN230" s="269" t="str">
        <f>AN228</f>
        <v>&lt;=42004</v>
      </c>
      <c r="AO230" s="270"/>
      <c r="AP230" s="271"/>
      <c r="AQ230" s="5">
        <f ca="1">DSUM(Base6,AO229,AL229:AP230)</f>
        <v>0</v>
      </c>
      <c r="AR230" s="275"/>
      <c r="AS230" s="268">
        <v>566</v>
      </c>
      <c r="AT230" s="269" t="str">
        <f>AT228</f>
        <v>&gt;=41640</v>
      </c>
      <c r="AU230" s="269" t="str">
        <f>AU228</f>
        <v>&lt;=42004</v>
      </c>
      <c r="AV230" s="270"/>
      <c r="AW230" s="271"/>
      <c r="AX230" s="5">
        <f ca="1">DSUM(Base7,AV229,AS229:AW230)</f>
        <v>0</v>
      </c>
      <c r="AY230" s="275"/>
      <c r="AZ230" s="268">
        <v>566</v>
      </c>
      <c r="BA230" s="269" t="str">
        <f>BA228</f>
        <v>&gt;=41640</v>
      </c>
      <c r="BB230" s="269" t="str">
        <f>BB228</f>
        <v>&lt;=42004</v>
      </c>
      <c r="BC230" s="270"/>
      <c r="BD230" s="271"/>
      <c r="BE230" s="5">
        <f ca="1">DSUM(Base8,BC229,AZ229:BD230)</f>
        <v>0</v>
      </c>
    </row>
    <row r="231" spans="1:57" x14ac:dyDescent="0.2">
      <c r="A231" s="273"/>
      <c r="B231" s="5"/>
      <c r="C231" s="215" t="s">
        <v>8</v>
      </c>
      <c r="D231" s="216" t="s">
        <v>2</v>
      </c>
      <c r="E231" s="216" t="s">
        <v>2</v>
      </c>
      <c r="F231" s="218" t="s">
        <v>3</v>
      </c>
      <c r="G231" s="218" t="s">
        <v>4</v>
      </c>
      <c r="I231" s="275"/>
      <c r="J231" s="215" t="s">
        <v>8</v>
      </c>
      <c r="K231" s="216" t="s">
        <v>2</v>
      </c>
      <c r="L231" s="216" t="s">
        <v>2</v>
      </c>
      <c r="M231" s="218" t="s">
        <v>3</v>
      </c>
      <c r="N231" s="218" t="s">
        <v>4</v>
      </c>
      <c r="P231" s="275"/>
      <c r="Q231" s="215" t="s">
        <v>8</v>
      </c>
      <c r="R231" s="216" t="s">
        <v>2</v>
      </c>
      <c r="S231" s="216" t="s">
        <v>2</v>
      </c>
      <c r="T231" s="218" t="s">
        <v>3</v>
      </c>
      <c r="U231" s="218" t="s">
        <v>4</v>
      </c>
      <c r="V231" s="5"/>
      <c r="W231" s="275"/>
      <c r="X231" s="215" t="s">
        <v>8</v>
      </c>
      <c r="Y231" s="216" t="s">
        <v>2</v>
      </c>
      <c r="Z231" s="216" t="s">
        <v>2</v>
      </c>
      <c r="AA231" s="218" t="s">
        <v>3</v>
      </c>
      <c r="AB231" s="218" t="s">
        <v>4</v>
      </c>
      <c r="AC231" s="5"/>
      <c r="AD231" s="275"/>
      <c r="AE231" s="215" t="s">
        <v>8</v>
      </c>
      <c r="AF231" s="216" t="s">
        <v>2</v>
      </c>
      <c r="AG231" s="216" t="s">
        <v>2</v>
      </c>
      <c r="AH231" s="218" t="s">
        <v>3</v>
      </c>
      <c r="AI231" s="218" t="s">
        <v>4</v>
      </c>
      <c r="AJ231" s="5"/>
      <c r="AK231" s="275"/>
      <c r="AL231" s="215" t="s">
        <v>8</v>
      </c>
      <c r="AM231" s="216" t="s">
        <v>2</v>
      </c>
      <c r="AN231" s="216" t="s">
        <v>2</v>
      </c>
      <c r="AO231" s="218" t="s">
        <v>3</v>
      </c>
      <c r="AP231" s="218" t="s">
        <v>4</v>
      </c>
      <c r="AQ231" s="5"/>
      <c r="AR231" s="275"/>
      <c r="AS231" s="215" t="s">
        <v>8</v>
      </c>
      <c r="AT231" s="216" t="s">
        <v>2</v>
      </c>
      <c r="AU231" s="216" t="s">
        <v>2</v>
      </c>
      <c r="AV231" s="218" t="s">
        <v>3</v>
      </c>
      <c r="AW231" s="218" t="s">
        <v>4</v>
      </c>
      <c r="AX231" s="5"/>
      <c r="AY231" s="275"/>
      <c r="AZ231" s="215" t="s">
        <v>8</v>
      </c>
      <c r="BA231" s="216" t="s">
        <v>2</v>
      </c>
      <c r="BB231" s="216" t="s">
        <v>2</v>
      </c>
      <c r="BC231" s="218" t="s">
        <v>3</v>
      </c>
      <c r="BD231" s="218" t="s">
        <v>4</v>
      </c>
      <c r="BE231" s="5"/>
    </row>
    <row r="232" spans="1:57" x14ac:dyDescent="0.2">
      <c r="A232" s="274">
        <v>567</v>
      </c>
      <c r="B232" s="5">
        <f ca="1">H232+O232+V232+AC232+AJ232+AQ232+AX232+BD232</f>
        <v>0</v>
      </c>
      <c r="C232" s="268">
        <v>567</v>
      </c>
      <c r="D232" s="269" t="str">
        <f>D230</f>
        <v>&gt;=41640</v>
      </c>
      <c r="E232" s="269" t="str">
        <f>E230</f>
        <v>&lt;=42004</v>
      </c>
      <c r="F232" s="270"/>
      <c r="G232" s="271"/>
      <c r="H232" s="5">
        <f ca="1">DSUM(Base1,F231,C231:G232)</f>
        <v>0</v>
      </c>
      <c r="I232" s="275"/>
      <c r="J232" s="268">
        <v>567</v>
      </c>
      <c r="K232" s="269" t="str">
        <f>K230</f>
        <v>&gt;=41640</v>
      </c>
      <c r="L232" s="269" t="str">
        <f>L230</f>
        <v>&lt;=42004</v>
      </c>
      <c r="M232" s="270"/>
      <c r="N232" s="271"/>
      <c r="O232" s="5">
        <f ca="1">DSUM(Base2,M231,J231:N232)</f>
        <v>0</v>
      </c>
      <c r="P232" s="275"/>
      <c r="Q232" s="268">
        <v>567</v>
      </c>
      <c r="R232" s="269" t="str">
        <f>R230</f>
        <v>&gt;=41640</v>
      </c>
      <c r="S232" s="269" t="str">
        <f>S230</f>
        <v>&lt;=42004</v>
      </c>
      <c r="T232" s="270"/>
      <c r="U232" s="271"/>
      <c r="V232" s="5">
        <f ca="1">DSUM(Base3,T231,Q231:U232)</f>
        <v>0</v>
      </c>
      <c r="W232" s="275"/>
      <c r="X232" s="268">
        <v>567</v>
      </c>
      <c r="Y232" s="269" t="str">
        <f>Y230</f>
        <v>&gt;=41640</v>
      </c>
      <c r="Z232" s="269" t="str">
        <f>Z230</f>
        <v>&lt;=42004</v>
      </c>
      <c r="AA232" s="270"/>
      <c r="AB232" s="271"/>
      <c r="AC232" s="5">
        <f ca="1">DSUM(Base4,AA231,X231:AB232)</f>
        <v>0</v>
      </c>
      <c r="AD232" s="275"/>
      <c r="AE232" s="268">
        <v>567</v>
      </c>
      <c r="AF232" s="269" t="str">
        <f>AF230</f>
        <v>&gt;=41640</v>
      </c>
      <c r="AG232" s="269" t="str">
        <f>AG230</f>
        <v>&lt;=42004</v>
      </c>
      <c r="AH232" s="270"/>
      <c r="AI232" s="271"/>
      <c r="AJ232" s="5">
        <f ca="1">DSUM(Base5,AH231,AE231:AI232)</f>
        <v>0</v>
      </c>
      <c r="AK232" s="275"/>
      <c r="AL232" s="268">
        <v>567</v>
      </c>
      <c r="AM232" s="269" t="str">
        <f>AM230</f>
        <v>&gt;=41640</v>
      </c>
      <c r="AN232" s="269" t="str">
        <f>AN230</f>
        <v>&lt;=42004</v>
      </c>
      <c r="AO232" s="270"/>
      <c r="AP232" s="271"/>
      <c r="AQ232" s="5">
        <f ca="1">DSUM(Base6,AO231,AL231:AP232)</f>
        <v>0</v>
      </c>
      <c r="AR232" s="275"/>
      <c r="AS232" s="268">
        <v>567</v>
      </c>
      <c r="AT232" s="269" t="str">
        <f>AT230</f>
        <v>&gt;=41640</v>
      </c>
      <c r="AU232" s="269" t="str">
        <f>AU230</f>
        <v>&lt;=42004</v>
      </c>
      <c r="AV232" s="270"/>
      <c r="AW232" s="271"/>
      <c r="AX232" s="5">
        <f ca="1">DSUM(Base7,AV231,AS231:AW232)</f>
        <v>0</v>
      </c>
      <c r="AY232" s="275"/>
      <c r="AZ232" s="268">
        <v>567</v>
      </c>
      <c r="BA232" s="269" t="str">
        <f>BA230</f>
        <v>&gt;=41640</v>
      </c>
      <c r="BB232" s="269" t="str">
        <f>BB230</f>
        <v>&lt;=42004</v>
      </c>
      <c r="BC232" s="270"/>
      <c r="BD232" s="271"/>
      <c r="BE232" s="5">
        <f ca="1">DSUM(Base8,BC231,AZ231:BD232)</f>
        <v>0</v>
      </c>
    </row>
    <row r="233" spans="1:57" x14ac:dyDescent="0.2">
      <c r="A233" s="273"/>
      <c r="B233" s="5"/>
      <c r="C233" s="215" t="s">
        <v>8</v>
      </c>
      <c r="D233" s="216" t="s">
        <v>2</v>
      </c>
      <c r="E233" s="216" t="s">
        <v>2</v>
      </c>
      <c r="F233" s="218" t="s">
        <v>3</v>
      </c>
      <c r="G233" s="218" t="s">
        <v>4</v>
      </c>
      <c r="I233" s="275"/>
      <c r="J233" s="215" t="s">
        <v>8</v>
      </c>
      <c r="K233" s="216" t="s">
        <v>2</v>
      </c>
      <c r="L233" s="216" t="s">
        <v>2</v>
      </c>
      <c r="M233" s="218" t="s">
        <v>3</v>
      </c>
      <c r="N233" s="218" t="s">
        <v>4</v>
      </c>
      <c r="P233" s="275"/>
      <c r="Q233" s="215" t="s">
        <v>8</v>
      </c>
      <c r="R233" s="216" t="s">
        <v>2</v>
      </c>
      <c r="S233" s="216" t="s">
        <v>2</v>
      </c>
      <c r="T233" s="218" t="s">
        <v>3</v>
      </c>
      <c r="U233" s="218" t="s">
        <v>4</v>
      </c>
      <c r="V233" s="5"/>
      <c r="W233" s="275"/>
      <c r="X233" s="215" t="s">
        <v>8</v>
      </c>
      <c r="Y233" s="216" t="s">
        <v>2</v>
      </c>
      <c r="Z233" s="216" t="s">
        <v>2</v>
      </c>
      <c r="AA233" s="218" t="s">
        <v>3</v>
      </c>
      <c r="AB233" s="218" t="s">
        <v>4</v>
      </c>
      <c r="AC233" s="5"/>
      <c r="AD233" s="275"/>
      <c r="AE233" s="215" t="s">
        <v>8</v>
      </c>
      <c r="AF233" s="216" t="s">
        <v>2</v>
      </c>
      <c r="AG233" s="216" t="s">
        <v>2</v>
      </c>
      <c r="AH233" s="218" t="s">
        <v>3</v>
      </c>
      <c r="AI233" s="218" t="s">
        <v>4</v>
      </c>
      <c r="AJ233" s="5"/>
      <c r="AK233" s="275"/>
      <c r="AL233" s="215" t="s">
        <v>8</v>
      </c>
      <c r="AM233" s="216" t="s">
        <v>2</v>
      </c>
      <c r="AN233" s="216" t="s">
        <v>2</v>
      </c>
      <c r="AO233" s="218" t="s">
        <v>3</v>
      </c>
      <c r="AP233" s="218" t="s">
        <v>4</v>
      </c>
      <c r="AQ233" s="5"/>
      <c r="AR233" s="275"/>
      <c r="AS233" s="215" t="s">
        <v>8</v>
      </c>
      <c r="AT233" s="216" t="s">
        <v>2</v>
      </c>
      <c r="AU233" s="216" t="s">
        <v>2</v>
      </c>
      <c r="AV233" s="218" t="s">
        <v>3</v>
      </c>
      <c r="AW233" s="218" t="s">
        <v>4</v>
      </c>
      <c r="AX233" s="5"/>
      <c r="AY233" s="275"/>
      <c r="AZ233" s="215" t="s">
        <v>8</v>
      </c>
      <c r="BA233" s="216" t="s">
        <v>2</v>
      </c>
      <c r="BB233" s="216" t="s">
        <v>2</v>
      </c>
      <c r="BC233" s="218" t="s">
        <v>3</v>
      </c>
      <c r="BD233" s="218" t="s">
        <v>4</v>
      </c>
      <c r="BE233" s="5"/>
    </row>
    <row r="234" spans="1:57" x14ac:dyDescent="0.2">
      <c r="A234" s="274">
        <v>568</v>
      </c>
      <c r="B234" s="5">
        <f ca="1">H234+O234+V234+AC234+AJ234+AQ234+AX234+BD234</f>
        <v>0</v>
      </c>
      <c r="C234" s="268">
        <v>568</v>
      </c>
      <c r="D234" s="269" t="str">
        <f>D232</f>
        <v>&gt;=41640</v>
      </c>
      <c r="E234" s="269" t="str">
        <f>E232</f>
        <v>&lt;=42004</v>
      </c>
      <c r="F234" s="270"/>
      <c r="G234" s="271"/>
      <c r="H234" s="5">
        <f ca="1">DSUM(Base1,F233,C233:G234)</f>
        <v>0</v>
      </c>
      <c r="I234" s="275"/>
      <c r="J234" s="268">
        <v>568</v>
      </c>
      <c r="K234" s="269" t="str">
        <f>K232</f>
        <v>&gt;=41640</v>
      </c>
      <c r="L234" s="269" t="str">
        <f>L232</f>
        <v>&lt;=42004</v>
      </c>
      <c r="M234" s="270"/>
      <c r="N234" s="271"/>
      <c r="O234" s="5">
        <f ca="1">DSUM(Base2,M233,J233:N234)</f>
        <v>0</v>
      </c>
      <c r="P234" s="275"/>
      <c r="Q234" s="268">
        <v>568</v>
      </c>
      <c r="R234" s="269" t="str">
        <f>R232</f>
        <v>&gt;=41640</v>
      </c>
      <c r="S234" s="269" t="str">
        <f>S232</f>
        <v>&lt;=42004</v>
      </c>
      <c r="T234" s="270"/>
      <c r="U234" s="271"/>
      <c r="V234" s="5">
        <f ca="1">DSUM(Base3,T233,Q233:U234)</f>
        <v>0</v>
      </c>
      <c r="W234" s="275"/>
      <c r="X234" s="268">
        <v>568</v>
      </c>
      <c r="Y234" s="269" t="str">
        <f>Y232</f>
        <v>&gt;=41640</v>
      </c>
      <c r="Z234" s="269" t="str">
        <f>Z232</f>
        <v>&lt;=42004</v>
      </c>
      <c r="AA234" s="270"/>
      <c r="AB234" s="271"/>
      <c r="AC234" s="5">
        <f ca="1">DSUM(Base4,AA233,X233:AB234)</f>
        <v>0</v>
      </c>
      <c r="AD234" s="275"/>
      <c r="AE234" s="268">
        <v>568</v>
      </c>
      <c r="AF234" s="269" t="str">
        <f>AF232</f>
        <v>&gt;=41640</v>
      </c>
      <c r="AG234" s="269" t="str">
        <f>AG232</f>
        <v>&lt;=42004</v>
      </c>
      <c r="AH234" s="270"/>
      <c r="AI234" s="271"/>
      <c r="AJ234" s="5">
        <f ca="1">DSUM(Base5,AH233,AE233:AI234)</f>
        <v>0</v>
      </c>
      <c r="AK234" s="275"/>
      <c r="AL234" s="268">
        <v>568</v>
      </c>
      <c r="AM234" s="269" t="str">
        <f>AM232</f>
        <v>&gt;=41640</v>
      </c>
      <c r="AN234" s="269" t="str">
        <f>AN232</f>
        <v>&lt;=42004</v>
      </c>
      <c r="AO234" s="270"/>
      <c r="AP234" s="271"/>
      <c r="AQ234" s="5">
        <f ca="1">DSUM(Base6,AO233,AL233:AP234)</f>
        <v>0</v>
      </c>
      <c r="AR234" s="275"/>
      <c r="AS234" s="268">
        <v>568</v>
      </c>
      <c r="AT234" s="269" t="str">
        <f>AT232</f>
        <v>&gt;=41640</v>
      </c>
      <c r="AU234" s="269" t="str">
        <f>AU232</f>
        <v>&lt;=42004</v>
      </c>
      <c r="AV234" s="270"/>
      <c r="AW234" s="271"/>
      <c r="AX234" s="5">
        <f ca="1">DSUM(Base7,AV233,AS233:AW234)</f>
        <v>0</v>
      </c>
      <c r="AY234" s="275"/>
      <c r="AZ234" s="268">
        <v>568</v>
      </c>
      <c r="BA234" s="269" t="str">
        <f>BA232</f>
        <v>&gt;=41640</v>
      </c>
      <c r="BB234" s="269" t="str">
        <f>BB232</f>
        <v>&lt;=42004</v>
      </c>
      <c r="BC234" s="270"/>
      <c r="BD234" s="271"/>
      <c r="BE234" s="5">
        <f ca="1">DSUM(Base8,BC233,AZ233:BD234)</f>
        <v>0</v>
      </c>
    </row>
    <row r="235" spans="1:57" x14ac:dyDescent="0.2">
      <c r="A235" s="273"/>
      <c r="B235" s="5"/>
      <c r="C235" s="215" t="s">
        <v>8</v>
      </c>
      <c r="D235" s="216" t="s">
        <v>2</v>
      </c>
      <c r="E235" s="216" t="s">
        <v>2</v>
      </c>
      <c r="F235" s="218" t="s">
        <v>3</v>
      </c>
      <c r="G235" s="218" t="s">
        <v>4</v>
      </c>
      <c r="I235" s="275"/>
      <c r="J235" s="215" t="s">
        <v>8</v>
      </c>
      <c r="K235" s="216" t="s">
        <v>2</v>
      </c>
      <c r="L235" s="216" t="s">
        <v>2</v>
      </c>
      <c r="M235" s="218" t="s">
        <v>3</v>
      </c>
      <c r="N235" s="218" t="s">
        <v>4</v>
      </c>
      <c r="P235" s="275"/>
      <c r="Q235" s="215" t="s">
        <v>8</v>
      </c>
      <c r="R235" s="216" t="s">
        <v>2</v>
      </c>
      <c r="S235" s="216" t="s">
        <v>2</v>
      </c>
      <c r="T235" s="218" t="s">
        <v>3</v>
      </c>
      <c r="U235" s="218" t="s">
        <v>4</v>
      </c>
      <c r="V235" s="5"/>
      <c r="W235" s="275"/>
      <c r="X235" s="215" t="s">
        <v>8</v>
      </c>
      <c r="Y235" s="216" t="s">
        <v>2</v>
      </c>
      <c r="Z235" s="216" t="s">
        <v>2</v>
      </c>
      <c r="AA235" s="218" t="s">
        <v>3</v>
      </c>
      <c r="AB235" s="218" t="s">
        <v>4</v>
      </c>
      <c r="AC235" s="5"/>
      <c r="AD235" s="275"/>
      <c r="AE235" s="215" t="s">
        <v>8</v>
      </c>
      <c r="AF235" s="216" t="s">
        <v>2</v>
      </c>
      <c r="AG235" s="216" t="s">
        <v>2</v>
      </c>
      <c r="AH235" s="218" t="s">
        <v>3</v>
      </c>
      <c r="AI235" s="218" t="s">
        <v>4</v>
      </c>
      <c r="AJ235" s="5"/>
      <c r="AK235" s="275"/>
      <c r="AL235" s="215" t="s">
        <v>8</v>
      </c>
      <c r="AM235" s="216" t="s">
        <v>2</v>
      </c>
      <c r="AN235" s="216" t="s">
        <v>2</v>
      </c>
      <c r="AO235" s="218" t="s">
        <v>3</v>
      </c>
      <c r="AP235" s="218" t="s">
        <v>4</v>
      </c>
      <c r="AQ235" s="5"/>
      <c r="AR235" s="275"/>
      <c r="AS235" s="215" t="s">
        <v>8</v>
      </c>
      <c r="AT235" s="216" t="s">
        <v>2</v>
      </c>
      <c r="AU235" s="216" t="s">
        <v>2</v>
      </c>
      <c r="AV235" s="218" t="s">
        <v>3</v>
      </c>
      <c r="AW235" s="218" t="s">
        <v>4</v>
      </c>
      <c r="AX235" s="5"/>
      <c r="AY235" s="275"/>
      <c r="AZ235" s="215" t="s">
        <v>8</v>
      </c>
      <c r="BA235" s="216" t="s">
        <v>2</v>
      </c>
      <c r="BB235" s="216" t="s">
        <v>2</v>
      </c>
      <c r="BC235" s="218" t="s">
        <v>3</v>
      </c>
      <c r="BD235" s="218" t="s">
        <v>4</v>
      </c>
      <c r="BE235" s="5"/>
    </row>
    <row r="236" spans="1:57" x14ac:dyDescent="0.2">
      <c r="A236" s="274">
        <v>570</v>
      </c>
      <c r="B236" s="5">
        <f ca="1">H236+O236+V236+AC236+AJ236+AQ236+AX236+BD236</f>
        <v>0</v>
      </c>
      <c r="C236" s="268">
        <v>570</v>
      </c>
      <c r="D236" s="269" t="str">
        <f>D234</f>
        <v>&gt;=41640</v>
      </c>
      <c r="E236" s="269" t="str">
        <f>E234</f>
        <v>&lt;=42004</v>
      </c>
      <c r="F236" s="270"/>
      <c r="G236" s="271"/>
      <c r="H236" s="5">
        <f ca="1">DSUM(Base1,F235,C235:G236)</f>
        <v>0</v>
      </c>
      <c r="I236" s="275"/>
      <c r="J236" s="268">
        <v>570</v>
      </c>
      <c r="K236" s="269" t="str">
        <f>K234</f>
        <v>&gt;=41640</v>
      </c>
      <c r="L236" s="269" t="str">
        <f>L234</f>
        <v>&lt;=42004</v>
      </c>
      <c r="M236" s="270"/>
      <c r="N236" s="271"/>
      <c r="O236" s="5">
        <f ca="1">DSUM(Base2,M235,J235:N236)</f>
        <v>0</v>
      </c>
      <c r="P236" s="275"/>
      <c r="Q236" s="268">
        <v>570</v>
      </c>
      <c r="R236" s="269" t="str">
        <f>R234</f>
        <v>&gt;=41640</v>
      </c>
      <c r="S236" s="269" t="str">
        <f>S234</f>
        <v>&lt;=42004</v>
      </c>
      <c r="T236" s="270"/>
      <c r="U236" s="271"/>
      <c r="V236" s="5">
        <f ca="1">DSUM(Base3,T235,Q235:U236)</f>
        <v>0</v>
      </c>
      <c r="W236" s="275"/>
      <c r="X236" s="268">
        <v>570</v>
      </c>
      <c r="Y236" s="269" t="str">
        <f>Y234</f>
        <v>&gt;=41640</v>
      </c>
      <c r="Z236" s="269" t="str">
        <f>Z234</f>
        <v>&lt;=42004</v>
      </c>
      <c r="AA236" s="270"/>
      <c r="AB236" s="271"/>
      <c r="AC236" s="5">
        <f ca="1">DSUM(Base4,AA235,X235:AB236)</f>
        <v>0</v>
      </c>
      <c r="AD236" s="275"/>
      <c r="AE236" s="268">
        <v>570</v>
      </c>
      <c r="AF236" s="269" t="str">
        <f>AF234</f>
        <v>&gt;=41640</v>
      </c>
      <c r="AG236" s="269" t="str">
        <f>AG234</f>
        <v>&lt;=42004</v>
      </c>
      <c r="AH236" s="270"/>
      <c r="AI236" s="271"/>
      <c r="AJ236" s="5">
        <f ca="1">DSUM(Base5,AH235,AE235:AI236)</f>
        <v>0</v>
      </c>
      <c r="AK236" s="275"/>
      <c r="AL236" s="268">
        <v>570</v>
      </c>
      <c r="AM236" s="269" t="str">
        <f>AM234</f>
        <v>&gt;=41640</v>
      </c>
      <c r="AN236" s="269" t="str">
        <f>AN234</f>
        <v>&lt;=42004</v>
      </c>
      <c r="AO236" s="270"/>
      <c r="AP236" s="271"/>
      <c r="AQ236" s="5">
        <f ca="1">DSUM(Base6,AO235,AL235:AP236)</f>
        <v>0</v>
      </c>
      <c r="AR236" s="275"/>
      <c r="AS236" s="268">
        <v>570</v>
      </c>
      <c r="AT236" s="269" t="str">
        <f>AT234</f>
        <v>&gt;=41640</v>
      </c>
      <c r="AU236" s="269" t="str">
        <f>AU234</f>
        <v>&lt;=42004</v>
      </c>
      <c r="AV236" s="270"/>
      <c r="AW236" s="271"/>
      <c r="AX236" s="5">
        <f ca="1">DSUM(Base7,AV235,AS235:AW236)</f>
        <v>0</v>
      </c>
      <c r="AY236" s="275"/>
      <c r="AZ236" s="268">
        <v>570</v>
      </c>
      <c r="BA236" s="269" t="str">
        <f>BA234</f>
        <v>&gt;=41640</v>
      </c>
      <c r="BB236" s="269" t="str">
        <f>BB234</f>
        <v>&lt;=42004</v>
      </c>
      <c r="BC236" s="270"/>
      <c r="BD236" s="271"/>
      <c r="BE236" s="5">
        <f ca="1">DSUM(Base8,BC235,AZ235:BD236)</f>
        <v>0</v>
      </c>
    </row>
    <row r="237" spans="1:57" x14ac:dyDescent="0.2">
      <c r="A237" s="273"/>
      <c r="B237" s="5"/>
      <c r="C237" s="215" t="s">
        <v>8</v>
      </c>
      <c r="D237" s="216" t="s">
        <v>2</v>
      </c>
      <c r="E237" s="216" t="s">
        <v>2</v>
      </c>
      <c r="F237" s="218" t="s">
        <v>3</v>
      </c>
      <c r="G237" s="218" t="s">
        <v>4</v>
      </c>
      <c r="I237" s="275"/>
      <c r="J237" s="215" t="s">
        <v>8</v>
      </c>
      <c r="K237" s="216" t="s">
        <v>2</v>
      </c>
      <c r="L237" s="216" t="s">
        <v>2</v>
      </c>
      <c r="M237" s="218" t="s">
        <v>3</v>
      </c>
      <c r="N237" s="218" t="s">
        <v>4</v>
      </c>
      <c r="P237" s="275"/>
      <c r="Q237" s="215" t="s">
        <v>8</v>
      </c>
      <c r="R237" s="216" t="s">
        <v>2</v>
      </c>
      <c r="S237" s="216" t="s">
        <v>2</v>
      </c>
      <c r="T237" s="218" t="s">
        <v>3</v>
      </c>
      <c r="U237" s="218" t="s">
        <v>4</v>
      </c>
      <c r="V237" s="5"/>
      <c r="W237" s="275"/>
      <c r="X237" s="215" t="s">
        <v>8</v>
      </c>
      <c r="Y237" s="216" t="s">
        <v>2</v>
      </c>
      <c r="Z237" s="216" t="s">
        <v>2</v>
      </c>
      <c r="AA237" s="218" t="s">
        <v>3</v>
      </c>
      <c r="AB237" s="218" t="s">
        <v>4</v>
      </c>
      <c r="AC237" s="5"/>
      <c r="AD237" s="275"/>
      <c r="AE237" s="215" t="s">
        <v>8</v>
      </c>
      <c r="AF237" s="216" t="s">
        <v>2</v>
      </c>
      <c r="AG237" s="216" t="s">
        <v>2</v>
      </c>
      <c r="AH237" s="218" t="s">
        <v>3</v>
      </c>
      <c r="AI237" s="218" t="s">
        <v>4</v>
      </c>
      <c r="AJ237" s="5"/>
      <c r="AK237" s="275"/>
      <c r="AL237" s="215" t="s">
        <v>8</v>
      </c>
      <c r="AM237" s="216" t="s">
        <v>2</v>
      </c>
      <c r="AN237" s="216" t="s">
        <v>2</v>
      </c>
      <c r="AO237" s="218" t="s">
        <v>3</v>
      </c>
      <c r="AP237" s="218" t="s">
        <v>4</v>
      </c>
      <c r="AQ237" s="5"/>
      <c r="AR237" s="275"/>
      <c r="AS237" s="215" t="s">
        <v>8</v>
      </c>
      <c r="AT237" s="216" t="s">
        <v>2</v>
      </c>
      <c r="AU237" s="216" t="s">
        <v>2</v>
      </c>
      <c r="AV237" s="218" t="s">
        <v>3</v>
      </c>
      <c r="AW237" s="218" t="s">
        <v>4</v>
      </c>
      <c r="AX237" s="5"/>
      <c r="AY237" s="275"/>
      <c r="AZ237" s="215" t="s">
        <v>8</v>
      </c>
      <c r="BA237" s="216" t="s">
        <v>2</v>
      </c>
      <c r="BB237" s="216" t="s">
        <v>2</v>
      </c>
      <c r="BC237" s="218" t="s">
        <v>3</v>
      </c>
      <c r="BD237" s="218" t="s">
        <v>4</v>
      </c>
      <c r="BE237" s="5"/>
    </row>
    <row r="238" spans="1:57" x14ac:dyDescent="0.2">
      <c r="A238" s="274">
        <v>571</v>
      </c>
      <c r="B238" s="5">
        <f ca="1">H238+O238+V238+AC238+AJ238+AQ238+AX238+BD238</f>
        <v>0</v>
      </c>
      <c r="C238" s="268">
        <v>571</v>
      </c>
      <c r="D238" s="269" t="str">
        <f>D236</f>
        <v>&gt;=41640</v>
      </c>
      <c r="E238" s="269" t="str">
        <f>E236</f>
        <v>&lt;=42004</v>
      </c>
      <c r="F238" s="270"/>
      <c r="G238" s="271"/>
      <c r="H238" s="5">
        <f ca="1">DSUM(Base1,F237,C237:G238)</f>
        <v>0</v>
      </c>
      <c r="I238" s="275"/>
      <c r="J238" s="268">
        <v>571</v>
      </c>
      <c r="K238" s="269" t="str">
        <f>K236</f>
        <v>&gt;=41640</v>
      </c>
      <c r="L238" s="269" t="str">
        <f>L236</f>
        <v>&lt;=42004</v>
      </c>
      <c r="M238" s="270"/>
      <c r="N238" s="271"/>
      <c r="O238" s="5">
        <f ca="1">DSUM(Base2,M237,J237:N238)</f>
        <v>0</v>
      </c>
      <c r="P238" s="275"/>
      <c r="Q238" s="268">
        <v>571</v>
      </c>
      <c r="R238" s="269" t="str">
        <f>R236</f>
        <v>&gt;=41640</v>
      </c>
      <c r="S238" s="269" t="str">
        <f>S236</f>
        <v>&lt;=42004</v>
      </c>
      <c r="T238" s="270"/>
      <c r="U238" s="271"/>
      <c r="V238" s="5">
        <f ca="1">DSUM(Base3,T237,Q237:U238)</f>
        <v>0</v>
      </c>
      <c r="W238" s="275"/>
      <c r="X238" s="268">
        <v>571</v>
      </c>
      <c r="Y238" s="269" t="str">
        <f>Y236</f>
        <v>&gt;=41640</v>
      </c>
      <c r="Z238" s="269" t="str">
        <f>Z236</f>
        <v>&lt;=42004</v>
      </c>
      <c r="AA238" s="270"/>
      <c r="AB238" s="271"/>
      <c r="AC238" s="5">
        <f ca="1">DSUM(Base4,AA237,X237:AB238)</f>
        <v>0</v>
      </c>
      <c r="AD238" s="275"/>
      <c r="AE238" s="268">
        <v>571</v>
      </c>
      <c r="AF238" s="269" t="str">
        <f>AF236</f>
        <v>&gt;=41640</v>
      </c>
      <c r="AG238" s="269" t="str">
        <f>AG236</f>
        <v>&lt;=42004</v>
      </c>
      <c r="AH238" s="270"/>
      <c r="AI238" s="271"/>
      <c r="AJ238" s="5">
        <f ca="1">DSUM(Base5,AH237,AE237:AI238)</f>
        <v>0</v>
      </c>
      <c r="AK238" s="275"/>
      <c r="AL238" s="268">
        <v>571</v>
      </c>
      <c r="AM238" s="269" t="str">
        <f>AM236</f>
        <v>&gt;=41640</v>
      </c>
      <c r="AN238" s="269" t="str">
        <f>AN236</f>
        <v>&lt;=42004</v>
      </c>
      <c r="AO238" s="270"/>
      <c r="AP238" s="271"/>
      <c r="AQ238" s="5">
        <f ca="1">DSUM(Base6,AO237,AL237:AP238)</f>
        <v>0</v>
      </c>
      <c r="AR238" s="275"/>
      <c r="AS238" s="268">
        <v>571</v>
      </c>
      <c r="AT238" s="269" t="str">
        <f>AT236</f>
        <v>&gt;=41640</v>
      </c>
      <c r="AU238" s="269" t="str">
        <f>AU236</f>
        <v>&lt;=42004</v>
      </c>
      <c r="AV238" s="270"/>
      <c r="AW238" s="271"/>
      <c r="AX238" s="5">
        <f ca="1">DSUM(Base7,AV237,AS237:AW238)</f>
        <v>0</v>
      </c>
      <c r="AY238" s="275"/>
      <c r="AZ238" s="268">
        <v>571</v>
      </c>
      <c r="BA238" s="269" t="str">
        <f>BA236</f>
        <v>&gt;=41640</v>
      </c>
      <c r="BB238" s="269" t="str">
        <f>BB236</f>
        <v>&lt;=42004</v>
      </c>
      <c r="BC238" s="270"/>
      <c r="BD238" s="271"/>
      <c r="BE238" s="5">
        <f ca="1">DSUM(Base8,BC237,AZ237:BD238)</f>
        <v>0</v>
      </c>
    </row>
    <row r="239" spans="1:57" x14ac:dyDescent="0.2">
      <c r="A239" s="273"/>
      <c r="B239" s="5"/>
      <c r="C239" s="215" t="s">
        <v>8</v>
      </c>
      <c r="D239" s="216" t="s">
        <v>2</v>
      </c>
      <c r="E239" s="216" t="s">
        <v>2</v>
      </c>
      <c r="F239" s="218" t="s">
        <v>3</v>
      </c>
      <c r="G239" s="218" t="s">
        <v>4</v>
      </c>
      <c r="I239" s="275"/>
      <c r="J239" s="215" t="s">
        <v>8</v>
      </c>
      <c r="K239" s="216" t="s">
        <v>2</v>
      </c>
      <c r="L239" s="216" t="s">
        <v>2</v>
      </c>
      <c r="M239" s="218" t="s">
        <v>3</v>
      </c>
      <c r="N239" s="218" t="s">
        <v>4</v>
      </c>
      <c r="P239" s="275"/>
      <c r="Q239" s="215" t="s">
        <v>8</v>
      </c>
      <c r="R239" s="216" t="s">
        <v>2</v>
      </c>
      <c r="S239" s="216" t="s">
        <v>2</v>
      </c>
      <c r="T239" s="218" t="s">
        <v>3</v>
      </c>
      <c r="U239" s="218" t="s">
        <v>4</v>
      </c>
      <c r="V239" s="5"/>
      <c r="W239" s="275"/>
      <c r="X239" s="215" t="s">
        <v>8</v>
      </c>
      <c r="Y239" s="216" t="s">
        <v>2</v>
      </c>
      <c r="Z239" s="216" t="s">
        <v>2</v>
      </c>
      <c r="AA239" s="218" t="s">
        <v>3</v>
      </c>
      <c r="AB239" s="218" t="s">
        <v>4</v>
      </c>
      <c r="AC239" s="5"/>
      <c r="AD239" s="275"/>
      <c r="AE239" s="215" t="s">
        <v>8</v>
      </c>
      <c r="AF239" s="216" t="s">
        <v>2</v>
      </c>
      <c r="AG239" s="216" t="s">
        <v>2</v>
      </c>
      <c r="AH239" s="218" t="s">
        <v>3</v>
      </c>
      <c r="AI239" s="218" t="s">
        <v>4</v>
      </c>
      <c r="AJ239" s="5"/>
      <c r="AK239" s="275"/>
      <c r="AL239" s="215" t="s">
        <v>8</v>
      </c>
      <c r="AM239" s="216" t="s">
        <v>2</v>
      </c>
      <c r="AN239" s="216" t="s">
        <v>2</v>
      </c>
      <c r="AO239" s="218" t="s">
        <v>3</v>
      </c>
      <c r="AP239" s="218" t="s">
        <v>4</v>
      </c>
      <c r="AQ239" s="5"/>
      <c r="AR239" s="275"/>
      <c r="AS239" s="215" t="s">
        <v>8</v>
      </c>
      <c r="AT239" s="216" t="s">
        <v>2</v>
      </c>
      <c r="AU239" s="216" t="s">
        <v>2</v>
      </c>
      <c r="AV239" s="218" t="s">
        <v>3</v>
      </c>
      <c r="AW239" s="218" t="s">
        <v>4</v>
      </c>
      <c r="AX239" s="5"/>
      <c r="AY239" s="275"/>
      <c r="AZ239" s="215" t="s">
        <v>8</v>
      </c>
      <c r="BA239" s="216" t="s">
        <v>2</v>
      </c>
      <c r="BB239" s="216" t="s">
        <v>2</v>
      </c>
      <c r="BC239" s="218" t="s">
        <v>3</v>
      </c>
      <c r="BD239" s="218" t="s">
        <v>4</v>
      </c>
      <c r="BE239" s="5"/>
    </row>
    <row r="240" spans="1:57" x14ac:dyDescent="0.2">
      <c r="A240" s="274">
        <v>572</v>
      </c>
      <c r="B240" s="5">
        <f ca="1">H240+O240+V240+AC240+AJ240+AQ240+AX240+BD240</f>
        <v>0</v>
      </c>
      <c r="C240" s="268">
        <v>572</v>
      </c>
      <c r="D240" s="269" t="str">
        <f>D238</f>
        <v>&gt;=41640</v>
      </c>
      <c r="E240" s="269" t="str">
        <f>E238</f>
        <v>&lt;=42004</v>
      </c>
      <c r="F240" s="270"/>
      <c r="G240" s="271"/>
      <c r="H240" s="5">
        <f ca="1">DSUM(Base1,F239,C239:G240)</f>
        <v>0</v>
      </c>
      <c r="I240" s="275"/>
      <c r="J240" s="268">
        <v>572</v>
      </c>
      <c r="K240" s="269" t="str">
        <f>K238</f>
        <v>&gt;=41640</v>
      </c>
      <c r="L240" s="269" t="str">
        <f>L238</f>
        <v>&lt;=42004</v>
      </c>
      <c r="M240" s="270"/>
      <c r="N240" s="271"/>
      <c r="O240" s="5">
        <f ca="1">DSUM(Base2,M239,J239:N240)</f>
        <v>0</v>
      </c>
      <c r="P240" s="275"/>
      <c r="Q240" s="268">
        <v>572</v>
      </c>
      <c r="R240" s="269" t="str">
        <f>R238</f>
        <v>&gt;=41640</v>
      </c>
      <c r="S240" s="269" t="str">
        <f>S238</f>
        <v>&lt;=42004</v>
      </c>
      <c r="T240" s="270"/>
      <c r="U240" s="271"/>
      <c r="V240" s="5">
        <f ca="1">DSUM(Base3,T239,Q239:U240)</f>
        <v>0</v>
      </c>
      <c r="W240" s="275"/>
      <c r="X240" s="268">
        <v>572</v>
      </c>
      <c r="Y240" s="269" t="str">
        <f>Y238</f>
        <v>&gt;=41640</v>
      </c>
      <c r="Z240" s="269" t="str">
        <f>Z238</f>
        <v>&lt;=42004</v>
      </c>
      <c r="AA240" s="270"/>
      <c r="AB240" s="271"/>
      <c r="AC240" s="5">
        <f ca="1">DSUM(Base4,AA239,X239:AB240)</f>
        <v>0</v>
      </c>
      <c r="AD240" s="275"/>
      <c r="AE240" s="268">
        <v>572</v>
      </c>
      <c r="AF240" s="269" t="str">
        <f>AF238</f>
        <v>&gt;=41640</v>
      </c>
      <c r="AG240" s="269" t="str">
        <f>AG238</f>
        <v>&lt;=42004</v>
      </c>
      <c r="AH240" s="270"/>
      <c r="AI240" s="271"/>
      <c r="AJ240" s="5">
        <f ca="1">DSUM(Base5,AH239,AE239:AI240)</f>
        <v>0</v>
      </c>
      <c r="AK240" s="275"/>
      <c r="AL240" s="268">
        <v>572</v>
      </c>
      <c r="AM240" s="269" t="str">
        <f>AM238</f>
        <v>&gt;=41640</v>
      </c>
      <c r="AN240" s="269" t="str">
        <f>AN238</f>
        <v>&lt;=42004</v>
      </c>
      <c r="AO240" s="270"/>
      <c r="AP240" s="271"/>
      <c r="AQ240" s="5">
        <f ca="1">DSUM(Base6,AO239,AL239:AP240)</f>
        <v>0</v>
      </c>
      <c r="AR240" s="275"/>
      <c r="AS240" s="268">
        <v>572</v>
      </c>
      <c r="AT240" s="269" t="str">
        <f>AT238</f>
        <v>&gt;=41640</v>
      </c>
      <c r="AU240" s="269" t="str">
        <f>AU238</f>
        <v>&lt;=42004</v>
      </c>
      <c r="AV240" s="270"/>
      <c r="AW240" s="271"/>
      <c r="AX240" s="5">
        <f ca="1">DSUM(Base7,AV239,AS239:AW240)</f>
        <v>0</v>
      </c>
      <c r="AY240" s="275"/>
      <c r="AZ240" s="268">
        <v>572</v>
      </c>
      <c r="BA240" s="269" t="str">
        <f>BA238</f>
        <v>&gt;=41640</v>
      </c>
      <c r="BB240" s="269" t="str">
        <f>BB238</f>
        <v>&lt;=42004</v>
      </c>
      <c r="BC240" s="270"/>
      <c r="BD240" s="271"/>
      <c r="BE240" s="5">
        <f ca="1">DSUM(Base8,BC239,AZ239:BD240)</f>
        <v>0</v>
      </c>
    </row>
    <row r="241" spans="1:57" x14ac:dyDescent="0.2">
      <c r="A241" s="273"/>
      <c r="B241" s="5"/>
      <c r="C241" s="215" t="s">
        <v>8</v>
      </c>
      <c r="D241" s="216" t="s">
        <v>2</v>
      </c>
      <c r="E241" s="216" t="s">
        <v>2</v>
      </c>
      <c r="F241" s="218" t="s">
        <v>3</v>
      </c>
      <c r="G241" s="218" t="s">
        <v>4</v>
      </c>
      <c r="I241" s="275"/>
      <c r="J241" s="215" t="s">
        <v>8</v>
      </c>
      <c r="K241" s="216" t="s">
        <v>2</v>
      </c>
      <c r="L241" s="216" t="s">
        <v>2</v>
      </c>
      <c r="M241" s="218" t="s">
        <v>3</v>
      </c>
      <c r="N241" s="218" t="s">
        <v>4</v>
      </c>
      <c r="P241" s="275"/>
      <c r="Q241" s="215" t="s">
        <v>8</v>
      </c>
      <c r="R241" s="216" t="s">
        <v>2</v>
      </c>
      <c r="S241" s="216" t="s">
        <v>2</v>
      </c>
      <c r="T241" s="218" t="s">
        <v>3</v>
      </c>
      <c r="U241" s="218" t="s">
        <v>4</v>
      </c>
      <c r="V241" s="5"/>
      <c r="W241" s="275"/>
      <c r="X241" s="215" t="s">
        <v>8</v>
      </c>
      <c r="Y241" s="216" t="s">
        <v>2</v>
      </c>
      <c r="Z241" s="216" t="s">
        <v>2</v>
      </c>
      <c r="AA241" s="218" t="s">
        <v>3</v>
      </c>
      <c r="AB241" s="218" t="s">
        <v>4</v>
      </c>
      <c r="AC241" s="5"/>
      <c r="AD241" s="275"/>
      <c r="AE241" s="215" t="s">
        <v>8</v>
      </c>
      <c r="AF241" s="216" t="s">
        <v>2</v>
      </c>
      <c r="AG241" s="216" t="s">
        <v>2</v>
      </c>
      <c r="AH241" s="218" t="s">
        <v>3</v>
      </c>
      <c r="AI241" s="218" t="s">
        <v>4</v>
      </c>
      <c r="AJ241" s="5"/>
      <c r="AK241" s="275"/>
      <c r="AL241" s="215" t="s">
        <v>8</v>
      </c>
      <c r="AM241" s="216" t="s">
        <v>2</v>
      </c>
      <c r="AN241" s="216" t="s">
        <v>2</v>
      </c>
      <c r="AO241" s="218" t="s">
        <v>3</v>
      </c>
      <c r="AP241" s="218" t="s">
        <v>4</v>
      </c>
      <c r="AQ241" s="5"/>
      <c r="AR241" s="275"/>
      <c r="AS241" s="215" t="s">
        <v>8</v>
      </c>
      <c r="AT241" s="216" t="s">
        <v>2</v>
      </c>
      <c r="AU241" s="216" t="s">
        <v>2</v>
      </c>
      <c r="AV241" s="218" t="s">
        <v>3</v>
      </c>
      <c r="AW241" s="218" t="s">
        <v>4</v>
      </c>
      <c r="AX241" s="5"/>
      <c r="AY241" s="275"/>
      <c r="AZ241" s="215" t="s">
        <v>8</v>
      </c>
      <c r="BA241" s="216" t="s">
        <v>2</v>
      </c>
      <c r="BB241" s="216" t="s">
        <v>2</v>
      </c>
      <c r="BC241" s="218" t="s">
        <v>3</v>
      </c>
      <c r="BD241" s="218" t="s">
        <v>4</v>
      </c>
      <c r="BE241" s="5"/>
    </row>
    <row r="242" spans="1:57" x14ac:dyDescent="0.2">
      <c r="A242" s="274">
        <v>573</v>
      </c>
      <c r="B242" s="5">
        <f ca="1">H242+O242+V242+AC242+AJ242+AQ242+AX242+BD242</f>
        <v>0</v>
      </c>
      <c r="C242" s="268">
        <v>573</v>
      </c>
      <c r="D242" s="269" t="str">
        <f>D240</f>
        <v>&gt;=41640</v>
      </c>
      <c r="E242" s="269" t="str">
        <f>E240</f>
        <v>&lt;=42004</v>
      </c>
      <c r="F242" s="270"/>
      <c r="G242" s="271"/>
      <c r="H242" s="5">
        <f ca="1">DSUM(Base1,F241,C241:G242)</f>
        <v>0</v>
      </c>
      <c r="I242" s="275"/>
      <c r="J242" s="268">
        <v>573</v>
      </c>
      <c r="K242" s="269" t="str">
        <f>K240</f>
        <v>&gt;=41640</v>
      </c>
      <c r="L242" s="269" t="str">
        <f>L240</f>
        <v>&lt;=42004</v>
      </c>
      <c r="M242" s="270"/>
      <c r="N242" s="271"/>
      <c r="O242" s="5">
        <f ca="1">DSUM(Base2,M241,J241:N242)</f>
        <v>0</v>
      </c>
      <c r="P242" s="275"/>
      <c r="Q242" s="268">
        <v>573</v>
      </c>
      <c r="R242" s="269" t="str">
        <f>R240</f>
        <v>&gt;=41640</v>
      </c>
      <c r="S242" s="269" t="str">
        <f>S240</f>
        <v>&lt;=42004</v>
      </c>
      <c r="T242" s="270"/>
      <c r="U242" s="271"/>
      <c r="V242" s="5">
        <f ca="1">DSUM(Base3,T241,Q241:U242)</f>
        <v>0</v>
      </c>
      <c r="W242" s="275"/>
      <c r="X242" s="268">
        <v>573</v>
      </c>
      <c r="Y242" s="269" t="str">
        <f>Y240</f>
        <v>&gt;=41640</v>
      </c>
      <c r="Z242" s="269" t="str">
        <f>Z240</f>
        <v>&lt;=42004</v>
      </c>
      <c r="AA242" s="270"/>
      <c r="AB242" s="271"/>
      <c r="AC242" s="5">
        <f ca="1">DSUM(Base4,AA241,X241:AB242)</f>
        <v>0</v>
      </c>
      <c r="AD242" s="275"/>
      <c r="AE242" s="268">
        <v>573</v>
      </c>
      <c r="AF242" s="269" t="str">
        <f>AF240</f>
        <v>&gt;=41640</v>
      </c>
      <c r="AG242" s="269" t="str">
        <f>AG240</f>
        <v>&lt;=42004</v>
      </c>
      <c r="AH242" s="270"/>
      <c r="AI242" s="271"/>
      <c r="AJ242" s="5">
        <f ca="1">DSUM(Base5,AH241,AE241:AI242)</f>
        <v>0</v>
      </c>
      <c r="AK242" s="275"/>
      <c r="AL242" s="268">
        <v>573</v>
      </c>
      <c r="AM242" s="269" t="str">
        <f>AM240</f>
        <v>&gt;=41640</v>
      </c>
      <c r="AN242" s="269" t="str">
        <f>AN240</f>
        <v>&lt;=42004</v>
      </c>
      <c r="AO242" s="270"/>
      <c r="AP242" s="271"/>
      <c r="AQ242" s="5">
        <f ca="1">DSUM(Base6,AO241,AL241:AP242)</f>
        <v>0</v>
      </c>
      <c r="AR242" s="275"/>
      <c r="AS242" s="268">
        <v>573</v>
      </c>
      <c r="AT242" s="269" t="str">
        <f>AT240</f>
        <v>&gt;=41640</v>
      </c>
      <c r="AU242" s="269" t="str">
        <f>AU240</f>
        <v>&lt;=42004</v>
      </c>
      <c r="AV242" s="270"/>
      <c r="AW242" s="271"/>
      <c r="AX242" s="5">
        <f ca="1">DSUM(Base7,AV241,AS241:AW242)</f>
        <v>0</v>
      </c>
      <c r="AY242" s="275"/>
      <c r="AZ242" s="268">
        <v>573</v>
      </c>
      <c r="BA242" s="269" t="str">
        <f>BA240</f>
        <v>&gt;=41640</v>
      </c>
      <c r="BB242" s="269" t="str">
        <f>BB240</f>
        <v>&lt;=42004</v>
      </c>
      <c r="BC242" s="270"/>
      <c r="BD242" s="271"/>
      <c r="BE242" s="5">
        <f ca="1">DSUM(Base8,BC241,AZ241:BD242)</f>
        <v>0</v>
      </c>
    </row>
    <row r="243" spans="1:57" x14ac:dyDescent="0.2">
      <c r="A243" s="273"/>
      <c r="B243" s="5"/>
      <c r="C243" s="215" t="s">
        <v>8</v>
      </c>
      <c r="D243" s="216" t="s">
        <v>2</v>
      </c>
      <c r="E243" s="216" t="s">
        <v>2</v>
      </c>
      <c r="F243" s="218" t="s">
        <v>3</v>
      </c>
      <c r="G243" s="218" t="s">
        <v>4</v>
      </c>
      <c r="I243" s="275"/>
      <c r="J243" s="215" t="s">
        <v>8</v>
      </c>
      <c r="K243" s="216" t="s">
        <v>2</v>
      </c>
      <c r="L243" s="216" t="s">
        <v>2</v>
      </c>
      <c r="M243" s="218" t="s">
        <v>3</v>
      </c>
      <c r="N243" s="218" t="s">
        <v>4</v>
      </c>
      <c r="P243" s="275"/>
      <c r="Q243" s="215" t="s">
        <v>8</v>
      </c>
      <c r="R243" s="216" t="s">
        <v>2</v>
      </c>
      <c r="S243" s="216" t="s">
        <v>2</v>
      </c>
      <c r="T243" s="218" t="s">
        <v>3</v>
      </c>
      <c r="U243" s="218" t="s">
        <v>4</v>
      </c>
      <c r="V243" s="5"/>
      <c r="W243" s="275"/>
      <c r="X243" s="215" t="s">
        <v>8</v>
      </c>
      <c r="Y243" s="216" t="s">
        <v>2</v>
      </c>
      <c r="Z243" s="216" t="s">
        <v>2</v>
      </c>
      <c r="AA243" s="218" t="s">
        <v>3</v>
      </c>
      <c r="AB243" s="218" t="s">
        <v>4</v>
      </c>
      <c r="AC243" s="5"/>
      <c r="AD243" s="275"/>
      <c r="AE243" s="215" t="s">
        <v>8</v>
      </c>
      <c r="AF243" s="216" t="s">
        <v>2</v>
      </c>
      <c r="AG243" s="216" t="s">
        <v>2</v>
      </c>
      <c r="AH243" s="218" t="s">
        <v>3</v>
      </c>
      <c r="AI243" s="218" t="s">
        <v>4</v>
      </c>
      <c r="AJ243" s="5"/>
      <c r="AK243" s="275"/>
      <c r="AL243" s="215" t="s">
        <v>8</v>
      </c>
      <c r="AM243" s="216" t="s">
        <v>2</v>
      </c>
      <c r="AN243" s="216" t="s">
        <v>2</v>
      </c>
      <c r="AO243" s="218" t="s">
        <v>3</v>
      </c>
      <c r="AP243" s="218" t="s">
        <v>4</v>
      </c>
      <c r="AQ243" s="5"/>
      <c r="AR243" s="275"/>
      <c r="AS243" s="215" t="s">
        <v>8</v>
      </c>
      <c r="AT243" s="216" t="s">
        <v>2</v>
      </c>
      <c r="AU243" s="216" t="s">
        <v>2</v>
      </c>
      <c r="AV243" s="218" t="s">
        <v>3</v>
      </c>
      <c r="AW243" s="218" t="s">
        <v>4</v>
      </c>
      <c r="AX243" s="5"/>
      <c r="AY243" s="275"/>
      <c r="AZ243" s="215" t="s">
        <v>8</v>
      </c>
      <c r="BA243" s="216" t="s">
        <v>2</v>
      </c>
      <c r="BB243" s="216" t="s">
        <v>2</v>
      </c>
      <c r="BC243" s="218" t="s">
        <v>3</v>
      </c>
      <c r="BD243" s="218" t="s">
        <v>4</v>
      </c>
      <c r="BE243" s="5"/>
    </row>
    <row r="244" spans="1:57" x14ac:dyDescent="0.2">
      <c r="A244" s="274">
        <v>574</v>
      </c>
      <c r="B244" s="5">
        <f ca="1">H244+O244+V244+AC244+AJ244+AQ244+AX244+BD244</f>
        <v>0</v>
      </c>
      <c r="C244" s="268">
        <v>574</v>
      </c>
      <c r="D244" s="269" t="str">
        <f>D242</f>
        <v>&gt;=41640</v>
      </c>
      <c r="E244" s="269" t="str">
        <f>E242</f>
        <v>&lt;=42004</v>
      </c>
      <c r="F244" s="270"/>
      <c r="G244" s="271"/>
      <c r="H244" s="5">
        <f ca="1">DSUM(Base1,F243,C243:G244)</f>
        <v>0</v>
      </c>
      <c r="I244" s="275"/>
      <c r="J244" s="268">
        <v>574</v>
      </c>
      <c r="K244" s="269" t="str">
        <f>K242</f>
        <v>&gt;=41640</v>
      </c>
      <c r="L244" s="269" t="str">
        <f>L242</f>
        <v>&lt;=42004</v>
      </c>
      <c r="M244" s="270"/>
      <c r="N244" s="271"/>
      <c r="O244" s="5">
        <f ca="1">DSUM(Base2,M243,J243:N244)</f>
        <v>0</v>
      </c>
      <c r="P244" s="275"/>
      <c r="Q244" s="268">
        <v>574</v>
      </c>
      <c r="R244" s="269" t="str">
        <f>R242</f>
        <v>&gt;=41640</v>
      </c>
      <c r="S244" s="269" t="str">
        <f>S242</f>
        <v>&lt;=42004</v>
      </c>
      <c r="T244" s="270"/>
      <c r="U244" s="271"/>
      <c r="V244" s="5">
        <f ca="1">DSUM(Base3,T243,Q243:U244)</f>
        <v>0</v>
      </c>
      <c r="W244" s="275"/>
      <c r="X244" s="268">
        <v>574</v>
      </c>
      <c r="Y244" s="269" t="str">
        <f>Y242</f>
        <v>&gt;=41640</v>
      </c>
      <c r="Z244" s="269" t="str">
        <f>Z242</f>
        <v>&lt;=42004</v>
      </c>
      <c r="AA244" s="270"/>
      <c r="AB244" s="271"/>
      <c r="AC244" s="5">
        <f ca="1">DSUM(Base4,AA243,X243:AB244)</f>
        <v>0</v>
      </c>
      <c r="AD244" s="275"/>
      <c r="AE244" s="268">
        <v>574</v>
      </c>
      <c r="AF244" s="269" t="str">
        <f>AF242</f>
        <v>&gt;=41640</v>
      </c>
      <c r="AG244" s="269" t="str">
        <f>AG242</f>
        <v>&lt;=42004</v>
      </c>
      <c r="AH244" s="270"/>
      <c r="AI244" s="271"/>
      <c r="AJ244" s="5">
        <f ca="1">DSUM(Base5,AH243,AE243:AI244)</f>
        <v>0</v>
      </c>
      <c r="AK244" s="275"/>
      <c r="AL244" s="268">
        <v>574</v>
      </c>
      <c r="AM244" s="269" t="str">
        <f>AM242</f>
        <v>&gt;=41640</v>
      </c>
      <c r="AN244" s="269" t="str">
        <f>AN242</f>
        <v>&lt;=42004</v>
      </c>
      <c r="AO244" s="270"/>
      <c r="AP244" s="271"/>
      <c r="AQ244" s="5">
        <f ca="1">DSUM(Base6,AO243,AL243:AP244)</f>
        <v>0</v>
      </c>
      <c r="AR244" s="275"/>
      <c r="AS244" s="268">
        <v>574</v>
      </c>
      <c r="AT244" s="269" t="str">
        <f>AT242</f>
        <v>&gt;=41640</v>
      </c>
      <c r="AU244" s="269" t="str">
        <f>AU242</f>
        <v>&lt;=42004</v>
      </c>
      <c r="AV244" s="270"/>
      <c r="AW244" s="271"/>
      <c r="AX244" s="5">
        <f ca="1">DSUM(Base7,AV243,AS243:AW244)</f>
        <v>0</v>
      </c>
      <c r="AY244" s="275"/>
      <c r="AZ244" s="268">
        <v>574</v>
      </c>
      <c r="BA244" s="269" t="str">
        <f>BA242</f>
        <v>&gt;=41640</v>
      </c>
      <c r="BB244" s="269" t="str">
        <f>BB242</f>
        <v>&lt;=42004</v>
      </c>
      <c r="BC244" s="270"/>
      <c r="BD244" s="271"/>
      <c r="BE244" s="5">
        <f ca="1">DSUM(Base8,BC243,AZ243:BD244)</f>
        <v>0</v>
      </c>
    </row>
    <row r="245" spans="1:57" x14ac:dyDescent="0.2">
      <c r="A245" s="273"/>
      <c r="B245" s="5"/>
      <c r="C245" s="215" t="s">
        <v>8</v>
      </c>
      <c r="D245" s="216" t="s">
        <v>2</v>
      </c>
      <c r="E245" s="216" t="s">
        <v>2</v>
      </c>
      <c r="F245" s="218" t="s">
        <v>3</v>
      </c>
      <c r="G245" s="218" t="s">
        <v>4</v>
      </c>
      <c r="I245" s="275"/>
      <c r="J245" s="215" t="s">
        <v>8</v>
      </c>
      <c r="K245" s="216" t="s">
        <v>2</v>
      </c>
      <c r="L245" s="216" t="s">
        <v>2</v>
      </c>
      <c r="M245" s="218" t="s">
        <v>3</v>
      </c>
      <c r="N245" s="218" t="s">
        <v>4</v>
      </c>
      <c r="P245" s="275"/>
      <c r="Q245" s="215" t="s">
        <v>8</v>
      </c>
      <c r="R245" s="216" t="s">
        <v>2</v>
      </c>
      <c r="S245" s="216" t="s">
        <v>2</v>
      </c>
      <c r="T245" s="218" t="s">
        <v>3</v>
      </c>
      <c r="U245" s="218" t="s">
        <v>4</v>
      </c>
      <c r="V245" s="5"/>
      <c r="W245" s="275"/>
      <c r="X245" s="215" t="s">
        <v>8</v>
      </c>
      <c r="Y245" s="216" t="s">
        <v>2</v>
      </c>
      <c r="Z245" s="216" t="s">
        <v>2</v>
      </c>
      <c r="AA245" s="218" t="s">
        <v>3</v>
      </c>
      <c r="AB245" s="218" t="s">
        <v>4</v>
      </c>
      <c r="AC245" s="5"/>
      <c r="AD245" s="275"/>
      <c r="AE245" s="215" t="s">
        <v>8</v>
      </c>
      <c r="AF245" s="216" t="s">
        <v>2</v>
      </c>
      <c r="AG245" s="216" t="s">
        <v>2</v>
      </c>
      <c r="AH245" s="218" t="s">
        <v>3</v>
      </c>
      <c r="AI245" s="218" t="s">
        <v>4</v>
      </c>
      <c r="AJ245" s="5"/>
      <c r="AK245" s="275"/>
      <c r="AL245" s="215" t="s">
        <v>8</v>
      </c>
      <c r="AM245" s="216" t="s">
        <v>2</v>
      </c>
      <c r="AN245" s="216" t="s">
        <v>2</v>
      </c>
      <c r="AO245" s="218" t="s">
        <v>3</v>
      </c>
      <c r="AP245" s="218" t="s">
        <v>4</v>
      </c>
      <c r="AQ245" s="5"/>
      <c r="AR245" s="275"/>
      <c r="AS245" s="215" t="s">
        <v>8</v>
      </c>
      <c r="AT245" s="216" t="s">
        <v>2</v>
      </c>
      <c r="AU245" s="216" t="s">
        <v>2</v>
      </c>
      <c r="AV245" s="218" t="s">
        <v>3</v>
      </c>
      <c r="AW245" s="218" t="s">
        <v>4</v>
      </c>
      <c r="AX245" s="5"/>
      <c r="AY245" s="275"/>
      <c r="AZ245" s="215" t="s">
        <v>8</v>
      </c>
      <c r="BA245" s="216" t="s">
        <v>2</v>
      </c>
      <c r="BB245" s="216" t="s">
        <v>2</v>
      </c>
      <c r="BC245" s="218" t="s">
        <v>3</v>
      </c>
      <c r="BD245" s="218" t="s">
        <v>4</v>
      </c>
      <c r="BE245" s="5"/>
    </row>
    <row r="246" spans="1:57" x14ac:dyDescent="0.2">
      <c r="A246" s="274">
        <v>575</v>
      </c>
      <c r="B246" s="5">
        <f ca="1">H246+O246+V246+AC246+AJ246+AQ246+AX246+BD246</f>
        <v>0</v>
      </c>
      <c r="C246" s="268">
        <v>575</v>
      </c>
      <c r="D246" s="269" t="str">
        <f>D244</f>
        <v>&gt;=41640</v>
      </c>
      <c r="E246" s="269" t="str">
        <f>E244</f>
        <v>&lt;=42004</v>
      </c>
      <c r="F246" s="270"/>
      <c r="G246" s="271"/>
      <c r="H246" s="5">
        <f ca="1">DSUM(Base1,F245,C245:G246)</f>
        <v>0</v>
      </c>
      <c r="I246" s="275"/>
      <c r="J246" s="268">
        <v>575</v>
      </c>
      <c r="K246" s="269" t="str">
        <f>K244</f>
        <v>&gt;=41640</v>
      </c>
      <c r="L246" s="269" t="str">
        <f>L244</f>
        <v>&lt;=42004</v>
      </c>
      <c r="M246" s="270"/>
      <c r="N246" s="271"/>
      <c r="O246" s="5">
        <f ca="1">DSUM(Base2,M245,J245:N246)</f>
        <v>0</v>
      </c>
      <c r="P246" s="275"/>
      <c r="Q246" s="268">
        <v>575</v>
      </c>
      <c r="R246" s="269" t="str">
        <f>R244</f>
        <v>&gt;=41640</v>
      </c>
      <c r="S246" s="269" t="str">
        <f>S244</f>
        <v>&lt;=42004</v>
      </c>
      <c r="T246" s="270"/>
      <c r="U246" s="271"/>
      <c r="V246" s="5">
        <f ca="1">DSUM(Base3,T245,Q245:U246)</f>
        <v>0</v>
      </c>
      <c r="W246" s="275"/>
      <c r="X246" s="268">
        <v>575</v>
      </c>
      <c r="Y246" s="269" t="str">
        <f>Y244</f>
        <v>&gt;=41640</v>
      </c>
      <c r="Z246" s="269" t="str">
        <f>Z244</f>
        <v>&lt;=42004</v>
      </c>
      <c r="AA246" s="270"/>
      <c r="AB246" s="271"/>
      <c r="AC246" s="5">
        <f ca="1">DSUM(Base4,AA245,X245:AB246)</f>
        <v>0</v>
      </c>
      <c r="AD246" s="275"/>
      <c r="AE246" s="268">
        <v>575</v>
      </c>
      <c r="AF246" s="269" t="str">
        <f>AF244</f>
        <v>&gt;=41640</v>
      </c>
      <c r="AG246" s="269" t="str">
        <f>AG244</f>
        <v>&lt;=42004</v>
      </c>
      <c r="AH246" s="270"/>
      <c r="AI246" s="271"/>
      <c r="AJ246" s="5">
        <f ca="1">DSUM(Base5,AH245,AE245:AI246)</f>
        <v>0</v>
      </c>
      <c r="AK246" s="275"/>
      <c r="AL246" s="268">
        <v>575</v>
      </c>
      <c r="AM246" s="269" t="str">
        <f>AM244</f>
        <v>&gt;=41640</v>
      </c>
      <c r="AN246" s="269" t="str">
        <f>AN244</f>
        <v>&lt;=42004</v>
      </c>
      <c r="AO246" s="270"/>
      <c r="AP246" s="271"/>
      <c r="AQ246" s="5">
        <f ca="1">DSUM(Base6,AO245,AL245:AP246)</f>
        <v>0</v>
      </c>
      <c r="AR246" s="275"/>
      <c r="AS246" s="268">
        <v>575</v>
      </c>
      <c r="AT246" s="269" t="str">
        <f>AT244</f>
        <v>&gt;=41640</v>
      </c>
      <c r="AU246" s="269" t="str">
        <f>AU244</f>
        <v>&lt;=42004</v>
      </c>
      <c r="AV246" s="270"/>
      <c r="AW246" s="271"/>
      <c r="AX246" s="5">
        <f ca="1">DSUM(Base7,AV245,AS245:AW246)</f>
        <v>0</v>
      </c>
      <c r="AY246" s="275"/>
      <c r="AZ246" s="268">
        <v>575</v>
      </c>
      <c r="BA246" s="269" t="str">
        <f>BA244</f>
        <v>&gt;=41640</v>
      </c>
      <c r="BB246" s="269" t="str">
        <f>BB244</f>
        <v>&lt;=42004</v>
      </c>
      <c r="BC246" s="270"/>
      <c r="BD246" s="271"/>
      <c r="BE246" s="5">
        <f ca="1">DSUM(Base8,BC245,AZ245:BD246)</f>
        <v>0</v>
      </c>
    </row>
    <row r="247" spans="1:57" x14ac:dyDescent="0.2">
      <c r="A247" s="273"/>
      <c r="B247" s="5"/>
      <c r="C247" s="215" t="s">
        <v>8</v>
      </c>
      <c r="D247" s="216" t="s">
        <v>2</v>
      </c>
      <c r="E247" s="216" t="s">
        <v>2</v>
      </c>
      <c r="F247" s="218" t="s">
        <v>3</v>
      </c>
      <c r="G247" s="218" t="s">
        <v>4</v>
      </c>
      <c r="I247" s="275"/>
      <c r="J247" s="215" t="s">
        <v>8</v>
      </c>
      <c r="K247" s="216" t="s">
        <v>2</v>
      </c>
      <c r="L247" s="216" t="s">
        <v>2</v>
      </c>
      <c r="M247" s="218" t="s">
        <v>3</v>
      </c>
      <c r="N247" s="218" t="s">
        <v>4</v>
      </c>
      <c r="P247" s="275"/>
      <c r="Q247" s="215" t="s">
        <v>8</v>
      </c>
      <c r="R247" s="216" t="s">
        <v>2</v>
      </c>
      <c r="S247" s="216" t="s">
        <v>2</v>
      </c>
      <c r="T247" s="218" t="s">
        <v>3</v>
      </c>
      <c r="U247" s="218" t="s">
        <v>4</v>
      </c>
      <c r="V247" s="5"/>
      <c r="W247" s="275"/>
      <c r="X247" s="215" t="s">
        <v>8</v>
      </c>
      <c r="Y247" s="216" t="s">
        <v>2</v>
      </c>
      <c r="Z247" s="216" t="s">
        <v>2</v>
      </c>
      <c r="AA247" s="218" t="s">
        <v>3</v>
      </c>
      <c r="AB247" s="218" t="s">
        <v>4</v>
      </c>
      <c r="AC247" s="5"/>
      <c r="AD247" s="275"/>
      <c r="AE247" s="215" t="s">
        <v>8</v>
      </c>
      <c r="AF247" s="216" t="s">
        <v>2</v>
      </c>
      <c r="AG247" s="216" t="s">
        <v>2</v>
      </c>
      <c r="AH247" s="218" t="s">
        <v>3</v>
      </c>
      <c r="AI247" s="218" t="s">
        <v>4</v>
      </c>
      <c r="AJ247" s="5"/>
      <c r="AK247" s="275"/>
      <c r="AL247" s="215" t="s">
        <v>8</v>
      </c>
      <c r="AM247" s="216" t="s">
        <v>2</v>
      </c>
      <c r="AN247" s="216" t="s">
        <v>2</v>
      </c>
      <c r="AO247" s="218" t="s">
        <v>3</v>
      </c>
      <c r="AP247" s="218" t="s">
        <v>4</v>
      </c>
      <c r="AQ247" s="5"/>
      <c r="AR247" s="275"/>
      <c r="AS247" s="215" t="s">
        <v>8</v>
      </c>
      <c r="AT247" s="216" t="s">
        <v>2</v>
      </c>
      <c r="AU247" s="216" t="s">
        <v>2</v>
      </c>
      <c r="AV247" s="218" t="s">
        <v>3</v>
      </c>
      <c r="AW247" s="218" t="s">
        <v>4</v>
      </c>
      <c r="AX247" s="5"/>
      <c r="AY247" s="275"/>
      <c r="AZ247" s="215" t="s">
        <v>8</v>
      </c>
      <c r="BA247" s="216" t="s">
        <v>2</v>
      </c>
      <c r="BB247" s="216" t="s">
        <v>2</v>
      </c>
      <c r="BC247" s="218" t="s">
        <v>3</v>
      </c>
      <c r="BD247" s="218" t="s">
        <v>4</v>
      </c>
      <c r="BE247" s="5"/>
    </row>
    <row r="248" spans="1:57" x14ac:dyDescent="0.2">
      <c r="A248" s="274">
        <v>576</v>
      </c>
      <c r="B248" s="5">
        <f ca="1">H248+O248+V248+AC248+AJ248+AQ248+AX248+BD248</f>
        <v>0</v>
      </c>
      <c r="C248" s="268">
        <v>576</v>
      </c>
      <c r="D248" s="269" t="str">
        <f>D246</f>
        <v>&gt;=41640</v>
      </c>
      <c r="E248" s="269" t="str">
        <f>E246</f>
        <v>&lt;=42004</v>
      </c>
      <c r="F248" s="270"/>
      <c r="G248" s="271"/>
      <c r="H248" s="5">
        <f ca="1">DSUM(Base1,F247,C247:G248)</f>
        <v>0</v>
      </c>
      <c r="I248" s="275"/>
      <c r="J248" s="268">
        <v>576</v>
      </c>
      <c r="K248" s="269" t="str">
        <f>K246</f>
        <v>&gt;=41640</v>
      </c>
      <c r="L248" s="269" t="str">
        <f>L246</f>
        <v>&lt;=42004</v>
      </c>
      <c r="M248" s="270"/>
      <c r="N248" s="271"/>
      <c r="O248" s="5">
        <f ca="1">DSUM(Base2,M247,J247:N248)</f>
        <v>0</v>
      </c>
      <c r="P248" s="275"/>
      <c r="Q248" s="268">
        <v>576</v>
      </c>
      <c r="R248" s="269" t="str">
        <f>R246</f>
        <v>&gt;=41640</v>
      </c>
      <c r="S248" s="269" t="str">
        <f>S246</f>
        <v>&lt;=42004</v>
      </c>
      <c r="T248" s="270"/>
      <c r="U248" s="271"/>
      <c r="V248" s="5">
        <f ca="1">DSUM(Base3,T247,Q247:U248)</f>
        <v>0</v>
      </c>
      <c r="W248" s="275"/>
      <c r="X248" s="268">
        <v>576</v>
      </c>
      <c r="Y248" s="269" t="str">
        <f>Y246</f>
        <v>&gt;=41640</v>
      </c>
      <c r="Z248" s="269" t="str">
        <f>Z246</f>
        <v>&lt;=42004</v>
      </c>
      <c r="AA248" s="270"/>
      <c r="AB248" s="271"/>
      <c r="AC248" s="5">
        <f ca="1">DSUM(Base4,AA247,X247:AB248)</f>
        <v>0</v>
      </c>
      <c r="AD248" s="275"/>
      <c r="AE248" s="268">
        <v>576</v>
      </c>
      <c r="AF248" s="269" t="str">
        <f>AF246</f>
        <v>&gt;=41640</v>
      </c>
      <c r="AG248" s="269" t="str">
        <f>AG246</f>
        <v>&lt;=42004</v>
      </c>
      <c r="AH248" s="270"/>
      <c r="AI248" s="271"/>
      <c r="AJ248" s="5">
        <f ca="1">DSUM(Base5,AH247,AE247:AI248)</f>
        <v>0</v>
      </c>
      <c r="AK248" s="275"/>
      <c r="AL248" s="268">
        <v>576</v>
      </c>
      <c r="AM248" s="269" t="str">
        <f>AM246</f>
        <v>&gt;=41640</v>
      </c>
      <c r="AN248" s="269" t="str">
        <f>AN246</f>
        <v>&lt;=42004</v>
      </c>
      <c r="AO248" s="270"/>
      <c r="AP248" s="271"/>
      <c r="AQ248" s="5">
        <f ca="1">DSUM(Base6,AO247,AL247:AP248)</f>
        <v>0</v>
      </c>
      <c r="AR248" s="275"/>
      <c r="AS248" s="268">
        <v>576</v>
      </c>
      <c r="AT248" s="269" t="str">
        <f>AT246</f>
        <v>&gt;=41640</v>
      </c>
      <c r="AU248" s="269" t="str">
        <f>AU246</f>
        <v>&lt;=42004</v>
      </c>
      <c r="AV248" s="270"/>
      <c r="AW248" s="271"/>
      <c r="AX248" s="5">
        <f ca="1">DSUM(Base7,AV247,AS247:AW248)</f>
        <v>0</v>
      </c>
      <c r="AY248" s="275"/>
      <c r="AZ248" s="268">
        <v>576</v>
      </c>
      <c r="BA248" s="269" t="str">
        <f>BA246</f>
        <v>&gt;=41640</v>
      </c>
      <c r="BB248" s="269" t="str">
        <f>BB246</f>
        <v>&lt;=42004</v>
      </c>
      <c r="BC248" s="270"/>
      <c r="BD248" s="271"/>
      <c r="BE248" s="5">
        <f ca="1">DSUM(Base8,BC247,AZ247:BD248)</f>
        <v>0</v>
      </c>
    </row>
    <row r="249" spans="1:57" x14ac:dyDescent="0.2">
      <c r="A249" s="273"/>
      <c r="B249" s="5"/>
      <c r="C249" s="215" t="s">
        <v>8</v>
      </c>
      <c r="D249" s="216" t="s">
        <v>2</v>
      </c>
      <c r="E249" s="216" t="s">
        <v>2</v>
      </c>
      <c r="F249" s="218" t="s">
        <v>3</v>
      </c>
      <c r="G249" s="218" t="s">
        <v>4</v>
      </c>
      <c r="I249" s="275"/>
      <c r="J249" s="215" t="s">
        <v>8</v>
      </c>
      <c r="K249" s="216" t="s">
        <v>2</v>
      </c>
      <c r="L249" s="216" t="s">
        <v>2</v>
      </c>
      <c r="M249" s="218" t="s">
        <v>3</v>
      </c>
      <c r="N249" s="218" t="s">
        <v>4</v>
      </c>
      <c r="P249" s="275"/>
      <c r="Q249" s="215" t="s">
        <v>8</v>
      </c>
      <c r="R249" s="216" t="s">
        <v>2</v>
      </c>
      <c r="S249" s="216" t="s">
        <v>2</v>
      </c>
      <c r="T249" s="218" t="s">
        <v>3</v>
      </c>
      <c r="U249" s="218" t="s">
        <v>4</v>
      </c>
      <c r="V249" s="5"/>
      <c r="W249" s="275"/>
      <c r="X249" s="215" t="s">
        <v>8</v>
      </c>
      <c r="Y249" s="216" t="s">
        <v>2</v>
      </c>
      <c r="Z249" s="216" t="s">
        <v>2</v>
      </c>
      <c r="AA249" s="218" t="s">
        <v>3</v>
      </c>
      <c r="AB249" s="218" t="s">
        <v>4</v>
      </c>
      <c r="AC249" s="5"/>
      <c r="AD249" s="275"/>
      <c r="AE249" s="215" t="s">
        <v>8</v>
      </c>
      <c r="AF249" s="216" t="s">
        <v>2</v>
      </c>
      <c r="AG249" s="216" t="s">
        <v>2</v>
      </c>
      <c r="AH249" s="218" t="s">
        <v>3</v>
      </c>
      <c r="AI249" s="218" t="s">
        <v>4</v>
      </c>
      <c r="AJ249" s="5"/>
      <c r="AK249" s="275"/>
      <c r="AL249" s="215" t="s">
        <v>8</v>
      </c>
      <c r="AM249" s="216" t="s">
        <v>2</v>
      </c>
      <c r="AN249" s="216" t="s">
        <v>2</v>
      </c>
      <c r="AO249" s="218" t="s">
        <v>3</v>
      </c>
      <c r="AP249" s="218" t="s">
        <v>4</v>
      </c>
      <c r="AQ249" s="5"/>
      <c r="AR249" s="275"/>
      <c r="AS249" s="215" t="s">
        <v>8</v>
      </c>
      <c r="AT249" s="216" t="s">
        <v>2</v>
      </c>
      <c r="AU249" s="216" t="s">
        <v>2</v>
      </c>
      <c r="AV249" s="218" t="s">
        <v>3</v>
      </c>
      <c r="AW249" s="218" t="s">
        <v>4</v>
      </c>
      <c r="AX249" s="5"/>
      <c r="AY249" s="275"/>
      <c r="AZ249" s="215" t="s">
        <v>8</v>
      </c>
      <c r="BA249" s="216" t="s">
        <v>2</v>
      </c>
      <c r="BB249" s="216" t="s">
        <v>2</v>
      </c>
      <c r="BC249" s="218" t="s">
        <v>3</v>
      </c>
      <c r="BD249" s="218" t="s">
        <v>4</v>
      </c>
      <c r="BE249" s="5"/>
    </row>
    <row r="250" spans="1:57" x14ac:dyDescent="0.2">
      <c r="A250" s="274">
        <v>577</v>
      </c>
      <c r="B250" s="5">
        <f ca="1">H250+O250+V250+AC250+AJ250+AQ250+AX250+BD250</f>
        <v>0</v>
      </c>
      <c r="C250" s="268">
        <v>577</v>
      </c>
      <c r="D250" s="269" t="str">
        <f>D248</f>
        <v>&gt;=41640</v>
      </c>
      <c r="E250" s="269" t="str">
        <f>E248</f>
        <v>&lt;=42004</v>
      </c>
      <c r="F250" s="270"/>
      <c r="G250" s="271"/>
      <c r="H250" s="5">
        <f ca="1">DSUM(Base1,F249,C249:G250)</f>
        <v>0</v>
      </c>
      <c r="I250" s="275"/>
      <c r="J250" s="268">
        <v>577</v>
      </c>
      <c r="K250" s="269" t="str">
        <f>K248</f>
        <v>&gt;=41640</v>
      </c>
      <c r="L250" s="269" t="str">
        <f>L248</f>
        <v>&lt;=42004</v>
      </c>
      <c r="M250" s="270"/>
      <c r="N250" s="271"/>
      <c r="O250" s="5">
        <f ca="1">DSUM(Base2,M249,J249:N250)</f>
        <v>0</v>
      </c>
      <c r="P250" s="275"/>
      <c r="Q250" s="268">
        <v>577</v>
      </c>
      <c r="R250" s="269" t="str">
        <f>R248</f>
        <v>&gt;=41640</v>
      </c>
      <c r="S250" s="269" t="str">
        <f>S248</f>
        <v>&lt;=42004</v>
      </c>
      <c r="T250" s="270"/>
      <c r="U250" s="271"/>
      <c r="V250" s="5">
        <f ca="1">DSUM(Base3,T249,Q249:U250)</f>
        <v>0</v>
      </c>
      <c r="W250" s="275"/>
      <c r="X250" s="268">
        <v>577</v>
      </c>
      <c r="Y250" s="269" t="str">
        <f>Y248</f>
        <v>&gt;=41640</v>
      </c>
      <c r="Z250" s="269" t="str">
        <f>Z248</f>
        <v>&lt;=42004</v>
      </c>
      <c r="AA250" s="270"/>
      <c r="AB250" s="271"/>
      <c r="AC250" s="5">
        <f ca="1">DSUM(Base4,AA249,X249:AB250)</f>
        <v>0</v>
      </c>
      <c r="AD250" s="275"/>
      <c r="AE250" s="268">
        <v>577</v>
      </c>
      <c r="AF250" s="269" t="str">
        <f>AF248</f>
        <v>&gt;=41640</v>
      </c>
      <c r="AG250" s="269" t="str">
        <f>AG248</f>
        <v>&lt;=42004</v>
      </c>
      <c r="AH250" s="270"/>
      <c r="AI250" s="271"/>
      <c r="AJ250" s="5">
        <f ca="1">DSUM(Base5,AH249,AE249:AI250)</f>
        <v>0</v>
      </c>
      <c r="AK250" s="275"/>
      <c r="AL250" s="268">
        <v>577</v>
      </c>
      <c r="AM250" s="269" t="str">
        <f>AM248</f>
        <v>&gt;=41640</v>
      </c>
      <c r="AN250" s="269" t="str">
        <f>AN248</f>
        <v>&lt;=42004</v>
      </c>
      <c r="AO250" s="270"/>
      <c r="AP250" s="271"/>
      <c r="AQ250" s="5">
        <f ca="1">DSUM(Base6,AO249,AL249:AP250)</f>
        <v>0</v>
      </c>
      <c r="AR250" s="275"/>
      <c r="AS250" s="268">
        <v>577</v>
      </c>
      <c r="AT250" s="269" t="str">
        <f>AT248</f>
        <v>&gt;=41640</v>
      </c>
      <c r="AU250" s="269" t="str">
        <f>AU248</f>
        <v>&lt;=42004</v>
      </c>
      <c r="AV250" s="270"/>
      <c r="AW250" s="271"/>
      <c r="AX250" s="5">
        <f ca="1">DSUM(Base7,AV249,AS249:AW250)</f>
        <v>0</v>
      </c>
      <c r="AY250" s="275"/>
      <c r="AZ250" s="268">
        <v>577</v>
      </c>
      <c r="BA250" s="269" t="str">
        <f>BA248</f>
        <v>&gt;=41640</v>
      </c>
      <c r="BB250" s="269" t="str">
        <f>BB248</f>
        <v>&lt;=42004</v>
      </c>
      <c r="BC250" s="270"/>
      <c r="BD250" s="271"/>
      <c r="BE250" s="5">
        <f ca="1">DSUM(Base8,BC249,AZ249:BD250)</f>
        <v>0</v>
      </c>
    </row>
    <row r="251" spans="1:57" x14ac:dyDescent="0.2">
      <c r="A251" s="273"/>
      <c r="B251" s="5"/>
      <c r="C251" s="215" t="s">
        <v>8</v>
      </c>
      <c r="D251" s="216" t="s">
        <v>2</v>
      </c>
      <c r="E251" s="216" t="s">
        <v>2</v>
      </c>
      <c r="F251" s="218" t="s">
        <v>3</v>
      </c>
      <c r="G251" s="218" t="s">
        <v>4</v>
      </c>
      <c r="I251" s="275"/>
      <c r="J251" s="215" t="s">
        <v>8</v>
      </c>
      <c r="K251" s="216" t="s">
        <v>2</v>
      </c>
      <c r="L251" s="216" t="s">
        <v>2</v>
      </c>
      <c r="M251" s="218" t="s">
        <v>3</v>
      </c>
      <c r="N251" s="218" t="s">
        <v>4</v>
      </c>
      <c r="P251" s="275"/>
      <c r="Q251" s="215" t="s">
        <v>8</v>
      </c>
      <c r="R251" s="216" t="s">
        <v>2</v>
      </c>
      <c r="S251" s="216" t="s">
        <v>2</v>
      </c>
      <c r="T251" s="218" t="s">
        <v>3</v>
      </c>
      <c r="U251" s="218" t="s">
        <v>4</v>
      </c>
      <c r="V251" s="5"/>
      <c r="W251" s="275"/>
      <c r="X251" s="215" t="s">
        <v>8</v>
      </c>
      <c r="Y251" s="216" t="s">
        <v>2</v>
      </c>
      <c r="Z251" s="216" t="s">
        <v>2</v>
      </c>
      <c r="AA251" s="218" t="s">
        <v>3</v>
      </c>
      <c r="AB251" s="218" t="s">
        <v>4</v>
      </c>
      <c r="AC251" s="5"/>
      <c r="AD251" s="275"/>
      <c r="AE251" s="215" t="s">
        <v>8</v>
      </c>
      <c r="AF251" s="216" t="s">
        <v>2</v>
      </c>
      <c r="AG251" s="216" t="s">
        <v>2</v>
      </c>
      <c r="AH251" s="218" t="s">
        <v>3</v>
      </c>
      <c r="AI251" s="218" t="s">
        <v>4</v>
      </c>
      <c r="AJ251" s="5"/>
      <c r="AK251" s="275"/>
      <c r="AL251" s="215" t="s">
        <v>8</v>
      </c>
      <c r="AM251" s="216" t="s">
        <v>2</v>
      </c>
      <c r="AN251" s="216" t="s">
        <v>2</v>
      </c>
      <c r="AO251" s="218" t="s">
        <v>3</v>
      </c>
      <c r="AP251" s="218" t="s">
        <v>4</v>
      </c>
      <c r="AQ251" s="5"/>
      <c r="AR251" s="275"/>
      <c r="AS251" s="215" t="s">
        <v>8</v>
      </c>
      <c r="AT251" s="216" t="s">
        <v>2</v>
      </c>
      <c r="AU251" s="216" t="s">
        <v>2</v>
      </c>
      <c r="AV251" s="218" t="s">
        <v>3</v>
      </c>
      <c r="AW251" s="218" t="s">
        <v>4</v>
      </c>
      <c r="AX251" s="5"/>
      <c r="AY251" s="275"/>
      <c r="AZ251" s="215" t="s">
        <v>8</v>
      </c>
      <c r="BA251" s="216" t="s">
        <v>2</v>
      </c>
      <c r="BB251" s="216" t="s">
        <v>2</v>
      </c>
      <c r="BC251" s="218" t="s">
        <v>3</v>
      </c>
      <c r="BD251" s="218" t="s">
        <v>4</v>
      </c>
      <c r="BE251" s="5"/>
    </row>
    <row r="252" spans="1:57" x14ac:dyDescent="0.2">
      <c r="A252" s="274">
        <v>578</v>
      </c>
      <c r="B252" s="5">
        <f ca="1">H252+O252+V252+AC252+AJ252+AQ252+AX252+BD252</f>
        <v>0</v>
      </c>
      <c r="C252" s="268">
        <v>578</v>
      </c>
      <c r="D252" s="269" t="str">
        <f>D250</f>
        <v>&gt;=41640</v>
      </c>
      <c r="E252" s="269" t="str">
        <f>E250</f>
        <v>&lt;=42004</v>
      </c>
      <c r="F252" s="270"/>
      <c r="G252" s="271"/>
      <c r="H252" s="5">
        <f ca="1">DSUM(Base1,F251,C251:G252)</f>
        <v>0</v>
      </c>
      <c r="I252" s="275"/>
      <c r="J252" s="268">
        <v>578</v>
      </c>
      <c r="K252" s="269" t="str">
        <f>K250</f>
        <v>&gt;=41640</v>
      </c>
      <c r="L252" s="269" t="str">
        <f>L250</f>
        <v>&lt;=42004</v>
      </c>
      <c r="M252" s="270"/>
      <c r="N252" s="271"/>
      <c r="O252" s="5">
        <f ca="1">DSUM(Base2,M251,J251:N252)</f>
        <v>0</v>
      </c>
      <c r="P252" s="275"/>
      <c r="Q252" s="268">
        <v>578</v>
      </c>
      <c r="R252" s="269" t="str">
        <f>R250</f>
        <v>&gt;=41640</v>
      </c>
      <c r="S252" s="269" t="str">
        <f>S250</f>
        <v>&lt;=42004</v>
      </c>
      <c r="T252" s="270"/>
      <c r="U252" s="271"/>
      <c r="V252" s="5">
        <f ca="1">DSUM(Base3,T251,Q251:U252)</f>
        <v>0</v>
      </c>
      <c r="W252" s="275"/>
      <c r="X252" s="268">
        <v>578</v>
      </c>
      <c r="Y252" s="269" t="str">
        <f>Y250</f>
        <v>&gt;=41640</v>
      </c>
      <c r="Z252" s="269" t="str">
        <f>Z250</f>
        <v>&lt;=42004</v>
      </c>
      <c r="AA252" s="270"/>
      <c r="AB252" s="271"/>
      <c r="AC252" s="5">
        <f ca="1">DSUM(Base4,AA251,X251:AB252)</f>
        <v>0</v>
      </c>
      <c r="AD252" s="275"/>
      <c r="AE252" s="268">
        <v>578</v>
      </c>
      <c r="AF252" s="269" t="str">
        <f>AF250</f>
        <v>&gt;=41640</v>
      </c>
      <c r="AG252" s="269" t="str">
        <f>AG250</f>
        <v>&lt;=42004</v>
      </c>
      <c r="AH252" s="270"/>
      <c r="AI252" s="271"/>
      <c r="AJ252" s="5">
        <f ca="1">DSUM(Base5,AH251,AE251:AI252)</f>
        <v>0</v>
      </c>
      <c r="AK252" s="275"/>
      <c r="AL252" s="268">
        <v>578</v>
      </c>
      <c r="AM252" s="269" t="str">
        <f>AM250</f>
        <v>&gt;=41640</v>
      </c>
      <c r="AN252" s="269" t="str">
        <f>AN250</f>
        <v>&lt;=42004</v>
      </c>
      <c r="AO252" s="270"/>
      <c r="AP252" s="271"/>
      <c r="AQ252" s="5">
        <f ca="1">DSUM(Base6,AO251,AL251:AP252)</f>
        <v>0</v>
      </c>
      <c r="AR252" s="275"/>
      <c r="AS252" s="268">
        <v>578</v>
      </c>
      <c r="AT252" s="269" t="str">
        <f>AT250</f>
        <v>&gt;=41640</v>
      </c>
      <c r="AU252" s="269" t="str">
        <f>AU250</f>
        <v>&lt;=42004</v>
      </c>
      <c r="AV252" s="270"/>
      <c r="AW252" s="271"/>
      <c r="AX252" s="5">
        <f ca="1">DSUM(Base7,AV251,AS251:AW252)</f>
        <v>0</v>
      </c>
      <c r="AY252" s="275"/>
      <c r="AZ252" s="268">
        <v>578</v>
      </c>
      <c r="BA252" s="269" t="str">
        <f>BA250</f>
        <v>&gt;=41640</v>
      </c>
      <c r="BB252" s="269" t="str">
        <f>BB250</f>
        <v>&lt;=42004</v>
      </c>
      <c r="BC252" s="270"/>
      <c r="BD252" s="271"/>
      <c r="BE252" s="5">
        <f ca="1">DSUM(Base8,BC251,AZ251:BD252)</f>
        <v>0</v>
      </c>
    </row>
    <row r="253" spans="1:57" x14ac:dyDescent="0.2">
      <c r="A253" s="273"/>
      <c r="B253" s="5"/>
      <c r="C253" s="215" t="s">
        <v>8</v>
      </c>
      <c r="D253" s="216" t="s">
        <v>2</v>
      </c>
      <c r="E253" s="216" t="s">
        <v>2</v>
      </c>
      <c r="F253" s="218" t="s">
        <v>3</v>
      </c>
      <c r="G253" s="218" t="s">
        <v>4</v>
      </c>
      <c r="I253" s="275"/>
      <c r="J253" s="215" t="s">
        <v>8</v>
      </c>
      <c r="K253" s="216" t="s">
        <v>2</v>
      </c>
      <c r="L253" s="216" t="s">
        <v>2</v>
      </c>
      <c r="M253" s="218" t="s">
        <v>3</v>
      </c>
      <c r="N253" s="218" t="s">
        <v>4</v>
      </c>
      <c r="P253" s="275"/>
      <c r="Q253" s="215" t="s">
        <v>8</v>
      </c>
      <c r="R253" s="216" t="s">
        <v>2</v>
      </c>
      <c r="S253" s="216" t="s">
        <v>2</v>
      </c>
      <c r="T253" s="218" t="s">
        <v>3</v>
      </c>
      <c r="U253" s="218" t="s">
        <v>4</v>
      </c>
      <c r="V253" s="5"/>
      <c r="W253" s="275"/>
      <c r="X253" s="215" t="s">
        <v>8</v>
      </c>
      <c r="Y253" s="216" t="s">
        <v>2</v>
      </c>
      <c r="Z253" s="216" t="s">
        <v>2</v>
      </c>
      <c r="AA253" s="218" t="s">
        <v>3</v>
      </c>
      <c r="AB253" s="218" t="s">
        <v>4</v>
      </c>
      <c r="AC253" s="5"/>
      <c r="AD253" s="275"/>
      <c r="AE253" s="215" t="s">
        <v>8</v>
      </c>
      <c r="AF253" s="216" t="s">
        <v>2</v>
      </c>
      <c r="AG253" s="216" t="s">
        <v>2</v>
      </c>
      <c r="AH253" s="218" t="s">
        <v>3</v>
      </c>
      <c r="AI253" s="218" t="s">
        <v>4</v>
      </c>
      <c r="AJ253" s="5"/>
      <c r="AK253" s="275"/>
      <c r="AL253" s="215" t="s">
        <v>8</v>
      </c>
      <c r="AM253" s="216" t="s">
        <v>2</v>
      </c>
      <c r="AN253" s="216" t="s">
        <v>2</v>
      </c>
      <c r="AO253" s="218" t="s">
        <v>3</v>
      </c>
      <c r="AP253" s="218" t="s">
        <v>4</v>
      </c>
      <c r="AQ253" s="5"/>
      <c r="AR253" s="275"/>
      <c r="AS253" s="215" t="s">
        <v>8</v>
      </c>
      <c r="AT253" s="216" t="s">
        <v>2</v>
      </c>
      <c r="AU253" s="216" t="s">
        <v>2</v>
      </c>
      <c r="AV253" s="218" t="s">
        <v>3</v>
      </c>
      <c r="AW253" s="218" t="s">
        <v>4</v>
      </c>
      <c r="AX253" s="5"/>
      <c r="AY253" s="275"/>
      <c r="AZ253" s="215" t="s">
        <v>8</v>
      </c>
      <c r="BA253" s="216" t="s">
        <v>2</v>
      </c>
      <c r="BB253" s="216" t="s">
        <v>2</v>
      </c>
      <c r="BC253" s="218" t="s">
        <v>3</v>
      </c>
      <c r="BD253" s="218" t="s">
        <v>4</v>
      </c>
      <c r="BE253" s="5"/>
    </row>
    <row r="254" spans="1:57" x14ac:dyDescent="0.2">
      <c r="A254" s="274">
        <v>579</v>
      </c>
      <c r="B254" s="5">
        <f ca="1">H254+O254+V254+AC254+AJ254+AQ254+AX254+BD254</f>
        <v>0</v>
      </c>
      <c r="C254" s="268">
        <v>579</v>
      </c>
      <c r="D254" s="269" t="str">
        <f>D252</f>
        <v>&gt;=41640</v>
      </c>
      <c r="E254" s="269" t="str">
        <f>E252</f>
        <v>&lt;=42004</v>
      </c>
      <c r="F254" s="270"/>
      <c r="G254" s="271"/>
      <c r="H254" s="5">
        <f ca="1">DSUM(Base1,F253,C253:G254)</f>
        <v>0</v>
      </c>
      <c r="I254" s="275"/>
      <c r="J254" s="268">
        <v>579</v>
      </c>
      <c r="K254" s="269" t="str">
        <f>K252</f>
        <v>&gt;=41640</v>
      </c>
      <c r="L254" s="269" t="str">
        <f>L252</f>
        <v>&lt;=42004</v>
      </c>
      <c r="M254" s="270"/>
      <c r="N254" s="271"/>
      <c r="O254" s="5">
        <f ca="1">DSUM(Base2,M253,J253:N254)</f>
        <v>0</v>
      </c>
      <c r="P254" s="275"/>
      <c r="Q254" s="268">
        <v>579</v>
      </c>
      <c r="R254" s="269" t="str">
        <f>R252</f>
        <v>&gt;=41640</v>
      </c>
      <c r="S254" s="269" t="str">
        <f>S252</f>
        <v>&lt;=42004</v>
      </c>
      <c r="T254" s="270"/>
      <c r="U254" s="271"/>
      <c r="V254" s="5">
        <f ca="1">DSUM(Base3,T253,Q253:U254)</f>
        <v>0</v>
      </c>
      <c r="W254" s="275"/>
      <c r="X254" s="268">
        <v>579</v>
      </c>
      <c r="Y254" s="269" t="str">
        <f>Y252</f>
        <v>&gt;=41640</v>
      </c>
      <c r="Z254" s="269" t="str">
        <f>Z252</f>
        <v>&lt;=42004</v>
      </c>
      <c r="AA254" s="270"/>
      <c r="AB254" s="271"/>
      <c r="AC254" s="5">
        <f ca="1">DSUM(Base4,AA253,X253:AB254)</f>
        <v>0</v>
      </c>
      <c r="AD254" s="275"/>
      <c r="AE254" s="268">
        <v>579</v>
      </c>
      <c r="AF254" s="269" t="str">
        <f>AF252</f>
        <v>&gt;=41640</v>
      </c>
      <c r="AG254" s="269" t="str">
        <f>AG252</f>
        <v>&lt;=42004</v>
      </c>
      <c r="AH254" s="270"/>
      <c r="AI254" s="271"/>
      <c r="AJ254" s="5">
        <f ca="1">DSUM(Base5,AH253,AE253:AI254)</f>
        <v>0</v>
      </c>
      <c r="AK254" s="275"/>
      <c r="AL254" s="268">
        <v>579</v>
      </c>
      <c r="AM254" s="269" t="str">
        <f>AM252</f>
        <v>&gt;=41640</v>
      </c>
      <c r="AN254" s="269" t="str">
        <f>AN252</f>
        <v>&lt;=42004</v>
      </c>
      <c r="AO254" s="270"/>
      <c r="AP254" s="271"/>
      <c r="AQ254" s="5">
        <f ca="1">DSUM(Base6,AO253,AL253:AP254)</f>
        <v>0</v>
      </c>
      <c r="AR254" s="275"/>
      <c r="AS254" s="268">
        <v>579</v>
      </c>
      <c r="AT254" s="269" t="str">
        <f>AT252</f>
        <v>&gt;=41640</v>
      </c>
      <c r="AU254" s="269" t="str">
        <f>AU252</f>
        <v>&lt;=42004</v>
      </c>
      <c r="AV254" s="270"/>
      <c r="AW254" s="271"/>
      <c r="AX254" s="5">
        <f ca="1">DSUM(Base7,AV253,AS253:AW254)</f>
        <v>0</v>
      </c>
      <c r="AY254" s="275"/>
      <c r="AZ254" s="268">
        <v>579</v>
      </c>
      <c r="BA254" s="269" t="str">
        <f>BA252</f>
        <v>&gt;=41640</v>
      </c>
      <c r="BB254" s="269" t="str">
        <f>BB252</f>
        <v>&lt;=42004</v>
      </c>
      <c r="BC254" s="270"/>
      <c r="BD254" s="271"/>
      <c r="BE254" s="5">
        <f ca="1">DSUM(Base8,BC253,AZ253:BD254)</f>
        <v>0</v>
      </c>
    </row>
    <row r="255" spans="1:57" x14ac:dyDescent="0.2">
      <c r="A255" s="273"/>
      <c r="B255" s="5"/>
      <c r="C255" s="215" t="s">
        <v>8</v>
      </c>
      <c r="D255" s="216" t="s">
        <v>2</v>
      </c>
      <c r="E255" s="216" t="s">
        <v>2</v>
      </c>
      <c r="F255" s="218" t="s">
        <v>3</v>
      </c>
      <c r="G255" s="218" t="s">
        <v>4</v>
      </c>
      <c r="I255" s="275"/>
      <c r="J255" s="215" t="s">
        <v>8</v>
      </c>
      <c r="K255" s="216" t="s">
        <v>2</v>
      </c>
      <c r="L255" s="216" t="s">
        <v>2</v>
      </c>
      <c r="M255" s="218" t="s">
        <v>3</v>
      </c>
      <c r="N255" s="218" t="s">
        <v>4</v>
      </c>
      <c r="P255" s="275"/>
      <c r="Q255" s="215" t="s">
        <v>8</v>
      </c>
      <c r="R255" s="216" t="s">
        <v>2</v>
      </c>
      <c r="S255" s="216" t="s">
        <v>2</v>
      </c>
      <c r="T255" s="218" t="s">
        <v>3</v>
      </c>
      <c r="U255" s="218" t="s">
        <v>4</v>
      </c>
      <c r="V255" s="5"/>
      <c r="W255" s="275"/>
      <c r="X255" s="215" t="s">
        <v>8</v>
      </c>
      <c r="Y255" s="216" t="s">
        <v>2</v>
      </c>
      <c r="Z255" s="216" t="s">
        <v>2</v>
      </c>
      <c r="AA255" s="218" t="s">
        <v>3</v>
      </c>
      <c r="AB255" s="218" t="s">
        <v>4</v>
      </c>
      <c r="AC255" s="5"/>
      <c r="AD255" s="275"/>
      <c r="AE255" s="215" t="s">
        <v>8</v>
      </c>
      <c r="AF255" s="216" t="s">
        <v>2</v>
      </c>
      <c r="AG255" s="216" t="s">
        <v>2</v>
      </c>
      <c r="AH255" s="218" t="s">
        <v>3</v>
      </c>
      <c r="AI255" s="218" t="s">
        <v>4</v>
      </c>
      <c r="AJ255" s="5"/>
      <c r="AK255" s="275"/>
      <c r="AL255" s="215" t="s">
        <v>8</v>
      </c>
      <c r="AM255" s="216" t="s">
        <v>2</v>
      </c>
      <c r="AN255" s="216" t="s">
        <v>2</v>
      </c>
      <c r="AO255" s="218" t="s">
        <v>3</v>
      </c>
      <c r="AP255" s="218" t="s">
        <v>4</v>
      </c>
      <c r="AQ255" s="5"/>
      <c r="AR255" s="275"/>
      <c r="AS255" s="215" t="s">
        <v>8</v>
      </c>
      <c r="AT255" s="216" t="s">
        <v>2</v>
      </c>
      <c r="AU255" s="216" t="s">
        <v>2</v>
      </c>
      <c r="AV255" s="218" t="s">
        <v>3</v>
      </c>
      <c r="AW255" s="218" t="s">
        <v>4</v>
      </c>
      <c r="AX255" s="5"/>
      <c r="AY255" s="275"/>
      <c r="AZ255" s="215" t="s">
        <v>8</v>
      </c>
      <c r="BA255" s="216" t="s">
        <v>2</v>
      </c>
      <c r="BB255" s="216" t="s">
        <v>2</v>
      </c>
      <c r="BC255" s="218" t="s">
        <v>3</v>
      </c>
      <c r="BD255" s="218" t="s">
        <v>4</v>
      </c>
      <c r="BE255" s="5"/>
    </row>
    <row r="256" spans="1:57" x14ac:dyDescent="0.2">
      <c r="A256" s="274">
        <v>580</v>
      </c>
      <c r="B256" s="5">
        <f ca="1">H256+O256+V256+AC256+AJ256+AQ256+AX256+BD256</f>
        <v>0</v>
      </c>
      <c r="C256" s="268">
        <v>580</v>
      </c>
      <c r="D256" s="269" t="str">
        <f>D254</f>
        <v>&gt;=41640</v>
      </c>
      <c r="E256" s="269" t="str">
        <f>E254</f>
        <v>&lt;=42004</v>
      </c>
      <c r="F256" s="270"/>
      <c r="G256" s="271"/>
      <c r="H256" s="5">
        <f ca="1">DSUM(Base1,F255,C255:G256)</f>
        <v>0</v>
      </c>
      <c r="I256" s="275"/>
      <c r="J256" s="268">
        <v>580</v>
      </c>
      <c r="K256" s="269" t="str">
        <f>K254</f>
        <v>&gt;=41640</v>
      </c>
      <c r="L256" s="269" t="str">
        <f>L254</f>
        <v>&lt;=42004</v>
      </c>
      <c r="M256" s="270"/>
      <c r="N256" s="271"/>
      <c r="O256" s="5">
        <f ca="1">DSUM(Base2,M255,J255:N256)</f>
        <v>0</v>
      </c>
      <c r="P256" s="275"/>
      <c r="Q256" s="268">
        <v>580</v>
      </c>
      <c r="R256" s="269" t="str">
        <f>R254</f>
        <v>&gt;=41640</v>
      </c>
      <c r="S256" s="269" t="str">
        <f>S254</f>
        <v>&lt;=42004</v>
      </c>
      <c r="T256" s="270"/>
      <c r="U256" s="271"/>
      <c r="V256" s="5">
        <f ca="1">DSUM(Base3,T255,Q255:U256)</f>
        <v>0</v>
      </c>
      <c r="W256" s="275"/>
      <c r="X256" s="268">
        <v>580</v>
      </c>
      <c r="Y256" s="269" t="str">
        <f>Y254</f>
        <v>&gt;=41640</v>
      </c>
      <c r="Z256" s="269" t="str">
        <f>Z254</f>
        <v>&lt;=42004</v>
      </c>
      <c r="AA256" s="270"/>
      <c r="AB256" s="271"/>
      <c r="AC256" s="5">
        <f ca="1">DSUM(Base4,AA255,X255:AB256)</f>
        <v>0</v>
      </c>
      <c r="AD256" s="275"/>
      <c r="AE256" s="268">
        <v>580</v>
      </c>
      <c r="AF256" s="269" t="str">
        <f>AF254</f>
        <v>&gt;=41640</v>
      </c>
      <c r="AG256" s="269" t="str">
        <f>AG254</f>
        <v>&lt;=42004</v>
      </c>
      <c r="AH256" s="270"/>
      <c r="AI256" s="271"/>
      <c r="AJ256" s="5">
        <f ca="1">DSUM(Base5,AH255,AE255:AI256)</f>
        <v>0</v>
      </c>
      <c r="AK256" s="275"/>
      <c r="AL256" s="268">
        <v>580</v>
      </c>
      <c r="AM256" s="269" t="str">
        <f>AM254</f>
        <v>&gt;=41640</v>
      </c>
      <c r="AN256" s="269" t="str">
        <f>AN254</f>
        <v>&lt;=42004</v>
      </c>
      <c r="AO256" s="270"/>
      <c r="AP256" s="271"/>
      <c r="AQ256" s="5">
        <f ca="1">DSUM(Base6,AO255,AL255:AP256)</f>
        <v>0</v>
      </c>
      <c r="AR256" s="275"/>
      <c r="AS256" s="268">
        <v>580</v>
      </c>
      <c r="AT256" s="269" t="str">
        <f>AT254</f>
        <v>&gt;=41640</v>
      </c>
      <c r="AU256" s="269" t="str">
        <f>AU254</f>
        <v>&lt;=42004</v>
      </c>
      <c r="AV256" s="270"/>
      <c r="AW256" s="271"/>
      <c r="AX256" s="5">
        <f ca="1">DSUM(Base7,AV255,AS255:AW256)</f>
        <v>0</v>
      </c>
      <c r="AY256" s="275"/>
      <c r="AZ256" s="268">
        <v>580</v>
      </c>
      <c r="BA256" s="269" t="str">
        <f>BA254</f>
        <v>&gt;=41640</v>
      </c>
      <c r="BB256" s="269" t="str">
        <f>BB254</f>
        <v>&lt;=42004</v>
      </c>
      <c r="BC256" s="270"/>
      <c r="BD256" s="271"/>
      <c r="BE256" s="5">
        <f ca="1">DSUM(Base8,BC255,AZ255:BD256)</f>
        <v>0</v>
      </c>
    </row>
    <row r="257" spans="1:57" x14ac:dyDescent="0.2">
      <c r="A257" s="273"/>
      <c r="B257" s="5"/>
      <c r="C257" s="215" t="s">
        <v>8</v>
      </c>
      <c r="D257" s="216" t="s">
        <v>2</v>
      </c>
      <c r="E257" s="216" t="s">
        <v>2</v>
      </c>
      <c r="F257" s="218" t="s">
        <v>3</v>
      </c>
      <c r="G257" s="218" t="s">
        <v>4</v>
      </c>
      <c r="I257" s="275"/>
      <c r="J257" s="215" t="s">
        <v>8</v>
      </c>
      <c r="K257" s="216" t="s">
        <v>2</v>
      </c>
      <c r="L257" s="216" t="s">
        <v>2</v>
      </c>
      <c r="M257" s="218" t="s">
        <v>3</v>
      </c>
      <c r="N257" s="218" t="s">
        <v>4</v>
      </c>
      <c r="P257" s="275"/>
      <c r="Q257" s="215" t="s">
        <v>8</v>
      </c>
      <c r="R257" s="216" t="s">
        <v>2</v>
      </c>
      <c r="S257" s="216" t="s">
        <v>2</v>
      </c>
      <c r="T257" s="218" t="s">
        <v>3</v>
      </c>
      <c r="U257" s="218" t="s">
        <v>4</v>
      </c>
      <c r="V257" s="5"/>
      <c r="W257" s="275"/>
      <c r="X257" s="215" t="s">
        <v>8</v>
      </c>
      <c r="Y257" s="216" t="s">
        <v>2</v>
      </c>
      <c r="Z257" s="216" t="s">
        <v>2</v>
      </c>
      <c r="AA257" s="218" t="s">
        <v>3</v>
      </c>
      <c r="AB257" s="218" t="s">
        <v>4</v>
      </c>
      <c r="AC257" s="5"/>
      <c r="AD257" s="275"/>
      <c r="AE257" s="215" t="s">
        <v>8</v>
      </c>
      <c r="AF257" s="216" t="s">
        <v>2</v>
      </c>
      <c r="AG257" s="216" t="s">
        <v>2</v>
      </c>
      <c r="AH257" s="218" t="s">
        <v>3</v>
      </c>
      <c r="AI257" s="218" t="s">
        <v>4</v>
      </c>
      <c r="AJ257" s="5"/>
      <c r="AK257" s="275"/>
      <c r="AL257" s="215" t="s">
        <v>8</v>
      </c>
      <c r="AM257" s="216" t="s">
        <v>2</v>
      </c>
      <c r="AN257" s="216" t="s">
        <v>2</v>
      </c>
      <c r="AO257" s="218" t="s">
        <v>3</v>
      </c>
      <c r="AP257" s="218" t="s">
        <v>4</v>
      </c>
      <c r="AQ257" s="5"/>
      <c r="AR257" s="275"/>
      <c r="AS257" s="215" t="s">
        <v>8</v>
      </c>
      <c r="AT257" s="216" t="s">
        <v>2</v>
      </c>
      <c r="AU257" s="216" t="s">
        <v>2</v>
      </c>
      <c r="AV257" s="218" t="s">
        <v>3</v>
      </c>
      <c r="AW257" s="218" t="s">
        <v>4</v>
      </c>
      <c r="AX257" s="5"/>
      <c r="AY257" s="275"/>
      <c r="AZ257" s="215" t="s">
        <v>8</v>
      </c>
      <c r="BA257" s="216" t="s">
        <v>2</v>
      </c>
      <c r="BB257" s="216" t="s">
        <v>2</v>
      </c>
      <c r="BC257" s="218" t="s">
        <v>3</v>
      </c>
      <c r="BD257" s="218" t="s">
        <v>4</v>
      </c>
      <c r="BE257" s="5"/>
    </row>
    <row r="258" spans="1:57" x14ac:dyDescent="0.2">
      <c r="A258" s="274">
        <v>581</v>
      </c>
      <c r="B258" s="5">
        <f ca="1">H258+O258+V258+AC258+AJ258+AQ258+AX258+BD258</f>
        <v>0</v>
      </c>
      <c r="C258" s="268">
        <v>581</v>
      </c>
      <c r="D258" s="269" t="str">
        <f>D256</f>
        <v>&gt;=41640</v>
      </c>
      <c r="E258" s="269" t="str">
        <f>E256</f>
        <v>&lt;=42004</v>
      </c>
      <c r="F258" s="270"/>
      <c r="G258" s="271"/>
      <c r="H258" s="5">
        <f ca="1">DSUM(Base1,F257,C257:G258)</f>
        <v>0</v>
      </c>
      <c r="I258" s="275"/>
      <c r="J258" s="268">
        <v>581</v>
      </c>
      <c r="K258" s="269" t="str">
        <f>K256</f>
        <v>&gt;=41640</v>
      </c>
      <c r="L258" s="269" t="str">
        <f>L256</f>
        <v>&lt;=42004</v>
      </c>
      <c r="M258" s="270"/>
      <c r="N258" s="271"/>
      <c r="O258" s="5">
        <f ca="1">DSUM(Base2,M257,J257:N258)</f>
        <v>0</v>
      </c>
      <c r="P258" s="275"/>
      <c r="Q258" s="268">
        <v>581</v>
      </c>
      <c r="R258" s="269" t="str">
        <f>R256</f>
        <v>&gt;=41640</v>
      </c>
      <c r="S258" s="269" t="str">
        <f>S256</f>
        <v>&lt;=42004</v>
      </c>
      <c r="T258" s="270"/>
      <c r="U258" s="271"/>
      <c r="V258" s="5">
        <f ca="1">DSUM(Base3,T257,Q257:U258)</f>
        <v>0</v>
      </c>
      <c r="W258" s="275"/>
      <c r="X258" s="268">
        <v>581</v>
      </c>
      <c r="Y258" s="269" t="str">
        <f>Y256</f>
        <v>&gt;=41640</v>
      </c>
      <c r="Z258" s="269" t="str">
        <f>Z256</f>
        <v>&lt;=42004</v>
      </c>
      <c r="AA258" s="270"/>
      <c r="AB258" s="271"/>
      <c r="AC258" s="5">
        <f ca="1">DSUM(Base4,AA257,X257:AB258)</f>
        <v>0</v>
      </c>
      <c r="AD258" s="275"/>
      <c r="AE258" s="268">
        <v>581</v>
      </c>
      <c r="AF258" s="269" t="str">
        <f>AF256</f>
        <v>&gt;=41640</v>
      </c>
      <c r="AG258" s="269" t="str">
        <f>AG256</f>
        <v>&lt;=42004</v>
      </c>
      <c r="AH258" s="270"/>
      <c r="AI258" s="271"/>
      <c r="AJ258" s="5">
        <f ca="1">DSUM(Base5,AH257,AE257:AI258)</f>
        <v>0</v>
      </c>
      <c r="AK258" s="275"/>
      <c r="AL258" s="268">
        <v>581</v>
      </c>
      <c r="AM258" s="269" t="str">
        <f>AM256</f>
        <v>&gt;=41640</v>
      </c>
      <c r="AN258" s="269" t="str">
        <f>AN256</f>
        <v>&lt;=42004</v>
      </c>
      <c r="AO258" s="270"/>
      <c r="AP258" s="271"/>
      <c r="AQ258" s="5">
        <f ca="1">DSUM(Base6,AO257,AL257:AP258)</f>
        <v>0</v>
      </c>
      <c r="AR258" s="275"/>
      <c r="AS258" s="268">
        <v>581</v>
      </c>
      <c r="AT258" s="269" t="str">
        <f>AT256</f>
        <v>&gt;=41640</v>
      </c>
      <c r="AU258" s="269" t="str">
        <f>AU256</f>
        <v>&lt;=42004</v>
      </c>
      <c r="AV258" s="270"/>
      <c r="AW258" s="271"/>
      <c r="AX258" s="5">
        <f ca="1">DSUM(Base7,AV257,AS257:AW258)</f>
        <v>0</v>
      </c>
      <c r="AY258" s="275"/>
      <c r="AZ258" s="268">
        <v>581</v>
      </c>
      <c r="BA258" s="269" t="str">
        <f>BA256</f>
        <v>&gt;=41640</v>
      </c>
      <c r="BB258" s="269" t="str">
        <f>BB256</f>
        <v>&lt;=42004</v>
      </c>
      <c r="BC258" s="270"/>
      <c r="BD258" s="271"/>
      <c r="BE258" s="5">
        <f ca="1">DSUM(Base8,BC257,AZ257:BD258)</f>
        <v>0</v>
      </c>
    </row>
    <row r="259" spans="1:57" x14ac:dyDescent="0.2">
      <c r="A259" s="273"/>
      <c r="B259" s="5"/>
      <c r="C259" s="215" t="s">
        <v>8</v>
      </c>
      <c r="D259" s="216" t="s">
        <v>2</v>
      </c>
      <c r="E259" s="216" t="s">
        <v>2</v>
      </c>
      <c r="F259" s="218" t="s">
        <v>3</v>
      </c>
      <c r="G259" s="218" t="s">
        <v>4</v>
      </c>
      <c r="I259" s="275"/>
      <c r="J259" s="215" t="s">
        <v>8</v>
      </c>
      <c r="K259" s="216" t="s">
        <v>2</v>
      </c>
      <c r="L259" s="216" t="s">
        <v>2</v>
      </c>
      <c r="M259" s="218" t="s">
        <v>3</v>
      </c>
      <c r="N259" s="218" t="s">
        <v>4</v>
      </c>
      <c r="P259" s="275"/>
      <c r="Q259" s="215" t="s">
        <v>8</v>
      </c>
      <c r="R259" s="216" t="s">
        <v>2</v>
      </c>
      <c r="S259" s="216" t="s">
        <v>2</v>
      </c>
      <c r="T259" s="218" t="s">
        <v>3</v>
      </c>
      <c r="U259" s="218" t="s">
        <v>4</v>
      </c>
      <c r="V259" s="5"/>
      <c r="W259" s="275"/>
      <c r="X259" s="215" t="s">
        <v>8</v>
      </c>
      <c r="Y259" s="216" t="s">
        <v>2</v>
      </c>
      <c r="Z259" s="216" t="s">
        <v>2</v>
      </c>
      <c r="AA259" s="218" t="s">
        <v>3</v>
      </c>
      <c r="AB259" s="218" t="s">
        <v>4</v>
      </c>
      <c r="AC259" s="5"/>
      <c r="AD259" s="275"/>
      <c r="AE259" s="215" t="s">
        <v>8</v>
      </c>
      <c r="AF259" s="216" t="s">
        <v>2</v>
      </c>
      <c r="AG259" s="216" t="s">
        <v>2</v>
      </c>
      <c r="AH259" s="218" t="s">
        <v>3</v>
      </c>
      <c r="AI259" s="218" t="s">
        <v>4</v>
      </c>
      <c r="AJ259" s="5"/>
      <c r="AK259" s="275"/>
      <c r="AL259" s="215" t="s">
        <v>8</v>
      </c>
      <c r="AM259" s="216" t="s">
        <v>2</v>
      </c>
      <c r="AN259" s="216" t="s">
        <v>2</v>
      </c>
      <c r="AO259" s="218" t="s">
        <v>3</v>
      </c>
      <c r="AP259" s="218" t="s">
        <v>4</v>
      </c>
      <c r="AQ259" s="5"/>
      <c r="AR259" s="275"/>
      <c r="AS259" s="215" t="s">
        <v>8</v>
      </c>
      <c r="AT259" s="216" t="s">
        <v>2</v>
      </c>
      <c r="AU259" s="216" t="s">
        <v>2</v>
      </c>
      <c r="AV259" s="218" t="s">
        <v>3</v>
      </c>
      <c r="AW259" s="218" t="s">
        <v>4</v>
      </c>
      <c r="AX259" s="5"/>
      <c r="AY259" s="275"/>
      <c r="AZ259" s="215" t="s">
        <v>8</v>
      </c>
      <c r="BA259" s="216" t="s">
        <v>2</v>
      </c>
      <c r="BB259" s="216" t="s">
        <v>2</v>
      </c>
      <c r="BC259" s="218" t="s">
        <v>3</v>
      </c>
      <c r="BD259" s="218" t="s">
        <v>4</v>
      </c>
      <c r="BE259" s="5"/>
    </row>
    <row r="260" spans="1:57" x14ac:dyDescent="0.2">
      <c r="A260" s="274">
        <v>582</v>
      </c>
      <c r="B260" s="5">
        <f ca="1">H260+O260+V260+AC260+AJ260+AQ260+AX260+BD260</f>
        <v>0</v>
      </c>
      <c r="C260" s="268">
        <v>582</v>
      </c>
      <c r="D260" s="269" t="str">
        <f>D258</f>
        <v>&gt;=41640</v>
      </c>
      <c r="E260" s="269" t="str">
        <f>E258</f>
        <v>&lt;=42004</v>
      </c>
      <c r="F260" s="270"/>
      <c r="G260" s="271"/>
      <c r="H260" s="5">
        <f ca="1">DSUM(Base1,F259,C259:G260)</f>
        <v>0</v>
      </c>
      <c r="I260" s="275"/>
      <c r="J260" s="268">
        <v>582</v>
      </c>
      <c r="K260" s="269" t="str">
        <f>K258</f>
        <v>&gt;=41640</v>
      </c>
      <c r="L260" s="269" t="str">
        <f>L258</f>
        <v>&lt;=42004</v>
      </c>
      <c r="M260" s="270"/>
      <c r="N260" s="271"/>
      <c r="O260" s="5">
        <f ca="1">DSUM(Base2,M259,J259:N260)</f>
        <v>0</v>
      </c>
      <c r="P260" s="275"/>
      <c r="Q260" s="268">
        <v>582</v>
      </c>
      <c r="R260" s="269" t="str">
        <f>R258</f>
        <v>&gt;=41640</v>
      </c>
      <c r="S260" s="269" t="str">
        <f>S258</f>
        <v>&lt;=42004</v>
      </c>
      <c r="T260" s="270"/>
      <c r="U260" s="271"/>
      <c r="V260" s="5">
        <f ca="1">DSUM(Base3,T259,Q259:U260)</f>
        <v>0</v>
      </c>
      <c r="W260" s="275"/>
      <c r="X260" s="268">
        <v>582</v>
      </c>
      <c r="Y260" s="269" t="str">
        <f>Y258</f>
        <v>&gt;=41640</v>
      </c>
      <c r="Z260" s="269" t="str">
        <f>Z258</f>
        <v>&lt;=42004</v>
      </c>
      <c r="AA260" s="270"/>
      <c r="AB260" s="271"/>
      <c r="AC260" s="5">
        <f ca="1">DSUM(Base4,AA259,X259:AB260)</f>
        <v>0</v>
      </c>
      <c r="AD260" s="275"/>
      <c r="AE260" s="268">
        <v>582</v>
      </c>
      <c r="AF260" s="269" t="str">
        <f>AF258</f>
        <v>&gt;=41640</v>
      </c>
      <c r="AG260" s="269" t="str">
        <f>AG258</f>
        <v>&lt;=42004</v>
      </c>
      <c r="AH260" s="270"/>
      <c r="AI260" s="271"/>
      <c r="AJ260" s="5">
        <f ca="1">DSUM(Base5,AH259,AE259:AI260)</f>
        <v>0</v>
      </c>
      <c r="AK260" s="275"/>
      <c r="AL260" s="268">
        <v>582</v>
      </c>
      <c r="AM260" s="269" t="str">
        <f>AM258</f>
        <v>&gt;=41640</v>
      </c>
      <c r="AN260" s="269" t="str">
        <f>AN258</f>
        <v>&lt;=42004</v>
      </c>
      <c r="AO260" s="270"/>
      <c r="AP260" s="271"/>
      <c r="AQ260" s="5">
        <f ca="1">DSUM(Base6,AO259,AL259:AP260)</f>
        <v>0</v>
      </c>
      <c r="AR260" s="275"/>
      <c r="AS260" s="268">
        <v>582</v>
      </c>
      <c r="AT260" s="269" t="str">
        <f>AT258</f>
        <v>&gt;=41640</v>
      </c>
      <c r="AU260" s="269" t="str">
        <f>AU258</f>
        <v>&lt;=42004</v>
      </c>
      <c r="AV260" s="270"/>
      <c r="AW260" s="271"/>
      <c r="AX260" s="5">
        <f ca="1">DSUM(Base7,AV259,AS259:AW260)</f>
        <v>0</v>
      </c>
      <c r="AY260" s="275"/>
      <c r="AZ260" s="268">
        <v>582</v>
      </c>
      <c r="BA260" s="269" t="str">
        <f>BA258</f>
        <v>&gt;=41640</v>
      </c>
      <c r="BB260" s="269" t="str">
        <f>BB258</f>
        <v>&lt;=42004</v>
      </c>
      <c r="BC260" s="270"/>
      <c r="BD260" s="271"/>
      <c r="BE260" s="5">
        <f ca="1">DSUM(Base8,BC259,AZ259:BD260)</f>
        <v>0</v>
      </c>
    </row>
    <row r="261" spans="1:57" x14ac:dyDescent="0.2">
      <c r="A261" s="273"/>
      <c r="B261" s="5"/>
      <c r="C261" s="215" t="s">
        <v>8</v>
      </c>
      <c r="D261" s="216" t="s">
        <v>2</v>
      </c>
      <c r="E261" s="216" t="s">
        <v>2</v>
      </c>
      <c r="F261" s="218" t="s">
        <v>3</v>
      </c>
      <c r="G261" s="218" t="s">
        <v>4</v>
      </c>
      <c r="I261" s="275"/>
      <c r="J261" s="215" t="s">
        <v>8</v>
      </c>
      <c r="K261" s="216" t="s">
        <v>2</v>
      </c>
      <c r="L261" s="216" t="s">
        <v>2</v>
      </c>
      <c r="M261" s="218" t="s">
        <v>3</v>
      </c>
      <c r="N261" s="218" t="s">
        <v>4</v>
      </c>
      <c r="P261" s="275"/>
      <c r="Q261" s="215" t="s">
        <v>8</v>
      </c>
      <c r="R261" s="216" t="s">
        <v>2</v>
      </c>
      <c r="S261" s="216" t="s">
        <v>2</v>
      </c>
      <c r="T261" s="218" t="s">
        <v>3</v>
      </c>
      <c r="U261" s="218" t="s">
        <v>4</v>
      </c>
      <c r="V261" s="5"/>
      <c r="W261" s="275"/>
      <c r="X261" s="215" t="s">
        <v>8</v>
      </c>
      <c r="Y261" s="216" t="s">
        <v>2</v>
      </c>
      <c r="Z261" s="216" t="s">
        <v>2</v>
      </c>
      <c r="AA261" s="218" t="s">
        <v>3</v>
      </c>
      <c r="AB261" s="218" t="s">
        <v>4</v>
      </c>
      <c r="AC261" s="5"/>
      <c r="AD261" s="275"/>
      <c r="AE261" s="215" t="s">
        <v>8</v>
      </c>
      <c r="AF261" s="216" t="s">
        <v>2</v>
      </c>
      <c r="AG261" s="216" t="s">
        <v>2</v>
      </c>
      <c r="AH261" s="218" t="s">
        <v>3</v>
      </c>
      <c r="AI261" s="218" t="s">
        <v>4</v>
      </c>
      <c r="AJ261" s="5"/>
      <c r="AK261" s="275"/>
      <c r="AL261" s="215" t="s">
        <v>8</v>
      </c>
      <c r="AM261" s="216" t="s">
        <v>2</v>
      </c>
      <c r="AN261" s="216" t="s">
        <v>2</v>
      </c>
      <c r="AO261" s="218" t="s">
        <v>3</v>
      </c>
      <c r="AP261" s="218" t="s">
        <v>4</v>
      </c>
      <c r="AQ261" s="5"/>
      <c r="AR261" s="275"/>
      <c r="AS261" s="215" t="s">
        <v>8</v>
      </c>
      <c r="AT261" s="216" t="s">
        <v>2</v>
      </c>
      <c r="AU261" s="216" t="s">
        <v>2</v>
      </c>
      <c r="AV261" s="218" t="s">
        <v>3</v>
      </c>
      <c r="AW261" s="218" t="s">
        <v>4</v>
      </c>
      <c r="AX261" s="5"/>
      <c r="AY261" s="275"/>
      <c r="AZ261" s="215" t="s">
        <v>8</v>
      </c>
      <c r="BA261" s="216" t="s">
        <v>2</v>
      </c>
      <c r="BB261" s="216" t="s">
        <v>2</v>
      </c>
      <c r="BC261" s="218" t="s">
        <v>3</v>
      </c>
      <c r="BD261" s="218" t="s">
        <v>4</v>
      </c>
      <c r="BE261" s="5"/>
    </row>
    <row r="262" spans="1:57" x14ac:dyDescent="0.2">
      <c r="A262" s="274">
        <v>583</v>
      </c>
      <c r="B262" s="5">
        <f ca="1">H262+O262+V262+AC262+AJ262+AQ262+AX262+BD262</f>
        <v>0</v>
      </c>
      <c r="C262" s="268">
        <v>583</v>
      </c>
      <c r="D262" s="269" t="str">
        <f>D260</f>
        <v>&gt;=41640</v>
      </c>
      <c r="E262" s="269" t="str">
        <f>E260</f>
        <v>&lt;=42004</v>
      </c>
      <c r="F262" s="270"/>
      <c r="G262" s="271"/>
      <c r="H262" s="5">
        <f ca="1">DSUM(Base1,F261,C261:G262)</f>
        <v>0</v>
      </c>
      <c r="I262" s="275"/>
      <c r="J262" s="268">
        <v>583</v>
      </c>
      <c r="K262" s="269" t="str">
        <f>K260</f>
        <v>&gt;=41640</v>
      </c>
      <c r="L262" s="269" t="str">
        <f>L260</f>
        <v>&lt;=42004</v>
      </c>
      <c r="M262" s="270"/>
      <c r="N262" s="271"/>
      <c r="O262" s="5">
        <f ca="1">DSUM(Base2,M261,J261:N262)</f>
        <v>0</v>
      </c>
      <c r="P262" s="275"/>
      <c r="Q262" s="268">
        <v>583</v>
      </c>
      <c r="R262" s="269" t="str">
        <f>R260</f>
        <v>&gt;=41640</v>
      </c>
      <c r="S262" s="269" t="str">
        <f>S260</f>
        <v>&lt;=42004</v>
      </c>
      <c r="T262" s="270"/>
      <c r="U262" s="271"/>
      <c r="V262" s="5">
        <f ca="1">DSUM(Base3,T261,Q261:U262)</f>
        <v>0</v>
      </c>
      <c r="W262" s="275"/>
      <c r="X262" s="268">
        <v>583</v>
      </c>
      <c r="Y262" s="269" t="str">
        <f>Y260</f>
        <v>&gt;=41640</v>
      </c>
      <c r="Z262" s="269" t="str">
        <f>Z260</f>
        <v>&lt;=42004</v>
      </c>
      <c r="AA262" s="270"/>
      <c r="AB262" s="271"/>
      <c r="AC262" s="5">
        <f ca="1">DSUM(Base4,AA261,X261:AB262)</f>
        <v>0</v>
      </c>
      <c r="AD262" s="275"/>
      <c r="AE262" s="268">
        <v>583</v>
      </c>
      <c r="AF262" s="269" t="str">
        <f>AF260</f>
        <v>&gt;=41640</v>
      </c>
      <c r="AG262" s="269" t="str">
        <f>AG260</f>
        <v>&lt;=42004</v>
      </c>
      <c r="AH262" s="270"/>
      <c r="AI262" s="271"/>
      <c r="AJ262" s="5">
        <f ca="1">DSUM(Base5,AH261,AE261:AI262)</f>
        <v>0</v>
      </c>
      <c r="AK262" s="275"/>
      <c r="AL262" s="268">
        <v>583</v>
      </c>
      <c r="AM262" s="269" t="str">
        <f>AM260</f>
        <v>&gt;=41640</v>
      </c>
      <c r="AN262" s="269" t="str">
        <f>AN260</f>
        <v>&lt;=42004</v>
      </c>
      <c r="AO262" s="270"/>
      <c r="AP262" s="271"/>
      <c r="AQ262" s="5">
        <f ca="1">DSUM(Base6,AO261,AL261:AP262)</f>
        <v>0</v>
      </c>
      <c r="AR262" s="275"/>
      <c r="AS262" s="268">
        <v>583</v>
      </c>
      <c r="AT262" s="269" t="str">
        <f>AT260</f>
        <v>&gt;=41640</v>
      </c>
      <c r="AU262" s="269" t="str">
        <f>AU260</f>
        <v>&lt;=42004</v>
      </c>
      <c r="AV262" s="270"/>
      <c r="AW262" s="271"/>
      <c r="AX262" s="5">
        <f ca="1">DSUM(Base7,AV261,AS261:AW262)</f>
        <v>0</v>
      </c>
      <c r="AY262" s="275"/>
      <c r="AZ262" s="268">
        <v>583</v>
      </c>
      <c r="BA262" s="269" t="str">
        <f>BA260</f>
        <v>&gt;=41640</v>
      </c>
      <c r="BB262" s="269" t="str">
        <f>BB260</f>
        <v>&lt;=42004</v>
      </c>
      <c r="BC262" s="270"/>
      <c r="BD262" s="271"/>
      <c r="BE262" s="5">
        <f ca="1">DSUM(Base8,BC261,AZ261:BD262)</f>
        <v>0</v>
      </c>
    </row>
    <row r="263" spans="1:57" x14ac:dyDescent="0.2">
      <c r="A263" s="273"/>
      <c r="B263" s="5"/>
      <c r="C263" s="215" t="s">
        <v>8</v>
      </c>
      <c r="D263" s="216" t="s">
        <v>2</v>
      </c>
      <c r="E263" s="216" t="s">
        <v>2</v>
      </c>
      <c r="F263" s="218" t="s">
        <v>3</v>
      </c>
      <c r="G263" s="218" t="s">
        <v>4</v>
      </c>
      <c r="I263" s="275"/>
      <c r="J263" s="215" t="s">
        <v>8</v>
      </c>
      <c r="K263" s="216" t="s">
        <v>2</v>
      </c>
      <c r="L263" s="216" t="s">
        <v>2</v>
      </c>
      <c r="M263" s="218" t="s">
        <v>3</v>
      </c>
      <c r="N263" s="218" t="s">
        <v>4</v>
      </c>
      <c r="P263" s="275"/>
      <c r="Q263" s="215" t="s">
        <v>8</v>
      </c>
      <c r="R263" s="216" t="s">
        <v>2</v>
      </c>
      <c r="S263" s="216" t="s">
        <v>2</v>
      </c>
      <c r="T263" s="218" t="s">
        <v>3</v>
      </c>
      <c r="U263" s="218" t="s">
        <v>4</v>
      </c>
      <c r="V263" s="5"/>
      <c r="W263" s="275"/>
      <c r="X263" s="215" t="s">
        <v>8</v>
      </c>
      <c r="Y263" s="216" t="s">
        <v>2</v>
      </c>
      <c r="Z263" s="216" t="s">
        <v>2</v>
      </c>
      <c r="AA263" s="218" t="s">
        <v>3</v>
      </c>
      <c r="AB263" s="218" t="s">
        <v>4</v>
      </c>
      <c r="AC263" s="5"/>
      <c r="AD263" s="275"/>
      <c r="AE263" s="215" t="s">
        <v>8</v>
      </c>
      <c r="AF263" s="216" t="s">
        <v>2</v>
      </c>
      <c r="AG263" s="216" t="s">
        <v>2</v>
      </c>
      <c r="AH263" s="218" t="s">
        <v>3</v>
      </c>
      <c r="AI263" s="218" t="s">
        <v>4</v>
      </c>
      <c r="AJ263" s="5"/>
      <c r="AK263" s="275"/>
      <c r="AL263" s="215" t="s">
        <v>8</v>
      </c>
      <c r="AM263" s="216" t="s">
        <v>2</v>
      </c>
      <c r="AN263" s="216" t="s">
        <v>2</v>
      </c>
      <c r="AO263" s="218" t="s">
        <v>3</v>
      </c>
      <c r="AP263" s="218" t="s">
        <v>4</v>
      </c>
      <c r="AQ263" s="5"/>
      <c r="AR263" s="275"/>
      <c r="AS263" s="215" t="s">
        <v>8</v>
      </c>
      <c r="AT263" s="216" t="s">
        <v>2</v>
      </c>
      <c r="AU263" s="216" t="s">
        <v>2</v>
      </c>
      <c r="AV263" s="218" t="s">
        <v>3</v>
      </c>
      <c r="AW263" s="218" t="s">
        <v>4</v>
      </c>
      <c r="AX263" s="5"/>
      <c r="AY263" s="275"/>
      <c r="AZ263" s="215" t="s">
        <v>8</v>
      </c>
      <c r="BA263" s="216" t="s">
        <v>2</v>
      </c>
      <c r="BB263" s="216" t="s">
        <v>2</v>
      </c>
      <c r="BC263" s="218" t="s">
        <v>3</v>
      </c>
      <c r="BD263" s="218" t="s">
        <v>4</v>
      </c>
      <c r="BE263" s="5"/>
    </row>
    <row r="264" spans="1:57" x14ac:dyDescent="0.2">
      <c r="A264" s="274">
        <v>584</v>
      </c>
      <c r="B264" s="5">
        <f ca="1">H264+O264+V264+AC264+AJ264+AQ264+AX264+BD264</f>
        <v>0</v>
      </c>
      <c r="C264" s="268">
        <v>584</v>
      </c>
      <c r="D264" s="269" t="str">
        <f>D262</f>
        <v>&gt;=41640</v>
      </c>
      <c r="E264" s="269" t="str">
        <f>E262</f>
        <v>&lt;=42004</v>
      </c>
      <c r="F264" s="270"/>
      <c r="G264" s="271"/>
      <c r="H264" s="5">
        <f ca="1">DSUM(Base1,F263,C263:G264)</f>
        <v>0</v>
      </c>
      <c r="I264" s="275"/>
      <c r="J264" s="268">
        <v>584</v>
      </c>
      <c r="K264" s="269" t="str">
        <f>K262</f>
        <v>&gt;=41640</v>
      </c>
      <c r="L264" s="269" t="str">
        <f>L262</f>
        <v>&lt;=42004</v>
      </c>
      <c r="M264" s="270"/>
      <c r="N264" s="271"/>
      <c r="O264" s="5">
        <f ca="1">DSUM(Base2,M263,J263:N264)</f>
        <v>0</v>
      </c>
      <c r="P264" s="275"/>
      <c r="Q264" s="268">
        <v>584</v>
      </c>
      <c r="R264" s="269" t="str">
        <f>R262</f>
        <v>&gt;=41640</v>
      </c>
      <c r="S264" s="269" t="str">
        <f>S262</f>
        <v>&lt;=42004</v>
      </c>
      <c r="T264" s="270"/>
      <c r="U264" s="271"/>
      <c r="V264" s="5">
        <f ca="1">DSUM(Base3,T263,Q263:U264)</f>
        <v>0</v>
      </c>
      <c r="W264" s="275"/>
      <c r="X264" s="268">
        <v>584</v>
      </c>
      <c r="Y264" s="269" t="str">
        <f>Y262</f>
        <v>&gt;=41640</v>
      </c>
      <c r="Z264" s="269" t="str">
        <f>Z262</f>
        <v>&lt;=42004</v>
      </c>
      <c r="AA264" s="270"/>
      <c r="AB264" s="271"/>
      <c r="AC264" s="5">
        <f ca="1">DSUM(Base4,AA263,X263:AB264)</f>
        <v>0</v>
      </c>
      <c r="AD264" s="275"/>
      <c r="AE264" s="268">
        <v>584</v>
      </c>
      <c r="AF264" s="269" t="str">
        <f>AF262</f>
        <v>&gt;=41640</v>
      </c>
      <c r="AG264" s="269" t="str">
        <f>AG262</f>
        <v>&lt;=42004</v>
      </c>
      <c r="AH264" s="270"/>
      <c r="AI264" s="271"/>
      <c r="AJ264" s="5">
        <f ca="1">DSUM(Base5,AH263,AE263:AI264)</f>
        <v>0</v>
      </c>
      <c r="AK264" s="275"/>
      <c r="AL264" s="268">
        <v>584</v>
      </c>
      <c r="AM264" s="269" t="str">
        <f>AM262</f>
        <v>&gt;=41640</v>
      </c>
      <c r="AN264" s="269" t="str">
        <f>AN262</f>
        <v>&lt;=42004</v>
      </c>
      <c r="AO264" s="270"/>
      <c r="AP264" s="271"/>
      <c r="AQ264" s="5">
        <f ca="1">DSUM(Base6,AO263,AL263:AP264)</f>
        <v>0</v>
      </c>
      <c r="AR264" s="275"/>
      <c r="AS264" s="268">
        <v>584</v>
      </c>
      <c r="AT264" s="269" t="str">
        <f>AT262</f>
        <v>&gt;=41640</v>
      </c>
      <c r="AU264" s="269" t="str">
        <f>AU262</f>
        <v>&lt;=42004</v>
      </c>
      <c r="AV264" s="270"/>
      <c r="AW264" s="271"/>
      <c r="AX264" s="5">
        <f ca="1">DSUM(Base7,AV263,AS263:AW264)</f>
        <v>0</v>
      </c>
      <c r="AY264" s="275"/>
      <c r="AZ264" s="268">
        <v>584</v>
      </c>
      <c r="BA264" s="269" t="str">
        <f>BA262</f>
        <v>&gt;=41640</v>
      </c>
      <c r="BB264" s="269" t="str">
        <f>BB262</f>
        <v>&lt;=42004</v>
      </c>
      <c r="BC264" s="270"/>
      <c r="BD264" s="271"/>
      <c r="BE264" s="5">
        <f ca="1">DSUM(Base8,BC263,AZ263:BD264)</f>
        <v>0</v>
      </c>
    </row>
    <row r="265" spans="1:57" x14ac:dyDescent="0.2">
      <c r="A265" s="273"/>
      <c r="B265" s="5"/>
      <c r="C265" s="215" t="s">
        <v>8</v>
      </c>
      <c r="D265" s="216" t="s">
        <v>2</v>
      </c>
      <c r="E265" s="216" t="s">
        <v>2</v>
      </c>
      <c r="F265" s="218" t="s">
        <v>3</v>
      </c>
      <c r="G265" s="218" t="s">
        <v>4</v>
      </c>
      <c r="I265" s="275"/>
      <c r="J265" s="215" t="s">
        <v>8</v>
      </c>
      <c r="K265" s="216" t="s">
        <v>2</v>
      </c>
      <c r="L265" s="216" t="s">
        <v>2</v>
      </c>
      <c r="M265" s="218" t="s">
        <v>3</v>
      </c>
      <c r="N265" s="218" t="s">
        <v>4</v>
      </c>
      <c r="P265" s="275"/>
      <c r="Q265" s="215" t="s">
        <v>8</v>
      </c>
      <c r="R265" s="216" t="s">
        <v>2</v>
      </c>
      <c r="S265" s="216" t="s">
        <v>2</v>
      </c>
      <c r="T265" s="218" t="s">
        <v>3</v>
      </c>
      <c r="U265" s="218" t="s">
        <v>4</v>
      </c>
      <c r="V265" s="5"/>
      <c r="W265" s="275"/>
      <c r="X265" s="215" t="s">
        <v>8</v>
      </c>
      <c r="Y265" s="216" t="s">
        <v>2</v>
      </c>
      <c r="Z265" s="216" t="s">
        <v>2</v>
      </c>
      <c r="AA265" s="218" t="s">
        <v>3</v>
      </c>
      <c r="AB265" s="218" t="s">
        <v>4</v>
      </c>
      <c r="AC265" s="5"/>
      <c r="AD265" s="275"/>
      <c r="AE265" s="215" t="s">
        <v>8</v>
      </c>
      <c r="AF265" s="216" t="s">
        <v>2</v>
      </c>
      <c r="AG265" s="216" t="s">
        <v>2</v>
      </c>
      <c r="AH265" s="218" t="s">
        <v>3</v>
      </c>
      <c r="AI265" s="218" t="s">
        <v>4</v>
      </c>
      <c r="AJ265" s="5"/>
      <c r="AK265" s="275"/>
      <c r="AL265" s="215" t="s">
        <v>8</v>
      </c>
      <c r="AM265" s="216" t="s">
        <v>2</v>
      </c>
      <c r="AN265" s="216" t="s">
        <v>2</v>
      </c>
      <c r="AO265" s="218" t="s">
        <v>3</v>
      </c>
      <c r="AP265" s="218" t="s">
        <v>4</v>
      </c>
      <c r="AQ265" s="5"/>
      <c r="AR265" s="275"/>
      <c r="AS265" s="215" t="s">
        <v>8</v>
      </c>
      <c r="AT265" s="216" t="s">
        <v>2</v>
      </c>
      <c r="AU265" s="216" t="s">
        <v>2</v>
      </c>
      <c r="AV265" s="218" t="s">
        <v>3</v>
      </c>
      <c r="AW265" s="218" t="s">
        <v>4</v>
      </c>
      <c r="AX265" s="5"/>
      <c r="AY265" s="275"/>
      <c r="AZ265" s="215" t="s">
        <v>8</v>
      </c>
      <c r="BA265" s="216" t="s">
        <v>2</v>
      </c>
      <c r="BB265" s="216" t="s">
        <v>2</v>
      </c>
      <c r="BC265" s="218" t="s">
        <v>3</v>
      </c>
      <c r="BD265" s="218" t="s">
        <v>4</v>
      </c>
      <c r="BE265" s="5"/>
    </row>
    <row r="266" spans="1:57" x14ac:dyDescent="0.2">
      <c r="A266" s="274">
        <v>585</v>
      </c>
      <c r="B266" s="5">
        <f ca="1">H266+O266+V266+AC266+AJ266+AQ266+AX266+BD266</f>
        <v>0</v>
      </c>
      <c r="C266" s="268">
        <v>585</v>
      </c>
      <c r="D266" s="269" t="str">
        <f>D264</f>
        <v>&gt;=41640</v>
      </c>
      <c r="E266" s="269" t="str">
        <f>E264</f>
        <v>&lt;=42004</v>
      </c>
      <c r="F266" s="270"/>
      <c r="G266" s="271"/>
      <c r="H266" s="5">
        <f ca="1">DSUM(Base1,F265,C265:G266)</f>
        <v>0</v>
      </c>
      <c r="I266" s="275"/>
      <c r="J266" s="268">
        <v>585</v>
      </c>
      <c r="K266" s="269" t="str">
        <f>K264</f>
        <v>&gt;=41640</v>
      </c>
      <c r="L266" s="269" t="str">
        <f>L264</f>
        <v>&lt;=42004</v>
      </c>
      <c r="M266" s="270"/>
      <c r="N266" s="271"/>
      <c r="O266" s="5">
        <f ca="1">DSUM(Base2,M265,J265:N266)</f>
        <v>0</v>
      </c>
      <c r="P266" s="275"/>
      <c r="Q266" s="268">
        <v>585</v>
      </c>
      <c r="R266" s="269" t="str">
        <f>R264</f>
        <v>&gt;=41640</v>
      </c>
      <c r="S266" s="269" t="str">
        <f>S264</f>
        <v>&lt;=42004</v>
      </c>
      <c r="T266" s="270"/>
      <c r="U266" s="271"/>
      <c r="V266" s="5">
        <f ca="1">DSUM(Base3,T265,Q265:U266)</f>
        <v>0</v>
      </c>
      <c r="W266" s="275"/>
      <c r="X266" s="268">
        <v>585</v>
      </c>
      <c r="Y266" s="269" t="str">
        <f>Y264</f>
        <v>&gt;=41640</v>
      </c>
      <c r="Z266" s="269" t="str">
        <f>Z264</f>
        <v>&lt;=42004</v>
      </c>
      <c r="AA266" s="270"/>
      <c r="AB266" s="271"/>
      <c r="AC266" s="5">
        <f ca="1">DSUM(Base4,AA265,X265:AB266)</f>
        <v>0</v>
      </c>
      <c r="AD266" s="275"/>
      <c r="AE266" s="268">
        <v>585</v>
      </c>
      <c r="AF266" s="269" t="str">
        <f>AF264</f>
        <v>&gt;=41640</v>
      </c>
      <c r="AG266" s="269" t="str">
        <f>AG264</f>
        <v>&lt;=42004</v>
      </c>
      <c r="AH266" s="270"/>
      <c r="AI266" s="271"/>
      <c r="AJ266" s="5">
        <f ca="1">DSUM(Base5,AH265,AE265:AI266)</f>
        <v>0</v>
      </c>
      <c r="AK266" s="275"/>
      <c r="AL266" s="268">
        <v>585</v>
      </c>
      <c r="AM266" s="269" t="str">
        <f>AM264</f>
        <v>&gt;=41640</v>
      </c>
      <c r="AN266" s="269" t="str">
        <f>AN264</f>
        <v>&lt;=42004</v>
      </c>
      <c r="AO266" s="270"/>
      <c r="AP266" s="271"/>
      <c r="AQ266" s="5">
        <f ca="1">DSUM(Base6,AO265,AL265:AP266)</f>
        <v>0</v>
      </c>
      <c r="AR266" s="275"/>
      <c r="AS266" s="268">
        <v>585</v>
      </c>
      <c r="AT266" s="269" t="str">
        <f>AT264</f>
        <v>&gt;=41640</v>
      </c>
      <c r="AU266" s="269" t="str">
        <f>AU264</f>
        <v>&lt;=42004</v>
      </c>
      <c r="AV266" s="270"/>
      <c r="AW266" s="271"/>
      <c r="AX266" s="5">
        <f ca="1">DSUM(Base7,AV265,AS265:AW266)</f>
        <v>0</v>
      </c>
      <c r="AY266" s="275"/>
      <c r="AZ266" s="268">
        <v>585</v>
      </c>
      <c r="BA266" s="269" t="str">
        <f>BA264</f>
        <v>&gt;=41640</v>
      </c>
      <c r="BB266" s="269" t="str">
        <f>BB264</f>
        <v>&lt;=42004</v>
      </c>
      <c r="BC266" s="270"/>
      <c r="BD266" s="271"/>
      <c r="BE266" s="5">
        <f ca="1">DSUM(Base8,BC265,AZ265:BD266)</f>
        <v>0</v>
      </c>
    </row>
    <row r="267" spans="1:57" x14ac:dyDescent="0.2">
      <c r="A267" s="273"/>
      <c r="B267" s="5"/>
      <c r="C267" s="215" t="s">
        <v>8</v>
      </c>
      <c r="D267" s="216" t="s">
        <v>2</v>
      </c>
      <c r="E267" s="216" t="s">
        <v>2</v>
      </c>
      <c r="F267" s="218" t="s">
        <v>3</v>
      </c>
      <c r="G267" s="218" t="s">
        <v>4</v>
      </c>
      <c r="I267" s="275"/>
      <c r="J267" s="215" t="s">
        <v>8</v>
      </c>
      <c r="K267" s="216" t="s">
        <v>2</v>
      </c>
      <c r="L267" s="216" t="s">
        <v>2</v>
      </c>
      <c r="M267" s="218" t="s">
        <v>3</v>
      </c>
      <c r="N267" s="218" t="s">
        <v>4</v>
      </c>
      <c r="P267" s="275"/>
      <c r="Q267" s="215" t="s">
        <v>8</v>
      </c>
      <c r="R267" s="216" t="s">
        <v>2</v>
      </c>
      <c r="S267" s="216" t="s">
        <v>2</v>
      </c>
      <c r="T267" s="218" t="s">
        <v>3</v>
      </c>
      <c r="U267" s="218" t="s">
        <v>4</v>
      </c>
      <c r="V267" s="5"/>
      <c r="W267" s="275"/>
      <c r="X267" s="215" t="s">
        <v>8</v>
      </c>
      <c r="Y267" s="216" t="s">
        <v>2</v>
      </c>
      <c r="Z267" s="216" t="s">
        <v>2</v>
      </c>
      <c r="AA267" s="218" t="s">
        <v>3</v>
      </c>
      <c r="AB267" s="218" t="s">
        <v>4</v>
      </c>
      <c r="AC267" s="5"/>
      <c r="AD267" s="275"/>
      <c r="AE267" s="215" t="s">
        <v>8</v>
      </c>
      <c r="AF267" s="216" t="s">
        <v>2</v>
      </c>
      <c r="AG267" s="216" t="s">
        <v>2</v>
      </c>
      <c r="AH267" s="218" t="s">
        <v>3</v>
      </c>
      <c r="AI267" s="218" t="s">
        <v>4</v>
      </c>
      <c r="AJ267" s="5"/>
      <c r="AK267" s="275"/>
      <c r="AL267" s="215" t="s">
        <v>8</v>
      </c>
      <c r="AM267" s="216" t="s">
        <v>2</v>
      </c>
      <c r="AN267" s="216" t="s">
        <v>2</v>
      </c>
      <c r="AO267" s="218" t="s">
        <v>3</v>
      </c>
      <c r="AP267" s="218" t="s">
        <v>4</v>
      </c>
      <c r="AQ267" s="5"/>
      <c r="AR267" s="275"/>
      <c r="AS267" s="215" t="s">
        <v>8</v>
      </c>
      <c r="AT267" s="216" t="s">
        <v>2</v>
      </c>
      <c r="AU267" s="216" t="s">
        <v>2</v>
      </c>
      <c r="AV267" s="218" t="s">
        <v>3</v>
      </c>
      <c r="AW267" s="218" t="s">
        <v>4</v>
      </c>
      <c r="AX267" s="5"/>
      <c r="AY267" s="275"/>
      <c r="AZ267" s="215" t="s">
        <v>8</v>
      </c>
      <c r="BA267" s="216" t="s">
        <v>2</v>
      </c>
      <c r="BB267" s="216" t="s">
        <v>2</v>
      </c>
      <c r="BC267" s="218" t="s">
        <v>3</v>
      </c>
      <c r="BD267" s="218" t="s">
        <v>4</v>
      </c>
      <c r="BE267" s="5"/>
    </row>
    <row r="268" spans="1:57" x14ac:dyDescent="0.2">
      <c r="A268" s="274">
        <v>586</v>
      </c>
      <c r="B268" s="5">
        <f ca="1">H268+O268+V268+AC268+AJ268+AQ268+AX268+BD268</f>
        <v>0</v>
      </c>
      <c r="C268" s="268">
        <v>586</v>
      </c>
      <c r="D268" s="269" t="str">
        <f>"&gt;=" &amp; Décompte!D$19</f>
        <v>&gt;=41640</v>
      </c>
      <c r="E268" s="269" t="str">
        <f>"&lt;=" &amp; Décompte!H$19</f>
        <v>&lt;=42004</v>
      </c>
      <c r="F268" s="270"/>
      <c r="G268" s="271"/>
      <c r="H268" s="5">
        <f ca="1">DSUM(Base1,F267,C267:G268)</f>
        <v>0</v>
      </c>
      <c r="I268" s="275"/>
      <c r="J268" s="268">
        <v>586</v>
      </c>
      <c r="K268" s="269" t="str">
        <f>K266</f>
        <v>&gt;=41640</v>
      </c>
      <c r="L268" s="269" t="str">
        <f>L266</f>
        <v>&lt;=42004</v>
      </c>
      <c r="M268" s="270"/>
      <c r="N268" s="271"/>
      <c r="O268" s="5">
        <f ca="1">DSUM(Base2,M267,J267:N268)</f>
        <v>0</v>
      </c>
      <c r="P268" s="275"/>
      <c r="Q268" s="268">
        <v>586</v>
      </c>
      <c r="R268" s="269" t="str">
        <f>R266</f>
        <v>&gt;=41640</v>
      </c>
      <c r="S268" s="269" t="str">
        <f>S266</f>
        <v>&lt;=42004</v>
      </c>
      <c r="T268" s="270"/>
      <c r="U268" s="271"/>
      <c r="V268" s="5">
        <f ca="1">DSUM(Base3,T267,Q267:U268)</f>
        <v>0</v>
      </c>
      <c r="W268" s="275"/>
      <c r="X268" s="268">
        <v>586</v>
      </c>
      <c r="Y268" s="269" t="str">
        <f>Y266</f>
        <v>&gt;=41640</v>
      </c>
      <c r="Z268" s="269" t="str">
        <f>Z266</f>
        <v>&lt;=42004</v>
      </c>
      <c r="AA268" s="270"/>
      <c r="AB268" s="271"/>
      <c r="AC268" s="5">
        <f ca="1">DSUM(Base4,AA267,X267:AB268)</f>
        <v>0</v>
      </c>
      <c r="AD268" s="275"/>
      <c r="AE268" s="268">
        <v>586</v>
      </c>
      <c r="AF268" s="269" t="str">
        <f>AF266</f>
        <v>&gt;=41640</v>
      </c>
      <c r="AG268" s="269" t="str">
        <f>AG266</f>
        <v>&lt;=42004</v>
      </c>
      <c r="AH268" s="270"/>
      <c r="AI268" s="271"/>
      <c r="AJ268" s="5">
        <f ca="1">DSUM(Base5,AH267,AE267:AI268)</f>
        <v>0</v>
      </c>
      <c r="AK268" s="275"/>
      <c r="AL268" s="268">
        <v>586</v>
      </c>
      <c r="AM268" s="269" t="str">
        <f>AM266</f>
        <v>&gt;=41640</v>
      </c>
      <c r="AN268" s="269" t="str">
        <f>AN266</f>
        <v>&lt;=42004</v>
      </c>
      <c r="AO268" s="270"/>
      <c r="AP268" s="271"/>
      <c r="AQ268" s="5">
        <f ca="1">DSUM(Base6,AO267,AL267:AP268)</f>
        <v>0</v>
      </c>
      <c r="AR268" s="275"/>
      <c r="AS268" s="268">
        <v>586</v>
      </c>
      <c r="AT268" s="269" t="str">
        <f>AT266</f>
        <v>&gt;=41640</v>
      </c>
      <c r="AU268" s="269" t="str">
        <f>AU266</f>
        <v>&lt;=42004</v>
      </c>
      <c r="AV268" s="270"/>
      <c r="AW268" s="271"/>
      <c r="AX268" s="5">
        <f ca="1">DSUM(Base7,AV267,AS267:AW268)</f>
        <v>0</v>
      </c>
      <c r="AY268" s="275"/>
      <c r="AZ268" s="268">
        <v>586</v>
      </c>
      <c r="BA268" s="269" t="str">
        <f>BA266</f>
        <v>&gt;=41640</v>
      </c>
      <c r="BB268" s="269" t="str">
        <f>BB266</f>
        <v>&lt;=42004</v>
      </c>
      <c r="BC268" s="270"/>
      <c r="BD268" s="271"/>
      <c r="BE268" s="5">
        <f ca="1">DSUM(Base8,BC267,AZ267:BD268)</f>
        <v>0</v>
      </c>
    </row>
    <row r="269" spans="1:57" x14ac:dyDescent="0.2">
      <c r="A269" s="273"/>
      <c r="B269" s="5"/>
      <c r="C269" s="215" t="s">
        <v>8</v>
      </c>
      <c r="D269" s="216" t="s">
        <v>2</v>
      </c>
      <c r="E269" s="216" t="s">
        <v>2</v>
      </c>
      <c r="F269" s="218" t="s">
        <v>3</v>
      </c>
      <c r="G269" s="218" t="s">
        <v>4</v>
      </c>
      <c r="I269" s="275"/>
      <c r="J269" s="215" t="s">
        <v>8</v>
      </c>
      <c r="K269" s="216" t="s">
        <v>2</v>
      </c>
      <c r="L269" s="216" t="s">
        <v>2</v>
      </c>
      <c r="M269" s="218" t="s">
        <v>3</v>
      </c>
      <c r="N269" s="218" t="s">
        <v>4</v>
      </c>
      <c r="P269" s="275"/>
      <c r="Q269" s="215" t="s">
        <v>8</v>
      </c>
      <c r="R269" s="216" t="s">
        <v>2</v>
      </c>
      <c r="S269" s="216" t="s">
        <v>2</v>
      </c>
      <c r="T269" s="218" t="s">
        <v>3</v>
      </c>
      <c r="U269" s="218" t="s">
        <v>4</v>
      </c>
      <c r="V269" s="5"/>
      <c r="W269" s="275"/>
      <c r="X269" s="215" t="s">
        <v>8</v>
      </c>
      <c r="Y269" s="216" t="s">
        <v>2</v>
      </c>
      <c r="Z269" s="216" t="s">
        <v>2</v>
      </c>
      <c r="AA269" s="218" t="s">
        <v>3</v>
      </c>
      <c r="AB269" s="218" t="s">
        <v>4</v>
      </c>
      <c r="AC269" s="5"/>
      <c r="AD269" s="275"/>
      <c r="AE269" s="215" t="s">
        <v>8</v>
      </c>
      <c r="AF269" s="216" t="s">
        <v>2</v>
      </c>
      <c r="AG269" s="216" t="s">
        <v>2</v>
      </c>
      <c r="AH269" s="218" t="s">
        <v>3</v>
      </c>
      <c r="AI269" s="218" t="s">
        <v>4</v>
      </c>
      <c r="AJ269" s="5"/>
      <c r="AK269" s="275"/>
      <c r="AL269" s="215" t="s">
        <v>8</v>
      </c>
      <c r="AM269" s="216" t="s">
        <v>2</v>
      </c>
      <c r="AN269" s="216" t="s">
        <v>2</v>
      </c>
      <c r="AO269" s="218" t="s">
        <v>3</v>
      </c>
      <c r="AP269" s="218" t="s">
        <v>4</v>
      </c>
      <c r="AQ269" s="5"/>
      <c r="AR269" s="275"/>
      <c r="AS269" s="215" t="s">
        <v>8</v>
      </c>
      <c r="AT269" s="216" t="s">
        <v>2</v>
      </c>
      <c r="AU269" s="216" t="s">
        <v>2</v>
      </c>
      <c r="AV269" s="218" t="s">
        <v>3</v>
      </c>
      <c r="AW269" s="218" t="s">
        <v>4</v>
      </c>
      <c r="AX269" s="5"/>
      <c r="AY269" s="275"/>
      <c r="AZ269" s="215" t="s">
        <v>8</v>
      </c>
      <c r="BA269" s="216" t="s">
        <v>2</v>
      </c>
      <c r="BB269" s="216" t="s">
        <v>2</v>
      </c>
      <c r="BC269" s="218" t="s">
        <v>3</v>
      </c>
      <c r="BD269" s="218" t="s">
        <v>4</v>
      </c>
      <c r="BE269" s="5"/>
    </row>
    <row r="270" spans="1:57" x14ac:dyDescent="0.2">
      <c r="A270" s="274">
        <v>587</v>
      </c>
      <c r="B270" s="5">
        <f ca="1">H270+O270+V270+AC270+AJ270+AQ270+AX270+BD270</f>
        <v>0</v>
      </c>
      <c r="C270" s="268">
        <v>587</v>
      </c>
      <c r="D270" s="269" t="str">
        <f>D268</f>
        <v>&gt;=41640</v>
      </c>
      <c r="E270" s="269" t="str">
        <f>E268</f>
        <v>&lt;=42004</v>
      </c>
      <c r="F270" s="270"/>
      <c r="G270" s="271"/>
      <c r="H270" s="5">
        <f ca="1">DSUM(Base1,F269,C269:G270)</f>
        <v>0</v>
      </c>
      <c r="I270" s="275"/>
      <c r="J270" s="268">
        <v>587</v>
      </c>
      <c r="K270" s="269" t="str">
        <f>K268</f>
        <v>&gt;=41640</v>
      </c>
      <c r="L270" s="269" t="str">
        <f>L268</f>
        <v>&lt;=42004</v>
      </c>
      <c r="M270" s="270"/>
      <c r="N270" s="271"/>
      <c r="O270" s="5">
        <f ca="1">DSUM(Base2,M269,J269:N270)</f>
        <v>0</v>
      </c>
      <c r="P270" s="275"/>
      <c r="Q270" s="268">
        <v>587</v>
      </c>
      <c r="R270" s="269" t="str">
        <f>R268</f>
        <v>&gt;=41640</v>
      </c>
      <c r="S270" s="269" t="str">
        <f>S268</f>
        <v>&lt;=42004</v>
      </c>
      <c r="T270" s="270"/>
      <c r="U270" s="271"/>
      <c r="V270" s="5">
        <f ca="1">DSUM(Base3,T269,Q269:U270)</f>
        <v>0</v>
      </c>
      <c r="W270" s="275"/>
      <c r="X270" s="268">
        <v>587</v>
      </c>
      <c r="Y270" s="269" t="str">
        <f>Y268</f>
        <v>&gt;=41640</v>
      </c>
      <c r="Z270" s="269" t="str">
        <f>Z268</f>
        <v>&lt;=42004</v>
      </c>
      <c r="AA270" s="270"/>
      <c r="AB270" s="271"/>
      <c r="AC270" s="5">
        <f ca="1">DSUM(Base4,AA269,X269:AB270)</f>
        <v>0</v>
      </c>
      <c r="AD270" s="275"/>
      <c r="AE270" s="268">
        <v>587</v>
      </c>
      <c r="AF270" s="269" t="str">
        <f>AF268</f>
        <v>&gt;=41640</v>
      </c>
      <c r="AG270" s="269" t="str">
        <f>AG268</f>
        <v>&lt;=42004</v>
      </c>
      <c r="AH270" s="270"/>
      <c r="AI270" s="271"/>
      <c r="AJ270" s="5">
        <f ca="1">DSUM(Base5,AH269,AE269:AI270)</f>
        <v>0</v>
      </c>
      <c r="AK270" s="275"/>
      <c r="AL270" s="268">
        <v>587</v>
      </c>
      <c r="AM270" s="269" t="str">
        <f>AM268</f>
        <v>&gt;=41640</v>
      </c>
      <c r="AN270" s="269" t="str">
        <f>AN268</f>
        <v>&lt;=42004</v>
      </c>
      <c r="AO270" s="270"/>
      <c r="AP270" s="271"/>
      <c r="AQ270" s="5">
        <f ca="1">DSUM(Base6,AO269,AL269:AP270)</f>
        <v>0</v>
      </c>
      <c r="AR270" s="275"/>
      <c r="AS270" s="268">
        <v>587</v>
      </c>
      <c r="AT270" s="269" t="str">
        <f>AT268</f>
        <v>&gt;=41640</v>
      </c>
      <c r="AU270" s="269" t="str">
        <f>AU268</f>
        <v>&lt;=42004</v>
      </c>
      <c r="AV270" s="270"/>
      <c r="AW270" s="271"/>
      <c r="AX270" s="5">
        <f ca="1">DSUM(Base7,AV269,AS269:AW270)</f>
        <v>0</v>
      </c>
      <c r="AY270" s="275"/>
      <c r="AZ270" s="268">
        <v>587</v>
      </c>
      <c r="BA270" s="269" t="str">
        <f>BA268</f>
        <v>&gt;=41640</v>
      </c>
      <c r="BB270" s="269" t="str">
        <f>BB268</f>
        <v>&lt;=42004</v>
      </c>
      <c r="BC270" s="270"/>
      <c r="BD270" s="271"/>
      <c r="BE270" s="5">
        <f ca="1">DSUM(Base8,BC269,AZ269:BD270)</f>
        <v>0</v>
      </c>
    </row>
    <row r="271" spans="1:57" x14ac:dyDescent="0.2">
      <c r="A271" s="273"/>
      <c r="B271" s="5"/>
      <c r="C271" s="215" t="s">
        <v>8</v>
      </c>
      <c r="D271" s="216" t="s">
        <v>2</v>
      </c>
      <c r="E271" s="216" t="s">
        <v>2</v>
      </c>
      <c r="F271" s="218" t="s">
        <v>3</v>
      </c>
      <c r="G271" s="218" t="s">
        <v>4</v>
      </c>
      <c r="I271" s="275"/>
      <c r="J271" s="215" t="s">
        <v>8</v>
      </c>
      <c r="K271" s="216" t="s">
        <v>2</v>
      </c>
      <c r="L271" s="216" t="s">
        <v>2</v>
      </c>
      <c r="M271" s="218" t="s">
        <v>3</v>
      </c>
      <c r="N271" s="218" t="s">
        <v>4</v>
      </c>
      <c r="P271" s="275"/>
      <c r="Q271" s="215" t="s">
        <v>8</v>
      </c>
      <c r="R271" s="216" t="s">
        <v>2</v>
      </c>
      <c r="S271" s="216" t="s">
        <v>2</v>
      </c>
      <c r="T271" s="218" t="s">
        <v>3</v>
      </c>
      <c r="U271" s="218" t="s">
        <v>4</v>
      </c>
      <c r="V271" s="5"/>
      <c r="W271" s="275"/>
      <c r="X271" s="215" t="s">
        <v>8</v>
      </c>
      <c r="Y271" s="216" t="s">
        <v>2</v>
      </c>
      <c r="Z271" s="216" t="s">
        <v>2</v>
      </c>
      <c r="AA271" s="218" t="s">
        <v>3</v>
      </c>
      <c r="AB271" s="218" t="s">
        <v>4</v>
      </c>
      <c r="AC271" s="5"/>
      <c r="AD271" s="275"/>
      <c r="AE271" s="215" t="s">
        <v>8</v>
      </c>
      <c r="AF271" s="216" t="s">
        <v>2</v>
      </c>
      <c r="AG271" s="216" t="s">
        <v>2</v>
      </c>
      <c r="AH271" s="218" t="s">
        <v>3</v>
      </c>
      <c r="AI271" s="218" t="s">
        <v>4</v>
      </c>
      <c r="AJ271" s="5"/>
      <c r="AK271" s="275"/>
      <c r="AL271" s="215" t="s">
        <v>8</v>
      </c>
      <c r="AM271" s="216" t="s">
        <v>2</v>
      </c>
      <c r="AN271" s="216" t="s">
        <v>2</v>
      </c>
      <c r="AO271" s="218" t="s">
        <v>3</v>
      </c>
      <c r="AP271" s="218" t="s">
        <v>4</v>
      </c>
      <c r="AQ271" s="5"/>
      <c r="AR271" s="275"/>
      <c r="AS271" s="215" t="s">
        <v>8</v>
      </c>
      <c r="AT271" s="216" t="s">
        <v>2</v>
      </c>
      <c r="AU271" s="216" t="s">
        <v>2</v>
      </c>
      <c r="AV271" s="218" t="s">
        <v>3</v>
      </c>
      <c r="AW271" s="218" t="s">
        <v>4</v>
      </c>
      <c r="AX271" s="5"/>
      <c r="AY271" s="275"/>
      <c r="AZ271" s="215" t="s">
        <v>8</v>
      </c>
      <c r="BA271" s="216" t="s">
        <v>2</v>
      </c>
      <c r="BB271" s="216" t="s">
        <v>2</v>
      </c>
      <c r="BC271" s="218" t="s">
        <v>3</v>
      </c>
      <c r="BD271" s="218" t="s">
        <v>4</v>
      </c>
      <c r="BE271" s="5"/>
    </row>
    <row r="272" spans="1:57" x14ac:dyDescent="0.2">
      <c r="A272" s="274">
        <v>588</v>
      </c>
      <c r="B272" s="5">
        <f ca="1">H272+O272+V272+AC272+AJ272+AQ272+AX272+BD272</f>
        <v>0</v>
      </c>
      <c r="C272" s="268">
        <v>588</v>
      </c>
      <c r="D272" s="269" t="str">
        <f>D270</f>
        <v>&gt;=41640</v>
      </c>
      <c r="E272" s="269" t="str">
        <f>E270</f>
        <v>&lt;=42004</v>
      </c>
      <c r="F272" s="270"/>
      <c r="G272" s="271"/>
      <c r="H272" s="5">
        <f ca="1">DSUM(Base1,F271,C271:G272)</f>
        <v>0</v>
      </c>
      <c r="I272" s="275"/>
      <c r="J272" s="268">
        <v>588</v>
      </c>
      <c r="K272" s="269" t="str">
        <f>K270</f>
        <v>&gt;=41640</v>
      </c>
      <c r="L272" s="269" t="str">
        <f>L270</f>
        <v>&lt;=42004</v>
      </c>
      <c r="M272" s="270"/>
      <c r="N272" s="271"/>
      <c r="O272" s="5">
        <f ca="1">DSUM(Base2,M271,J271:N272)</f>
        <v>0</v>
      </c>
      <c r="P272" s="275"/>
      <c r="Q272" s="268">
        <v>588</v>
      </c>
      <c r="R272" s="269" t="str">
        <f>R270</f>
        <v>&gt;=41640</v>
      </c>
      <c r="S272" s="269" t="str">
        <f>S270</f>
        <v>&lt;=42004</v>
      </c>
      <c r="T272" s="270"/>
      <c r="U272" s="271"/>
      <c r="V272" s="5">
        <f ca="1">DSUM(Base3,T271,Q271:U272)</f>
        <v>0</v>
      </c>
      <c r="W272" s="275"/>
      <c r="X272" s="268">
        <v>588</v>
      </c>
      <c r="Y272" s="269" t="str">
        <f>Y270</f>
        <v>&gt;=41640</v>
      </c>
      <c r="Z272" s="269" t="str">
        <f>Z270</f>
        <v>&lt;=42004</v>
      </c>
      <c r="AA272" s="270"/>
      <c r="AB272" s="271"/>
      <c r="AC272" s="5">
        <f ca="1">DSUM(Base4,AA271,X271:AB272)</f>
        <v>0</v>
      </c>
      <c r="AD272" s="275"/>
      <c r="AE272" s="268">
        <v>588</v>
      </c>
      <c r="AF272" s="269" t="str">
        <f>AF270</f>
        <v>&gt;=41640</v>
      </c>
      <c r="AG272" s="269" t="str">
        <f>AG270</f>
        <v>&lt;=42004</v>
      </c>
      <c r="AH272" s="270"/>
      <c r="AI272" s="271"/>
      <c r="AJ272" s="5">
        <f ca="1">DSUM(Base5,AH271,AE271:AI272)</f>
        <v>0</v>
      </c>
      <c r="AK272" s="275"/>
      <c r="AL272" s="268">
        <v>588</v>
      </c>
      <c r="AM272" s="269" t="str">
        <f>AM270</f>
        <v>&gt;=41640</v>
      </c>
      <c r="AN272" s="269" t="str">
        <f>AN270</f>
        <v>&lt;=42004</v>
      </c>
      <c r="AO272" s="270"/>
      <c r="AP272" s="271"/>
      <c r="AQ272" s="5">
        <f ca="1">DSUM(Base6,AO271,AL271:AP272)</f>
        <v>0</v>
      </c>
      <c r="AR272" s="275"/>
      <c r="AS272" s="268">
        <v>588</v>
      </c>
      <c r="AT272" s="269" t="str">
        <f>AT270</f>
        <v>&gt;=41640</v>
      </c>
      <c r="AU272" s="269" t="str">
        <f>AU270</f>
        <v>&lt;=42004</v>
      </c>
      <c r="AV272" s="270"/>
      <c r="AW272" s="271"/>
      <c r="AX272" s="5">
        <f ca="1">DSUM(Base7,AV271,AS271:AW272)</f>
        <v>0</v>
      </c>
      <c r="AY272" s="275"/>
      <c r="AZ272" s="268">
        <v>588</v>
      </c>
      <c r="BA272" s="269" t="str">
        <f>BA270</f>
        <v>&gt;=41640</v>
      </c>
      <c r="BB272" s="269" t="str">
        <f>BB270</f>
        <v>&lt;=42004</v>
      </c>
      <c r="BC272" s="270"/>
      <c r="BD272" s="271"/>
      <c r="BE272" s="5">
        <f ca="1">DSUM(Base8,BC271,AZ271:BD272)</f>
        <v>0</v>
      </c>
    </row>
    <row r="273" spans="1:57" x14ac:dyDescent="0.2">
      <c r="A273" s="273"/>
      <c r="B273" s="5"/>
      <c r="C273" s="215" t="s">
        <v>8</v>
      </c>
      <c r="D273" s="216" t="s">
        <v>2</v>
      </c>
      <c r="E273" s="216" t="s">
        <v>2</v>
      </c>
      <c r="F273" s="218" t="s">
        <v>3</v>
      </c>
      <c r="G273" s="218" t="s">
        <v>4</v>
      </c>
      <c r="I273" s="275"/>
      <c r="J273" s="215" t="s">
        <v>8</v>
      </c>
      <c r="K273" s="216" t="s">
        <v>2</v>
      </c>
      <c r="L273" s="216" t="s">
        <v>2</v>
      </c>
      <c r="M273" s="218" t="s">
        <v>3</v>
      </c>
      <c r="N273" s="218" t="s">
        <v>4</v>
      </c>
      <c r="P273" s="275"/>
      <c r="Q273" s="215" t="s">
        <v>8</v>
      </c>
      <c r="R273" s="216" t="s">
        <v>2</v>
      </c>
      <c r="S273" s="216" t="s">
        <v>2</v>
      </c>
      <c r="T273" s="218" t="s">
        <v>3</v>
      </c>
      <c r="U273" s="218" t="s">
        <v>4</v>
      </c>
      <c r="V273" s="5"/>
      <c r="W273" s="275"/>
      <c r="X273" s="215" t="s">
        <v>8</v>
      </c>
      <c r="Y273" s="216" t="s">
        <v>2</v>
      </c>
      <c r="Z273" s="216" t="s">
        <v>2</v>
      </c>
      <c r="AA273" s="218" t="s">
        <v>3</v>
      </c>
      <c r="AB273" s="218" t="s">
        <v>4</v>
      </c>
      <c r="AC273" s="5"/>
      <c r="AD273" s="275"/>
      <c r="AE273" s="215" t="s">
        <v>8</v>
      </c>
      <c r="AF273" s="216" t="s">
        <v>2</v>
      </c>
      <c r="AG273" s="216" t="s">
        <v>2</v>
      </c>
      <c r="AH273" s="218" t="s">
        <v>3</v>
      </c>
      <c r="AI273" s="218" t="s">
        <v>4</v>
      </c>
      <c r="AJ273" s="5"/>
      <c r="AK273" s="275"/>
      <c r="AL273" s="215" t="s">
        <v>8</v>
      </c>
      <c r="AM273" s="216" t="s">
        <v>2</v>
      </c>
      <c r="AN273" s="216" t="s">
        <v>2</v>
      </c>
      <c r="AO273" s="218" t="s">
        <v>3</v>
      </c>
      <c r="AP273" s="218" t="s">
        <v>4</v>
      </c>
      <c r="AQ273" s="5"/>
      <c r="AR273" s="275"/>
      <c r="AS273" s="215" t="s">
        <v>8</v>
      </c>
      <c r="AT273" s="216" t="s">
        <v>2</v>
      </c>
      <c r="AU273" s="216" t="s">
        <v>2</v>
      </c>
      <c r="AV273" s="218" t="s">
        <v>3</v>
      </c>
      <c r="AW273" s="218" t="s">
        <v>4</v>
      </c>
      <c r="AX273" s="5"/>
      <c r="AY273" s="275"/>
      <c r="AZ273" s="215" t="s">
        <v>8</v>
      </c>
      <c r="BA273" s="216" t="s">
        <v>2</v>
      </c>
      <c r="BB273" s="216" t="s">
        <v>2</v>
      </c>
      <c r="BC273" s="218" t="s">
        <v>3</v>
      </c>
      <c r="BD273" s="218" t="s">
        <v>4</v>
      </c>
      <c r="BE273" s="5"/>
    </row>
    <row r="274" spans="1:57" x14ac:dyDescent="0.2">
      <c r="A274" s="274">
        <v>589</v>
      </c>
      <c r="B274" s="5">
        <f ca="1">H274+O274+V274+AC274+AJ274+AQ274+AX274+BD274</f>
        <v>0</v>
      </c>
      <c r="C274" s="268">
        <v>589</v>
      </c>
      <c r="D274" s="269" t="str">
        <f>D272</f>
        <v>&gt;=41640</v>
      </c>
      <c r="E274" s="269" t="str">
        <f>E272</f>
        <v>&lt;=42004</v>
      </c>
      <c r="F274" s="270"/>
      <c r="G274" s="271"/>
      <c r="H274" s="5">
        <f ca="1">DSUM(Base1,F273,C273:G274)</f>
        <v>0</v>
      </c>
      <c r="I274" s="275"/>
      <c r="J274" s="268">
        <v>589</v>
      </c>
      <c r="K274" s="269" t="str">
        <f>K272</f>
        <v>&gt;=41640</v>
      </c>
      <c r="L274" s="269" t="str">
        <f>L272</f>
        <v>&lt;=42004</v>
      </c>
      <c r="M274" s="270"/>
      <c r="N274" s="271"/>
      <c r="O274" s="5">
        <f ca="1">DSUM(Base2,M273,J273:N274)</f>
        <v>0</v>
      </c>
      <c r="P274" s="275"/>
      <c r="Q274" s="268">
        <v>589</v>
      </c>
      <c r="R274" s="269" t="str">
        <f>R272</f>
        <v>&gt;=41640</v>
      </c>
      <c r="S274" s="269" t="str">
        <f>S272</f>
        <v>&lt;=42004</v>
      </c>
      <c r="T274" s="270"/>
      <c r="U274" s="271"/>
      <c r="V274" s="5">
        <f ca="1">DSUM(Base3,T273,Q273:U274)</f>
        <v>0</v>
      </c>
      <c r="W274" s="275"/>
      <c r="X274" s="268">
        <v>589</v>
      </c>
      <c r="Y274" s="269" t="str">
        <f>Y272</f>
        <v>&gt;=41640</v>
      </c>
      <c r="Z274" s="269" t="str">
        <f>Z272</f>
        <v>&lt;=42004</v>
      </c>
      <c r="AA274" s="270"/>
      <c r="AB274" s="271"/>
      <c r="AC274" s="5">
        <f ca="1">DSUM(Base4,AA273,X273:AB274)</f>
        <v>0</v>
      </c>
      <c r="AD274" s="275"/>
      <c r="AE274" s="268">
        <v>589</v>
      </c>
      <c r="AF274" s="269" t="str">
        <f>AF272</f>
        <v>&gt;=41640</v>
      </c>
      <c r="AG274" s="269" t="str">
        <f>AG272</f>
        <v>&lt;=42004</v>
      </c>
      <c r="AH274" s="270"/>
      <c r="AI274" s="271"/>
      <c r="AJ274" s="5">
        <f ca="1">DSUM(Base5,AH273,AE273:AI274)</f>
        <v>0</v>
      </c>
      <c r="AK274" s="275"/>
      <c r="AL274" s="268">
        <v>589</v>
      </c>
      <c r="AM274" s="269" t="str">
        <f>AM272</f>
        <v>&gt;=41640</v>
      </c>
      <c r="AN274" s="269" t="str">
        <f>AN272</f>
        <v>&lt;=42004</v>
      </c>
      <c r="AO274" s="270"/>
      <c r="AP274" s="271"/>
      <c r="AQ274" s="5">
        <f ca="1">DSUM(Base6,AO273,AL273:AP274)</f>
        <v>0</v>
      </c>
      <c r="AR274" s="275"/>
      <c r="AS274" s="268">
        <v>589</v>
      </c>
      <c r="AT274" s="269" t="str">
        <f>AT272</f>
        <v>&gt;=41640</v>
      </c>
      <c r="AU274" s="269" t="str">
        <f>AU272</f>
        <v>&lt;=42004</v>
      </c>
      <c r="AV274" s="270"/>
      <c r="AW274" s="271"/>
      <c r="AX274" s="5">
        <f ca="1">DSUM(Base7,AV273,AS273:AW274)</f>
        <v>0</v>
      </c>
      <c r="AY274" s="275"/>
      <c r="AZ274" s="268">
        <v>589</v>
      </c>
      <c r="BA274" s="269" t="str">
        <f>BA272</f>
        <v>&gt;=41640</v>
      </c>
      <c r="BB274" s="269" t="str">
        <f>BB272</f>
        <v>&lt;=42004</v>
      </c>
      <c r="BC274" s="270"/>
      <c r="BD274" s="271"/>
      <c r="BE274" s="5">
        <f ca="1">DSUM(Base8,BC273,AZ273:BD274)</f>
        <v>0</v>
      </c>
    </row>
    <row r="275" spans="1:57" x14ac:dyDescent="0.2">
      <c r="A275" s="273"/>
      <c r="B275" s="5"/>
      <c r="C275" s="215" t="s">
        <v>8</v>
      </c>
      <c r="D275" s="216" t="s">
        <v>2</v>
      </c>
      <c r="E275" s="216" t="s">
        <v>2</v>
      </c>
      <c r="F275" s="218" t="s">
        <v>3</v>
      </c>
      <c r="G275" s="218" t="s">
        <v>4</v>
      </c>
      <c r="I275" s="275"/>
      <c r="J275" s="215" t="s">
        <v>8</v>
      </c>
      <c r="K275" s="216" t="s">
        <v>2</v>
      </c>
      <c r="L275" s="216" t="s">
        <v>2</v>
      </c>
      <c r="M275" s="218" t="s">
        <v>3</v>
      </c>
      <c r="N275" s="218" t="s">
        <v>4</v>
      </c>
      <c r="P275" s="275"/>
      <c r="Q275" s="215" t="s">
        <v>8</v>
      </c>
      <c r="R275" s="216" t="s">
        <v>2</v>
      </c>
      <c r="S275" s="216" t="s">
        <v>2</v>
      </c>
      <c r="T275" s="218" t="s">
        <v>3</v>
      </c>
      <c r="U275" s="218" t="s">
        <v>4</v>
      </c>
      <c r="V275" s="5"/>
      <c r="W275" s="275"/>
      <c r="X275" s="215" t="s">
        <v>8</v>
      </c>
      <c r="Y275" s="216" t="s">
        <v>2</v>
      </c>
      <c r="Z275" s="216" t="s">
        <v>2</v>
      </c>
      <c r="AA275" s="218" t="s">
        <v>3</v>
      </c>
      <c r="AB275" s="218" t="s">
        <v>4</v>
      </c>
      <c r="AC275" s="5"/>
      <c r="AD275" s="275"/>
      <c r="AE275" s="215" t="s">
        <v>8</v>
      </c>
      <c r="AF275" s="216" t="s">
        <v>2</v>
      </c>
      <c r="AG275" s="216" t="s">
        <v>2</v>
      </c>
      <c r="AH275" s="218" t="s">
        <v>3</v>
      </c>
      <c r="AI275" s="218" t="s">
        <v>4</v>
      </c>
      <c r="AJ275" s="5"/>
      <c r="AK275" s="275"/>
      <c r="AL275" s="215" t="s">
        <v>8</v>
      </c>
      <c r="AM275" s="216" t="s">
        <v>2</v>
      </c>
      <c r="AN275" s="216" t="s">
        <v>2</v>
      </c>
      <c r="AO275" s="218" t="s">
        <v>3</v>
      </c>
      <c r="AP275" s="218" t="s">
        <v>4</v>
      </c>
      <c r="AQ275" s="5"/>
      <c r="AR275" s="275"/>
      <c r="AS275" s="215" t="s">
        <v>8</v>
      </c>
      <c r="AT275" s="216" t="s">
        <v>2</v>
      </c>
      <c r="AU275" s="216" t="s">
        <v>2</v>
      </c>
      <c r="AV275" s="218" t="s">
        <v>3</v>
      </c>
      <c r="AW275" s="218" t="s">
        <v>4</v>
      </c>
      <c r="AX275" s="5"/>
      <c r="AY275" s="275"/>
      <c r="AZ275" s="215" t="s">
        <v>8</v>
      </c>
      <c r="BA275" s="216" t="s">
        <v>2</v>
      </c>
      <c r="BB275" s="216" t="s">
        <v>2</v>
      </c>
      <c r="BC275" s="218" t="s">
        <v>3</v>
      </c>
      <c r="BD275" s="218" t="s">
        <v>4</v>
      </c>
      <c r="BE275" s="5"/>
    </row>
    <row r="276" spans="1:57" x14ac:dyDescent="0.2">
      <c r="A276" s="274">
        <v>590</v>
      </c>
      <c r="B276" s="5">
        <f ca="1">H276+O276+V276+AC276+AJ276+AQ276+AX276+BD276</f>
        <v>0</v>
      </c>
      <c r="C276" s="268">
        <v>590</v>
      </c>
      <c r="D276" s="269" t="str">
        <f>D274</f>
        <v>&gt;=41640</v>
      </c>
      <c r="E276" s="269" t="str">
        <f>E274</f>
        <v>&lt;=42004</v>
      </c>
      <c r="F276" s="270"/>
      <c r="G276" s="271"/>
      <c r="H276" s="5">
        <f ca="1">DSUM(Base1,F275,C275:G276)</f>
        <v>0</v>
      </c>
      <c r="I276" s="275"/>
      <c r="J276" s="268">
        <v>590</v>
      </c>
      <c r="K276" s="269" t="str">
        <f>K274</f>
        <v>&gt;=41640</v>
      </c>
      <c r="L276" s="269" t="str">
        <f>L274</f>
        <v>&lt;=42004</v>
      </c>
      <c r="M276" s="270"/>
      <c r="N276" s="271"/>
      <c r="O276" s="5">
        <f ca="1">DSUM(Base2,M275,J275:N276)</f>
        <v>0</v>
      </c>
      <c r="P276" s="275"/>
      <c r="Q276" s="268">
        <v>590</v>
      </c>
      <c r="R276" s="269" t="str">
        <f>R274</f>
        <v>&gt;=41640</v>
      </c>
      <c r="S276" s="269" t="str">
        <f>S274</f>
        <v>&lt;=42004</v>
      </c>
      <c r="T276" s="270"/>
      <c r="U276" s="271"/>
      <c r="V276" s="5">
        <f ca="1">DSUM(Base3,T275,Q275:U276)</f>
        <v>0</v>
      </c>
      <c r="W276" s="275"/>
      <c r="X276" s="268">
        <v>590</v>
      </c>
      <c r="Y276" s="269" t="str">
        <f>Y274</f>
        <v>&gt;=41640</v>
      </c>
      <c r="Z276" s="269" t="str">
        <f>Z274</f>
        <v>&lt;=42004</v>
      </c>
      <c r="AA276" s="270"/>
      <c r="AB276" s="271"/>
      <c r="AC276" s="5">
        <f ca="1">DSUM(Base4,AA275,X275:AB276)</f>
        <v>0</v>
      </c>
      <c r="AD276" s="275"/>
      <c r="AE276" s="268">
        <v>590</v>
      </c>
      <c r="AF276" s="269" t="str">
        <f>AF274</f>
        <v>&gt;=41640</v>
      </c>
      <c r="AG276" s="269" t="str">
        <f>AG274</f>
        <v>&lt;=42004</v>
      </c>
      <c r="AH276" s="270"/>
      <c r="AI276" s="271"/>
      <c r="AJ276" s="5">
        <f ca="1">DSUM(Base5,AH275,AE275:AI276)</f>
        <v>0</v>
      </c>
      <c r="AK276" s="275"/>
      <c r="AL276" s="268">
        <v>590</v>
      </c>
      <c r="AM276" s="269" t="str">
        <f>AM274</f>
        <v>&gt;=41640</v>
      </c>
      <c r="AN276" s="269" t="str">
        <f>AN274</f>
        <v>&lt;=42004</v>
      </c>
      <c r="AO276" s="270"/>
      <c r="AP276" s="271"/>
      <c r="AQ276" s="5">
        <f ca="1">DSUM(Base6,AO275,AL275:AP276)</f>
        <v>0</v>
      </c>
      <c r="AR276" s="275"/>
      <c r="AS276" s="268">
        <v>590</v>
      </c>
      <c r="AT276" s="269" t="str">
        <f>AT274</f>
        <v>&gt;=41640</v>
      </c>
      <c r="AU276" s="269" t="str">
        <f>AU274</f>
        <v>&lt;=42004</v>
      </c>
      <c r="AV276" s="270"/>
      <c r="AW276" s="271"/>
      <c r="AX276" s="5">
        <f ca="1">DSUM(Base7,AV275,AS275:AW276)</f>
        <v>0</v>
      </c>
      <c r="AY276" s="275"/>
      <c r="AZ276" s="268">
        <v>590</v>
      </c>
      <c r="BA276" s="269" t="str">
        <f>BA274</f>
        <v>&gt;=41640</v>
      </c>
      <c r="BB276" s="269" t="str">
        <f>BB274</f>
        <v>&lt;=42004</v>
      </c>
      <c r="BC276" s="270"/>
      <c r="BD276" s="271"/>
      <c r="BE276" s="5">
        <f ca="1">DSUM(Base8,BC275,AZ275:BD276)</f>
        <v>0</v>
      </c>
    </row>
    <row r="277" spans="1:57" x14ac:dyDescent="0.2">
      <c r="A277" s="273"/>
      <c r="B277" s="5"/>
      <c r="C277" s="215" t="s">
        <v>8</v>
      </c>
      <c r="D277" s="216" t="s">
        <v>2</v>
      </c>
      <c r="E277" s="216" t="s">
        <v>2</v>
      </c>
      <c r="F277" s="218" t="s">
        <v>3</v>
      </c>
      <c r="G277" s="218" t="s">
        <v>4</v>
      </c>
      <c r="I277" s="275"/>
      <c r="J277" s="215" t="s">
        <v>8</v>
      </c>
      <c r="K277" s="216" t="s">
        <v>2</v>
      </c>
      <c r="L277" s="216" t="s">
        <v>2</v>
      </c>
      <c r="M277" s="218" t="s">
        <v>3</v>
      </c>
      <c r="N277" s="218" t="s">
        <v>4</v>
      </c>
      <c r="P277" s="275"/>
      <c r="Q277" s="215" t="s">
        <v>8</v>
      </c>
      <c r="R277" s="216" t="s">
        <v>2</v>
      </c>
      <c r="S277" s="216" t="s">
        <v>2</v>
      </c>
      <c r="T277" s="218" t="s">
        <v>3</v>
      </c>
      <c r="U277" s="218" t="s">
        <v>4</v>
      </c>
      <c r="V277" s="5"/>
      <c r="W277" s="275"/>
      <c r="X277" s="215" t="s">
        <v>8</v>
      </c>
      <c r="Y277" s="216" t="s">
        <v>2</v>
      </c>
      <c r="Z277" s="216" t="s">
        <v>2</v>
      </c>
      <c r="AA277" s="218" t="s">
        <v>3</v>
      </c>
      <c r="AB277" s="218" t="s">
        <v>4</v>
      </c>
      <c r="AC277" s="5"/>
      <c r="AD277" s="275"/>
      <c r="AE277" s="215" t="s">
        <v>8</v>
      </c>
      <c r="AF277" s="216" t="s">
        <v>2</v>
      </c>
      <c r="AG277" s="216" t="s">
        <v>2</v>
      </c>
      <c r="AH277" s="218" t="s">
        <v>3</v>
      </c>
      <c r="AI277" s="218" t="s">
        <v>4</v>
      </c>
      <c r="AJ277" s="5"/>
      <c r="AK277" s="275"/>
      <c r="AL277" s="215" t="s">
        <v>8</v>
      </c>
      <c r="AM277" s="216" t="s">
        <v>2</v>
      </c>
      <c r="AN277" s="216" t="s">
        <v>2</v>
      </c>
      <c r="AO277" s="218" t="s">
        <v>3</v>
      </c>
      <c r="AP277" s="218" t="s">
        <v>4</v>
      </c>
      <c r="AQ277" s="5"/>
      <c r="AR277" s="275"/>
      <c r="AS277" s="215" t="s">
        <v>8</v>
      </c>
      <c r="AT277" s="216" t="s">
        <v>2</v>
      </c>
      <c r="AU277" s="216" t="s">
        <v>2</v>
      </c>
      <c r="AV277" s="218" t="s">
        <v>3</v>
      </c>
      <c r="AW277" s="218" t="s">
        <v>4</v>
      </c>
      <c r="AX277" s="5"/>
      <c r="AY277" s="275"/>
      <c r="AZ277" s="215" t="s">
        <v>8</v>
      </c>
      <c r="BA277" s="216" t="s">
        <v>2</v>
      </c>
      <c r="BB277" s="216" t="s">
        <v>2</v>
      </c>
      <c r="BC277" s="218" t="s">
        <v>3</v>
      </c>
      <c r="BD277" s="218" t="s">
        <v>4</v>
      </c>
      <c r="BE277" s="5"/>
    </row>
    <row r="278" spans="1:57" x14ac:dyDescent="0.2">
      <c r="A278" s="274">
        <v>591</v>
      </c>
      <c r="B278" s="5">
        <f ca="1">H278+O278+V278+AC278+AJ278+AQ278+AX278+BD278</f>
        <v>0</v>
      </c>
      <c r="C278" s="268">
        <v>591</v>
      </c>
      <c r="D278" s="269" t="str">
        <f>D276</f>
        <v>&gt;=41640</v>
      </c>
      <c r="E278" s="269" t="str">
        <f>E276</f>
        <v>&lt;=42004</v>
      </c>
      <c r="F278" s="270"/>
      <c r="G278" s="271"/>
      <c r="H278" s="5">
        <f ca="1">DSUM(Base1,F277,C277:G278)</f>
        <v>0</v>
      </c>
      <c r="I278" s="275"/>
      <c r="J278" s="268">
        <v>591</v>
      </c>
      <c r="K278" s="269" t="str">
        <f>K276</f>
        <v>&gt;=41640</v>
      </c>
      <c r="L278" s="269" t="str">
        <f>L276</f>
        <v>&lt;=42004</v>
      </c>
      <c r="M278" s="270"/>
      <c r="N278" s="271"/>
      <c r="O278" s="5">
        <f ca="1">DSUM(Base2,M277,J277:N278)</f>
        <v>0</v>
      </c>
      <c r="P278" s="275"/>
      <c r="Q278" s="268">
        <v>591</v>
      </c>
      <c r="R278" s="269" t="str">
        <f>R276</f>
        <v>&gt;=41640</v>
      </c>
      <c r="S278" s="269" t="str">
        <f>S276</f>
        <v>&lt;=42004</v>
      </c>
      <c r="T278" s="270"/>
      <c r="U278" s="271"/>
      <c r="V278" s="5">
        <f ca="1">DSUM(Base3,T277,Q277:U278)</f>
        <v>0</v>
      </c>
      <c r="W278" s="275"/>
      <c r="X278" s="268">
        <v>591</v>
      </c>
      <c r="Y278" s="269" t="str">
        <f>Y276</f>
        <v>&gt;=41640</v>
      </c>
      <c r="Z278" s="269" t="str">
        <f>Z276</f>
        <v>&lt;=42004</v>
      </c>
      <c r="AA278" s="270"/>
      <c r="AB278" s="271"/>
      <c r="AC278" s="5">
        <f ca="1">DSUM(Base4,AA277,X277:AB278)</f>
        <v>0</v>
      </c>
      <c r="AD278" s="275"/>
      <c r="AE278" s="268">
        <v>591</v>
      </c>
      <c r="AF278" s="269" t="str">
        <f>AF276</f>
        <v>&gt;=41640</v>
      </c>
      <c r="AG278" s="269" t="str">
        <f>AG276</f>
        <v>&lt;=42004</v>
      </c>
      <c r="AH278" s="270"/>
      <c r="AI278" s="271"/>
      <c r="AJ278" s="5">
        <f ca="1">DSUM(Base5,AH277,AE277:AI278)</f>
        <v>0</v>
      </c>
      <c r="AK278" s="275"/>
      <c r="AL278" s="268">
        <v>591</v>
      </c>
      <c r="AM278" s="269" t="str">
        <f>AM276</f>
        <v>&gt;=41640</v>
      </c>
      <c r="AN278" s="269" t="str">
        <f>AN276</f>
        <v>&lt;=42004</v>
      </c>
      <c r="AO278" s="270"/>
      <c r="AP278" s="271"/>
      <c r="AQ278" s="5">
        <f ca="1">DSUM(Base6,AO277,AL277:AP278)</f>
        <v>0</v>
      </c>
      <c r="AR278" s="275"/>
      <c r="AS278" s="268">
        <v>591</v>
      </c>
      <c r="AT278" s="269" t="str">
        <f>AT276</f>
        <v>&gt;=41640</v>
      </c>
      <c r="AU278" s="269" t="str">
        <f>AU276</f>
        <v>&lt;=42004</v>
      </c>
      <c r="AV278" s="270"/>
      <c r="AW278" s="271"/>
      <c r="AX278" s="5">
        <f ca="1">DSUM(Base7,AV277,AS277:AW278)</f>
        <v>0</v>
      </c>
      <c r="AY278" s="275"/>
      <c r="AZ278" s="268">
        <v>591</v>
      </c>
      <c r="BA278" s="269" t="str">
        <f>BA276</f>
        <v>&gt;=41640</v>
      </c>
      <c r="BB278" s="269" t="str">
        <f>BB276</f>
        <v>&lt;=42004</v>
      </c>
      <c r="BC278" s="270"/>
      <c r="BD278" s="271"/>
      <c r="BE278" s="5">
        <f ca="1">DSUM(Base8,BC277,AZ277:BD278)</f>
        <v>0</v>
      </c>
    </row>
    <row r="279" spans="1:57" x14ac:dyDescent="0.2">
      <c r="A279" s="273"/>
      <c r="B279" s="5"/>
      <c r="C279" s="215" t="s">
        <v>8</v>
      </c>
      <c r="D279" s="216" t="s">
        <v>2</v>
      </c>
      <c r="E279" s="216" t="s">
        <v>2</v>
      </c>
      <c r="F279" s="218" t="s">
        <v>3</v>
      </c>
      <c r="G279" s="218" t="s">
        <v>4</v>
      </c>
      <c r="I279" s="275"/>
      <c r="J279" s="215" t="s">
        <v>8</v>
      </c>
      <c r="K279" s="216" t="s">
        <v>2</v>
      </c>
      <c r="L279" s="216" t="s">
        <v>2</v>
      </c>
      <c r="M279" s="218" t="s">
        <v>3</v>
      </c>
      <c r="N279" s="218" t="s">
        <v>4</v>
      </c>
      <c r="P279" s="275"/>
      <c r="Q279" s="215" t="s">
        <v>8</v>
      </c>
      <c r="R279" s="216" t="s">
        <v>2</v>
      </c>
      <c r="S279" s="216" t="s">
        <v>2</v>
      </c>
      <c r="T279" s="218" t="s">
        <v>3</v>
      </c>
      <c r="U279" s="218" t="s">
        <v>4</v>
      </c>
      <c r="V279" s="5"/>
      <c r="W279" s="275"/>
      <c r="X279" s="215" t="s">
        <v>8</v>
      </c>
      <c r="Y279" s="216" t="s">
        <v>2</v>
      </c>
      <c r="Z279" s="216" t="s">
        <v>2</v>
      </c>
      <c r="AA279" s="218" t="s">
        <v>3</v>
      </c>
      <c r="AB279" s="218" t="s">
        <v>4</v>
      </c>
      <c r="AC279" s="5"/>
      <c r="AD279" s="275"/>
      <c r="AE279" s="215" t="s">
        <v>8</v>
      </c>
      <c r="AF279" s="216" t="s">
        <v>2</v>
      </c>
      <c r="AG279" s="216" t="s">
        <v>2</v>
      </c>
      <c r="AH279" s="218" t="s">
        <v>3</v>
      </c>
      <c r="AI279" s="218" t="s">
        <v>4</v>
      </c>
      <c r="AJ279" s="5"/>
      <c r="AK279" s="275"/>
      <c r="AL279" s="215" t="s">
        <v>8</v>
      </c>
      <c r="AM279" s="216" t="s">
        <v>2</v>
      </c>
      <c r="AN279" s="216" t="s">
        <v>2</v>
      </c>
      <c r="AO279" s="218" t="s">
        <v>3</v>
      </c>
      <c r="AP279" s="218" t="s">
        <v>4</v>
      </c>
      <c r="AQ279" s="5"/>
      <c r="AR279" s="275"/>
      <c r="AS279" s="215" t="s">
        <v>8</v>
      </c>
      <c r="AT279" s="216" t="s">
        <v>2</v>
      </c>
      <c r="AU279" s="216" t="s">
        <v>2</v>
      </c>
      <c r="AV279" s="218" t="s">
        <v>3</v>
      </c>
      <c r="AW279" s="218" t="s">
        <v>4</v>
      </c>
      <c r="AX279" s="5"/>
      <c r="AY279" s="275"/>
      <c r="AZ279" s="215" t="s">
        <v>8</v>
      </c>
      <c r="BA279" s="216" t="s">
        <v>2</v>
      </c>
      <c r="BB279" s="216" t="s">
        <v>2</v>
      </c>
      <c r="BC279" s="218" t="s">
        <v>3</v>
      </c>
      <c r="BD279" s="218" t="s">
        <v>4</v>
      </c>
      <c r="BE279" s="5"/>
    </row>
    <row r="280" spans="1:57" x14ac:dyDescent="0.2">
      <c r="A280" s="274">
        <v>592</v>
      </c>
      <c r="B280" s="5">
        <f ca="1">H280+O280+V280+AC280+AJ280+AQ280+AX280+BD280</f>
        <v>0</v>
      </c>
      <c r="C280" s="268">
        <v>592</v>
      </c>
      <c r="D280" s="269" t="str">
        <f>D278</f>
        <v>&gt;=41640</v>
      </c>
      <c r="E280" s="269" t="str">
        <f>E278</f>
        <v>&lt;=42004</v>
      </c>
      <c r="F280" s="270"/>
      <c r="G280" s="271"/>
      <c r="H280" s="5">
        <f ca="1">DSUM(Base1,F279,C279:G280)</f>
        <v>0</v>
      </c>
      <c r="I280" s="275"/>
      <c r="J280" s="268">
        <v>592</v>
      </c>
      <c r="K280" s="269" t="str">
        <f>K278</f>
        <v>&gt;=41640</v>
      </c>
      <c r="L280" s="269" t="str">
        <f>L278</f>
        <v>&lt;=42004</v>
      </c>
      <c r="M280" s="270"/>
      <c r="N280" s="271"/>
      <c r="O280" s="5">
        <f ca="1">DSUM(Base2,M279,J279:N280)</f>
        <v>0</v>
      </c>
      <c r="P280" s="275"/>
      <c r="Q280" s="268">
        <v>592</v>
      </c>
      <c r="R280" s="269" t="str">
        <f>R278</f>
        <v>&gt;=41640</v>
      </c>
      <c r="S280" s="269" t="str">
        <f>S278</f>
        <v>&lt;=42004</v>
      </c>
      <c r="T280" s="270"/>
      <c r="U280" s="271"/>
      <c r="V280" s="5">
        <f ca="1">DSUM(Base3,T279,Q279:U280)</f>
        <v>0</v>
      </c>
      <c r="W280" s="275"/>
      <c r="X280" s="268">
        <v>592</v>
      </c>
      <c r="Y280" s="269" t="str">
        <f>Y278</f>
        <v>&gt;=41640</v>
      </c>
      <c r="Z280" s="269" t="str">
        <f>Z278</f>
        <v>&lt;=42004</v>
      </c>
      <c r="AA280" s="270"/>
      <c r="AB280" s="271"/>
      <c r="AC280" s="5">
        <f ca="1">DSUM(Base4,AA279,X279:AB280)</f>
        <v>0</v>
      </c>
      <c r="AD280" s="275"/>
      <c r="AE280" s="268">
        <v>592</v>
      </c>
      <c r="AF280" s="269" t="str">
        <f>AF278</f>
        <v>&gt;=41640</v>
      </c>
      <c r="AG280" s="269" t="str">
        <f>AG278</f>
        <v>&lt;=42004</v>
      </c>
      <c r="AH280" s="270"/>
      <c r="AI280" s="271"/>
      <c r="AJ280" s="5">
        <f ca="1">DSUM(Base5,AH279,AE279:AI280)</f>
        <v>0</v>
      </c>
      <c r="AK280" s="275"/>
      <c r="AL280" s="268">
        <v>592</v>
      </c>
      <c r="AM280" s="269" t="str">
        <f>AM278</f>
        <v>&gt;=41640</v>
      </c>
      <c r="AN280" s="269" t="str">
        <f>AN278</f>
        <v>&lt;=42004</v>
      </c>
      <c r="AO280" s="270"/>
      <c r="AP280" s="271"/>
      <c r="AQ280" s="5">
        <f ca="1">DSUM(Base6,AO279,AL279:AP280)</f>
        <v>0</v>
      </c>
      <c r="AR280" s="275"/>
      <c r="AS280" s="268">
        <v>592</v>
      </c>
      <c r="AT280" s="269" t="str">
        <f>AT278</f>
        <v>&gt;=41640</v>
      </c>
      <c r="AU280" s="269" t="str">
        <f>AU278</f>
        <v>&lt;=42004</v>
      </c>
      <c r="AV280" s="270"/>
      <c r="AW280" s="271"/>
      <c r="AX280" s="5">
        <f ca="1">DSUM(Base7,AV279,AS279:AW280)</f>
        <v>0</v>
      </c>
      <c r="AY280" s="275"/>
      <c r="AZ280" s="268">
        <v>592</v>
      </c>
      <c r="BA280" s="269" t="str">
        <f>BA278</f>
        <v>&gt;=41640</v>
      </c>
      <c r="BB280" s="269" t="str">
        <f>BB278</f>
        <v>&lt;=42004</v>
      </c>
      <c r="BC280" s="270"/>
      <c r="BD280" s="271"/>
      <c r="BE280" s="5">
        <f ca="1">DSUM(Base8,BC279,AZ279:BD280)</f>
        <v>0</v>
      </c>
    </row>
    <row r="281" spans="1:57" x14ac:dyDescent="0.2">
      <c r="A281" s="273"/>
      <c r="B281" s="5"/>
      <c r="C281" s="215" t="s">
        <v>8</v>
      </c>
      <c r="D281" s="216" t="s">
        <v>2</v>
      </c>
      <c r="E281" s="216" t="s">
        <v>2</v>
      </c>
      <c r="F281" s="218" t="s">
        <v>3</v>
      </c>
      <c r="G281" s="218" t="s">
        <v>4</v>
      </c>
      <c r="I281" s="275"/>
      <c r="J281" s="215" t="s">
        <v>8</v>
      </c>
      <c r="K281" s="216" t="s">
        <v>2</v>
      </c>
      <c r="L281" s="216" t="s">
        <v>2</v>
      </c>
      <c r="M281" s="218" t="s">
        <v>3</v>
      </c>
      <c r="N281" s="218" t="s">
        <v>4</v>
      </c>
      <c r="P281" s="275"/>
      <c r="Q281" s="215" t="s">
        <v>8</v>
      </c>
      <c r="R281" s="216" t="s">
        <v>2</v>
      </c>
      <c r="S281" s="216" t="s">
        <v>2</v>
      </c>
      <c r="T281" s="218" t="s">
        <v>3</v>
      </c>
      <c r="U281" s="218" t="s">
        <v>4</v>
      </c>
      <c r="V281" s="5"/>
      <c r="W281" s="275"/>
      <c r="X281" s="215" t="s">
        <v>8</v>
      </c>
      <c r="Y281" s="216" t="s">
        <v>2</v>
      </c>
      <c r="Z281" s="216" t="s">
        <v>2</v>
      </c>
      <c r="AA281" s="218" t="s">
        <v>3</v>
      </c>
      <c r="AB281" s="218" t="s">
        <v>4</v>
      </c>
      <c r="AC281" s="5"/>
      <c r="AD281" s="275"/>
      <c r="AE281" s="215" t="s">
        <v>8</v>
      </c>
      <c r="AF281" s="216" t="s">
        <v>2</v>
      </c>
      <c r="AG281" s="216" t="s">
        <v>2</v>
      </c>
      <c r="AH281" s="218" t="s">
        <v>3</v>
      </c>
      <c r="AI281" s="218" t="s">
        <v>4</v>
      </c>
      <c r="AJ281" s="5"/>
      <c r="AK281" s="275"/>
      <c r="AL281" s="215" t="s">
        <v>8</v>
      </c>
      <c r="AM281" s="216" t="s">
        <v>2</v>
      </c>
      <c r="AN281" s="216" t="s">
        <v>2</v>
      </c>
      <c r="AO281" s="218" t="s">
        <v>3</v>
      </c>
      <c r="AP281" s="218" t="s">
        <v>4</v>
      </c>
      <c r="AQ281" s="5"/>
      <c r="AR281" s="275"/>
      <c r="AS281" s="215" t="s">
        <v>8</v>
      </c>
      <c r="AT281" s="216" t="s">
        <v>2</v>
      </c>
      <c r="AU281" s="216" t="s">
        <v>2</v>
      </c>
      <c r="AV281" s="218" t="s">
        <v>3</v>
      </c>
      <c r="AW281" s="218" t="s">
        <v>4</v>
      </c>
      <c r="AX281" s="5"/>
      <c r="AY281" s="275"/>
      <c r="AZ281" s="215" t="s">
        <v>8</v>
      </c>
      <c r="BA281" s="216" t="s">
        <v>2</v>
      </c>
      <c r="BB281" s="216" t="s">
        <v>2</v>
      </c>
      <c r="BC281" s="218" t="s">
        <v>3</v>
      </c>
      <c r="BD281" s="218" t="s">
        <v>4</v>
      </c>
      <c r="BE281" s="5"/>
    </row>
    <row r="282" spans="1:57" x14ac:dyDescent="0.2">
      <c r="A282" s="274">
        <v>593</v>
      </c>
      <c r="B282" s="5">
        <f ca="1">H282+O282+V282+AC282+AJ282+AQ282+AX282+BD282</f>
        <v>0</v>
      </c>
      <c r="C282" s="268">
        <v>593</v>
      </c>
      <c r="D282" s="269" t="str">
        <f>D280</f>
        <v>&gt;=41640</v>
      </c>
      <c r="E282" s="269" t="str">
        <f>E280</f>
        <v>&lt;=42004</v>
      </c>
      <c r="F282" s="270"/>
      <c r="G282" s="271"/>
      <c r="H282" s="5">
        <f ca="1">DSUM(Base1,F281,C281:G282)</f>
        <v>0</v>
      </c>
      <c r="I282" s="275"/>
      <c r="J282" s="268">
        <v>593</v>
      </c>
      <c r="K282" s="269" t="str">
        <f>K280</f>
        <v>&gt;=41640</v>
      </c>
      <c r="L282" s="269" t="str">
        <f>L280</f>
        <v>&lt;=42004</v>
      </c>
      <c r="M282" s="270"/>
      <c r="N282" s="271"/>
      <c r="O282" s="5">
        <f ca="1">DSUM(Base2,M281,J281:N282)</f>
        <v>0</v>
      </c>
      <c r="P282" s="275"/>
      <c r="Q282" s="268">
        <v>593</v>
      </c>
      <c r="R282" s="269" t="str">
        <f>R280</f>
        <v>&gt;=41640</v>
      </c>
      <c r="S282" s="269" t="str">
        <f>S280</f>
        <v>&lt;=42004</v>
      </c>
      <c r="T282" s="270"/>
      <c r="U282" s="271"/>
      <c r="V282" s="5">
        <f ca="1">DSUM(Base3,T281,Q281:U282)</f>
        <v>0</v>
      </c>
      <c r="W282" s="275"/>
      <c r="X282" s="268">
        <v>593</v>
      </c>
      <c r="Y282" s="269" t="str">
        <f>Y280</f>
        <v>&gt;=41640</v>
      </c>
      <c r="Z282" s="269" t="str">
        <f>Z280</f>
        <v>&lt;=42004</v>
      </c>
      <c r="AA282" s="270"/>
      <c r="AB282" s="271"/>
      <c r="AC282" s="5">
        <f ca="1">DSUM(Base4,AA281,X281:AB282)</f>
        <v>0</v>
      </c>
      <c r="AD282" s="275"/>
      <c r="AE282" s="268">
        <v>593</v>
      </c>
      <c r="AF282" s="269" t="str">
        <f>AF280</f>
        <v>&gt;=41640</v>
      </c>
      <c r="AG282" s="269" t="str">
        <f>AG280</f>
        <v>&lt;=42004</v>
      </c>
      <c r="AH282" s="270"/>
      <c r="AI282" s="271"/>
      <c r="AJ282" s="5">
        <f ca="1">DSUM(Base5,AH281,AE281:AI282)</f>
        <v>0</v>
      </c>
      <c r="AK282" s="275"/>
      <c r="AL282" s="268">
        <v>593</v>
      </c>
      <c r="AM282" s="269" t="str">
        <f>AM280</f>
        <v>&gt;=41640</v>
      </c>
      <c r="AN282" s="269" t="str">
        <f>AN280</f>
        <v>&lt;=42004</v>
      </c>
      <c r="AO282" s="270"/>
      <c r="AP282" s="271"/>
      <c r="AQ282" s="5">
        <f ca="1">DSUM(Base6,AO281,AL281:AP282)</f>
        <v>0</v>
      </c>
      <c r="AR282" s="275"/>
      <c r="AS282" s="268">
        <v>593</v>
      </c>
      <c r="AT282" s="269" t="str">
        <f>AT280</f>
        <v>&gt;=41640</v>
      </c>
      <c r="AU282" s="269" t="str">
        <f>AU280</f>
        <v>&lt;=42004</v>
      </c>
      <c r="AV282" s="270"/>
      <c r="AW282" s="271"/>
      <c r="AX282" s="5">
        <f ca="1">DSUM(Base7,AV281,AS281:AW282)</f>
        <v>0</v>
      </c>
      <c r="AY282" s="275"/>
      <c r="AZ282" s="268">
        <v>593</v>
      </c>
      <c r="BA282" s="269" t="str">
        <f>BA280</f>
        <v>&gt;=41640</v>
      </c>
      <c r="BB282" s="269" t="str">
        <f>BB280</f>
        <v>&lt;=42004</v>
      </c>
      <c r="BC282" s="270"/>
      <c r="BD282" s="271"/>
      <c r="BE282" s="5">
        <f ca="1">DSUM(Base8,BC281,AZ281:BD282)</f>
        <v>0</v>
      </c>
    </row>
    <row r="283" spans="1:57" x14ac:dyDescent="0.2">
      <c r="A283" s="273"/>
      <c r="B283" s="5"/>
      <c r="C283" s="215" t="s">
        <v>8</v>
      </c>
      <c r="D283" s="216" t="s">
        <v>2</v>
      </c>
      <c r="E283" s="216" t="s">
        <v>2</v>
      </c>
      <c r="F283" s="218" t="s">
        <v>3</v>
      </c>
      <c r="G283" s="218" t="s">
        <v>4</v>
      </c>
      <c r="I283" s="275"/>
      <c r="J283" s="215" t="s">
        <v>8</v>
      </c>
      <c r="K283" s="216" t="s">
        <v>2</v>
      </c>
      <c r="L283" s="216" t="s">
        <v>2</v>
      </c>
      <c r="M283" s="218" t="s">
        <v>3</v>
      </c>
      <c r="N283" s="218" t="s">
        <v>4</v>
      </c>
      <c r="P283" s="275"/>
      <c r="Q283" s="215" t="s">
        <v>8</v>
      </c>
      <c r="R283" s="216" t="s">
        <v>2</v>
      </c>
      <c r="S283" s="216" t="s">
        <v>2</v>
      </c>
      <c r="T283" s="218" t="s">
        <v>3</v>
      </c>
      <c r="U283" s="218" t="s">
        <v>4</v>
      </c>
      <c r="V283" s="5"/>
      <c r="W283" s="275"/>
      <c r="X283" s="215" t="s">
        <v>8</v>
      </c>
      <c r="Y283" s="216" t="s">
        <v>2</v>
      </c>
      <c r="Z283" s="216" t="s">
        <v>2</v>
      </c>
      <c r="AA283" s="218" t="s">
        <v>3</v>
      </c>
      <c r="AB283" s="218" t="s">
        <v>4</v>
      </c>
      <c r="AC283" s="5"/>
      <c r="AD283" s="275"/>
      <c r="AE283" s="215" t="s">
        <v>8</v>
      </c>
      <c r="AF283" s="216" t="s">
        <v>2</v>
      </c>
      <c r="AG283" s="216" t="s">
        <v>2</v>
      </c>
      <c r="AH283" s="218" t="s">
        <v>3</v>
      </c>
      <c r="AI283" s="218" t="s">
        <v>4</v>
      </c>
      <c r="AJ283" s="5"/>
      <c r="AK283" s="275"/>
      <c r="AL283" s="215" t="s">
        <v>8</v>
      </c>
      <c r="AM283" s="216" t="s">
        <v>2</v>
      </c>
      <c r="AN283" s="216" t="s">
        <v>2</v>
      </c>
      <c r="AO283" s="218" t="s">
        <v>3</v>
      </c>
      <c r="AP283" s="218" t="s">
        <v>4</v>
      </c>
      <c r="AQ283" s="5"/>
      <c r="AR283" s="275"/>
      <c r="AS283" s="215" t="s">
        <v>8</v>
      </c>
      <c r="AT283" s="216" t="s">
        <v>2</v>
      </c>
      <c r="AU283" s="216" t="s">
        <v>2</v>
      </c>
      <c r="AV283" s="218" t="s">
        <v>3</v>
      </c>
      <c r="AW283" s="218" t="s">
        <v>4</v>
      </c>
      <c r="AX283" s="5"/>
      <c r="AY283" s="275"/>
      <c r="AZ283" s="215" t="s">
        <v>8</v>
      </c>
      <c r="BA283" s="216" t="s">
        <v>2</v>
      </c>
      <c r="BB283" s="216" t="s">
        <v>2</v>
      </c>
      <c r="BC283" s="218" t="s">
        <v>3</v>
      </c>
      <c r="BD283" s="218" t="s">
        <v>4</v>
      </c>
      <c r="BE283" s="5"/>
    </row>
    <row r="284" spans="1:57" x14ac:dyDescent="0.2">
      <c r="A284" s="274">
        <v>594</v>
      </c>
      <c r="B284" s="5">
        <f ca="1">H284+O284+V284+AC284+AJ284+AQ284+AX284+BD284</f>
        <v>0</v>
      </c>
      <c r="C284" s="268">
        <v>594</v>
      </c>
      <c r="D284" s="269" t="str">
        <f>D282</f>
        <v>&gt;=41640</v>
      </c>
      <c r="E284" s="269" t="str">
        <f>E282</f>
        <v>&lt;=42004</v>
      </c>
      <c r="F284" s="270"/>
      <c r="G284" s="271"/>
      <c r="H284" s="5">
        <f ca="1">DSUM(Base1,F283,C283:G284)</f>
        <v>0</v>
      </c>
      <c r="I284" s="275"/>
      <c r="J284" s="268">
        <v>594</v>
      </c>
      <c r="K284" s="269" t="str">
        <f>K282</f>
        <v>&gt;=41640</v>
      </c>
      <c r="L284" s="269" t="str">
        <f>L282</f>
        <v>&lt;=42004</v>
      </c>
      <c r="M284" s="270"/>
      <c r="N284" s="271"/>
      <c r="O284" s="5">
        <f ca="1">DSUM(Base2,M283,J283:N284)</f>
        <v>0</v>
      </c>
      <c r="P284" s="275"/>
      <c r="Q284" s="268">
        <v>594</v>
      </c>
      <c r="R284" s="269" t="str">
        <f>R282</f>
        <v>&gt;=41640</v>
      </c>
      <c r="S284" s="269" t="str">
        <f>S282</f>
        <v>&lt;=42004</v>
      </c>
      <c r="T284" s="270"/>
      <c r="U284" s="271"/>
      <c r="V284" s="5">
        <f ca="1">DSUM(Base3,T283,Q283:U284)</f>
        <v>0</v>
      </c>
      <c r="W284" s="275"/>
      <c r="X284" s="268">
        <v>594</v>
      </c>
      <c r="Y284" s="269" t="str">
        <f>Y282</f>
        <v>&gt;=41640</v>
      </c>
      <c r="Z284" s="269" t="str">
        <f>Z282</f>
        <v>&lt;=42004</v>
      </c>
      <c r="AA284" s="270"/>
      <c r="AB284" s="271"/>
      <c r="AC284" s="5">
        <f ca="1">DSUM(Base4,AA283,X283:AB284)</f>
        <v>0</v>
      </c>
      <c r="AD284" s="275"/>
      <c r="AE284" s="268">
        <v>594</v>
      </c>
      <c r="AF284" s="269" t="str">
        <f>AF282</f>
        <v>&gt;=41640</v>
      </c>
      <c r="AG284" s="269" t="str">
        <f>AG282</f>
        <v>&lt;=42004</v>
      </c>
      <c r="AH284" s="270"/>
      <c r="AI284" s="271"/>
      <c r="AJ284" s="5">
        <f ca="1">DSUM(Base5,AH283,AE283:AI284)</f>
        <v>0</v>
      </c>
      <c r="AK284" s="275"/>
      <c r="AL284" s="268">
        <v>594</v>
      </c>
      <c r="AM284" s="269" t="str">
        <f>AM282</f>
        <v>&gt;=41640</v>
      </c>
      <c r="AN284" s="269" t="str">
        <f>AN282</f>
        <v>&lt;=42004</v>
      </c>
      <c r="AO284" s="270"/>
      <c r="AP284" s="271"/>
      <c r="AQ284" s="5">
        <f ca="1">DSUM(Base6,AO283,AL283:AP284)</f>
        <v>0</v>
      </c>
      <c r="AR284" s="275"/>
      <c r="AS284" s="268">
        <v>594</v>
      </c>
      <c r="AT284" s="269" t="str">
        <f>AT282</f>
        <v>&gt;=41640</v>
      </c>
      <c r="AU284" s="269" t="str">
        <f>AU282</f>
        <v>&lt;=42004</v>
      </c>
      <c r="AV284" s="270"/>
      <c r="AW284" s="271"/>
      <c r="AX284" s="5">
        <f ca="1">DSUM(Base7,AV283,AS283:AW284)</f>
        <v>0</v>
      </c>
      <c r="AY284" s="275"/>
      <c r="AZ284" s="268">
        <v>594</v>
      </c>
      <c r="BA284" s="269" t="str">
        <f>BA282</f>
        <v>&gt;=41640</v>
      </c>
      <c r="BB284" s="269" t="str">
        <f>BB282</f>
        <v>&lt;=42004</v>
      </c>
      <c r="BC284" s="270"/>
      <c r="BD284" s="271"/>
      <c r="BE284" s="5">
        <f ca="1">DSUM(Base8,BC283,AZ283:BD284)</f>
        <v>0</v>
      </c>
    </row>
    <row r="285" spans="1:57" x14ac:dyDescent="0.2">
      <c r="A285" s="273"/>
      <c r="B285" s="5"/>
      <c r="C285" s="215" t="s">
        <v>8</v>
      </c>
      <c r="D285" s="216" t="s">
        <v>2</v>
      </c>
      <c r="E285" s="216" t="s">
        <v>2</v>
      </c>
      <c r="F285" s="218" t="s">
        <v>3</v>
      </c>
      <c r="G285" s="218" t="s">
        <v>4</v>
      </c>
      <c r="I285" s="275"/>
      <c r="J285" s="215" t="s">
        <v>8</v>
      </c>
      <c r="K285" s="216" t="s">
        <v>2</v>
      </c>
      <c r="L285" s="216" t="s">
        <v>2</v>
      </c>
      <c r="M285" s="218" t="s">
        <v>3</v>
      </c>
      <c r="N285" s="218" t="s">
        <v>4</v>
      </c>
      <c r="P285" s="275"/>
      <c r="Q285" s="215" t="s">
        <v>8</v>
      </c>
      <c r="R285" s="216" t="s">
        <v>2</v>
      </c>
      <c r="S285" s="216" t="s">
        <v>2</v>
      </c>
      <c r="T285" s="218" t="s">
        <v>3</v>
      </c>
      <c r="U285" s="218" t="s">
        <v>4</v>
      </c>
      <c r="V285" s="5"/>
      <c r="W285" s="275"/>
      <c r="X285" s="215" t="s">
        <v>8</v>
      </c>
      <c r="Y285" s="216" t="s">
        <v>2</v>
      </c>
      <c r="Z285" s="216" t="s">
        <v>2</v>
      </c>
      <c r="AA285" s="218" t="s">
        <v>3</v>
      </c>
      <c r="AB285" s="218" t="s">
        <v>4</v>
      </c>
      <c r="AC285" s="5"/>
      <c r="AD285" s="275"/>
      <c r="AE285" s="215" t="s">
        <v>8</v>
      </c>
      <c r="AF285" s="216" t="s">
        <v>2</v>
      </c>
      <c r="AG285" s="216" t="s">
        <v>2</v>
      </c>
      <c r="AH285" s="218" t="s">
        <v>3</v>
      </c>
      <c r="AI285" s="218" t="s">
        <v>4</v>
      </c>
      <c r="AJ285" s="5"/>
      <c r="AK285" s="275"/>
      <c r="AL285" s="215" t="s">
        <v>8</v>
      </c>
      <c r="AM285" s="216" t="s">
        <v>2</v>
      </c>
      <c r="AN285" s="216" t="s">
        <v>2</v>
      </c>
      <c r="AO285" s="218" t="s">
        <v>3</v>
      </c>
      <c r="AP285" s="218" t="s">
        <v>4</v>
      </c>
      <c r="AQ285" s="5"/>
      <c r="AR285" s="275"/>
      <c r="AS285" s="215" t="s">
        <v>8</v>
      </c>
      <c r="AT285" s="216" t="s">
        <v>2</v>
      </c>
      <c r="AU285" s="216" t="s">
        <v>2</v>
      </c>
      <c r="AV285" s="218" t="s">
        <v>3</v>
      </c>
      <c r="AW285" s="218" t="s">
        <v>4</v>
      </c>
      <c r="AX285" s="5"/>
      <c r="AY285" s="275"/>
      <c r="AZ285" s="215" t="s">
        <v>8</v>
      </c>
      <c r="BA285" s="216" t="s">
        <v>2</v>
      </c>
      <c r="BB285" s="216" t="s">
        <v>2</v>
      </c>
      <c r="BC285" s="218" t="s">
        <v>3</v>
      </c>
      <c r="BD285" s="218" t="s">
        <v>4</v>
      </c>
      <c r="BE285" s="5"/>
    </row>
    <row r="286" spans="1:57" x14ac:dyDescent="0.2">
      <c r="A286" s="274">
        <v>595</v>
      </c>
      <c r="B286" s="5">
        <f ca="1">H286+O286+V286+AC286+AJ286+AQ286+AX286+BD286</f>
        <v>0</v>
      </c>
      <c r="C286" s="268">
        <v>595</v>
      </c>
      <c r="D286" s="269" t="str">
        <f>D284</f>
        <v>&gt;=41640</v>
      </c>
      <c r="E286" s="269" t="str">
        <f>E284</f>
        <v>&lt;=42004</v>
      </c>
      <c r="F286" s="270"/>
      <c r="G286" s="271"/>
      <c r="H286" s="5">
        <f ca="1">DSUM(Base1,F285,C285:G286)</f>
        <v>0</v>
      </c>
      <c r="I286" s="275"/>
      <c r="J286" s="268">
        <v>595</v>
      </c>
      <c r="K286" s="269" t="str">
        <f>K284</f>
        <v>&gt;=41640</v>
      </c>
      <c r="L286" s="269" t="str">
        <f>L284</f>
        <v>&lt;=42004</v>
      </c>
      <c r="M286" s="270"/>
      <c r="N286" s="271"/>
      <c r="O286" s="5">
        <f ca="1">DSUM(Base2,M285,J285:N286)</f>
        <v>0</v>
      </c>
      <c r="P286" s="275"/>
      <c r="Q286" s="268">
        <v>595</v>
      </c>
      <c r="R286" s="269" t="str">
        <f>R284</f>
        <v>&gt;=41640</v>
      </c>
      <c r="S286" s="269" t="str">
        <f>S284</f>
        <v>&lt;=42004</v>
      </c>
      <c r="T286" s="270"/>
      <c r="U286" s="271"/>
      <c r="V286" s="5">
        <f ca="1">DSUM(Base3,T285,Q285:U286)</f>
        <v>0</v>
      </c>
      <c r="W286" s="275"/>
      <c r="X286" s="268">
        <v>595</v>
      </c>
      <c r="Y286" s="269" t="str">
        <f>Y284</f>
        <v>&gt;=41640</v>
      </c>
      <c r="Z286" s="269" t="str">
        <f>Z284</f>
        <v>&lt;=42004</v>
      </c>
      <c r="AA286" s="270"/>
      <c r="AB286" s="271"/>
      <c r="AC286" s="5">
        <f ca="1">DSUM(Base4,AA285,X285:AB286)</f>
        <v>0</v>
      </c>
      <c r="AD286" s="275"/>
      <c r="AE286" s="268">
        <v>595</v>
      </c>
      <c r="AF286" s="269" t="str">
        <f>AF284</f>
        <v>&gt;=41640</v>
      </c>
      <c r="AG286" s="269" t="str">
        <f>AG284</f>
        <v>&lt;=42004</v>
      </c>
      <c r="AH286" s="270"/>
      <c r="AI286" s="271"/>
      <c r="AJ286" s="5">
        <f ca="1">DSUM(Base5,AH285,AE285:AI286)</f>
        <v>0</v>
      </c>
      <c r="AK286" s="275"/>
      <c r="AL286" s="268">
        <v>595</v>
      </c>
      <c r="AM286" s="269" t="str">
        <f>AM284</f>
        <v>&gt;=41640</v>
      </c>
      <c r="AN286" s="269" t="str">
        <f>AN284</f>
        <v>&lt;=42004</v>
      </c>
      <c r="AO286" s="270"/>
      <c r="AP286" s="271"/>
      <c r="AQ286" s="5">
        <f ca="1">DSUM(Base6,AO285,AL285:AP286)</f>
        <v>0</v>
      </c>
      <c r="AR286" s="275"/>
      <c r="AS286" s="268">
        <v>595</v>
      </c>
      <c r="AT286" s="269" t="str">
        <f>AT284</f>
        <v>&gt;=41640</v>
      </c>
      <c r="AU286" s="269" t="str">
        <f>AU284</f>
        <v>&lt;=42004</v>
      </c>
      <c r="AV286" s="270"/>
      <c r="AW286" s="271"/>
      <c r="AX286" s="5">
        <f ca="1">DSUM(Base7,AV285,AS285:AW286)</f>
        <v>0</v>
      </c>
      <c r="AY286" s="275"/>
      <c r="AZ286" s="268">
        <v>595</v>
      </c>
      <c r="BA286" s="269" t="str">
        <f>BA284</f>
        <v>&gt;=41640</v>
      </c>
      <c r="BB286" s="269" t="str">
        <f>BB284</f>
        <v>&lt;=42004</v>
      </c>
      <c r="BC286" s="270"/>
      <c r="BD286" s="271"/>
      <c r="BE286" s="5">
        <f ca="1">DSUM(Base8,BC285,AZ285:BD286)</f>
        <v>0</v>
      </c>
    </row>
    <row r="288" spans="1:57" x14ac:dyDescent="0.2">
      <c r="H288"/>
      <c r="O288"/>
    </row>
    <row r="289" spans="8:15" x14ac:dyDescent="0.2">
      <c r="H289"/>
      <c r="O289"/>
    </row>
    <row r="290" spans="8:15" x14ac:dyDescent="0.2">
      <c r="H290"/>
      <c r="O290"/>
    </row>
    <row r="291" spans="8:15" x14ac:dyDescent="0.2">
      <c r="H291"/>
      <c r="O291"/>
    </row>
    <row r="292" spans="8:15" x14ac:dyDescent="0.2">
      <c r="H292"/>
      <c r="O292"/>
    </row>
    <row r="293" spans="8:15" x14ac:dyDescent="0.2">
      <c r="H293"/>
    </row>
    <row r="294" spans="8:15" x14ac:dyDescent="0.2">
      <c r="H294"/>
    </row>
    <row r="295" spans="8:15" x14ac:dyDescent="0.2">
      <c r="H295"/>
    </row>
    <row r="296" spans="8:15" x14ac:dyDescent="0.2">
      <c r="H296"/>
    </row>
    <row r="297" spans="8:15" x14ac:dyDescent="0.2">
      <c r="H297"/>
    </row>
  </sheetData>
  <pageMargins left="0.7" right="0.7" top="0.75" bottom="0.75" header="0.3" footer="0.3"/>
  <pageSetup paperSize="9" orientation="portrait" verticalDpi="0" r:id="rId1"/>
  <headerFooter>
    <oddFooter>&amp;C102 104 -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1780"/>
  <sheetViews>
    <sheetView topLeftCell="A269" zoomScaleNormal="100" workbookViewId="0">
      <selection activeCell="G390" sqref="G390"/>
    </sheetView>
  </sheetViews>
  <sheetFormatPr baseColWidth="10" defaultRowHeight="12.75" x14ac:dyDescent="0.2"/>
  <cols>
    <col min="1" max="1" width="12.140625" style="1" customWidth="1"/>
    <col min="2" max="2" width="5.85546875" style="1" customWidth="1"/>
    <col min="3" max="9" width="12.140625" style="1" customWidth="1"/>
    <col min="10" max="16384" width="11.42578125" style="1"/>
  </cols>
  <sheetData>
    <row r="1" spans="1:13" ht="18.75" x14ac:dyDescent="0.3">
      <c r="A1" s="236"/>
      <c r="B1" s="237"/>
      <c r="C1" s="237"/>
      <c r="D1" s="238" t="s">
        <v>101</v>
      </c>
      <c r="E1" s="237"/>
      <c r="F1" s="237"/>
      <c r="G1" s="237"/>
      <c r="H1" s="237"/>
      <c r="I1" s="239"/>
    </row>
    <row r="2" spans="1:13" ht="12" customHeight="1" x14ac:dyDescent="0.2">
      <c r="A2" s="316" t="s">
        <v>158</v>
      </c>
      <c r="B2" s="317"/>
      <c r="C2" s="317"/>
      <c r="D2" s="317"/>
      <c r="E2" s="317"/>
      <c r="F2" s="317"/>
      <c r="G2" s="317"/>
      <c r="H2" s="317"/>
      <c r="I2" s="318"/>
      <c r="M2" s="22"/>
    </row>
    <row r="3" spans="1:13" s="8" customFormat="1" ht="15.75" customHeight="1" x14ac:dyDescent="0.25">
      <c r="A3" s="319" t="s">
        <v>48</v>
      </c>
      <c r="B3" s="320"/>
      <c r="C3" s="321"/>
      <c r="D3" s="321"/>
      <c r="E3" s="321"/>
      <c r="F3" s="321"/>
      <c r="G3" s="321"/>
      <c r="H3" s="321"/>
      <c r="I3" s="322"/>
    </row>
    <row r="4" spans="1:13" s="8" customFormat="1" ht="12" customHeight="1" x14ac:dyDescent="0.2">
      <c r="A4" s="323"/>
      <c r="B4" s="323"/>
      <c r="C4" s="323"/>
      <c r="D4" s="323"/>
      <c r="E4" s="323"/>
      <c r="F4" s="323"/>
      <c r="G4" s="323"/>
      <c r="H4" s="323"/>
      <c r="I4" s="323"/>
    </row>
    <row r="5" spans="1:13" s="8" customFormat="1" ht="12.75" customHeight="1" x14ac:dyDescent="0.2">
      <c r="A5" s="240" t="s">
        <v>6</v>
      </c>
      <c r="B5" s="307"/>
      <c r="C5" s="308"/>
      <c r="D5" s="308"/>
      <c r="E5" s="309"/>
      <c r="F5" s="241" t="s">
        <v>94</v>
      </c>
      <c r="G5" s="242"/>
      <c r="H5" s="243"/>
      <c r="I5" s="244"/>
    </row>
    <row r="6" spans="1:13" s="8" customFormat="1" ht="12.75" customHeight="1" x14ac:dyDescent="0.2">
      <c r="A6" s="245" t="s">
        <v>103</v>
      </c>
      <c r="B6" s="327"/>
      <c r="C6" s="328"/>
      <c r="D6" s="328"/>
      <c r="E6" s="329"/>
      <c r="F6" s="246" t="s">
        <v>95</v>
      </c>
      <c r="G6" s="247"/>
      <c r="H6" s="248"/>
      <c r="I6" s="249"/>
    </row>
    <row r="7" spans="1:13" s="8" customFormat="1" ht="12.75" customHeight="1" x14ac:dyDescent="0.2">
      <c r="A7" s="250"/>
      <c r="B7" s="327"/>
      <c r="C7" s="328"/>
      <c r="D7" s="328"/>
      <c r="E7" s="329"/>
      <c r="F7" s="251"/>
      <c r="G7" s="247"/>
      <c r="H7" s="248"/>
      <c r="I7" s="249"/>
    </row>
    <row r="8" spans="1:13" s="8" customFormat="1" ht="12.75" customHeight="1" x14ac:dyDescent="0.2">
      <c r="A8" s="250"/>
      <c r="B8" s="327"/>
      <c r="C8" s="328"/>
      <c r="D8" s="328"/>
      <c r="E8" s="329"/>
      <c r="F8" s="251"/>
      <c r="G8" s="252"/>
      <c r="H8" s="253"/>
      <c r="I8" s="249"/>
    </row>
    <row r="9" spans="1:13" s="8" customFormat="1" ht="12.75" customHeight="1" x14ac:dyDescent="0.2">
      <c r="A9" s="250" t="s">
        <v>64</v>
      </c>
      <c r="B9" s="254"/>
      <c r="C9" s="328"/>
      <c r="D9" s="328"/>
      <c r="E9" s="329"/>
      <c r="F9" s="251"/>
      <c r="G9" s="252" t="s">
        <v>7</v>
      </c>
      <c r="H9" s="324"/>
      <c r="I9" s="325"/>
      <c r="K9" s="23"/>
      <c r="L9" s="24"/>
    </row>
    <row r="10" spans="1:13" s="8" customFormat="1" ht="12.75" customHeight="1" x14ac:dyDescent="0.2">
      <c r="A10" s="250"/>
      <c r="B10" s="247" t="s">
        <v>24</v>
      </c>
      <c r="C10" s="248"/>
      <c r="D10" s="330"/>
      <c r="E10" s="331"/>
      <c r="F10" s="251"/>
      <c r="G10" s="247"/>
      <c r="H10" s="248"/>
      <c r="I10" s="249"/>
    </row>
    <row r="11" spans="1:13" s="8" customFormat="1" ht="12.75" customHeight="1" x14ac:dyDescent="0.2">
      <c r="A11" s="250"/>
      <c r="B11" s="247" t="s">
        <v>25</v>
      </c>
      <c r="C11" s="248"/>
      <c r="D11" s="332"/>
      <c r="E11" s="333"/>
      <c r="F11" s="251"/>
      <c r="G11" s="247"/>
      <c r="H11" s="248"/>
      <c r="I11" s="249"/>
    </row>
    <row r="12" spans="1:13" s="8" customFormat="1" ht="12.75" customHeight="1" x14ac:dyDescent="0.2">
      <c r="A12" s="250"/>
      <c r="B12" s="247" t="s">
        <v>37</v>
      </c>
      <c r="C12" s="248"/>
      <c r="D12" s="330"/>
      <c r="E12" s="331"/>
      <c r="F12" s="251"/>
      <c r="G12" s="247"/>
      <c r="H12" s="248"/>
      <c r="I12" s="249"/>
    </row>
    <row r="13" spans="1:13" s="8" customFormat="1" ht="12.75" customHeight="1" x14ac:dyDescent="0.2">
      <c r="A13" s="250"/>
      <c r="B13" s="247" t="s">
        <v>26</v>
      </c>
      <c r="C13" s="248"/>
      <c r="D13" s="330"/>
      <c r="E13" s="331"/>
      <c r="F13" s="251"/>
      <c r="G13" s="247" t="s">
        <v>31</v>
      </c>
      <c r="H13" s="330"/>
      <c r="I13" s="331"/>
    </row>
    <row r="14" spans="1:13" s="8" customFormat="1" ht="12.75" customHeight="1" x14ac:dyDescent="0.2">
      <c r="A14" s="255"/>
      <c r="B14" s="256" t="s">
        <v>83</v>
      </c>
      <c r="C14" s="248"/>
      <c r="D14" s="257"/>
      <c r="E14" s="249"/>
      <c r="F14" s="249"/>
      <c r="G14" s="247"/>
      <c r="H14" s="248"/>
      <c r="I14" s="249"/>
    </row>
    <row r="15" spans="1:13" s="8" customFormat="1" ht="12.75" customHeight="1" x14ac:dyDescent="0.2">
      <c r="A15" s="258" t="str">
        <f ca="1">MID(CELL("filename",A1),FIND("[",CELL("filename",A1))+1,SUM(FIND({"[";"]"},CELL("filename",A1))*{-1;1})-6)</f>
        <v>9999996 VG</v>
      </c>
      <c r="B15" s="259" t="s">
        <v>84</v>
      </c>
      <c r="C15" s="260"/>
      <c r="D15" s="261"/>
      <c r="E15" s="262"/>
      <c r="F15" s="262"/>
      <c r="G15" s="263"/>
      <c r="H15" s="260"/>
      <c r="I15" s="262"/>
    </row>
    <row r="16" spans="1:13" s="8" customFormat="1" ht="12" customHeight="1" x14ac:dyDescent="0.2">
      <c r="A16" s="323"/>
      <c r="B16" s="326"/>
      <c r="C16" s="326"/>
      <c r="D16" s="326"/>
      <c r="E16" s="326"/>
      <c r="F16" s="323"/>
      <c r="G16" s="323"/>
      <c r="H16" s="323"/>
      <c r="I16" s="323"/>
    </row>
    <row r="17" spans="1:14" s="8" customFormat="1" ht="15.75" customHeight="1" x14ac:dyDescent="0.25">
      <c r="A17" s="319" t="s">
        <v>49</v>
      </c>
      <c r="B17" s="320"/>
      <c r="C17" s="321"/>
      <c r="D17" s="321"/>
      <c r="E17" s="321"/>
      <c r="F17" s="321"/>
      <c r="G17" s="321"/>
      <c r="H17" s="321"/>
      <c r="I17" s="322"/>
      <c r="M17" s="130"/>
      <c r="N17" s="131"/>
    </row>
    <row r="18" spans="1:14" s="8" customFormat="1" ht="12.75" customHeight="1" x14ac:dyDescent="0.2">
      <c r="A18" s="307"/>
      <c r="B18" s="308"/>
      <c r="C18" s="308"/>
      <c r="D18" s="308"/>
      <c r="E18" s="308"/>
      <c r="F18" s="308"/>
      <c r="G18" s="308"/>
      <c r="H18" s="308"/>
      <c r="I18" s="309"/>
    </row>
    <row r="19" spans="1:14" s="8" customFormat="1" ht="12.75" customHeight="1" x14ac:dyDescent="0.2">
      <c r="A19" s="252" t="s">
        <v>1</v>
      </c>
      <c r="B19" s="264"/>
      <c r="C19" s="264"/>
      <c r="D19" s="265">
        <v>41640</v>
      </c>
      <c r="E19" s="266">
        <f>D19</f>
        <v>41640</v>
      </c>
      <c r="F19" s="248" t="s">
        <v>0</v>
      </c>
      <c r="G19" s="248"/>
      <c r="H19" s="265">
        <v>42004</v>
      </c>
      <c r="I19" s="267">
        <f>H19</f>
        <v>42004</v>
      </c>
    </row>
    <row r="20" spans="1:14" s="8" customFormat="1" ht="12.75" customHeight="1" x14ac:dyDescent="0.2">
      <c r="A20" s="310"/>
      <c r="B20" s="311"/>
      <c r="C20" s="311"/>
      <c r="D20" s="311"/>
      <c r="E20" s="311"/>
      <c r="F20" s="311"/>
      <c r="G20" s="311"/>
      <c r="H20" s="311"/>
      <c r="I20" s="312"/>
    </row>
    <row r="21" spans="1:14" s="8" customFormat="1" ht="15.75" customHeight="1" x14ac:dyDescent="0.2">
      <c r="A21"/>
      <c r="B21"/>
      <c r="C21"/>
      <c r="D21"/>
      <c r="E21"/>
      <c r="F21"/>
      <c r="G21"/>
      <c r="H21"/>
      <c r="I21"/>
    </row>
    <row r="22" spans="1:14" s="8" customFormat="1" ht="12" customHeight="1" x14ac:dyDescent="0.2">
      <c r="A22"/>
      <c r="B22"/>
      <c r="C22"/>
      <c r="D22"/>
      <c r="E22"/>
      <c r="F22"/>
      <c r="G22"/>
      <c r="H22"/>
      <c r="I22"/>
    </row>
    <row r="23" spans="1:14" s="8" customFormat="1" ht="12.75" customHeight="1" x14ac:dyDescent="0.2">
      <c r="A23"/>
      <c r="B23"/>
      <c r="C23"/>
      <c r="D23"/>
      <c r="E23"/>
      <c r="F23"/>
      <c r="G23"/>
      <c r="H23"/>
      <c r="I23"/>
    </row>
    <row r="24" spans="1:14" s="8" customFormat="1" ht="12.75" customHeight="1" x14ac:dyDescent="0.2">
      <c r="A24"/>
      <c r="B24"/>
      <c r="C24"/>
      <c r="D24"/>
      <c r="E24"/>
      <c r="F24"/>
      <c r="G24"/>
      <c r="H24"/>
      <c r="I24"/>
    </row>
    <row r="25" spans="1:14" s="8" customFormat="1" ht="12.75" customHeight="1" x14ac:dyDescent="0.2">
      <c r="A25"/>
      <c r="B25"/>
      <c r="C25"/>
      <c r="D25"/>
      <c r="E25"/>
      <c r="F25"/>
      <c r="G25"/>
      <c r="H25"/>
      <c r="I25"/>
    </row>
    <row r="26" spans="1:14" s="8" customFormat="1" ht="12.75" customHeight="1" x14ac:dyDescent="0.2">
      <c r="A26"/>
      <c r="B26"/>
      <c r="C26"/>
      <c r="D26"/>
      <c r="E26"/>
      <c r="F26"/>
      <c r="G26"/>
      <c r="H26"/>
      <c r="I26"/>
    </row>
    <row r="27" spans="1:14" s="8" customFormat="1" ht="12.75" customHeight="1" x14ac:dyDescent="0.2">
      <c r="A27"/>
      <c r="B27"/>
      <c r="C27"/>
      <c r="D27"/>
      <c r="E27"/>
      <c r="F27"/>
      <c r="G27"/>
      <c r="H27"/>
      <c r="I27"/>
    </row>
    <row r="28" spans="1:14" s="8" customFormat="1" ht="12.75" customHeight="1" x14ac:dyDescent="0.2">
      <c r="A28"/>
      <c r="B28"/>
      <c r="C28"/>
      <c r="D28"/>
      <c r="E28"/>
      <c r="F28"/>
      <c r="G28"/>
      <c r="H28"/>
      <c r="I28"/>
    </row>
    <row r="29" spans="1:14" s="8" customFormat="1" ht="12.75" customHeight="1" x14ac:dyDescent="0.2">
      <c r="A29"/>
      <c r="B29"/>
      <c r="C29"/>
      <c r="D29"/>
      <c r="E29"/>
      <c r="F29"/>
      <c r="G29"/>
      <c r="H29"/>
      <c r="I29"/>
    </row>
    <row r="30" spans="1:14" s="8" customFormat="1" ht="12.75" customHeight="1" x14ac:dyDescent="0.2">
      <c r="A30"/>
      <c r="B30"/>
      <c r="C30"/>
      <c r="D30"/>
      <c r="E30"/>
      <c r="F30"/>
      <c r="G30"/>
      <c r="H30"/>
      <c r="I30"/>
    </row>
    <row r="31" spans="1:14" s="8" customFormat="1" ht="12.75" customHeight="1" x14ac:dyDescent="0.2">
      <c r="A31"/>
      <c r="B31"/>
      <c r="C31"/>
      <c r="D31"/>
      <c r="E31"/>
      <c r="F31"/>
      <c r="G31"/>
      <c r="H31"/>
      <c r="I31"/>
    </row>
    <row r="32" spans="1:14" s="8" customFormat="1" ht="12.75" customHeight="1" x14ac:dyDescent="0.2">
      <c r="A32"/>
      <c r="B32"/>
      <c r="C32"/>
      <c r="D32"/>
      <c r="E32"/>
      <c r="F32"/>
      <c r="G32"/>
      <c r="H32"/>
      <c r="I32"/>
    </row>
    <row r="33" spans="1:9" s="8" customFormat="1" ht="12.75" customHeight="1" x14ac:dyDescent="0.2">
      <c r="A33"/>
      <c r="B33"/>
      <c r="C33"/>
      <c r="D33"/>
      <c r="E33"/>
      <c r="F33"/>
      <c r="G33"/>
      <c r="H33"/>
      <c r="I33"/>
    </row>
    <row r="34" spans="1:9" s="8" customFormat="1" ht="12.75" customHeight="1" x14ac:dyDescent="0.2">
      <c r="A34"/>
      <c r="B34"/>
      <c r="C34"/>
      <c r="D34"/>
      <c r="E34"/>
      <c r="F34"/>
      <c r="G34"/>
      <c r="H34"/>
      <c r="I34"/>
    </row>
    <row r="35" spans="1:9" s="8" customFormat="1" ht="12.75" customHeight="1" x14ac:dyDescent="0.2">
      <c r="A35"/>
      <c r="B35"/>
      <c r="C35"/>
      <c r="D35"/>
      <c r="E35"/>
      <c r="F35"/>
      <c r="G35"/>
      <c r="H35"/>
      <c r="I35"/>
    </row>
    <row r="36" spans="1:9" s="8" customFormat="1" ht="12.75" customHeight="1" x14ac:dyDescent="0.2">
      <c r="A36"/>
      <c r="B36"/>
      <c r="C36"/>
      <c r="D36"/>
      <c r="E36"/>
      <c r="F36"/>
      <c r="G36"/>
      <c r="H36"/>
      <c r="I36"/>
    </row>
    <row r="37" spans="1:9" s="8" customFormat="1" ht="12.75" customHeight="1" x14ac:dyDescent="0.2">
      <c r="A37"/>
      <c r="B37"/>
      <c r="C37"/>
      <c r="D37"/>
      <c r="E37"/>
      <c r="F37"/>
      <c r="G37"/>
      <c r="H37"/>
      <c r="I37"/>
    </row>
    <row r="38" spans="1:9" s="8" customFormat="1" ht="12.75" customHeight="1" x14ac:dyDescent="0.2">
      <c r="A38"/>
      <c r="B38"/>
      <c r="C38"/>
      <c r="D38"/>
      <c r="E38"/>
      <c r="F38"/>
      <c r="G38"/>
      <c r="H38"/>
      <c r="I38"/>
    </row>
    <row r="39" spans="1:9" s="8" customFormat="1" ht="12.75" customHeight="1" x14ac:dyDescent="0.2">
      <c r="A39"/>
      <c r="B39"/>
      <c r="C39"/>
      <c r="D39"/>
      <c r="E39"/>
      <c r="F39"/>
      <c r="G39"/>
      <c r="H39"/>
      <c r="I39"/>
    </row>
    <row r="40" spans="1:9" s="8" customFormat="1" ht="12.75" customHeight="1" x14ac:dyDescent="0.2">
      <c r="A40"/>
      <c r="B40"/>
      <c r="C40"/>
      <c r="D40"/>
      <c r="E40"/>
      <c r="F40"/>
      <c r="G40"/>
      <c r="H40"/>
      <c r="I40"/>
    </row>
    <row r="41" spans="1:9" s="8" customFormat="1" ht="12.75" customHeight="1" x14ac:dyDescent="0.2">
      <c r="A41"/>
      <c r="B41"/>
      <c r="C41"/>
      <c r="D41"/>
      <c r="E41"/>
      <c r="F41"/>
      <c r="G41"/>
      <c r="H41"/>
      <c r="I41"/>
    </row>
    <row r="42" spans="1:9" s="8" customFormat="1" ht="12.75" customHeight="1" x14ac:dyDescent="0.2">
      <c r="A42"/>
      <c r="B42"/>
      <c r="C42"/>
      <c r="D42"/>
      <c r="E42"/>
      <c r="F42"/>
      <c r="G42"/>
      <c r="H42"/>
      <c r="I42"/>
    </row>
    <row r="43" spans="1:9" s="8" customFormat="1" ht="12.75" customHeight="1" x14ac:dyDescent="0.2">
      <c r="A43"/>
      <c r="B43"/>
      <c r="C43"/>
      <c r="D43"/>
      <c r="E43"/>
      <c r="F43"/>
      <c r="G43"/>
      <c r="H43"/>
      <c r="I43"/>
    </row>
    <row r="44" spans="1:9" s="8" customFormat="1" ht="12.75" customHeight="1" x14ac:dyDescent="0.2">
      <c r="A44"/>
      <c r="B44"/>
      <c r="C44"/>
      <c r="D44"/>
      <c r="E44"/>
      <c r="F44"/>
      <c r="G44"/>
      <c r="H44"/>
      <c r="I44"/>
    </row>
    <row r="45" spans="1:9" s="8" customFormat="1" ht="12.75" customHeight="1" x14ac:dyDescent="0.2">
      <c r="A45"/>
      <c r="B45"/>
      <c r="C45"/>
      <c r="D45"/>
      <c r="E45"/>
      <c r="F45"/>
      <c r="G45"/>
      <c r="H45"/>
      <c r="I45"/>
    </row>
    <row r="46" spans="1:9" s="8" customFormat="1" ht="12.75" customHeight="1" x14ac:dyDescent="0.2">
      <c r="A46"/>
      <c r="B46"/>
      <c r="C46"/>
      <c r="D46"/>
      <c r="E46"/>
      <c r="F46"/>
      <c r="G46"/>
      <c r="H46"/>
      <c r="I46"/>
    </row>
    <row r="47" spans="1:9" s="8" customFormat="1" ht="12.75" customHeight="1" x14ac:dyDescent="0.2">
      <c r="A47"/>
      <c r="B47"/>
      <c r="C47"/>
      <c r="D47"/>
      <c r="E47"/>
      <c r="F47"/>
      <c r="G47"/>
      <c r="H47"/>
      <c r="I47"/>
    </row>
    <row r="48" spans="1:9" s="8" customFormat="1" ht="12.75" customHeight="1" x14ac:dyDescent="0.2">
      <c r="A48"/>
      <c r="B48"/>
      <c r="C48"/>
      <c r="D48"/>
      <c r="E48"/>
      <c r="F48"/>
      <c r="G48"/>
      <c r="H48"/>
      <c r="I48"/>
    </row>
    <row r="49" spans="1:9" s="8" customFormat="1" ht="12.75" customHeight="1" x14ac:dyDescent="0.2">
      <c r="A49"/>
      <c r="B49"/>
      <c r="C49"/>
      <c r="D49"/>
      <c r="E49"/>
      <c r="F49"/>
      <c r="G49"/>
      <c r="H49"/>
      <c r="I49"/>
    </row>
    <row r="50" spans="1:9" s="8" customFormat="1" ht="12.75" customHeight="1" x14ac:dyDescent="0.2">
      <c r="A50"/>
      <c r="B50"/>
      <c r="C50"/>
      <c r="D50"/>
      <c r="E50"/>
      <c r="F50"/>
      <c r="G50"/>
      <c r="H50"/>
      <c r="I50"/>
    </row>
    <row r="51" spans="1:9" s="8" customFormat="1" ht="12.75" customHeight="1" x14ac:dyDescent="0.2">
      <c r="A51"/>
      <c r="B51"/>
      <c r="C51"/>
      <c r="D51"/>
      <c r="E51"/>
      <c r="F51"/>
      <c r="G51"/>
      <c r="H51"/>
      <c r="I51"/>
    </row>
    <row r="52" spans="1:9" s="8" customFormat="1" ht="12.75" customHeight="1" x14ac:dyDescent="0.2">
      <c r="A52"/>
      <c r="B52"/>
      <c r="C52"/>
      <c r="D52"/>
      <c r="E52"/>
      <c r="F52"/>
      <c r="G52"/>
      <c r="H52"/>
      <c r="I52"/>
    </row>
    <row r="53" spans="1:9" s="8" customFormat="1" ht="12.75" customHeight="1" x14ac:dyDescent="0.2">
      <c r="A53"/>
      <c r="B53"/>
      <c r="C53"/>
      <c r="D53"/>
      <c r="E53"/>
      <c r="F53"/>
      <c r="G53"/>
      <c r="H53"/>
      <c r="I53"/>
    </row>
    <row r="54" spans="1:9" s="8" customFormat="1" ht="12.75" customHeight="1" x14ac:dyDescent="0.2">
      <c r="A54"/>
      <c r="B54"/>
      <c r="C54"/>
      <c r="D54"/>
      <c r="E54"/>
      <c r="F54"/>
      <c r="G54"/>
      <c r="H54"/>
      <c r="I54"/>
    </row>
    <row r="55" spans="1:9" s="8" customFormat="1" ht="12.75" customHeight="1" x14ac:dyDescent="0.2">
      <c r="A55"/>
      <c r="B55"/>
      <c r="C55"/>
      <c r="D55"/>
      <c r="E55"/>
      <c r="F55"/>
      <c r="G55"/>
      <c r="H55"/>
      <c r="I55"/>
    </row>
    <row r="56" spans="1:9" s="8" customFormat="1" ht="12.75" customHeight="1" x14ac:dyDescent="0.2">
      <c r="A56"/>
      <c r="B56"/>
      <c r="C56"/>
      <c r="D56"/>
      <c r="E56"/>
      <c r="F56"/>
      <c r="G56"/>
      <c r="H56"/>
      <c r="I56"/>
    </row>
    <row r="57" spans="1:9" s="8" customFormat="1" ht="12.75" customHeight="1" x14ac:dyDescent="0.2">
      <c r="A57"/>
      <c r="B57"/>
      <c r="C57"/>
      <c r="D57"/>
      <c r="E57"/>
      <c r="F57"/>
      <c r="G57"/>
      <c r="H57"/>
      <c r="I57"/>
    </row>
    <row r="58" spans="1:9" s="8" customFormat="1" ht="12.75" customHeight="1" x14ac:dyDescent="0.2">
      <c r="A58"/>
      <c r="B58"/>
      <c r="C58"/>
      <c r="D58"/>
      <c r="E58"/>
      <c r="F58"/>
      <c r="G58"/>
      <c r="H58"/>
      <c r="I58"/>
    </row>
    <row r="59" spans="1:9" s="8" customFormat="1" ht="12.75" customHeight="1" x14ac:dyDescent="0.2">
      <c r="A59"/>
      <c r="B59"/>
      <c r="C59"/>
      <c r="D59"/>
      <c r="E59"/>
      <c r="F59"/>
      <c r="G59"/>
      <c r="H59"/>
      <c r="I59"/>
    </row>
    <row r="60" spans="1:9" s="8" customFormat="1" ht="12.75" customHeight="1" x14ac:dyDescent="0.2">
      <c r="A60" s="149"/>
      <c r="B60" s="90"/>
      <c r="C60" s="90"/>
      <c r="D60" s="90"/>
      <c r="E60" s="90"/>
      <c r="F60" s="90"/>
      <c r="G60" s="90"/>
      <c r="H60" s="90"/>
      <c r="I60" s="92"/>
    </row>
    <row r="61" spans="1:9" s="8" customFormat="1" ht="12.75" customHeight="1" x14ac:dyDescent="0.2">
      <c r="A61" s="158" t="s">
        <v>96</v>
      </c>
      <c r="B61" s="157"/>
      <c r="C61" s="74"/>
      <c r="D61" s="74"/>
      <c r="E61" s="74"/>
      <c r="F61" s="74"/>
      <c r="G61" s="74"/>
      <c r="H61" s="157">
        <f>SUM(H24:H59)</f>
        <v>0</v>
      </c>
      <c r="I61" s="93"/>
    </row>
    <row r="62" spans="1:9" s="8" customFormat="1" ht="12.75" customHeight="1" x14ac:dyDescent="0.2">
      <c r="A62" s="154"/>
      <c r="B62" s="152"/>
      <c r="C62" s="152"/>
      <c r="D62" s="152"/>
      <c r="E62" s="152"/>
      <c r="F62" s="152"/>
      <c r="G62" s="152"/>
      <c r="H62" s="152"/>
      <c r="I62" s="153"/>
    </row>
    <row r="63" spans="1:9" s="8" customFormat="1" ht="15.75" customHeight="1" x14ac:dyDescent="0.2">
      <c r="A63"/>
      <c r="B63"/>
      <c r="C63"/>
      <c r="D63"/>
      <c r="E63"/>
      <c r="F63"/>
      <c r="G63"/>
      <c r="H63"/>
      <c r="I63"/>
    </row>
    <row r="64" spans="1:9" ht="12" customHeight="1" x14ac:dyDescent="0.2">
      <c r="A64"/>
      <c r="B64"/>
      <c r="C64"/>
      <c r="D64"/>
      <c r="E64"/>
      <c r="F64"/>
      <c r="G64"/>
      <c r="H64"/>
      <c r="I64"/>
    </row>
    <row r="65" spans="1:12" ht="15.75" customHeight="1" x14ac:dyDescent="0.2">
      <c r="A65"/>
      <c r="B65"/>
      <c r="C65"/>
      <c r="D65"/>
      <c r="E65"/>
      <c r="F65"/>
      <c r="G65"/>
      <c r="H65"/>
      <c r="I65"/>
    </row>
    <row r="66" spans="1:12" ht="12" customHeight="1" x14ac:dyDescent="0.2">
      <c r="A66"/>
      <c r="B66"/>
      <c r="C66"/>
      <c r="D66"/>
      <c r="E66"/>
      <c r="F66"/>
      <c r="G66"/>
      <c r="H66"/>
      <c r="I66"/>
    </row>
    <row r="67" spans="1:12" ht="12.75" customHeight="1" x14ac:dyDescent="0.2">
      <c r="A67"/>
      <c r="B67"/>
      <c r="C67"/>
      <c r="D67"/>
      <c r="E67"/>
      <c r="F67"/>
      <c r="G67"/>
      <c r="H67"/>
      <c r="I67"/>
    </row>
    <row r="68" spans="1:12" x14ac:dyDescent="0.2">
      <c r="A68"/>
      <c r="B68"/>
      <c r="C68"/>
      <c r="D68"/>
      <c r="E68"/>
      <c r="F68"/>
      <c r="G68"/>
      <c r="H68"/>
      <c r="I68"/>
    </row>
    <row r="69" spans="1:12" x14ac:dyDescent="0.2">
      <c r="A69"/>
      <c r="B69"/>
      <c r="C69"/>
      <c r="D69"/>
      <c r="E69"/>
      <c r="F69"/>
      <c r="G69"/>
      <c r="H69"/>
      <c r="I69"/>
    </row>
    <row r="70" spans="1:12" x14ac:dyDescent="0.2">
      <c r="A70"/>
      <c r="B70"/>
      <c r="C70"/>
      <c r="D70"/>
      <c r="E70"/>
      <c r="F70"/>
      <c r="G70"/>
      <c r="H70"/>
      <c r="I70"/>
      <c r="K70" s="22"/>
    </row>
    <row r="71" spans="1:12" x14ac:dyDescent="0.2">
      <c r="A71"/>
      <c r="B71"/>
      <c r="C71"/>
      <c r="D71"/>
      <c r="E71"/>
      <c r="F71"/>
      <c r="G71"/>
      <c r="H71"/>
      <c r="I71"/>
      <c r="L71" s="22"/>
    </row>
    <row r="72" spans="1:12" x14ac:dyDescent="0.2">
      <c r="A72"/>
      <c r="B72"/>
      <c r="C72"/>
      <c r="D72"/>
      <c r="E72"/>
      <c r="F72"/>
      <c r="G72"/>
      <c r="H72"/>
      <c r="I72"/>
    </row>
    <row r="73" spans="1:12" x14ac:dyDescent="0.2">
      <c r="A73"/>
      <c r="B73"/>
      <c r="C73"/>
      <c r="D73"/>
      <c r="E73"/>
      <c r="F73"/>
      <c r="G73"/>
      <c r="H73"/>
      <c r="I73"/>
    </row>
    <row r="74" spans="1:12" x14ac:dyDescent="0.2">
      <c r="A74"/>
      <c r="B74"/>
      <c r="C74"/>
      <c r="D74"/>
      <c r="E74"/>
      <c r="F74"/>
      <c r="G74"/>
      <c r="H74"/>
      <c r="I74"/>
    </row>
    <row r="75" spans="1:12" x14ac:dyDescent="0.2">
      <c r="A75"/>
      <c r="B75"/>
      <c r="C75"/>
      <c r="D75"/>
      <c r="E75"/>
      <c r="F75"/>
      <c r="G75"/>
      <c r="H75"/>
      <c r="I75"/>
    </row>
    <row r="76" spans="1:12" x14ac:dyDescent="0.2">
      <c r="A76"/>
      <c r="B76"/>
      <c r="C76"/>
      <c r="D76"/>
      <c r="E76"/>
      <c r="F76"/>
      <c r="G76"/>
      <c r="H76"/>
      <c r="I76"/>
    </row>
    <row r="77" spans="1:12" x14ac:dyDescent="0.2">
      <c r="A77"/>
      <c r="B77"/>
      <c r="C77"/>
      <c r="D77"/>
      <c r="E77"/>
      <c r="F77"/>
      <c r="G77"/>
      <c r="H77"/>
      <c r="I77"/>
    </row>
    <row r="78" spans="1:12" x14ac:dyDescent="0.2">
      <c r="A78"/>
      <c r="B78"/>
      <c r="C78"/>
      <c r="D78"/>
      <c r="E78"/>
      <c r="F78"/>
      <c r="G78"/>
      <c r="H78"/>
      <c r="I78"/>
    </row>
    <row r="79" spans="1:12" x14ac:dyDescent="0.2">
      <c r="A79"/>
      <c r="B79"/>
      <c r="C79"/>
      <c r="D79"/>
      <c r="E79"/>
      <c r="F79"/>
      <c r="G79"/>
      <c r="H79"/>
      <c r="I79"/>
    </row>
    <row r="80" spans="1:12" x14ac:dyDescent="0.2">
      <c r="A80"/>
      <c r="B80"/>
      <c r="C80"/>
      <c r="D80"/>
      <c r="E80"/>
      <c r="F80"/>
      <c r="G80"/>
      <c r="H80"/>
      <c r="I80"/>
    </row>
    <row r="81" spans="1:9" ht="12.75" customHeight="1" x14ac:dyDescent="0.2">
      <c r="A81"/>
      <c r="B81"/>
      <c r="C81"/>
      <c r="D81"/>
      <c r="E81"/>
      <c r="F81"/>
      <c r="G81"/>
      <c r="H81"/>
      <c r="I81"/>
    </row>
    <row r="82" spans="1:9" x14ac:dyDescent="0.2">
      <c r="A82"/>
      <c r="B82"/>
      <c r="C82"/>
      <c r="D82"/>
      <c r="E82"/>
      <c r="F82"/>
      <c r="G82"/>
      <c r="H82"/>
      <c r="I82"/>
    </row>
    <row r="83" spans="1:9" x14ac:dyDescent="0.2">
      <c r="A83"/>
      <c r="B83"/>
      <c r="C83"/>
      <c r="D83"/>
      <c r="E83"/>
      <c r="F83"/>
      <c r="G83"/>
      <c r="H83"/>
      <c r="I83"/>
    </row>
    <row r="84" spans="1:9" x14ac:dyDescent="0.2">
      <c r="A84"/>
      <c r="B84"/>
      <c r="C84"/>
      <c r="D84"/>
      <c r="E84"/>
      <c r="F84"/>
      <c r="G84"/>
      <c r="H84"/>
      <c r="I84"/>
    </row>
    <row r="85" spans="1:9" ht="12" customHeight="1" x14ac:dyDescent="0.2">
      <c r="A85"/>
      <c r="B85"/>
      <c r="C85"/>
      <c r="D85"/>
      <c r="E85"/>
      <c r="F85"/>
      <c r="G85"/>
      <c r="H85"/>
      <c r="I85"/>
    </row>
    <row r="86" spans="1:9" x14ac:dyDescent="0.2">
      <c r="A86"/>
      <c r="B86"/>
      <c r="C86"/>
      <c r="D86"/>
      <c r="E86"/>
      <c r="F86"/>
      <c r="G86"/>
      <c r="H86"/>
      <c r="I86"/>
    </row>
    <row r="87" spans="1:9" ht="12" customHeight="1" x14ac:dyDescent="0.2">
      <c r="A87"/>
      <c r="B87"/>
      <c r="C87"/>
      <c r="D87"/>
      <c r="E87"/>
      <c r="F87"/>
      <c r="G87"/>
      <c r="H87"/>
      <c r="I87"/>
    </row>
    <row r="88" spans="1:9" x14ac:dyDescent="0.2">
      <c r="A88"/>
      <c r="B88"/>
      <c r="C88"/>
      <c r="D88"/>
      <c r="E88"/>
      <c r="F88"/>
      <c r="G88"/>
      <c r="H88"/>
      <c r="I88"/>
    </row>
    <row r="89" spans="1:9" x14ac:dyDescent="0.2">
      <c r="A89"/>
      <c r="B89"/>
      <c r="C89"/>
      <c r="D89"/>
      <c r="E89"/>
      <c r="F89"/>
      <c r="G89"/>
      <c r="H89"/>
      <c r="I89"/>
    </row>
    <row r="90" spans="1:9" x14ac:dyDescent="0.2">
      <c r="A90"/>
      <c r="B90"/>
      <c r="C90"/>
      <c r="D90"/>
      <c r="E90"/>
      <c r="F90"/>
      <c r="G90"/>
      <c r="H90"/>
      <c r="I90"/>
    </row>
    <row r="91" spans="1:9" x14ac:dyDescent="0.2">
      <c r="A91"/>
      <c r="B91"/>
      <c r="C91"/>
      <c r="D91"/>
      <c r="E91"/>
      <c r="F91"/>
      <c r="G91"/>
      <c r="H91"/>
      <c r="I91"/>
    </row>
    <row r="92" spans="1:9" x14ac:dyDescent="0.2">
      <c r="A92"/>
      <c r="B92"/>
      <c r="C92"/>
      <c r="D92"/>
      <c r="E92"/>
      <c r="F92"/>
      <c r="G92"/>
      <c r="H92"/>
      <c r="I92"/>
    </row>
    <row r="93" spans="1:9" x14ac:dyDescent="0.2">
      <c r="A93"/>
      <c r="B93"/>
      <c r="C93"/>
      <c r="D93"/>
      <c r="E93"/>
      <c r="F93"/>
      <c r="G93"/>
      <c r="H93"/>
      <c r="I93"/>
    </row>
    <row r="94" spans="1:9" x14ac:dyDescent="0.2">
      <c r="A94"/>
      <c r="B94"/>
      <c r="C94"/>
      <c r="D94"/>
      <c r="E94"/>
      <c r="F94"/>
      <c r="G94"/>
      <c r="H94"/>
      <c r="I94"/>
    </row>
    <row r="95" spans="1:9" x14ac:dyDescent="0.2">
      <c r="A95"/>
      <c r="B95"/>
      <c r="C95"/>
      <c r="D95"/>
      <c r="E95"/>
      <c r="F95"/>
      <c r="G95"/>
      <c r="H95"/>
      <c r="I95"/>
    </row>
    <row r="96" spans="1:9" x14ac:dyDescent="0.2">
      <c r="A96"/>
      <c r="B96"/>
      <c r="C96"/>
      <c r="D96"/>
      <c r="E96"/>
      <c r="F96"/>
      <c r="G96"/>
      <c r="H96"/>
      <c r="I96"/>
    </row>
    <row r="97" spans="1:9" x14ac:dyDescent="0.2">
      <c r="A97"/>
      <c r="B97"/>
      <c r="C97"/>
      <c r="D97"/>
      <c r="E97"/>
      <c r="F97"/>
      <c r="G97"/>
      <c r="H97"/>
      <c r="I97"/>
    </row>
    <row r="98" spans="1:9" x14ac:dyDescent="0.2">
      <c r="A98"/>
      <c r="B98"/>
      <c r="C98"/>
      <c r="D98"/>
      <c r="E98"/>
      <c r="F98"/>
      <c r="G98"/>
      <c r="H98"/>
      <c r="I98"/>
    </row>
    <row r="99" spans="1:9" x14ac:dyDescent="0.2">
      <c r="A99"/>
      <c r="B99"/>
      <c r="C99"/>
      <c r="D99"/>
      <c r="E99"/>
      <c r="F99"/>
      <c r="G99"/>
      <c r="H99"/>
      <c r="I99"/>
    </row>
    <row r="100" spans="1:9" x14ac:dyDescent="0.2">
      <c r="A100"/>
      <c r="B100"/>
      <c r="C100"/>
      <c r="D100"/>
      <c r="E100"/>
      <c r="F100"/>
      <c r="G100"/>
      <c r="H100"/>
      <c r="I100"/>
    </row>
    <row r="101" spans="1:9" x14ac:dyDescent="0.2">
      <c r="A101"/>
      <c r="B101"/>
      <c r="C101"/>
      <c r="D101"/>
      <c r="E101"/>
      <c r="F101"/>
      <c r="G101"/>
      <c r="H101"/>
      <c r="I101"/>
    </row>
    <row r="102" spans="1:9" x14ac:dyDescent="0.2">
      <c r="A102"/>
      <c r="B102"/>
      <c r="C102"/>
      <c r="D102"/>
      <c r="E102"/>
      <c r="F102"/>
      <c r="G102"/>
      <c r="H102"/>
      <c r="I102"/>
    </row>
    <row r="103" spans="1:9" ht="12" customHeight="1" x14ac:dyDescent="0.2">
      <c r="A103"/>
      <c r="B103"/>
      <c r="C103"/>
      <c r="D103"/>
      <c r="E103"/>
      <c r="F103"/>
      <c r="G103"/>
      <c r="H103"/>
      <c r="I103"/>
    </row>
    <row r="104" spans="1:9" x14ac:dyDescent="0.2">
      <c r="A104"/>
      <c r="B104"/>
      <c r="C104"/>
      <c r="D104"/>
      <c r="E104"/>
      <c r="F104"/>
      <c r="G104"/>
      <c r="H104"/>
      <c r="I104"/>
    </row>
    <row r="105" spans="1:9" ht="12" customHeight="1" x14ac:dyDescent="0.2">
      <c r="A105"/>
      <c r="B105"/>
      <c r="C105"/>
      <c r="D105"/>
      <c r="E105"/>
      <c r="F105"/>
      <c r="G105"/>
      <c r="H105"/>
      <c r="I105"/>
    </row>
    <row r="106" spans="1:9" x14ac:dyDescent="0.2">
      <c r="A106"/>
      <c r="B106"/>
      <c r="C106"/>
      <c r="D106"/>
      <c r="E106"/>
      <c r="F106"/>
      <c r="G106"/>
      <c r="H106"/>
      <c r="I106"/>
    </row>
    <row r="107" spans="1:9" x14ac:dyDescent="0.2">
      <c r="A107"/>
      <c r="B107"/>
      <c r="C107"/>
      <c r="D107"/>
      <c r="E107"/>
      <c r="F107"/>
      <c r="G107"/>
      <c r="H107"/>
      <c r="I107"/>
    </row>
    <row r="108" spans="1:9" x14ac:dyDescent="0.2">
      <c r="A108"/>
      <c r="B108"/>
      <c r="C108"/>
      <c r="D108"/>
      <c r="E108"/>
      <c r="F108"/>
      <c r="G108"/>
      <c r="H108"/>
      <c r="I108"/>
    </row>
    <row r="109" spans="1:9" x14ac:dyDescent="0.2">
      <c r="A109"/>
      <c r="B109"/>
      <c r="C109"/>
      <c r="D109"/>
      <c r="E109"/>
      <c r="F109"/>
      <c r="G109"/>
      <c r="H109"/>
      <c r="I109"/>
    </row>
    <row r="110" spans="1:9" x14ac:dyDescent="0.2">
      <c r="A110"/>
      <c r="B110"/>
      <c r="C110"/>
      <c r="D110"/>
      <c r="E110"/>
      <c r="F110"/>
      <c r="G110"/>
      <c r="H110"/>
      <c r="I110"/>
    </row>
    <row r="111" spans="1:9" x14ac:dyDescent="0.2">
      <c r="A111"/>
      <c r="B111"/>
      <c r="C111"/>
      <c r="D111"/>
      <c r="E111"/>
      <c r="F111"/>
      <c r="G111"/>
      <c r="H111"/>
      <c r="I111"/>
    </row>
    <row r="112" spans="1:9" x14ac:dyDescent="0.2">
      <c r="A112"/>
      <c r="B112"/>
      <c r="C112"/>
      <c r="D112"/>
      <c r="E112"/>
      <c r="F112"/>
      <c r="G112"/>
      <c r="H112"/>
      <c r="I112"/>
    </row>
    <row r="113" spans="1:9" x14ac:dyDescent="0.2">
      <c r="A113"/>
      <c r="B113"/>
      <c r="C113"/>
      <c r="D113"/>
      <c r="E113"/>
      <c r="F113"/>
      <c r="G113"/>
      <c r="H113"/>
      <c r="I113"/>
    </row>
    <row r="114" spans="1:9" x14ac:dyDescent="0.2">
      <c r="A114"/>
      <c r="B114"/>
      <c r="C114"/>
      <c r="D114"/>
      <c r="E114"/>
      <c r="F114"/>
      <c r="G114"/>
      <c r="H114"/>
      <c r="I114"/>
    </row>
    <row r="115" spans="1:9" x14ac:dyDescent="0.2">
      <c r="A115"/>
      <c r="B115"/>
      <c r="C115"/>
      <c r="D115"/>
      <c r="E115"/>
      <c r="F115"/>
      <c r="G115"/>
      <c r="H115"/>
      <c r="I115"/>
    </row>
    <row r="116" spans="1:9" x14ac:dyDescent="0.2">
      <c r="A116"/>
      <c r="B116"/>
      <c r="C116"/>
      <c r="D116"/>
      <c r="E116"/>
      <c r="F116"/>
      <c r="G116"/>
      <c r="H116"/>
      <c r="I116"/>
    </row>
    <row r="117" spans="1:9" x14ac:dyDescent="0.2">
      <c r="A117"/>
      <c r="B117"/>
      <c r="C117"/>
      <c r="D117"/>
      <c r="E117"/>
      <c r="F117"/>
      <c r="G117"/>
      <c r="H117"/>
      <c r="I117"/>
    </row>
    <row r="118" spans="1:9" x14ac:dyDescent="0.2">
      <c r="A118"/>
      <c r="B118"/>
      <c r="C118"/>
      <c r="D118"/>
      <c r="E118"/>
      <c r="F118"/>
      <c r="G118"/>
      <c r="H118"/>
      <c r="I118"/>
    </row>
    <row r="119" spans="1:9" x14ac:dyDescent="0.2">
      <c r="A119"/>
      <c r="B119"/>
      <c r="C119"/>
      <c r="D119"/>
      <c r="E119"/>
      <c r="F119"/>
      <c r="G119"/>
      <c r="H119"/>
      <c r="I119"/>
    </row>
    <row r="120" spans="1:9" x14ac:dyDescent="0.2">
      <c r="A120"/>
      <c r="B120"/>
      <c r="C120"/>
      <c r="D120"/>
      <c r="E120"/>
      <c r="F120"/>
      <c r="G120"/>
      <c r="H120"/>
      <c r="I120"/>
    </row>
    <row r="121" spans="1:9" x14ac:dyDescent="0.2">
      <c r="A121"/>
      <c r="B121"/>
      <c r="C121"/>
      <c r="D121"/>
      <c r="E121"/>
      <c r="F121"/>
      <c r="G121"/>
      <c r="H121"/>
      <c r="I121"/>
    </row>
    <row r="122" spans="1:9" x14ac:dyDescent="0.2">
      <c r="A122"/>
      <c r="B122"/>
      <c r="C122"/>
      <c r="D122"/>
      <c r="E122"/>
      <c r="F122"/>
      <c r="G122"/>
      <c r="H122"/>
      <c r="I122"/>
    </row>
    <row r="123" spans="1:9" ht="10.5" customHeight="1" x14ac:dyDescent="0.2">
      <c r="A123"/>
      <c r="B123"/>
      <c r="C123"/>
      <c r="D123"/>
      <c r="E123"/>
      <c r="F123"/>
      <c r="G123"/>
      <c r="H123"/>
      <c r="I123"/>
    </row>
    <row r="124" spans="1:9" x14ac:dyDescent="0.2">
      <c r="A124"/>
      <c r="B124"/>
      <c r="C124"/>
      <c r="D124"/>
      <c r="E124"/>
      <c r="F124"/>
      <c r="G124"/>
      <c r="H124"/>
      <c r="I124"/>
    </row>
    <row r="125" spans="1:9" ht="12" customHeight="1" x14ac:dyDescent="0.2">
      <c r="A125"/>
      <c r="B125"/>
      <c r="C125"/>
      <c r="D125"/>
      <c r="E125"/>
      <c r="F125"/>
      <c r="G125"/>
      <c r="H125"/>
      <c r="I125"/>
    </row>
    <row r="126" spans="1:9" ht="15.75" customHeight="1" x14ac:dyDescent="0.25">
      <c r="A126" s="334" t="s">
        <v>99</v>
      </c>
      <c r="B126" s="335"/>
      <c r="C126" s="336"/>
      <c r="D126" s="336"/>
      <c r="E126" s="336"/>
      <c r="F126" s="336"/>
      <c r="G126" s="336"/>
      <c r="H126" s="336"/>
      <c r="I126" s="337"/>
    </row>
    <row r="127" spans="1:9" ht="12" customHeight="1" x14ac:dyDescent="0.3">
      <c r="A127" s="74"/>
      <c r="B127" s="74"/>
      <c r="C127" s="74"/>
      <c r="D127" s="161"/>
      <c r="E127" s="74"/>
      <c r="F127" s="74"/>
      <c r="G127" s="74"/>
      <c r="H127" s="74"/>
      <c r="I127" s="74"/>
    </row>
    <row r="128" spans="1:9" ht="15.75" customHeight="1" x14ac:dyDescent="0.2">
      <c r="A128" s="99" t="s">
        <v>8</v>
      </c>
      <c r="B128" s="100" t="s">
        <v>78</v>
      </c>
      <c r="C128" s="94"/>
      <c r="D128" s="94"/>
      <c r="E128" s="94"/>
      <c r="F128" s="94"/>
      <c r="G128" s="101" t="s">
        <v>41</v>
      </c>
      <c r="H128" s="102" t="s">
        <v>79</v>
      </c>
      <c r="I128" s="107" t="s">
        <v>77</v>
      </c>
    </row>
    <row r="129" spans="1:9" ht="12.75" customHeight="1" x14ac:dyDescent="0.2">
      <c r="A129" s="149"/>
      <c r="B129" s="90"/>
      <c r="C129" s="90"/>
      <c r="D129" s="90"/>
      <c r="E129" s="90"/>
      <c r="F129" s="92"/>
      <c r="G129" s="92"/>
      <c r="H129" s="162"/>
      <c r="I129" s="162"/>
    </row>
    <row r="130" spans="1:9" ht="12.75" customHeight="1" x14ac:dyDescent="0.2">
      <c r="A130" s="91">
        <f>'[1]2009Codification'!A6</f>
        <v>100</v>
      </c>
      <c r="B130" s="108" t="str">
        <f>LOOKUP(A130,'[1]2009Codification'!$A:$A,'[1]2009Codification'!$B:$B)</f>
        <v>Salaires et Revenus Professionnels</v>
      </c>
      <c r="C130" s="74"/>
      <c r="D130" s="74"/>
      <c r="E130" s="74"/>
      <c r="F130" s="93"/>
      <c r="G130" s="203">
        <f ca="1">Calc!B2</f>
        <v>156</v>
      </c>
      <c r="H130" s="163">
        <f>LOOKUP(A130,'[1]2009Codification'!$A:$A,'[1]2009Codification'!$C:$C)</f>
        <v>1</v>
      </c>
      <c r="I130" s="164">
        <f t="shared" ref="I130:I160" ca="1" si="0">IF(G130&lt;&gt;0,G130*H130,0)</f>
        <v>156</v>
      </c>
    </row>
    <row r="131" spans="1:9" ht="12.75" customHeight="1" x14ac:dyDescent="0.2">
      <c r="A131" s="91">
        <f>'[1]2009Codification'!A7</f>
        <v>101</v>
      </c>
      <c r="B131" s="108" t="str">
        <f>LOOKUP(A131,'[1]2009Codification'!$A:$A,'[1]2009Codification'!$B:$B)</f>
        <v>Indemnitées journalières Sécurité Sociale</v>
      </c>
      <c r="C131" s="74"/>
      <c r="D131" s="74"/>
      <c r="E131" s="74"/>
      <c r="F131" s="93"/>
      <c r="G131" s="203">
        <f ca="1">Calc!B4</f>
        <v>0</v>
      </c>
      <c r="H131" s="163">
        <f>LOOKUP(A131,'[1]2009Codification'!$A:$A,'[1]2009Codification'!$C:$C)</f>
        <v>1</v>
      </c>
      <c r="I131" s="164">
        <f t="shared" ca="1" si="0"/>
        <v>0</v>
      </c>
    </row>
    <row r="132" spans="1:9" ht="12.75" customHeight="1" x14ac:dyDescent="0.2">
      <c r="A132" s="91">
        <f>'[1]2009Codification'!A8</f>
        <v>102</v>
      </c>
      <c r="B132" s="108" t="str">
        <f>LOOKUP(A132,'[1]2009Codification'!$A:$A,'[1]2009Codification'!$B:$B)</f>
        <v xml:space="preserve">Retraites, pensions et rentes </v>
      </c>
      <c r="C132" s="74"/>
      <c r="D132" s="74"/>
      <c r="E132" s="74"/>
      <c r="F132" s="93"/>
      <c r="G132" s="203">
        <f ca="1">Calc!B6</f>
        <v>0</v>
      </c>
      <c r="H132" s="163">
        <f>LOOKUP(A132,'[1]2009Codification'!$A:$A,'[1]2009Codification'!$C:$C)</f>
        <v>1</v>
      </c>
      <c r="I132" s="164">
        <f t="shared" ca="1" si="0"/>
        <v>0</v>
      </c>
    </row>
    <row r="133" spans="1:9" ht="12.75" customHeight="1" x14ac:dyDescent="0.2">
      <c r="A133" s="91">
        <f>'[1]2009Codification'!A9</f>
        <v>103</v>
      </c>
      <c r="B133" s="108" t="str">
        <f>LOOKUP(A133,'[1]2009Codification'!$A:$A,'[1]2009Codification'!$B:$B)</f>
        <v>Rente-survie, épargne handicap</v>
      </c>
      <c r="C133" s="74"/>
      <c r="D133" s="74"/>
      <c r="E133" s="74"/>
      <c r="F133" s="93"/>
      <c r="G133" s="203">
        <f ca="1">Calc!B8</f>
        <v>0</v>
      </c>
      <c r="H133" s="163">
        <f>LOOKUP(A133,'[1]2009Codification'!$A:$A,'[1]2009Codification'!$C:$C)</f>
        <v>0</v>
      </c>
      <c r="I133" s="164">
        <f t="shared" ca="1" si="0"/>
        <v>0</v>
      </c>
    </row>
    <row r="134" spans="1:9" ht="12.75" customHeight="1" x14ac:dyDescent="0.2">
      <c r="A134" s="91">
        <f>'[1]2009Codification'!A10</f>
        <v>104</v>
      </c>
      <c r="B134" s="108" t="str">
        <f>LOOKUP(A134,'[1]2009Codification'!$A:$A,'[1]2009Codification'!$B:$B)</f>
        <v xml:space="preserve">Revenus fonciers </v>
      </c>
      <c r="C134" s="74"/>
      <c r="D134" s="74"/>
      <c r="E134" s="74"/>
      <c r="F134" s="93"/>
      <c r="G134" s="203">
        <f ca="1">Calc!B10</f>
        <v>0</v>
      </c>
      <c r="H134" s="163">
        <f>LOOKUP(A134,'[1]2009Codification'!$A:$A,'[1]2009Codification'!$C:$C)</f>
        <v>1</v>
      </c>
      <c r="I134" s="164">
        <f t="shared" ca="1" si="0"/>
        <v>0</v>
      </c>
    </row>
    <row r="135" spans="1:9" ht="12.75" customHeight="1" x14ac:dyDescent="0.2">
      <c r="A135" s="91">
        <f>'[1]2009Codification'!A11</f>
        <v>105</v>
      </c>
      <c r="B135" s="108" t="str">
        <f>LOOKUP(A135,'[1]2009Codification'!$A:$A,'[1]2009Codification'!$B:$B)</f>
        <v>Revenus de capitaux mobiliers et plus-values</v>
      </c>
      <c r="C135" s="74"/>
      <c r="D135" s="74"/>
      <c r="E135" s="74"/>
      <c r="F135" s="93"/>
      <c r="G135" s="203">
        <f ca="1">Calc!B12</f>
        <v>7.5</v>
      </c>
      <c r="H135" s="163">
        <f>LOOKUP(A135,'[1]2009Codification'!$A:$A,'[1]2009Codification'!$C:$C)</f>
        <v>1</v>
      </c>
      <c r="I135" s="164">
        <f t="shared" ca="1" si="0"/>
        <v>7.5</v>
      </c>
    </row>
    <row r="136" spans="1:9" ht="12.75" customHeight="1" x14ac:dyDescent="0.2">
      <c r="A136" s="91">
        <f>'[1]2009Codification'!A12</f>
        <v>106</v>
      </c>
      <c r="B136" s="108" t="str">
        <f>LOOKUP(A136,'[1]2009Codification'!$A:$A,'[1]2009Codification'!$B:$B)</f>
        <v>Intérêts capitalisés</v>
      </c>
      <c r="C136" s="74"/>
      <c r="D136" s="74"/>
      <c r="E136" s="74"/>
      <c r="F136" s="93"/>
      <c r="G136" s="203">
        <f ca="1">Calc!B14</f>
        <v>1369.4</v>
      </c>
      <c r="H136" s="163">
        <f>LOOKUP(A136,'[1]2009Codification'!$A:$A,'[1]2009Codification'!$C:$C)</f>
        <v>1</v>
      </c>
      <c r="I136" s="164">
        <f t="shared" ca="1" si="0"/>
        <v>1369.4</v>
      </c>
    </row>
    <row r="137" spans="1:9" ht="12.75" customHeight="1" x14ac:dyDescent="0.2">
      <c r="A137" s="91">
        <f>'[1]2009Codification'!A13</f>
        <v>120</v>
      </c>
      <c r="B137" s="108" t="str">
        <f>LOOKUP(A137,'[1]2009Codification'!$A:$A,'[1]2009Codification'!$B:$B)</f>
        <v>AAH</v>
      </c>
      <c r="C137" s="74"/>
      <c r="D137" s="74"/>
      <c r="E137" s="74"/>
      <c r="F137" s="93"/>
      <c r="G137" s="203">
        <f ca="1">Calc!B16</f>
        <v>9512.9699999999993</v>
      </c>
      <c r="H137" s="163">
        <f>LOOKUP(A137,'[1]2009Codification'!$A:$A,'[1]2009Codification'!$C:$C)</f>
        <v>1</v>
      </c>
      <c r="I137" s="164">
        <f t="shared" ca="1" si="0"/>
        <v>9512.9699999999993</v>
      </c>
    </row>
    <row r="138" spans="1:9" ht="12.75" customHeight="1" x14ac:dyDescent="0.2">
      <c r="A138" s="91">
        <f>'[1]2009Codification'!A14</f>
        <v>121</v>
      </c>
      <c r="B138" s="108" t="str">
        <f>LOOKUP(A138,'[1]2009Codification'!$A:$A,'[1]2009Codification'!$B:$B)</f>
        <v>AAH-Complément de ressource</v>
      </c>
      <c r="C138" s="74"/>
      <c r="D138" s="74"/>
      <c r="E138" s="74"/>
      <c r="F138" s="93"/>
      <c r="G138" s="203">
        <f ca="1">Calc!B18</f>
        <v>0</v>
      </c>
      <c r="H138" s="163">
        <f>LOOKUP(A138,'[1]2009Codification'!$A:$A,'[1]2009Codification'!$C:$C)</f>
        <v>1</v>
      </c>
      <c r="I138" s="164">
        <f t="shared" ca="1" si="0"/>
        <v>0</v>
      </c>
    </row>
    <row r="139" spans="1:9" ht="12.75" customHeight="1" x14ac:dyDescent="0.2">
      <c r="A139" s="91">
        <f>'[1]2009Codification'!A15</f>
        <v>122</v>
      </c>
      <c r="B139" s="108" t="str">
        <f>LOOKUP(A139,'[1]2009Codification'!$A:$A,'[1]2009Codification'!$B:$B)</f>
        <v>AAH-Majoration pour la vie autonome</v>
      </c>
      <c r="C139" s="74"/>
      <c r="D139" s="74"/>
      <c r="E139" s="74"/>
      <c r="F139" s="93"/>
      <c r="G139" s="203">
        <f ca="1">Calc!B20</f>
        <v>0</v>
      </c>
      <c r="H139" s="163">
        <f>LOOKUP(A139,'[1]2009Codification'!$A:$A,'[1]2009Codification'!$C:$C)</f>
        <v>1</v>
      </c>
      <c r="I139" s="164">
        <f t="shared" ca="1" si="0"/>
        <v>0</v>
      </c>
    </row>
    <row r="140" spans="1:9" ht="12.75" customHeight="1" x14ac:dyDescent="0.2">
      <c r="A140" s="91">
        <f>'[1]2009Codification'!A16</f>
        <v>123</v>
      </c>
      <c r="B140" s="108" t="str">
        <f>LOOKUP(A140,'[1]2009Codification'!$A:$A,'[1]2009Codification'!$B:$B)</f>
        <v>ASI</v>
      </c>
      <c r="C140" s="74"/>
      <c r="D140" s="74"/>
      <c r="E140" s="74"/>
      <c r="F140" s="93"/>
      <c r="G140" s="203">
        <f ca="1">Calc!B22</f>
        <v>0</v>
      </c>
      <c r="H140" s="163">
        <f>LOOKUP(A140,'[1]2009Codification'!$A:$A,'[1]2009Codification'!$C:$C)</f>
        <v>1</v>
      </c>
      <c r="I140" s="164">
        <f t="shared" ca="1" si="0"/>
        <v>0</v>
      </c>
    </row>
    <row r="141" spans="1:9" ht="12.75" customHeight="1" x14ac:dyDescent="0.2">
      <c r="A141" s="91">
        <f>'[1]2009Codification'!A17</f>
        <v>124</v>
      </c>
      <c r="B141" s="108" t="str">
        <f>LOOKUP(A141,'[1]2009Codification'!$A:$A,'[1]2009Codification'!$B:$B)</f>
        <v>ASPA</v>
      </c>
      <c r="C141" s="74"/>
      <c r="D141" s="74"/>
      <c r="E141" s="74"/>
      <c r="F141" s="93"/>
      <c r="G141" s="203">
        <f ca="1">Calc!B24</f>
        <v>0</v>
      </c>
      <c r="H141" s="163">
        <f>LOOKUP(A141,'[1]2009Codification'!$A:$A,'[1]2009Codification'!$C:$C)</f>
        <v>1</v>
      </c>
      <c r="I141" s="164">
        <f t="shared" ca="1" si="0"/>
        <v>0</v>
      </c>
    </row>
    <row r="142" spans="1:9" ht="12.75" customHeight="1" x14ac:dyDescent="0.2">
      <c r="A142" s="91">
        <f>'[1]2009Codification'!A18</f>
        <v>125</v>
      </c>
      <c r="B142" s="108" t="str">
        <f>LOOKUP(A142,'[1]2009Codification'!$A:$A,'[1]2009Codification'!$B:$B)</f>
        <v>ASI et ASPA versées par les services de l'ASPA</v>
      </c>
      <c r="C142" s="74"/>
      <c r="D142" s="74"/>
      <c r="E142" s="74"/>
      <c r="F142" s="93"/>
      <c r="G142" s="203">
        <f ca="1">Calc!B26</f>
        <v>0</v>
      </c>
      <c r="H142" s="163">
        <f>LOOKUP(A142,'[1]2009Codification'!$A:$A,'[1]2009Codification'!$C:$C)</f>
        <v>1</v>
      </c>
      <c r="I142" s="164">
        <f t="shared" ca="1" si="0"/>
        <v>0</v>
      </c>
    </row>
    <row r="143" spans="1:9" ht="12.75" customHeight="1" x14ac:dyDescent="0.2">
      <c r="A143" s="91">
        <f>'[1]2009Codification'!A19</f>
        <v>126</v>
      </c>
      <c r="B143" s="108" t="str">
        <f>LOOKUP(A143,'[1]2009Codification'!$A:$A,'[1]2009Codification'!$B:$B)</f>
        <v>ASI et ASPA versées par la MSA</v>
      </c>
      <c r="C143" s="74"/>
      <c r="D143" s="74"/>
      <c r="E143" s="74"/>
      <c r="F143" s="93"/>
      <c r="G143" s="203">
        <f ca="1">Calc!B28</f>
        <v>0</v>
      </c>
      <c r="H143" s="163">
        <f>LOOKUP(A143,'[1]2009Codification'!$A:$A,'[1]2009Codification'!$C:$C)</f>
        <v>1</v>
      </c>
      <c r="I143" s="164">
        <f t="shared" ca="1" si="0"/>
        <v>0</v>
      </c>
    </row>
    <row r="144" spans="1:9" ht="12.75" customHeight="1" x14ac:dyDescent="0.2">
      <c r="A144" s="91">
        <f>'[1]2009Codification'!A20</f>
        <v>127</v>
      </c>
      <c r="B144" s="108" t="str">
        <f>LOOKUP(A144,'[1]2009Codification'!$A:$A,'[1]2009Codification'!$B:$B)</f>
        <v>ACTP</v>
      </c>
      <c r="C144" s="74"/>
      <c r="D144" s="74"/>
      <c r="E144" s="74"/>
      <c r="F144" s="93"/>
      <c r="G144" s="203">
        <f ca="1">Calc!B30</f>
        <v>0</v>
      </c>
      <c r="H144" s="163">
        <f>LOOKUP(A144,'[1]2009Codification'!$A:$A,'[1]2009Codification'!$C:$C)</f>
        <v>0</v>
      </c>
      <c r="I144" s="164">
        <f t="shared" ca="1" si="0"/>
        <v>0</v>
      </c>
    </row>
    <row r="145" spans="1:9" ht="12.75" customHeight="1" x14ac:dyDescent="0.2">
      <c r="A145" s="91">
        <f>'[1]2009Codification'!A21</f>
        <v>128</v>
      </c>
      <c r="B145" s="108" t="str">
        <f>LOOKUP(A145,'[1]2009Codification'!$A:$A,'[1]2009Codification'!$B:$B)</f>
        <v>Minimum vieillesse</v>
      </c>
      <c r="C145" s="74"/>
      <c r="D145" s="74"/>
      <c r="E145" s="74"/>
      <c r="F145" s="93"/>
      <c r="G145" s="203">
        <f ca="1">Calc!B32</f>
        <v>0</v>
      </c>
      <c r="H145" s="163">
        <f>LOOKUP(A145,'[1]2009Codification'!$A:$A,'[1]2009Codification'!$C:$C)</f>
        <v>1</v>
      </c>
      <c r="I145" s="164">
        <f t="shared" ca="1" si="0"/>
        <v>0</v>
      </c>
    </row>
    <row r="146" spans="1:9" ht="12.75" customHeight="1" x14ac:dyDescent="0.2">
      <c r="A146" s="91">
        <f>'[1]2009Codification'!A22</f>
        <v>180</v>
      </c>
      <c r="B146" s="108" t="str">
        <f>LOOKUP(A146,'[1]2009Codification'!$A:$A,'[1]2009Codification'!$B:$B)</f>
        <v>RMI</v>
      </c>
      <c r="C146" s="74"/>
      <c r="D146" s="74"/>
      <c r="E146" s="74"/>
      <c r="F146" s="93"/>
      <c r="G146" s="203">
        <f ca="1">Calc!B34</f>
        <v>0</v>
      </c>
      <c r="H146" s="163">
        <f>LOOKUP(A146,'[1]2009Codification'!$A:$A,'[1]2009Codification'!$C:$C)</f>
        <v>1</v>
      </c>
      <c r="I146" s="164">
        <f t="shared" ca="1" si="0"/>
        <v>0</v>
      </c>
    </row>
    <row r="147" spans="1:9" ht="12.75" customHeight="1" x14ac:dyDescent="0.2">
      <c r="A147" s="91">
        <f>'[1]2009Codification'!A23</f>
        <v>181</v>
      </c>
      <c r="B147" s="108" t="str">
        <f>LOOKUP(A147,'[1]2009Codification'!$A:$A,'[1]2009Codification'!$B:$B)</f>
        <v xml:space="preserve">RSA </v>
      </c>
      <c r="C147" s="74"/>
      <c r="D147" s="74"/>
      <c r="E147" s="74"/>
      <c r="F147" s="93"/>
      <c r="G147" s="203">
        <f ca="1">Calc!B36</f>
        <v>0</v>
      </c>
      <c r="H147" s="163">
        <f>LOOKUP(A147,'[1]2009Codification'!$A:$A,'[1]2009Codification'!$C:$C)</f>
        <v>1</v>
      </c>
      <c r="I147" s="164">
        <f t="shared" ca="1" si="0"/>
        <v>0</v>
      </c>
    </row>
    <row r="148" spans="1:9" ht="12.75" customHeight="1" x14ac:dyDescent="0.2">
      <c r="A148" s="91">
        <f>'[1]2009Codification'!A24</f>
        <v>190</v>
      </c>
      <c r="B148" s="108" t="str">
        <f>LOOKUP(A148,'[1]2009Codification'!$A:$A,'[1]2009Codification'!$B:$B)</f>
        <v xml:space="preserve">Allocation Logement </v>
      </c>
      <c r="C148" s="74"/>
      <c r="D148" s="74"/>
      <c r="E148" s="74"/>
      <c r="F148" s="93"/>
      <c r="G148" s="203">
        <f ca="1">Calc!B38</f>
        <v>0</v>
      </c>
      <c r="H148" s="163">
        <f>LOOKUP(A148,'[1]2009Codification'!$A:$A,'[1]2009Codification'!$C:$C)</f>
        <v>0</v>
      </c>
      <c r="I148" s="164">
        <f t="shared" ca="1" si="0"/>
        <v>0</v>
      </c>
    </row>
    <row r="149" spans="1:9" ht="12.75" customHeight="1" x14ac:dyDescent="0.2">
      <c r="A149" s="91">
        <f>'[1]2009Codification'!A25</f>
        <v>191</v>
      </c>
      <c r="B149" s="108" t="str">
        <f>LOOKUP(A149,'[1]2009Codification'!$A:$A,'[1]2009Codification'!$B:$B)</f>
        <v xml:space="preserve">Allocation Familiale </v>
      </c>
      <c r="C149" s="74"/>
      <c r="D149" s="74"/>
      <c r="E149" s="74"/>
      <c r="F149" s="93"/>
      <c r="G149" s="203">
        <f ca="1">Calc!B40</f>
        <v>0</v>
      </c>
      <c r="H149" s="163">
        <f>LOOKUP(A149,'[1]2009Codification'!$A:$A,'[1]2009Codification'!$C:$C)</f>
        <v>0</v>
      </c>
      <c r="I149" s="164">
        <f t="shared" ca="1" si="0"/>
        <v>0</v>
      </c>
    </row>
    <row r="150" spans="1:9" ht="12.75" customHeight="1" x14ac:dyDescent="0.2">
      <c r="A150" s="91">
        <f>'[1]2009Codification'!A26</f>
        <v>210</v>
      </c>
      <c r="B150" s="108" t="str">
        <f>LOOKUP(A150,'[1]2009Codification'!$A:$A,'[1]2009Codification'!$B:$B)</f>
        <v xml:space="preserve">APA </v>
      </c>
      <c r="C150" s="74"/>
      <c r="D150" s="74"/>
      <c r="E150" s="74"/>
      <c r="F150" s="93"/>
      <c r="G150" s="203">
        <f ca="1">Calc!B42</f>
        <v>0</v>
      </c>
      <c r="H150" s="163">
        <f>LOOKUP(A150,'[1]2009Codification'!$A:$A,'[1]2009Codification'!$C:$C)</f>
        <v>0</v>
      </c>
      <c r="I150" s="164">
        <f t="shared" ca="1" si="0"/>
        <v>0</v>
      </c>
    </row>
    <row r="151" spans="1:9" ht="12.75" customHeight="1" x14ac:dyDescent="0.2">
      <c r="A151" s="91">
        <f>'[1]2009Codification'!A27</f>
        <v>211</v>
      </c>
      <c r="B151" s="108" t="str">
        <f>LOOKUP(A151,'[1]2009Codification'!$A:$A,'[1]2009Codification'!$B:$B)</f>
        <v xml:space="preserve">API </v>
      </c>
      <c r="C151" s="74"/>
      <c r="D151" s="74"/>
      <c r="E151" s="74"/>
      <c r="F151" s="93"/>
      <c r="G151" s="203">
        <f ca="1">Calc!B44</f>
        <v>0</v>
      </c>
      <c r="H151" s="163">
        <f>LOOKUP(A151,'[1]2009Codification'!$A:$A,'[1]2009Codification'!$C:$C)</f>
        <v>1</v>
      </c>
      <c r="I151" s="164">
        <f t="shared" ca="1" si="0"/>
        <v>0</v>
      </c>
    </row>
    <row r="152" spans="1:9" ht="12.75" customHeight="1" x14ac:dyDescent="0.2">
      <c r="A152" s="91">
        <f>'[1]2009Codification'!A28</f>
        <v>212</v>
      </c>
      <c r="B152" s="108" t="str">
        <f>LOOKUP(A152,'[1]2009Codification'!$A:$A,'[1]2009Codification'!$B:$B)</f>
        <v>PCH</v>
      </c>
      <c r="C152" s="74"/>
      <c r="D152" s="74"/>
      <c r="E152" s="74"/>
      <c r="F152" s="93"/>
      <c r="G152" s="203">
        <f ca="1">Calc!B46</f>
        <v>0</v>
      </c>
      <c r="H152" s="163">
        <f>LOOKUP(A152,'[1]2009Codification'!$A:$A,'[1]2009Codification'!$C:$C)</f>
        <v>0</v>
      </c>
      <c r="I152" s="164">
        <f t="shared" ca="1" si="0"/>
        <v>0</v>
      </c>
    </row>
    <row r="153" spans="1:9" ht="12.75" customHeight="1" x14ac:dyDescent="0.2">
      <c r="A153" s="91">
        <f>'[1]2009Codification'!A29</f>
        <v>213</v>
      </c>
      <c r="B153" s="108" t="str">
        <f>LOOKUP(A153,'[1]2009Codification'!$A:$A,'[1]2009Codification'!$B:$B)</f>
        <v>_</v>
      </c>
      <c r="C153" s="74"/>
      <c r="D153" s="74"/>
      <c r="E153" s="74"/>
      <c r="F153" s="93"/>
      <c r="G153" s="203">
        <f ca="1">Calc!B48</f>
        <v>0</v>
      </c>
      <c r="H153" s="163">
        <f>LOOKUP(A153,'[1]2009Codification'!$A:$A,'[1]2009Codification'!$C:$C)</f>
        <v>0</v>
      </c>
      <c r="I153" s="164">
        <f t="shared" ca="1" si="0"/>
        <v>0</v>
      </c>
    </row>
    <row r="154" spans="1:9" ht="12.75" customHeight="1" x14ac:dyDescent="0.2">
      <c r="A154" s="91">
        <f>'[1]2009Codification'!A30</f>
        <v>214</v>
      </c>
      <c r="B154" s="108" t="str">
        <f>LOOKUP(A154,'[1]2009Codification'!$A:$A,'[1]2009Codification'!$B:$B)</f>
        <v>_</v>
      </c>
      <c r="C154" s="74"/>
      <c r="D154" s="74"/>
      <c r="E154" s="74"/>
      <c r="F154" s="93"/>
      <c r="G154" s="203">
        <f ca="1">Calc!B50</f>
        <v>0</v>
      </c>
      <c r="H154" s="163">
        <f>LOOKUP(A154,'[1]2009Codification'!$A:$A,'[1]2009Codification'!$C:$C)</f>
        <v>0</v>
      </c>
      <c r="I154" s="164">
        <f t="shared" ca="1" si="0"/>
        <v>0</v>
      </c>
    </row>
    <row r="155" spans="1:9" ht="12.75" customHeight="1" x14ac:dyDescent="0.2">
      <c r="A155" s="91">
        <f>'[1]2009Codification'!A31</f>
        <v>215</v>
      </c>
      <c r="B155" s="108" t="str">
        <f>LOOKUP(A155,'[1]2009Codification'!$A:$A,'[1]2009Codification'!$B:$B)</f>
        <v>_</v>
      </c>
      <c r="C155" s="74"/>
      <c r="D155" s="74"/>
      <c r="E155" s="74"/>
      <c r="F155" s="93"/>
      <c r="G155" s="203">
        <f ca="1">Calc!B52</f>
        <v>0</v>
      </c>
      <c r="H155" s="163">
        <f>LOOKUP(A155,'[1]2009Codification'!$A:$A,'[1]2009Codification'!$C:$C)</f>
        <v>0</v>
      </c>
      <c r="I155" s="164">
        <f t="shared" ca="1" si="0"/>
        <v>0</v>
      </c>
    </row>
    <row r="156" spans="1:9" ht="12.75" customHeight="1" x14ac:dyDescent="0.2">
      <c r="A156" s="91">
        <f>'[1]2009Codification'!A32</f>
        <v>216</v>
      </c>
      <c r="B156" s="108" t="str">
        <f>LOOKUP(A156,'[1]2009Codification'!$A:$A,'[1]2009Codification'!$B:$B)</f>
        <v>_</v>
      </c>
      <c r="C156" s="74"/>
      <c r="D156" s="74"/>
      <c r="E156" s="74"/>
      <c r="F156" s="93"/>
      <c r="G156" s="203">
        <f ca="1">Calc!B54</f>
        <v>0</v>
      </c>
      <c r="H156" s="163">
        <f>LOOKUP(A156,'[1]2009Codification'!$A:$A,'[1]2009Codification'!$C:$C)</f>
        <v>0</v>
      </c>
      <c r="I156" s="164">
        <f t="shared" ca="1" si="0"/>
        <v>0</v>
      </c>
    </row>
    <row r="157" spans="1:9" ht="12.75" customHeight="1" x14ac:dyDescent="0.2">
      <c r="A157" s="91">
        <f>'[1]2009Codification'!A33</f>
        <v>217</v>
      </c>
      <c r="B157" s="108" t="str">
        <f>LOOKUP(A157,'[1]2009Codification'!$A:$A,'[1]2009Codification'!$B:$B)</f>
        <v>_</v>
      </c>
      <c r="C157" s="74"/>
      <c r="D157" s="74"/>
      <c r="E157" s="74"/>
      <c r="F157" s="93"/>
      <c r="G157" s="203">
        <f ca="1">Calc!B56</f>
        <v>0</v>
      </c>
      <c r="H157" s="163">
        <f>LOOKUP(A157,'[1]2009Codification'!$A:$A,'[1]2009Codification'!$C:$C)</f>
        <v>0</v>
      </c>
      <c r="I157" s="164">
        <f t="shared" ca="1" si="0"/>
        <v>0</v>
      </c>
    </row>
    <row r="158" spans="1:9" ht="12.75" customHeight="1" x14ac:dyDescent="0.2">
      <c r="A158" s="91">
        <f>'[1]2009Codification'!A34</f>
        <v>218</v>
      </c>
      <c r="B158" s="108" t="str">
        <f>LOOKUP(A158,'[1]2009Codification'!$A:$A,'[1]2009Codification'!$B:$B)</f>
        <v>_</v>
      </c>
      <c r="C158" s="74"/>
      <c r="D158" s="74"/>
      <c r="E158" s="74"/>
      <c r="F158" s="93"/>
      <c r="G158" s="203">
        <f ca="1">Calc!B58</f>
        <v>0</v>
      </c>
      <c r="H158" s="163">
        <f>LOOKUP(A158,'[1]2009Codification'!$A:$A,'[1]2009Codification'!$C:$C)</f>
        <v>0</v>
      </c>
      <c r="I158" s="164">
        <f t="shared" ca="1" si="0"/>
        <v>0</v>
      </c>
    </row>
    <row r="159" spans="1:9" ht="12.75" customHeight="1" x14ac:dyDescent="0.2">
      <c r="A159" s="91">
        <f>'[1]2009Codification'!A35</f>
        <v>219</v>
      </c>
      <c r="B159" s="108" t="str">
        <f>LOOKUP(A159,'[1]2009Codification'!$A:$A,'[1]2009Codification'!$B:$B)</f>
        <v>_</v>
      </c>
      <c r="C159" s="74"/>
      <c r="D159" s="74"/>
      <c r="E159" s="74"/>
      <c r="F159" s="93"/>
      <c r="G159" s="203">
        <f ca="1">Calc!B60</f>
        <v>0</v>
      </c>
      <c r="H159" s="163">
        <f>LOOKUP(A159,'[1]2009Codification'!$A:$A,'[1]2009Codification'!$C:$C)</f>
        <v>0</v>
      </c>
      <c r="I159" s="164">
        <f t="shared" ca="1" si="0"/>
        <v>0</v>
      </c>
    </row>
    <row r="160" spans="1:9" ht="12.75" customHeight="1" x14ac:dyDescent="0.2">
      <c r="A160" s="91">
        <f>'[1]2009Codification'!A36</f>
        <v>220</v>
      </c>
      <c r="B160" s="108" t="str">
        <f>LOOKUP(A160,'[1]2009Codification'!$A:$A,'[1]2009Codification'!$B:$B)</f>
        <v>_</v>
      </c>
      <c r="C160" s="74"/>
      <c r="D160" s="74"/>
      <c r="E160" s="74"/>
      <c r="F160" s="93"/>
      <c r="G160" s="203">
        <f ca="1">Calc!B62</f>
        <v>0</v>
      </c>
      <c r="H160" s="163">
        <f>LOOKUP(A160,'[1]2009Codification'!$A:$A,'[1]2009Codification'!$C:$C)</f>
        <v>0</v>
      </c>
      <c r="I160" s="164">
        <f t="shared" ca="1" si="0"/>
        <v>0</v>
      </c>
    </row>
    <row r="161" spans="1:9" ht="12.75" customHeight="1" x14ac:dyDescent="0.2">
      <c r="A161" s="165"/>
      <c r="B161" s="166"/>
      <c r="C161" s="166"/>
      <c r="D161" s="166"/>
      <c r="E161" s="166"/>
      <c r="F161" s="167"/>
      <c r="G161" s="167"/>
      <c r="H161" s="168"/>
      <c r="I161" s="168"/>
    </row>
    <row r="162" spans="1:9" ht="12.75" customHeight="1" x14ac:dyDescent="0.2">
      <c r="A162" s="160"/>
      <c r="B162" s="157" t="s">
        <v>85</v>
      </c>
      <c r="C162" s="74"/>
      <c r="D162" s="74"/>
      <c r="E162" s="74"/>
      <c r="F162" s="93"/>
      <c r="G162" s="169">
        <f ca="1">SUM(G130:G160)</f>
        <v>11045.87</v>
      </c>
      <c r="H162" s="155"/>
      <c r="I162" s="170">
        <f ca="1">SUM(I130:I160)</f>
        <v>11045.87</v>
      </c>
    </row>
    <row r="163" spans="1:9" ht="12.75" customHeight="1" x14ac:dyDescent="0.2">
      <c r="A163" s="171"/>
      <c r="B163" s="172"/>
      <c r="C163" s="172"/>
      <c r="D163" s="172"/>
      <c r="E163" s="172"/>
      <c r="F163" s="173"/>
      <c r="G163" s="173"/>
      <c r="H163" s="174"/>
      <c r="I163" s="174"/>
    </row>
    <row r="164" spans="1:9" ht="12" customHeight="1" x14ac:dyDescent="0.2">
      <c r="A164" s="104"/>
      <c r="B164" s="104"/>
      <c r="C164" s="104"/>
      <c r="D164" s="104"/>
      <c r="E164" s="104"/>
      <c r="F164" s="104"/>
      <c r="G164" s="104"/>
      <c r="H164" s="104"/>
      <c r="I164" s="104"/>
    </row>
    <row r="165" spans="1:9" ht="15.75" customHeight="1" x14ac:dyDescent="0.2">
      <c r="A165" s="99" t="s">
        <v>8</v>
      </c>
      <c r="B165" s="343" t="s">
        <v>102</v>
      </c>
      <c r="C165" s="343"/>
      <c r="D165" s="343"/>
      <c r="E165" s="343"/>
      <c r="F165" s="344"/>
      <c r="G165" s="103" t="s">
        <v>41</v>
      </c>
      <c r="H165" s="101" t="s">
        <v>79</v>
      </c>
      <c r="I165" s="107" t="s">
        <v>77</v>
      </c>
    </row>
    <row r="166" spans="1:9" ht="12.75" customHeight="1" x14ac:dyDescent="0.2">
      <c r="A166" s="175"/>
      <c r="B166" s="176"/>
      <c r="C166" s="176"/>
      <c r="D166" s="176"/>
      <c r="E166" s="176"/>
      <c r="F166" s="176"/>
      <c r="G166" s="177"/>
      <c r="H166" s="178"/>
      <c r="I166" s="177"/>
    </row>
    <row r="167" spans="1:9" ht="15.75" customHeight="1" x14ac:dyDescent="0.2">
      <c r="A167" s="91">
        <f>'[1]2009Codification'!A37</f>
        <v>230</v>
      </c>
      <c r="B167" s="108" t="str">
        <f>LOOKUP(A167,'[1]2009Codification'!$A:$A,'[1]2009Codification'!$B:$B)</f>
        <v>Capitaux non productifs de revenus</v>
      </c>
      <c r="C167" s="74"/>
      <c r="D167" s="74"/>
      <c r="E167" s="74"/>
      <c r="F167" s="74"/>
      <c r="G167" s="179"/>
      <c r="H167" s="180">
        <f>LOOKUP(A167,'[1]2009Codification'!$A:$A,'[1]2009Codification'!$C:$C)</f>
        <v>0.03</v>
      </c>
      <c r="I167" s="164">
        <f t="shared" ref="I167:I183" si="1">IF(G167&lt;&gt;0,G167*H167,0)</f>
        <v>0</v>
      </c>
    </row>
    <row r="168" spans="1:9" ht="12.75" customHeight="1" x14ac:dyDescent="0.2">
      <c r="A168" s="91">
        <f>'[1]2009Codification'!A38</f>
        <v>231</v>
      </c>
      <c r="B168" s="108" t="str">
        <f>LOOKUP(A168,'[1]2009Codification'!$A:$A,'[1]2009Codification'!$B:$B)</f>
        <v>Immeubles bâtis non productifs</v>
      </c>
      <c r="C168" s="74"/>
      <c r="D168" s="74"/>
      <c r="E168" s="74"/>
      <c r="F168" s="74"/>
      <c r="G168" s="179"/>
      <c r="H168" s="180">
        <f>LOOKUP(A168,'[1]2009Codification'!$A:$A,'[1]2009Codification'!$C:$C)</f>
        <v>0.5</v>
      </c>
      <c r="I168" s="164">
        <f t="shared" si="1"/>
        <v>0</v>
      </c>
    </row>
    <row r="169" spans="1:9" ht="12.75" customHeight="1" x14ac:dyDescent="0.2">
      <c r="A169" s="91">
        <f>'[1]2009Codification'!A39</f>
        <v>232</v>
      </c>
      <c r="B169" s="108" t="str">
        <f>LOOKUP(A169,'[1]2009Codification'!$A:$A,'[1]2009Codification'!$B:$B)</f>
        <v>Terrains non bâtis non productifs</v>
      </c>
      <c r="C169" s="74"/>
      <c r="D169" s="74"/>
      <c r="E169" s="74"/>
      <c r="F169" s="74"/>
      <c r="G169" s="181"/>
      <c r="H169" s="180">
        <f>LOOKUP(A169,'[1]2009Codification'!$A:$A,'[1]2009Codification'!$C:$C)</f>
        <v>0.8</v>
      </c>
      <c r="I169" s="164">
        <f t="shared" si="1"/>
        <v>0</v>
      </c>
    </row>
    <row r="170" spans="1:9" ht="12.75" customHeight="1" x14ac:dyDescent="0.2">
      <c r="A170" s="91">
        <f>'[1]2009Codification'!A40</f>
        <v>233</v>
      </c>
      <c r="B170" s="108" t="str">
        <f>LOOKUP(A170,'[1]2009Codification'!$A:$A,'[1]2009Codification'!$B:$B)</f>
        <v>Capitalisation, Assurances-vies</v>
      </c>
      <c r="C170" s="74"/>
      <c r="D170" s="74"/>
      <c r="E170" s="74"/>
      <c r="F170" s="74"/>
      <c r="G170" s="179"/>
      <c r="H170" s="180">
        <f>LOOKUP(A170,'[1]2009Codification'!$A:$A,'[1]2009Codification'!$C:$C)</f>
        <v>0.03</v>
      </c>
      <c r="I170" s="164">
        <f t="shared" si="1"/>
        <v>0</v>
      </c>
    </row>
    <row r="171" spans="1:9" ht="12.75" customHeight="1" x14ac:dyDescent="0.2">
      <c r="A171" s="91">
        <f>'[1]2009Codification'!A41</f>
        <v>234</v>
      </c>
      <c r="B171" s="108" t="str">
        <f>LOOKUP(A171,'[1]2009Codification'!$A:$A,'[1]2009Codification'!$B:$B)</f>
        <v>Dispositifs d'intéressement</v>
      </c>
      <c r="C171" s="74"/>
      <c r="D171" s="74"/>
      <c r="E171" s="74"/>
      <c r="F171" s="74"/>
      <c r="G171" s="179"/>
      <c r="H171" s="180">
        <f>LOOKUP(A171,'[1]2009Codification'!$A:$A,'[1]2009Codification'!$C:$C)</f>
        <v>0.03</v>
      </c>
      <c r="I171" s="164">
        <f t="shared" si="1"/>
        <v>0</v>
      </c>
    </row>
    <row r="172" spans="1:9" ht="12.75" customHeight="1" x14ac:dyDescent="0.2">
      <c r="A172" s="91">
        <f>'[1]2009Codification'!A42</f>
        <v>235</v>
      </c>
      <c r="B172" s="108" t="str">
        <f>LOOKUP(A172,'[1]2009Codification'!$A:$A,'[1]2009Codification'!$B:$B)</f>
        <v>_</v>
      </c>
      <c r="C172" s="74"/>
      <c r="D172" s="74"/>
      <c r="E172" s="74"/>
      <c r="F172" s="74"/>
      <c r="G172" s="179"/>
      <c r="H172" s="180">
        <f>LOOKUP(A172,'[1]2009Codification'!$A:$A,'[1]2009Codification'!$C:$C)</f>
        <v>0</v>
      </c>
      <c r="I172" s="164">
        <f t="shared" si="1"/>
        <v>0</v>
      </c>
    </row>
    <row r="173" spans="1:9" ht="12.75" customHeight="1" x14ac:dyDescent="0.2">
      <c r="A173" s="91">
        <f>'[1]2009Codification'!A43</f>
        <v>240</v>
      </c>
      <c r="B173" s="108" t="str">
        <f>LOOKUP(A173,'[1]2009Codification'!$A:$A,'[1]2009Codification'!$B:$B)</f>
        <v xml:space="preserve">Passif </v>
      </c>
      <c r="C173" s="74"/>
      <c r="D173" s="74"/>
      <c r="E173" s="74"/>
      <c r="F173" s="74"/>
      <c r="G173" s="179"/>
      <c r="H173" s="180">
        <f>LOOKUP(A173,'[1]2009Codification'!$A:$A,'[1]2009Codification'!$C:$C)</f>
        <v>0</v>
      </c>
      <c r="I173" s="164">
        <f t="shared" si="1"/>
        <v>0</v>
      </c>
    </row>
    <row r="174" spans="1:9" ht="12.75" customHeight="1" x14ac:dyDescent="0.2">
      <c r="A174" s="91">
        <f>'[1]2009Codification'!A44</f>
        <v>241</v>
      </c>
      <c r="B174" s="108" t="str">
        <f>LOOKUP(A174,'[1]2009Codification'!$A:$A,'[1]2009Codification'!$B:$B)</f>
        <v>Autres actifs non productifs</v>
      </c>
      <c r="C174" s="74"/>
      <c r="D174" s="74"/>
      <c r="E174" s="74"/>
      <c r="F174" s="74"/>
      <c r="G174" s="179"/>
      <c r="H174" s="180">
        <f>LOOKUP(A174,'[1]2009Codification'!$A:$A,'[1]2009Codification'!$C:$C)</f>
        <v>0</v>
      </c>
      <c r="I174" s="164">
        <f t="shared" si="1"/>
        <v>0</v>
      </c>
    </row>
    <row r="175" spans="1:9" ht="12.75" customHeight="1" x14ac:dyDescent="0.2">
      <c r="A175" s="91">
        <f>'[1]2009Codification'!A45</f>
        <v>242</v>
      </c>
      <c r="B175" s="108" t="str">
        <f>LOOKUP(A175,'[1]2009Codification'!$A:$A,'[1]2009Codification'!$B:$B)</f>
        <v>_</v>
      </c>
      <c r="C175" s="74"/>
      <c r="D175" s="74"/>
      <c r="E175" s="74"/>
      <c r="F175" s="74"/>
      <c r="G175" s="179"/>
      <c r="H175" s="180">
        <f>LOOKUP(A175,'[1]2009Codification'!$A:$A,'[1]2009Codification'!$C:$C)</f>
        <v>0</v>
      </c>
      <c r="I175" s="164">
        <f t="shared" si="1"/>
        <v>0</v>
      </c>
    </row>
    <row r="176" spans="1:9" ht="12.75" customHeight="1" x14ac:dyDescent="0.2">
      <c r="A176" s="91">
        <f>'[1]2009Codification'!A46</f>
        <v>243</v>
      </c>
      <c r="B176" s="108" t="str">
        <f>LOOKUP(A176,'[1]2009Codification'!$A:$A,'[1]2009Codification'!$B:$B)</f>
        <v>_</v>
      </c>
      <c r="C176" s="74"/>
      <c r="D176" s="74"/>
      <c r="E176" s="74"/>
      <c r="F176" s="74"/>
      <c r="G176" s="179"/>
      <c r="H176" s="180">
        <f>LOOKUP(A176,'[1]2009Codification'!$A:$A,'[1]2009Codification'!$C:$C)</f>
        <v>0</v>
      </c>
      <c r="I176" s="164">
        <f t="shared" si="1"/>
        <v>0</v>
      </c>
    </row>
    <row r="177" spans="1:21" ht="12.75" customHeight="1" x14ac:dyDescent="0.2">
      <c r="A177" s="91">
        <f>'[1]2009Codification'!A47</f>
        <v>244</v>
      </c>
      <c r="B177" s="108" t="str">
        <f>LOOKUP(A177,'[1]2009Codification'!$A:$A,'[1]2009Codification'!$B:$B)</f>
        <v>_</v>
      </c>
      <c r="C177" s="74"/>
      <c r="D177" s="74"/>
      <c r="E177" s="74"/>
      <c r="F177" s="74"/>
      <c r="G177" s="179"/>
      <c r="H177" s="180">
        <f>LOOKUP(A177,'[1]2009Codification'!$A:$A,'[1]2009Codification'!$C:$C)</f>
        <v>0</v>
      </c>
      <c r="I177" s="164">
        <f t="shared" si="1"/>
        <v>0</v>
      </c>
    </row>
    <row r="178" spans="1:21" ht="12.75" customHeight="1" x14ac:dyDescent="0.2">
      <c r="A178" s="91">
        <f>'[1]2009Codification'!A48</f>
        <v>245</v>
      </c>
      <c r="B178" s="108" t="str">
        <f>LOOKUP(A178,'[1]2009Codification'!$A:$A,'[1]2009Codification'!$B:$B)</f>
        <v>_</v>
      </c>
      <c r="C178" s="74"/>
      <c r="D178" s="74"/>
      <c r="E178" s="74"/>
      <c r="F178" s="74"/>
      <c r="G178" s="179"/>
      <c r="H178" s="180">
        <f>LOOKUP(A178,'[1]2009Codification'!$A:$A,'[1]2009Codification'!$C:$C)</f>
        <v>0</v>
      </c>
      <c r="I178" s="164">
        <f t="shared" si="1"/>
        <v>0</v>
      </c>
    </row>
    <row r="179" spans="1:21" ht="12.75" customHeight="1" x14ac:dyDescent="0.2">
      <c r="A179" s="91">
        <f>'[1]2009Codification'!A49</f>
        <v>246</v>
      </c>
      <c r="B179" s="108" t="str">
        <f>LOOKUP(A179,'[1]2009Codification'!$A:$A,'[1]2009Codification'!$B:$B)</f>
        <v>_</v>
      </c>
      <c r="C179" s="74"/>
      <c r="D179" s="74"/>
      <c r="E179" s="74"/>
      <c r="F179" s="74"/>
      <c r="G179" s="179"/>
      <c r="H179" s="180">
        <f>LOOKUP(A179,'[1]2009Codification'!$A:$A,'[1]2009Codification'!$C:$C)</f>
        <v>0</v>
      </c>
      <c r="I179" s="164">
        <f t="shared" si="1"/>
        <v>0</v>
      </c>
    </row>
    <row r="180" spans="1:21" ht="12.75" customHeight="1" x14ac:dyDescent="0.2">
      <c r="A180" s="91">
        <f>'[1]2009Codification'!A50</f>
        <v>247</v>
      </c>
      <c r="B180" s="108" t="str">
        <f>LOOKUP(A180,'[1]2009Codification'!$A:$A,'[1]2009Codification'!$B:$B)</f>
        <v>_</v>
      </c>
      <c r="C180" s="74"/>
      <c r="D180" s="74"/>
      <c r="E180" s="74"/>
      <c r="F180" s="74"/>
      <c r="G180" s="179"/>
      <c r="H180" s="180">
        <f>LOOKUP(A180,'[1]2009Codification'!$A:$A,'[1]2009Codification'!$C:$C)</f>
        <v>0</v>
      </c>
      <c r="I180" s="164">
        <f t="shared" si="1"/>
        <v>0</v>
      </c>
    </row>
    <row r="181" spans="1:21" ht="12.75" customHeight="1" x14ac:dyDescent="0.2">
      <c r="A181" s="91">
        <f>'[1]2009Codification'!A51</f>
        <v>248</v>
      </c>
      <c r="B181" s="108" t="str">
        <f>LOOKUP(A181,'[1]2009Codification'!$A:$A,'[1]2009Codification'!$B:$B)</f>
        <v>_</v>
      </c>
      <c r="C181" s="74"/>
      <c r="D181" s="74"/>
      <c r="E181" s="74"/>
      <c r="F181" s="74"/>
      <c r="G181" s="179"/>
      <c r="H181" s="180">
        <f>LOOKUP(A181,'[1]2009Codification'!$A:$A,'[1]2009Codification'!$C:$C)</f>
        <v>0</v>
      </c>
      <c r="I181" s="164">
        <f t="shared" si="1"/>
        <v>0</v>
      </c>
    </row>
    <row r="182" spans="1:21" ht="12.75" customHeight="1" x14ac:dyDescent="0.2">
      <c r="A182" s="91">
        <f>'[1]2009Codification'!A52</f>
        <v>249</v>
      </c>
      <c r="B182" s="108" t="str">
        <f>LOOKUP(A182,'[1]2009Codification'!$A:$A,'[1]2009Codification'!$B:$B)</f>
        <v>_</v>
      </c>
      <c r="C182" s="74"/>
      <c r="D182" s="74"/>
      <c r="E182" s="74"/>
      <c r="F182" s="74"/>
      <c r="G182" s="179"/>
      <c r="H182" s="180">
        <f>LOOKUP(A182,'[1]2009Codification'!$A:$A,'[1]2009Codification'!$C:$C)</f>
        <v>0</v>
      </c>
      <c r="I182" s="164">
        <f t="shared" si="1"/>
        <v>0</v>
      </c>
    </row>
    <row r="183" spans="1:21" ht="12.75" customHeight="1" x14ac:dyDescent="0.2">
      <c r="A183" s="91">
        <f>'[1]2009Codification'!A53</f>
        <v>250</v>
      </c>
      <c r="B183" s="108" t="str">
        <f>LOOKUP(A183,'[1]2009Codification'!$A:$A,'[1]2009Codification'!$B:$B)</f>
        <v>_</v>
      </c>
      <c r="C183" s="74"/>
      <c r="D183" s="74"/>
      <c r="E183" s="74"/>
      <c r="F183" s="74"/>
      <c r="G183" s="179"/>
      <c r="H183" s="180">
        <f>LOOKUP(A183,'[1]2009Codification'!$A:$A,'[1]2009Codification'!$C:$C)</f>
        <v>0</v>
      </c>
      <c r="I183" s="164">
        <f t="shared" si="1"/>
        <v>0</v>
      </c>
    </row>
    <row r="184" spans="1:21" ht="12.75" customHeight="1" x14ac:dyDescent="0.2">
      <c r="A184" s="160"/>
      <c r="B184" s="105"/>
      <c r="C184" s="74"/>
      <c r="D184" s="74"/>
      <c r="E184" s="74"/>
      <c r="F184" s="74"/>
      <c r="G184" s="164"/>
      <c r="H184" s="150"/>
      <c r="I184" s="182"/>
    </row>
    <row r="185" spans="1:21" ht="12.75" customHeight="1" x14ac:dyDescent="0.2">
      <c r="A185" s="160"/>
      <c r="B185" s="157" t="s">
        <v>86</v>
      </c>
      <c r="C185" s="74"/>
      <c r="D185" s="74"/>
      <c r="E185" s="74"/>
      <c r="F185" s="74"/>
      <c r="G185" s="183">
        <f>SUM(G167:G183)</f>
        <v>0</v>
      </c>
      <c r="H185" s="150"/>
      <c r="I185" s="183">
        <f>SUM(I167:I183)</f>
        <v>0</v>
      </c>
    </row>
    <row r="186" spans="1:21" ht="12.75" customHeight="1" x14ac:dyDescent="0.2">
      <c r="A186" s="184"/>
      <c r="B186" s="152"/>
      <c r="C186" s="152"/>
      <c r="D186" s="152"/>
      <c r="E186" s="152"/>
      <c r="F186" s="152"/>
      <c r="G186" s="185"/>
      <c r="H186" s="186"/>
      <c r="I186" s="187"/>
    </row>
    <row r="187" spans="1:21" ht="12.75" customHeight="1" x14ac:dyDescent="0.2">
      <c r="A187" s="159"/>
      <c r="B187" s="126"/>
      <c r="C187" s="126"/>
      <c r="D187" s="126"/>
      <c r="E187" s="126"/>
      <c r="F187" s="126"/>
      <c r="G187" s="188"/>
      <c r="H187" s="189"/>
      <c r="I187" s="126"/>
    </row>
    <row r="188" spans="1:21" ht="12.75" customHeight="1" x14ac:dyDescent="0.2">
      <c r="A188" s="151"/>
      <c r="B188" s="74"/>
      <c r="C188" s="74"/>
      <c r="D188" s="74"/>
      <c r="E188" s="74"/>
      <c r="F188" s="74"/>
      <c r="G188" s="190"/>
      <c r="H188" s="191"/>
      <c r="I188" s="74"/>
    </row>
    <row r="189" spans="1:21" ht="15.75" customHeight="1" x14ac:dyDescent="0.2">
      <c r="A189" s="192"/>
      <c r="B189" s="78"/>
      <c r="C189" s="78"/>
      <c r="D189" s="78"/>
      <c r="E189" s="78"/>
      <c r="F189" s="78"/>
      <c r="G189" s="193"/>
      <c r="H189" s="194"/>
      <c r="I189" s="78"/>
    </row>
    <row r="190" spans="1:21" ht="12.75" customHeight="1" x14ac:dyDescent="0.2">
      <c r="A190" s="192"/>
      <c r="B190" s="78"/>
      <c r="C190" s="78"/>
      <c r="D190" s="78"/>
      <c r="E190" s="78"/>
      <c r="F190" s="78"/>
      <c r="G190" s="193"/>
      <c r="H190" s="194"/>
      <c r="I190" s="78"/>
      <c r="J190"/>
      <c r="K190"/>
      <c r="L190"/>
      <c r="M190"/>
      <c r="N190"/>
      <c r="O190"/>
      <c r="P190"/>
      <c r="Q190"/>
      <c r="R190"/>
      <c r="S190"/>
      <c r="T190"/>
      <c r="U190"/>
    </row>
    <row r="191" spans="1:21" ht="12.75" customHeight="1" x14ac:dyDescent="0.2">
      <c r="A191" s="192"/>
      <c r="B191" s="78"/>
      <c r="C191" s="78"/>
      <c r="D191" s="78"/>
      <c r="E191" s="78"/>
      <c r="F191" s="78"/>
      <c r="G191" s="193"/>
      <c r="H191" s="194"/>
      <c r="I191" s="78"/>
      <c r="J191" s="27"/>
    </row>
    <row r="192" spans="1:21" ht="15.75" customHeight="1" x14ac:dyDescent="0.25">
      <c r="A192" s="338" t="s">
        <v>100</v>
      </c>
      <c r="B192" s="339"/>
      <c r="C192" s="340"/>
      <c r="D192" s="340"/>
      <c r="E192" s="340"/>
      <c r="F192" s="340"/>
      <c r="G192" s="340"/>
      <c r="H192" s="340"/>
      <c r="I192" s="341"/>
    </row>
    <row r="193" spans="1:10" ht="12" customHeight="1" x14ac:dyDescent="0.2">
      <c r="A193" s="78"/>
      <c r="B193" s="78"/>
      <c r="C193" s="78"/>
      <c r="D193" s="78"/>
      <c r="E193" s="78"/>
      <c r="F193" s="78"/>
      <c r="G193" s="193"/>
      <c r="H193" s="194"/>
      <c r="I193" s="78"/>
      <c r="J193" s="26"/>
    </row>
    <row r="194" spans="1:10" ht="15.75" customHeight="1" x14ac:dyDescent="0.2">
      <c r="A194" s="99" t="s">
        <v>8</v>
      </c>
      <c r="B194" s="98" t="s">
        <v>88</v>
      </c>
      <c r="C194" s="97"/>
      <c r="D194" s="97"/>
      <c r="E194" s="97"/>
      <c r="F194" s="95"/>
      <c r="G194" s="103" t="s">
        <v>41</v>
      </c>
      <c r="H194" s="101" t="s">
        <v>79</v>
      </c>
      <c r="I194" s="107" t="s">
        <v>77</v>
      </c>
    </row>
    <row r="195" spans="1:10" ht="12.75" customHeight="1" x14ac:dyDescent="0.2">
      <c r="A195" s="149"/>
      <c r="B195" s="90"/>
      <c r="C195" s="90"/>
      <c r="D195" s="90"/>
      <c r="E195" s="90"/>
      <c r="F195" s="92"/>
      <c r="G195" s="92"/>
      <c r="H195" s="162"/>
      <c r="I195" s="162"/>
      <c r="J195" s="25"/>
    </row>
    <row r="196" spans="1:10" ht="12.75" customHeight="1" x14ac:dyDescent="0.25">
      <c r="A196" s="91">
        <f>'[1]2009Codification'!A54</f>
        <v>260</v>
      </c>
      <c r="B196" s="108" t="str">
        <f>LOOKUP(A196,'[1]2009Codification'!$A:$A,'[1]2009Codification'!$B:$B)</f>
        <v>Participation récurrente</v>
      </c>
      <c r="C196" s="74"/>
      <c r="D196" s="74"/>
      <c r="E196" s="74"/>
      <c r="F196" s="195"/>
      <c r="G196" s="203">
        <f ca="1">Calc!B64</f>
        <v>0</v>
      </c>
      <c r="H196" s="163">
        <f>LOOKUP(A196,'[1]2009Codification'!$A:$A,'[1]2009Codification'!$C:$C)</f>
        <v>0</v>
      </c>
      <c r="I196" s="164">
        <f t="shared" ref="I196:I214" ca="1" si="2">IF(G196&lt;&gt;0,G196*H196,0)</f>
        <v>0</v>
      </c>
      <c r="J196" s="25"/>
    </row>
    <row r="197" spans="1:10" ht="12.75" customHeight="1" x14ac:dyDescent="0.25">
      <c r="A197" s="91">
        <f>'[1]2009Codification'!A55</f>
        <v>261</v>
      </c>
      <c r="B197" s="108" t="str">
        <f>LOOKUP(A197,'[1]2009Codification'!$A:$A,'[1]2009Codification'!$B:$B)</f>
        <v>Remboursement CPAM ou complémentaire</v>
      </c>
      <c r="C197" s="74"/>
      <c r="D197" s="74"/>
      <c r="E197" s="74"/>
      <c r="F197" s="195"/>
      <c r="G197" s="203">
        <f ca="1">Calc!B66</f>
        <v>0</v>
      </c>
      <c r="H197" s="163">
        <f>LOOKUP(A197,'[1]2009Codification'!$A:$A,'[1]2009Codification'!$C:$C)</f>
        <v>0</v>
      </c>
      <c r="I197" s="164">
        <f t="shared" ca="1" si="2"/>
        <v>0</v>
      </c>
      <c r="J197" s="25"/>
    </row>
    <row r="198" spans="1:10" ht="12.75" customHeight="1" x14ac:dyDescent="0.25">
      <c r="A198" s="91">
        <f>'[1]2009Codification'!A56</f>
        <v>262</v>
      </c>
      <c r="B198" s="108" t="str">
        <f>LOOKUP(A198,'[1]2009Codification'!$A:$A,'[1]2009Codification'!$B:$B)</f>
        <v>Participation ponctuelle</v>
      </c>
      <c r="C198" s="74"/>
      <c r="D198" s="74"/>
      <c r="E198" s="74"/>
      <c r="F198" s="195"/>
      <c r="G198" s="203">
        <f ca="1">Calc!B68</f>
        <v>782.33</v>
      </c>
      <c r="H198" s="163">
        <f>LOOKUP(A198,'[1]2009Codification'!$A:$A,'[1]2009Codification'!$C:$C)</f>
        <v>0</v>
      </c>
      <c r="I198" s="164">
        <f t="shared" ca="1" si="2"/>
        <v>0</v>
      </c>
      <c r="J198" s="25"/>
    </row>
    <row r="199" spans="1:10" ht="12.75" customHeight="1" x14ac:dyDescent="0.25">
      <c r="A199" s="91">
        <f>'[1]2009Codification'!A57</f>
        <v>263</v>
      </c>
      <c r="B199" s="108" t="str">
        <f>LOOKUP(A199,'[1]2009Codification'!$A:$A,'[1]2009Codification'!$B:$B)</f>
        <v>Dons, Legs, Successions</v>
      </c>
      <c r="C199" s="74"/>
      <c r="D199" s="74"/>
      <c r="E199" s="74"/>
      <c r="F199" s="195"/>
      <c r="G199" s="203">
        <f ca="1">Calc!B70</f>
        <v>0</v>
      </c>
      <c r="H199" s="163">
        <f>LOOKUP(A199,'[1]2009Codification'!$A:$A,'[1]2009Codification'!$C:$C)</f>
        <v>0</v>
      </c>
      <c r="I199" s="164">
        <f t="shared" ca="1" si="2"/>
        <v>0</v>
      </c>
      <c r="J199" s="25"/>
    </row>
    <row r="200" spans="1:10" ht="12.75" customHeight="1" x14ac:dyDescent="0.25">
      <c r="A200" s="91">
        <f>'[1]2009Codification'!A58</f>
        <v>264</v>
      </c>
      <c r="B200" s="108" t="str">
        <f>LOOKUP(A200,'[1]2009Codification'!$A:$A,'[1]2009Codification'!$B:$B)</f>
        <v>Réinvestissement</v>
      </c>
      <c r="C200" s="74"/>
      <c r="D200" s="74"/>
      <c r="E200" s="74"/>
      <c r="F200" s="195"/>
      <c r="G200" s="203">
        <f ca="1">Calc!B72</f>
        <v>0</v>
      </c>
      <c r="H200" s="163">
        <f>LOOKUP(A200,'[1]2009Codification'!$A:$A,'[1]2009Codification'!$C:$C)</f>
        <v>0</v>
      </c>
      <c r="I200" s="164">
        <f t="shared" ca="1" si="2"/>
        <v>0</v>
      </c>
      <c r="J200" s="25"/>
    </row>
    <row r="201" spans="1:10" ht="12.75" customHeight="1" x14ac:dyDescent="0.25">
      <c r="A201" s="91">
        <f>'[1]2009Codification'!A59</f>
        <v>265</v>
      </c>
      <c r="B201" s="108" t="str">
        <f>LOOKUP(A201,'[1]2009Codification'!$A:$A,'[1]2009Codification'!$B:$B)</f>
        <v>Trop payé</v>
      </c>
      <c r="C201" s="74"/>
      <c r="D201" s="74"/>
      <c r="E201" s="74"/>
      <c r="F201" s="195"/>
      <c r="G201" s="203">
        <f ca="1">Calc!B74</f>
        <v>0</v>
      </c>
      <c r="H201" s="163">
        <f>LOOKUP(A201,'[1]2009Codification'!$A:$A,'[1]2009Codification'!$C:$C)</f>
        <v>0</v>
      </c>
      <c r="I201" s="164">
        <f t="shared" ca="1" si="2"/>
        <v>0</v>
      </c>
      <c r="J201" s="25"/>
    </row>
    <row r="202" spans="1:10" ht="12.75" customHeight="1" x14ac:dyDescent="0.25">
      <c r="A202" s="91">
        <f>'[1]2009Codification'!A60</f>
        <v>266</v>
      </c>
      <c r="B202" s="108" t="str">
        <f>LOOKUP(A202,'[1]2009Codification'!$A:$A,'[1]2009Codification'!$B:$B)</f>
        <v>Dépôt de garantie</v>
      </c>
      <c r="C202" s="74"/>
      <c r="D202" s="74"/>
      <c r="E202" s="74"/>
      <c r="F202" s="195"/>
      <c r="G202" s="203">
        <f ca="1">Calc!B76</f>
        <v>0</v>
      </c>
      <c r="H202" s="163">
        <f>LOOKUP(A202,'[1]2009Codification'!$A:$A,'[1]2009Codification'!$C:$C)</f>
        <v>0</v>
      </c>
      <c r="I202" s="164">
        <f t="shared" ca="1" si="2"/>
        <v>0</v>
      </c>
      <c r="J202" s="25"/>
    </row>
    <row r="203" spans="1:10" ht="12.75" customHeight="1" x14ac:dyDescent="0.25">
      <c r="A203" s="91">
        <f>'[1]2009Codification'!A61</f>
        <v>267</v>
      </c>
      <c r="B203" s="108" t="str">
        <f>LOOKUP(A203,'[1]2009Codification'!$A:$A,'[1]2009Codification'!$B:$B)</f>
        <v>Valorisation</v>
      </c>
      <c r="C203" s="74"/>
      <c r="D203" s="74"/>
      <c r="E203" s="74"/>
      <c r="F203" s="195"/>
      <c r="G203" s="203">
        <f ca="1">Calc!B78</f>
        <v>0</v>
      </c>
      <c r="H203" s="163">
        <f>LOOKUP(A203,'[1]2009Codification'!$A:$A,'[1]2009Codification'!$C:$C)</f>
        <v>0</v>
      </c>
      <c r="I203" s="164">
        <f t="shared" ca="1" si="2"/>
        <v>0</v>
      </c>
      <c r="J203" s="25"/>
    </row>
    <row r="204" spans="1:10" ht="12.75" customHeight="1" x14ac:dyDescent="0.25">
      <c r="A204" s="91">
        <f>'[1]2009Codification'!A62</f>
        <v>270</v>
      </c>
      <c r="B204" s="108" t="str">
        <f>LOOKUP(A204,'[1]2009Codification'!$A:$A,'[1]2009Codification'!$B:$B)</f>
        <v>Vente de biens immobiliers</v>
      </c>
      <c r="C204" s="74"/>
      <c r="D204" s="74"/>
      <c r="E204" s="74"/>
      <c r="F204" s="195"/>
      <c r="G204" s="203">
        <f ca="1">Calc!B80</f>
        <v>0</v>
      </c>
      <c r="H204" s="163">
        <f>LOOKUP(A204,'[1]2009Codification'!$A:$A,'[1]2009Codification'!$C:$C)</f>
        <v>0</v>
      </c>
      <c r="I204" s="164">
        <f t="shared" ca="1" si="2"/>
        <v>0</v>
      </c>
      <c r="J204" s="25"/>
    </row>
    <row r="205" spans="1:10" ht="12.75" customHeight="1" x14ac:dyDescent="0.2">
      <c r="A205" s="91">
        <f>'[1]2009Codification'!A63</f>
        <v>271</v>
      </c>
      <c r="B205" s="108" t="str">
        <f>LOOKUP(A205,'[1]2009Codification'!$A:$A,'[1]2009Codification'!$B:$B)</f>
        <v>Vente de biens mobiliers</v>
      </c>
      <c r="C205" s="74"/>
      <c r="D205" s="74"/>
      <c r="E205" s="74"/>
      <c r="F205" s="93"/>
      <c r="G205" s="203">
        <f ca="1">Calc!B82</f>
        <v>0</v>
      </c>
      <c r="H205" s="163">
        <f>LOOKUP(A205,'[1]2009Codification'!$A:$A,'[1]2009Codification'!$C:$C)</f>
        <v>0</v>
      </c>
      <c r="I205" s="164">
        <f t="shared" ca="1" si="2"/>
        <v>0</v>
      </c>
      <c r="J205" s="25"/>
    </row>
    <row r="206" spans="1:10" ht="12.75" customHeight="1" x14ac:dyDescent="0.25">
      <c r="A206" s="91">
        <f>'[1]2009Codification'!A64</f>
        <v>272</v>
      </c>
      <c r="B206" s="108" t="str">
        <f>LOOKUP(A206,'[1]2009Codification'!$A:$A,'[1]2009Codification'!$B:$B)</f>
        <v>Remboursement Caution, charges</v>
      </c>
      <c r="C206" s="74"/>
      <c r="D206" s="74"/>
      <c r="E206" s="74"/>
      <c r="F206" s="195"/>
      <c r="G206" s="203">
        <f ca="1">Calc!B84</f>
        <v>0</v>
      </c>
      <c r="H206" s="163">
        <f>LOOKUP(A206,'[1]2009Codification'!$A:$A,'[1]2009Codification'!$C:$C)</f>
        <v>0</v>
      </c>
      <c r="I206" s="164">
        <f t="shared" ca="1" si="2"/>
        <v>0</v>
      </c>
      <c r="J206" s="25"/>
    </row>
    <row r="207" spans="1:10" ht="12.75" customHeight="1" x14ac:dyDescent="0.2">
      <c r="A207" s="91">
        <f>'[1]2009Codification'!A65</f>
        <v>273</v>
      </c>
      <c r="B207" s="108" t="str">
        <f>LOOKUP(A207,'[1]2009Codification'!$A:$A,'[1]2009Codification'!$B:$B)</f>
        <v>Remboursement MJPM</v>
      </c>
      <c r="C207" s="74"/>
      <c r="D207" s="74"/>
      <c r="E207" s="74"/>
      <c r="F207" s="93"/>
      <c r="G207" s="203">
        <f ca="1">Calc!B86</f>
        <v>0</v>
      </c>
      <c r="H207" s="163">
        <f>LOOKUP(A207,'[1]2009Codification'!$A:$A,'[1]2009Codification'!$C:$C)</f>
        <v>0</v>
      </c>
      <c r="I207" s="164">
        <f t="shared" ca="1" si="2"/>
        <v>0</v>
      </c>
      <c r="J207" s="25"/>
    </row>
    <row r="208" spans="1:10" ht="12.75" customHeight="1" x14ac:dyDescent="0.25">
      <c r="A208" s="91">
        <f>'[1]2009Codification'!A66</f>
        <v>274</v>
      </c>
      <c r="B208" s="108" t="str">
        <f>LOOKUP(A208,'[1]2009Codification'!$A:$A,'[1]2009Codification'!$B:$B)</f>
        <v>Remboursement frais bancaires</v>
      </c>
      <c r="C208" s="74"/>
      <c r="D208" s="74"/>
      <c r="E208" s="74"/>
      <c r="F208" s="195"/>
      <c r="G208" s="203">
        <f ca="1">Calc!B88</f>
        <v>0</v>
      </c>
      <c r="H208" s="163">
        <f>LOOKUP(A208,'[1]2009Codification'!$A:$A,'[1]2009Codification'!$C:$C)</f>
        <v>0</v>
      </c>
      <c r="I208" s="164">
        <f t="shared" ca="1" si="2"/>
        <v>0</v>
      </c>
      <c r="J208" s="25"/>
    </row>
    <row r="209" spans="1:10" ht="12.75" customHeight="1" x14ac:dyDescent="0.2">
      <c r="A209" s="91">
        <f>'[1]2009Codification'!A67</f>
        <v>275</v>
      </c>
      <c r="B209" s="108" t="str">
        <f>LOOKUP(A209,'[1]2009Codification'!$A:$A,'[1]2009Codification'!$B:$B)</f>
        <v>Remboursement Divers</v>
      </c>
      <c r="C209" s="74"/>
      <c r="D209" s="74"/>
      <c r="E209" s="74"/>
      <c r="F209" s="93"/>
      <c r="G209" s="203">
        <f ca="1">Calc!B90</f>
        <v>0</v>
      </c>
      <c r="H209" s="163">
        <f>LOOKUP(A209,'[1]2009Codification'!$A:$A,'[1]2009Codification'!$C:$C)</f>
        <v>0</v>
      </c>
      <c r="I209" s="164">
        <f t="shared" ca="1" si="2"/>
        <v>0</v>
      </c>
      <c r="J209" s="25"/>
    </row>
    <row r="210" spans="1:10" ht="12.75" customHeight="1" x14ac:dyDescent="0.25">
      <c r="A210" s="91">
        <f>'[1]2009Codification'!A68</f>
        <v>276</v>
      </c>
      <c r="B210" s="108" t="str">
        <f>LOOKUP(A210,'[1]2009Codification'!$A:$A,'[1]2009Codification'!$B:$B)</f>
        <v>Gain au jeux</v>
      </c>
      <c r="C210" s="74"/>
      <c r="D210" s="74"/>
      <c r="E210" s="74"/>
      <c r="F210" s="195"/>
      <c r="G210" s="203">
        <f ca="1">Calc!B92</f>
        <v>0</v>
      </c>
      <c r="H210" s="163">
        <f>LOOKUP(A210,'[1]2009Codification'!$A:$A,'[1]2009Codification'!$C:$C)</f>
        <v>0</v>
      </c>
      <c r="I210" s="164">
        <f t="shared" ca="1" si="2"/>
        <v>0</v>
      </c>
      <c r="J210" s="25"/>
    </row>
    <row r="211" spans="1:10" ht="12.75" customHeight="1" x14ac:dyDescent="0.2">
      <c r="A211" s="91">
        <f>'[1]2009Codification'!A69</f>
        <v>277</v>
      </c>
      <c r="B211" s="108" t="str">
        <f>LOOKUP(A211,'[1]2009Codification'!$A:$A,'[1]2009Codification'!$B:$B)</f>
        <v>Divers</v>
      </c>
      <c r="C211" s="74"/>
      <c r="D211" s="74"/>
      <c r="E211" s="74"/>
      <c r="F211" s="93"/>
      <c r="G211" s="203">
        <f ca="1">Calc!B94</f>
        <v>0</v>
      </c>
      <c r="H211" s="163">
        <f>LOOKUP(A211,'[1]2009Codification'!$A:$A,'[1]2009Codification'!$C:$C)</f>
        <v>0</v>
      </c>
      <c r="I211" s="164">
        <f t="shared" ca="1" si="2"/>
        <v>0</v>
      </c>
      <c r="J211" s="25"/>
    </row>
    <row r="212" spans="1:10" ht="12.75" customHeight="1" x14ac:dyDescent="0.2">
      <c r="A212" s="91">
        <f>'[1]2009Codification'!A70</f>
        <v>278</v>
      </c>
      <c r="B212" s="108" t="str">
        <f>LOOKUP(A212,'[1]2009Codification'!$A:$A,'[1]2009Codification'!$B:$B)</f>
        <v>Dépôt</v>
      </c>
      <c r="C212" s="74"/>
      <c r="D212" s="74"/>
      <c r="E212" s="74"/>
      <c r="F212" s="93"/>
      <c r="G212" s="203">
        <f ca="1">Calc!B96</f>
        <v>0</v>
      </c>
      <c r="H212" s="163">
        <f>LOOKUP(A212,'[1]2009Codification'!$A:$A,'[1]2009Codification'!$C:$C)</f>
        <v>0</v>
      </c>
      <c r="I212" s="164">
        <f t="shared" ca="1" si="2"/>
        <v>0</v>
      </c>
      <c r="J212" s="25"/>
    </row>
    <row r="213" spans="1:10" ht="12.75" customHeight="1" x14ac:dyDescent="0.2">
      <c r="A213" s="91">
        <f>'[1]2009Codification'!A71</f>
        <v>279</v>
      </c>
      <c r="B213" s="108" t="str">
        <f>LOOKUP(A213,'[1]2009Codification'!$A:$A,'[1]2009Codification'!$B:$B)</f>
        <v>Ancien tuteur</v>
      </c>
      <c r="C213" s="74"/>
      <c r="D213" s="74"/>
      <c r="E213" s="74"/>
      <c r="F213" s="93"/>
      <c r="G213" s="203">
        <f ca="1">Calc!B98</f>
        <v>0</v>
      </c>
      <c r="H213" s="163">
        <f>LOOKUP(A213,'[1]2009Codification'!$A:$A,'[1]2009Codification'!$C:$C)</f>
        <v>0</v>
      </c>
      <c r="I213" s="164">
        <f t="shared" ca="1" si="2"/>
        <v>0</v>
      </c>
      <c r="J213" s="25"/>
    </row>
    <row r="214" spans="1:10" ht="12.75" customHeight="1" x14ac:dyDescent="0.2">
      <c r="A214" s="91">
        <f>'[1]2009Codification'!A72</f>
        <v>280</v>
      </c>
      <c r="B214" s="108" t="str">
        <f>LOOKUP(A214,'[1]2009Codification'!$A:$A,'[1]2009Codification'!$B:$B)</f>
        <v>_</v>
      </c>
      <c r="C214" s="74"/>
      <c r="D214" s="74"/>
      <c r="E214" s="74"/>
      <c r="F214" s="93"/>
      <c r="G214" s="203">
        <f ca="1">Calc!B100</f>
        <v>0</v>
      </c>
      <c r="H214" s="163">
        <f>LOOKUP(A214,'[1]2009Codification'!$A:$A,'[1]2009Codification'!$C:$C)</f>
        <v>0</v>
      </c>
      <c r="I214" s="164">
        <f t="shared" ca="1" si="2"/>
        <v>0</v>
      </c>
      <c r="J214" s="25"/>
    </row>
    <row r="215" spans="1:10" ht="12.75" customHeight="1" x14ac:dyDescent="0.2">
      <c r="A215" s="196"/>
      <c r="B215" s="105"/>
      <c r="C215" s="105"/>
      <c r="D215" s="105"/>
      <c r="E215" s="105"/>
      <c r="F215" s="106"/>
      <c r="G215" s="106"/>
      <c r="H215" s="156"/>
      <c r="I215" s="156"/>
      <c r="J215" s="25"/>
    </row>
    <row r="216" spans="1:10" ht="12.75" customHeight="1" x14ac:dyDescent="0.2">
      <c r="A216" s="196"/>
      <c r="B216" s="157" t="s">
        <v>87</v>
      </c>
      <c r="C216" s="105"/>
      <c r="D216" s="105"/>
      <c r="E216" s="105"/>
      <c r="F216" s="106"/>
      <c r="G216" s="197">
        <f ca="1">SUM(G196:G214)</f>
        <v>782.33</v>
      </c>
      <c r="H216" s="156"/>
      <c r="I216" s="183">
        <f ca="1">SUM(I196:I214)</f>
        <v>0</v>
      </c>
      <c r="J216" s="25"/>
    </row>
    <row r="217" spans="1:10" ht="12.75" customHeight="1" x14ac:dyDescent="0.2">
      <c r="A217" s="198"/>
      <c r="B217" s="199"/>
      <c r="C217" s="199"/>
      <c r="D217" s="199"/>
      <c r="E217" s="199"/>
      <c r="F217" s="200"/>
      <c r="G217" s="200"/>
      <c r="H217" s="201"/>
      <c r="I217" s="201"/>
      <c r="J217" s="25"/>
    </row>
    <row r="218" spans="1:10" ht="12.75" customHeight="1" x14ac:dyDescent="0.2">
      <c r="A218" s="78"/>
      <c r="B218" s="78"/>
      <c r="C218" s="78"/>
      <c r="D218" s="78"/>
      <c r="E218" s="78"/>
      <c r="F218" s="78"/>
      <c r="G218" s="78"/>
      <c r="H218" s="78"/>
      <c r="I218" s="78"/>
      <c r="J218" s="25"/>
    </row>
    <row r="219" spans="1:10" ht="12.75" customHeight="1" x14ac:dyDescent="0.2">
      <c r="A219" s="78"/>
      <c r="B219" s="78"/>
      <c r="C219" s="78"/>
      <c r="D219" s="78"/>
      <c r="E219" s="78"/>
      <c r="F219" s="78"/>
      <c r="G219" s="78"/>
      <c r="H219" s="78"/>
      <c r="I219" s="78"/>
      <c r="J219" s="25"/>
    </row>
    <row r="220" spans="1:10" ht="12.75" customHeight="1" x14ac:dyDescent="0.2">
      <c r="A220" s="109"/>
      <c r="B220" s="110"/>
      <c r="C220" s="110"/>
      <c r="D220" s="110"/>
      <c r="E220" s="111"/>
      <c r="F220" s="94"/>
      <c r="G220" s="94"/>
      <c r="H220" s="94"/>
      <c r="I220" s="96"/>
      <c r="J220" s="25"/>
    </row>
    <row r="221" spans="1:10" ht="12.75" customHeight="1" x14ac:dyDescent="0.25">
      <c r="A221" s="120"/>
      <c r="B221" s="119" t="s">
        <v>76</v>
      </c>
      <c r="C221" s="112"/>
      <c r="D221" s="118"/>
      <c r="E221" s="112"/>
      <c r="F221" s="112"/>
      <c r="G221" s="112"/>
      <c r="H221" s="345">
        <f ca="1">G162+G185+G216</f>
        <v>11828.2</v>
      </c>
      <c r="I221" s="346"/>
      <c r="J221" s="25"/>
    </row>
    <row r="222" spans="1:10" ht="12.75" customHeight="1" x14ac:dyDescent="0.2">
      <c r="A222" s="120"/>
      <c r="B222" s="112" t="s">
        <v>91</v>
      </c>
      <c r="C222" s="112"/>
      <c r="D222" s="112"/>
      <c r="E222" s="112"/>
      <c r="F222" s="112"/>
      <c r="G222" s="112"/>
      <c r="H222" s="112"/>
      <c r="I222" s="113"/>
      <c r="J222" s="25"/>
    </row>
    <row r="223" spans="1:10" ht="12.75" customHeight="1" x14ac:dyDescent="0.2">
      <c r="A223" s="114"/>
      <c r="B223" s="112"/>
      <c r="C223" s="112"/>
      <c r="D223" s="112"/>
      <c r="E223" s="122"/>
      <c r="F223" s="112"/>
      <c r="G223" s="112"/>
      <c r="H223" s="112"/>
      <c r="I223" s="113"/>
      <c r="J223" s="25"/>
    </row>
    <row r="224" spans="1:10" ht="12.75" customHeight="1" x14ac:dyDescent="0.25">
      <c r="A224" s="120"/>
      <c r="B224" s="119" t="s">
        <v>75</v>
      </c>
      <c r="C224" s="112"/>
      <c r="D224" s="118"/>
      <c r="E224" s="112"/>
      <c r="F224" s="112"/>
      <c r="G224" s="112"/>
      <c r="H224" s="345">
        <f ca="1">I162+I185+I216</f>
        <v>11045.87</v>
      </c>
      <c r="I224" s="346"/>
      <c r="J224" s="25"/>
    </row>
    <row r="225" spans="1:10" ht="12.75" customHeight="1" x14ac:dyDescent="0.2">
      <c r="A225" s="120"/>
      <c r="B225" s="112" t="s">
        <v>93</v>
      </c>
      <c r="C225" s="112"/>
      <c r="D225" s="112"/>
      <c r="E225" s="112"/>
      <c r="F225" s="112"/>
      <c r="G225" s="112"/>
      <c r="H225" s="112"/>
      <c r="I225" s="113"/>
      <c r="J225" s="25"/>
    </row>
    <row r="226" spans="1:10" ht="12.75" customHeight="1" x14ac:dyDescent="0.2">
      <c r="A226" s="114"/>
      <c r="B226" s="112"/>
      <c r="C226" s="112"/>
      <c r="D226" s="112"/>
      <c r="E226" s="122"/>
      <c r="F226" s="112"/>
      <c r="G226" s="112"/>
      <c r="H226" s="112"/>
      <c r="I226" s="113"/>
      <c r="J226" s="25"/>
    </row>
    <row r="227" spans="1:10" ht="12.75" customHeight="1" x14ac:dyDescent="0.25">
      <c r="A227" s="120"/>
      <c r="B227" s="127" t="s">
        <v>82</v>
      </c>
      <c r="C227" s="112"/>
      <c r="D227" s="118"/>
      <c r="E227" s="112"/>
      <c r="F227" s="112"/>
      <c r="G227" s="112"/>
      <c r="H227" s="345">
        <f ca="1">G162+G216</f>
        <v>11828.2</v>
      </c>
      <c r="I227" s="346"/>
      <c r="J227" s="25"/>
    </row>
    <row r="228" spans="1:10" ht="12.75" customHeight="1" x14ac:dyDescent="0.2">
      <c r="A228" s="120"/>
      <c r="B228" s="112" t="s">
        <v>92</v>
      </c>
      <c r="C228" s="112"/>
      <c r="D228" s="112"/>
      <c r="E228" s="112"/>
      <c r="F228" s="112"/>
      <c r="G228" s="112"/>
      <c r="H228" s="112"/>
      <c r="I228" s="113"/>
      <c r="J228" s="25"/>
    </row>
    <row r="229" spans="1:10" ht="12.75" customHeight="1" x14ac:dyDescent="0.2">
      <c r="A229" s="115"/>
      <c r="B229" s="116"/>
      <c r="C229" s="116"/>
      <c r="D229" s="116"/>
      <c r="E229" s="116"/>
      <c r="F229" s="116"/>
      <c r="G229" s="116"/>
      <c r="H229" s="116"/>
      <c r="I229" s="117"/>
      <c r="J229" s="25"/>
    </row>
    <row r="230" spans="1:10" ht="12.75" customHeight="1" x14ac:dyDescent="0.2">
      <c r="A230"/>
      <c r="B230"/>
      <c r="C230"/>
      <c r="D230"/>
      <c r="E230"/>
      <c r="F230"/>
      <c r="G230"/>
      <c r="H230"/>
      <c r="I230"/>
      <c r="J230" s="25"/>
    </row>
    <row r="231" spans="1:10" ht="12.75" customHeight="1" x14ac:dyDescent="0.2">
      <c r="A231"/>
      <c r="B231"/>
      <c r="C231"/>
      <c r="D231"/>
      <c r="E231"/>
      <c r="F231"/>
      <c r="G231"/>
      <c r="H231"/>
      <c r="I231"/>
      <c r="J231" s="25"/>
    </row>
    <row r="232" spans="1:10" ht="15.75" customHeight="1" x14ac:dyDescent="0.2">
      <c r="A232"/>
      <c r="B232"/>
      <c r="C232"/>
      <c r="D232"/>
      <c r="E232"/>
      <c r="F232"/>
      <c r="G232"/>
      <c r="H232"/>
      <c r="I232"/>
      <c r="J232" s="25"/>
    </row>
    <row r="233" spans="1:10" ht="12.75" customHeight="1" x14ac:dyDescent="0.2">
      <c r="A233"/>
      <c r="B233"/>
      <c r="C233"/>
      <c r="D233"/>
      <c r="E233"/>
      <c r="F233"/>
      <c r="G233"/>
      <c r="H233"/>
      <c r="I233"/>
      <c r="J233" s="25"/>
    </row>
    <row r="234" spans="1:10" ht="12.75" customHeight="1" x14ac:dyDescent="0.2">
      <c r="A234"/>
      <c r="B234"/>
      <c r="C234"/>
      <c r="D234"/>
      <c r="E234"/>
      <c r="F234"/>
      <c r="G234"/>
      <c r="H234"/>
      <c r="I234"/>
      <c r="J234" s="25"/>
    </row>
    <row r="235" spans="1:10" ht="12.75" customHeight="1" x14ac:dyDescent="0.2">
      <c r="A235"/>
      <c r="B235"/>
      <c r="C235"/>
      <c r="D235"/>
      <c r="E235"/>
      <c r="F235"/>
      <c r="G235"/>
      <c r="H235"/>
      <c r="I235"/>
      <c r="J235" s="25"/>
    </row>
    <row r="236" spans="1:10" ht="12.75" customHeight="1" x14ac:dyDescent="0.2">
      <c r="A236"/>
      <c r="B236"/>
      <c r="C236"/>
      <c r="D236"/>
      <c r="E236"/>
      <c r="F236"/>
      <c r="G236"/>
      <c r="H236"/>
      <c r="I236"/>
      <c r="J236" s="25"/>
    </row>
    <row r="237" spans="1:10" ht="12.75" customHeight="1" x14ac:dyDescent="0.2">
      <c r="A237"/>
      <c r="B237"/>
      <c r="C237"/>
      <c r="D237"/>
      <c r="E237"/>
      <c r="F237"/>
      <c r="G237"/>
      <c r="H237"/>
      <c r="I237"/>
      <c r="J237" s="25"/>
    </row>
    <row r="238" spans="1:10" ht="12.75" customHeight="1" x14ac:dyDescent="0.2">
      <c r="A238"/>
      <c r="B238"/>
      <c r="C238"/>
      <c r="D238"/>
      <c r="E238"/>
      <c r="F238"/>
      <c r="G238"/>
      <c r="H238"/>
      <c r="I238"/>
      <c r="J238" s="25"/>
    </row>
    <row r="239" spans="1:10" ht="12.75" customHeight="1" x14ac:dyDescent="0.2">
      <c r="A239"/>
      <c r="B239"/>
      <c r="C239"/>
      <c r="D239"/>
      <c r="E239"/>
      <c r="F239"/>
      <c r="G239"/>
      <c r="H239"/>
      <c r="I239"/>
      <c r="J239" s="25"/>
    </row>
    <row r="240" spans="1:10" ht="12.75" customHeight="1" x14ac:dyDescent="0.2">
      <c r="A240"/>
      <c r="B240"/>
      <c r="C240"/>
      <c r="D240"/>
      <c r="E240"/>
      <c r="F240"/>
      <c r="G240"/>
      <c r="H240"/>
      <c r="I240"/>
      <c r="J240" s="25"/>
    </row>
    <row r="241" spans="1:10" ht="12.75" customHeight="1" x14ac:dyDescent="0.2">
      <c r="A241"/>
      <c r="B241"/>
      <c r="C241"/>
      <c r="D241"/>
      <c r="E241"/>
      <c r="F241"/>
      <c r="G241"/>
      <c r="H241"/>
      <c r="I241"/>
      <c r="J241" s="25"/>
    </row>
    <row r="242" spans="1:10" ht="12.75" customHeight="1" x14ac:dyDescent="0.2">
      <c r="A242"/>
      <c r="B242"/>
      <c r="C242"/>
      <c r="D242"/>
      <c r="E242"/>
      <c r="F242"/>
      <c r="G242"/>
      <c r="H242"/>
      <c r="I242"/>
      <c r="J242" s="25"/>
    </row>
    <row r="243" spans="1:10" ht="12.75" customHeight="1" x14ac:dyDescent="0.2">
      <c r="A243"/>
      <c r="B243"/>
      <c r="C243"/>
      <c r="D243"/>
      <c r="E243"/>
      <c r="F243"/>
      <c r="G243"/>
      <c r="H243"/>
      <c r="I243"/>
      <c r="J243" s="25"/>
    </row>
    <row r="244" spans="1:10" ht="12.75" customHeight="1" x14ac:dyDescent="0.2">
      <c r="A244"/>
      <c r="B244"/>
      <c r="C244"/>
      <c r="D244"/>
      <c r="E244"/>
      <c r="F244"/>
      <c r="G244"/>
      <c r="H244"/>
      <c r="I244"/>
      <c r="J244" s="25"/>
    </row>
    <row r="245" spans="1:10" ht="12.75" customHeight="1" x14ac:dyDescent="0.2">
      <c r="A245"/>
      <c r="B245"/>
      <c r="C245"/>
      <c r="D245"/>
      <c r="E245"/>
      <c r="F245"/>
      <c r="G245"/>
      <c r="H245"/>
      <c r="I245"/>
      <c r="J245" s="25"/>
    </row>
    <row r="246" spans="1:10" ht="12.75" customHeight="1" x14ac:dyDescent="0.2">
      <c r="A246"/>
      <c r="B246"/>
      <c r="C246"/>
      <c r="D246"/>
      <c r="E246"/>
      <c r="F246"/>
      <c r="G246"/>
      <c r="H246"/>
      <c r="I246"/>
      <c r="J246" s="25"/>
    </row>
    <row r="247" spans="1:10" ht="12.75" customHeight="1" x14ac:dyDescent="0.2">
      <c r="A247"/>
      <c r="B247"/>
      <c r="C247"/>
      <c r="D247"/>
      <c r="E247"/>
      <c r="F247"/>
      <c r="G247"/>
      <c r="H247"/>
      <c r="I247"/>
      <c r="J247" s="25"/>
    </row>
    <row r="248" spans="1:10" ht="12.75" customHeight="1" x14ac:dyDescent="0.2">
      <c r="A248"/>
      <c r="B248"/>
      <c r="C248"/>
      <c r="D248"/>
      <c r="E248"/>
      <c r="F248"/>
      <c r="G248"/>
      <c r="H248"/>
      <c r="I248"/>
      <c r="J248" s="25"/>
    </row>
    <row r="249" spans="1:10" ht="12.75" customHeight="1" x14ac:dyDescent="0.2">
      <c r="A249"/>
      <c r="B249"/>
      <c r="C249"/>
      <c r="D249"/>
      <c r="E249"/>
      <c r="F249"/>
      <c r="G249"/>
      <c r="H249"/>
      <c r="I249"/>
      <c r="J249" s="25"/>
    </row>
    <row r="250" spans="1:10" ht="12.75" customHeight="1" x14ac:dyDescent="0.2">
      <c r="A250"/>
      <c r="B250"/>
      <c r="C250"/>
      <c r="D250"/>
      <c r="E250"/>
      <c r="F250"/>
      <c r="G250"/>
      <c r="H250"/>
      <c r="I250"/>
      <c r="J250" s="25"/>
    </row>
    <row r="251" spans="1:10" ht="12.75" customHeight="1" x14ac:dyDescent="0.2">
      <c r="A251"/>
      <c r="B251"/>
      <c r="C251"/>
      <c r="D251"/>
      <c r="E251"/>
      <c r="F251"/>
      <c r="G251"/>
      <c r="H251"/>
      <c r="I251"/>
      <c r="J251" s="25"/>
    </row>
    <row r="252" spans="1:10" ht="12.75" customHeight="1" x14ac:dyDescent="0.2">
      <c r="A252"/>
      <c r="B252"/>
      <c r="C252"/>
      <c r="D252"/>
      <c r="E252"/>
      <c r="F252"/>
      <c r="G252"/>
      <c r="H252"/>
      <c r="I252"/>
      <c r="J252" s="25"/>
    </row>
    <row r="253" spans="1:10" ht="12.75" customHeight="1" x14ac:dyDescent="0.2">
      <c r="A253"/>
      <c r="B253"/>
      <c r="C253"/>
      <c r="D253"/>
      <c r="E253"/>
      <c r="F253"/>
      <c r="G253"/>
      <c r="H253"/>
      <c r="I253"/>
      <c r="J253" s="25"/>
    </row>
    <row r="254" spans="1:10" ht="12.75" customHeight="1" x14ac:dyDescent="0.2">
      <c r="A254"/>
      <c r="B254"/>
      <c r="C254"/>
      <c r="D254"/>
      <c r="E254"/>
      <c r="F254"/>
      <c r="G254"/>
      <c r="H254"/>
      <c r="I254"/>
      <c r="J254" s="25"/>
    </row>
    <row r="255" spans="1:10" ht="15.75" customHeight="1" x14ac:dyDescent="0.2">
      <c r="A255"/>
      <c r="B255"/>
      <c r="C255"/>
      <c r="D255"/>
      <c r="E255"/>
      <c r="F255"/>
      <c r="G255"/>
      <c r="H255"/>
      <c r="I255"/>
      <c r="J255" s="25"/>
    </row>
    <row r="256" spans="1:10" ht="12.75" customHeight="1" x14ac:dyDescent="0.2">
      <c r="A256"/>
      <c r="B256"/>
      <c r="C256"/>
      <c r="D256"/>
      <c r="E256"/>
      <c r="F256"/>
      <c r="G256"/>
      <c r="H256"/>
      <c r="I256"/>
      <c r="J256" s="25"/>
    </row>
    <row r="257" spans="1:15" ht="12.75" customHeight="1" x14ac:dyDescent="0.2">
      <c r="A257"/>
      <c r="B257"/>
      <c r="C257"/>
      <c r="D257"/>
      <c r="E257"/>
      <c r="F257"/>
      <c r="G257"/>
      <c r="H257"/>
      <c r="I257"/>
      <c r="J257" s="25"/>
    </row>
    <row r="258" spans="1:15" ht="15.75" customHeight="1" x14ac:dyDescent="0.25">
      <c r="A258" s="284" t="s">
        <v>80</v>
      </c>
      <c r="B258" s="285"/>
      <c r="C258" s="286"/>
      <c r="D258" s="286"/>
      <c r="E258" s="286"/>
      <c r="F258" s="286"/>
      <c r="G258" s="286"/>
      <c r="H258" s="286"/>
      <c r="I258" s="287"/>
      <c r="J258" s="25"/>
      <c r="K258"/>
      <c r="L258"/>
      <c r="M258"/>
      <c r="N258"/>
      <c r="O258"/>
    </row>
    <row r="259" spans="1:15" ht="12" customHeight="1" x14ac:dyDescent="0.25">
      <c r="A259" s="31"/>
      <c r="B259" s="31"/>
      <c r="C259" s="31"/>
      <c r="D259" s="31"/>
      <c r="E259" s="42"/>
      <c r="F259" s="31"/>
      <c r="G259" s="31"/>
      <c r="H259" s="31"/>
      <c r="I259" s="43"/>
      <c r="J259" s="25"/>
      <c r="K259"/>
      <c r="L259"/>
      <c r="M259"/>
      <c r="N259"/>
      <c r="O259"/>
    </row>
    <row r="260" spans="1:15" ht="15.75" customHeight="1" x14ac:dyDescent="0.2">
      <c r="A260" s="132" t="s">
        <v>8</v>
      </c>
      <c r="B260" s="133"/>
      <c r="C260" s="133" t="s">
        <v>40</v>
      </c>
      <c r="D260" s="29"/>
      <c r="E260" s="29"/>
      <c r="F260" s="29"/>
      <c r="G260" s="30"/>
      <c r="H260" s="28"/>
      <c r="I260" s="44" t="s">
        <v>41</v>
      </c>
      <c r="J260" s="25"/>
      <c r="K260"/>
      <c r="L260"/>
      <c r="M260"/>
      <c r="N260"/>
      <c r="O260"/>
    </row>
    <row r="261" spans="1:15" ht="12.75" customHeight="1" x14ac:dyDescent="0.2">
      <c r="A261" s="134">
        <f>'[1]2009Codification'!A75</f>
        <v>500</v>
      </c>
      <c r="B261" s="90"/>
      <c r="C261" s="135" t="str">
        <f>LOOKUP(A261,'[1]2009Codification'!$A:$A,'[1]2009Codification'!$B:$B)</f>
        <v>Argent de vie</v>
      </c>
      <c r="D261" s="90"/>
      <c r="E261" s="90"/>
      <c r="F261" s="90"/>
      <c r="G261" s="90"/>
      <c r="H261" s="278">
        <f ca="1">Calc!B102</f>
        <v>3080</v>
      </c>
      <c r="I261" s="279" t="str">
        <f>Calc!D147</f>
        <v>Date</v>
      </c>
      <c r="J261" s="25"/>
      <c r="K261"/>
      <c r="L261"/>
      <c r="M261"/>
      <c r="N261"/>
      <c r="O261"/>
    </row>
    <row r="262" spans="1:15" ht="12.75" customHeight="1" x14ac:dyDescent="0.2">
      <c r="A262" s="91">
        <f>'[1]2009Codification'!A76</f>
        <v>501</v>
      </c>
      <c r="B262" s="74"/>
      <c r="C262" s="108" t="str">
        <f>LOOKUP(A262,'[1]2009Codification'!$A:$A,'[1]2009Codification'!$B:$B)</f>
        <v>Alimentaire</v>
      </c>
      <c r="D262" s="74"/>
      <c r="E262" s="74"/>
      <c r="F262" s="74"/>
      <c r="G262" s="74"/>
      <c r="H262" s="276">
        <f ca="1">Calc!B104</f>
        <v>0</v>
      </c>
      <c r="I262" s="277" t="str">
        <f>Calc!D148</f>
        <v>&gt;=41640</v>
      </c>
      <c r="J262" s="25"/>
      <c r="K262"/>
      <c r="L262"/>
      <c r="M262"/>
      <c r="N262"/>
      <c r="O262"/>
    </row>
    <row r="263" spans="1:15" ht="12.75" customHeight="1" x14ac:dyDescent="0.2">
      <c r="A263" s="91">
        <f>'[1]2009Codification'!A77</f>
        <v>502</v>
      </c>
      <c r="B263" s="74"/>
      <c r="C263" s="108" t="str">
        <f>LOOKUP(A263,'[1]2009Codification'!$A:$A,'[1]2009Codification'!$B:$B)</f>
        <v>Portage de repas</v>
      </c>
      <c r="D263" s="74"/>
      <c r="E263" s="74"/>
      <c r="F263" s="74"/>
      <c r="G263" s="74"/>
      <c r="H263" s="276">
        <f ca="1">Calc!B106</f>
        <v>0</v>
      </c>
      <c r="I263" s="277" t="str">
        <f>Calc!D149</f>
        <v>Date</v>
      </c>
      <c r="J263" s="25"/>
      <c r="K263"/>
      <c r="L263"/>
      <c r="M263"/>
      <c r="N263"/>
      <c r="O263"/>
    </row>
    <row r="264" spans="1:15" ht="12.75" customHeight="1" x14ac:dyDescent="0.2">
      <c r="A264" s="91">
        <f>'[1]2009Codification'!A78</f>
        <v>503</v>
      </c>
      <c r="B264" s="74"/>
      <c r="C264" s="108" t="str">
        <f>LOOKUP(A264,'[1]2009Codification'!$A:$A,'[1]2009Codification'!$B:$B)</f>
        <v xml:space="preserve">Frais médicaux </v>
      </c>
      <c r="D264" s="74"/>
      <c r="E264" s="74"/>
      <c r="F264" s="74"/>
      <c r="G264" s="74"/>
      <c r="H264" s="276">
        <f ca="1">Calc!B108</f>
        <v>2103.38</v>
      </c>
      <c r="I264" s="277" t="str">
        <f>Calc!D150</f>
        <v>&gt;=41640</v>
      </c>
      <c r="J264" s="25"/>
      <c r="K264"/>
      <c r="L264"/>
      <c r="M264"/>
      <c r="N264"/>
      <c r="O264"/>
    </row>
    <row r="265" spans="1:15" ht="12.75" customHeight="1" x14ac:dyDescent="0.2">
      <c r="A265" s="91">
        <f>'[1]2009Codification'!A79</f>
        <v>504</v>
      </c>
      <c r="B265" s="74"/>
      <c r="C265" s="108" t="str">
        <f>LOOKUP(A265,'[1]2009Codification'!$A:$A,'[1]2009Codification'!$B:$B)</f>
        <v>Famille, enfants…</v>
      </c>
      <c r="D265" s="74"/>
      <c r="E265" s="74"/>
      <c r="F265" s="74"/>
      <c r="G265" s="74"/>
      <c r="H265" s="276">
        <f ca="1">Calc!B110</f>
        <v>0</v>
      </c>
      <c r="I265" s="277" t="str">
        <f>Calc!D151</f>
        <v>Date</v>
      </c>
      <c r="J265" s="25"/>
      <c r="K265"/>
      <c r="L265"/>
      <c r="M265"/>
      <c r="N265"/>
      <c r="O265"/>
    </row>
    <row r="266" spans="1:15" ht="12.75" customHeight="1" x14ac:dyDescent="0.2">
      <c r="A266" s="91">
        <f>'[1]2009Codification'!A80</f>
        <v>505</v>
      </c>
      <c r="B266" s="74"/>
      <c r="C266" s="108" t="str">
        <f>LOOKUP(A266,'[1]2009Codification'!$A:$A,'[1]2009Codification'!$B:$B)</f>
        <v>Transport</v>
      </c>
      <c r="D266" s="74"/>
      <c r="E266" s="74"/>
      <c r="F266" s="74"/>
      <c r="G266" s="74"/>
      <c r="H266" s="276">
        <f ca="1">Calc!B112</f>
        <v>0</v>
      </c>
      <c r="I266" s="277" t="str">
        <f>Calc!D152</f>
        <v>&gt;=41640</v>
      </c>
      <c r="J266" s="25"/>
      <c r="K266"/>
      <c r="L266"/>
      <c r="M266"/>
      <c r="N266"/>
      <c r="O266"/>
    </row>
    <row r="267" spans="1:15" ht="12.75" customHeight="1" x14ac:dyDescent="0.2">
      <c r="A267" s="91">
        <f>'[1]2009Codification'!A81</f>
        <v>506</v>
      </c>
      <c r="B267" s="74"/>
      <c r="C267" s="108" t="str">
        <f>LOOKUP(A267,'[1]2009Codification'!$A:$A,'[1]2009Codification'!$B:$B)</f>
        <v>Soins, beauté, etc.</v>
      </c>
      <c r="D267" s="74"/>
      <c r="E267" s="74"/>
      <c r="F267" s="74"/>
      <c r="G267" s="74"/>
      <c r="H267" s="276">
        <f ca="1">Calc!B114</f>
        <v>0</v>
      </c>
      <c r="I267" s="277" t="str">
        <f>Calc!D153</f>
        <v>Date</v>
      </c>
      <c r="J267" s="25"/>
      <c r="K267"/>
      <c r="L267"/>
      <c r="M267"/>
      <c r="N267"/>
      <c r="O267"/>
    </row>
    <row r="268" spans="1:15" ht="12.75" customHeight="1" x14ac:dyDescent="0.2">
      <c r="A268" s="91">
        <f>'[1]2009Codification'!A82</f>
        <v>507</v>
      </c>
      <c r="B268" s="74"/>
      <c r="C268" s="108" t="str">
        <f>LOOKUP(A268,'[1]2009Codification'!$A:$A,'[1]2009Codification'!$B:$B)</f>
        <v>Loisirs, vacances</v>
      </c>
      <c r="D268" s="74"/>
      <c r="E268" s="74"/>
      <c r="F268" s="74"/>
      <c r="G268" s="74"/>
      <c r="H268" s="276">
        <f ca="1">Calc!B116</f>
        <v>0</v>
      </c>
      <c r="I268" s="277" t="str">
        <f>Calc!D154</f>
        <v>&gt;=41640</v>
      </c>
      <c r="J268" s="25"/>
      <c r="K268"/>
      <c r="L268"/>
      <c r="M268"/>
      <c r="N268"/>
      <c r="O268"/>
    </row>
    <row r="269" spans="1:15" ht="12.75" customHeight="1" x14ac:dyDescent="0.2">
      <c r="A269" s="91">
        <f>'[1]2009Codification'!A83</f>
        <v>508</v>
      </c>
      <c r="B269" s="74"/>
      <c r="C269" s="108" t="str">
        <f>LOOKUP(A269,'[1]2009Codification'!$A:$A,'[1]2009Codification'!$B:$B)</f>
        <v>Habillement</v>
      </c>
      <c r="D269" s="74"/>
      <c r="E269" s="74"/>
      <c r="F269" s="74"/>
      <c r="G269" s="74"/>
      <c r="H269" s="276">
        <f ca="1">Calc!B118</f>
        <v>25.9</v>
      </c>
      <c r="I269" s="277" t="str">
        <f>Calc!D155</f>
        <v>Date</v>
      </c>
      <c r="J269" s="25"/>
      <c r="K269"/>
      <c r="L269"/>
      <c r="M269"/>
      <c r="N269"/>
      <c r="O269"/>
    </row>
    <row r="270" spans="1:15" ht="12.75" customHeight="1" x14ac:dyDescent="0.2">
      <c r="A270" s="91">
        <f>'[1]2009Codification'!A84</f>
        <v>509</v>
      </c>
      <c r="B270" s="74"/>
      <c r="C270" s="108" t="str">
        <f>LOOKUP(A270,'[1]2009Codification'!$A:$A,'[1]2009Codification'!$B:$B)</f>
        <v>Animaux, vétérinaire…</v>
      </c>
      <c r="D270" s="74"/>
      <c r="E270" s="74"/>
      <c r="F270" s="74"/>
      <c r="G270" s="74"/>
      <c r="H270" s="276">
        <f ca="1">Calc!B120</f>
        <v>0</v>
      </c>
      <c r="I270" s="277" t="str">
        <f>Calc!D156</f>
        <v>&gt;=41640</v>
      </c>
      <c r="J270" s="25"/>
      <c r="K270"/>
      <c r="L270"/>
      <c r="M270"/>
      <c r="N270"/>
      <c r="O270"/>
    </row>
    <row r="271" spans="1:15" ht="12.75" customHeight="1" x14ac:dyDescent="0.2">
      <c r="A271" s="91">
        <f>'[1]2009Codification'!A85</f>
        <v>510</v>
      </c>
      <c r="B271" s="74"/>
      <c r="C271" s="108" t="str">
        <f>LOOKUP(A271,'[1]2009Codification'!$A:$A,'[1]2009Codification'!$B:$B)</f>
        <v>Dépenses diverses</v>
      </c>
      <c r="D271" s="74"/>
      <c r="E271" s="74"/>
      <c r="F271" s="74"/>
      <c r="G271" s="74"/>
      <c r="H271" s="276">
        <f ca="1">Calc!B122</f>
        <v>1072</v>
      </c>
      <c r="I271" s="277" t="str">
        <f>Calc!D157</f>
        <v>Date</v>
      </c>
      <c r="J271" s="25"/>
      <c r="K271"/>
      <c r="L271"/>
      <c r="M271"/>
      <c r="N271"/>
      <c r="O271"/>
    </row>
    <row r="272" spans="1:15" ht="12.75" customHeight="1" x14ac:dyDescent="0.2">
      <c r="A272" s="91">
        <f>'[1]2009Codification'!A86</f>
        <v>511</v>
      </c>
      <c r="B272" s="74"/>
      <c r="C272" s="108" t="str">
        <f>LOOKUP(A272,'[1]2009Codification'!$A:$A,'[1]2009Codification'!$B:$B)</f>
        <v>Paramédical</v>
      </c>
      <c r="D272" s="74"/>
      <c r="E272" s="74"/>
      <c r="F272" s="74"/>
      <c r="G272" s="74"/>
      <c r="H272" s="276">
        <f ca="1">Calc!B124</f>
        <v>0</v>
      </c>
      <c r="I272" s="277" t="str">
        <f>Calc!D158</f>
        <v>&gt;=41640</v>
      </c>
      <c r="J272" s="25"/>
      <c r="K272"/>
      <c r="L272"/>
      <c r="M272"/>
      <c r="N272"/>
      <c r="O272"/>
    </row>
    <row r="273" spans="1:15" ht="12.75" customHeight="1" x14ac:dyDescent="0.2">
      <c r="A273" s="91">
        <f>'[1]2009Codification'!A87</f>
        <v>512</v>
      </c>
      <c r="B273" s="74"/>
      <c r="C273" s="108" t="str">
        <f>LOOKUP(A273,'[1]2009Codification'!$A:$A,'[1]2009Codification'!$B:$B)</f>
        <v>_</v>
      </c>
      <c r="D273" s="74"/>
      <c r="E273" s="74"/>
      <c r="F273" s="74"/>
      <c r="G273" s="74"/>
      <c r="H273" s="276">
        <f ca="1">Calc!B126</f>
        <v>0</v>
      </c>
      <c r="I273" s="277" t="str">
        <f>Calc!D159</f>
        <v>Date</v>
      </c>
      <c r="J273" s="25"/>
      <c r="K273"/>
      <c r="L273"/>
      <c r="M273"/>
      <c r="N273"/>
      <c r="O273"/>
    </row>
    <row r="274" spans="1:15" ht="12.75" customHeight="1" x14ac:dyDescent="0.2">
      <c r="A274" s="91">
        <f>'[1]2009Codification'!A88</f>
        <v>513</v>
      </c>
      <c r="B274" s="74"/>
      <c r="C274" s="108" t="str">
        <f>LOOKUP(A274,'[1]2009Codification'!$A:$A,'[1]2009Codification'!$B:$B)</f>
        <v>_</v>
      </c>
      <c r="D274" s="74"/>
      <c r="E274" s="74"/>
      <c r="F274" s="74"/>
      <c r="G274" s="74"/>
      <c r="H274" s="276">
        <f ca="1">Calc!B128</f>
        <v>0</v>
      </c>
      <c r="I274" s="277" t="str">
        <f>Calc!D160</f>
        <v>&gt;=41640</v>
      </c>
      <c r="J274" s="25"/>
      <c r="K274"/>
      <c r="L274"/>
      <c r="M274"/>
      <c r="N274"/>
      <c r="O274"/>
    </row>
    <row r="275" spans="1:15" ht="12.75" customHeight="1" x14ac:dyDescent="0.2">
      <c r="A275" s="91">
        <f>'[1]2009Codification'!A89</f>
        <v>514</v>
      </c>
      <c r="B275" s="74"/>
      <c r="C275" s="108" t="str">
        <f>LOOKUP(A275,'[1]2009Codification'!$A:$A,'[1]2009Codification'!$B:$B)</f>
        <v>_</v>
      </c>
      <c r="D275" s="74"/>
      <c r="E275" s="74"/>
      <c r="F275" s="74"/>
      <c r="G275" s="74"/>
      <c r="H275" s="276">
        <f ca="1">Calc!B130</f>
        <v>0</v>
      </c>
      <c r="I275" s="277" t="str">
        <f>Calc!D161</f>
        <v>Date</v>
      </c>
      <c r="J275" s="25"/>
      <c r="K275"/>
      <c r="L275"/>
      <c r="M275"/>
      <c r="N275"/>
      <c r="O275"/>
    </row>
    <row r="276" spans="1:15" ht="12.75" customHeight="1" x14ac:dyDescent="0.2">
      <c r="A276" s="91">
        <f>'[1]2009Codification'!A90</f>
        <v>515</v>
      </c>
      <c r="B276" s="74"/>
      <c r="C276" s="108" t="str">
        <f>LOOKUP(A276,'[1]2009Codification'!$A:$A,'[1]2009Codification'!$B:$B)</f>
        <v>_</v>
      </c>
      <c r="D276" s="74"/>
      <c r="E276" s="74"/>
      <c r="F276" s="74"/>
      <c r="G276" s="74"/>
      <c r="H276" s="276">
        <f ca="1">Calc!B132</f>
        <v>0</v>
      </c>
      <c r="I276" s="277" t="str">
        <f>Calc!D162</f>
        <v>&gt;=41640</v>
      </c>
      <c r="J276" s="25"/>
      <c r="K276"/>
      <c r="L276"/>
      <c r="M276"/>
      <c r="N276"/>
      <c r="O276"/>
    </row>
    <row r="277" spans="1:15" ht="15.75" customHeight="1" x14ac:dyDescent="0.2">
      <c r="A277" s="137"/>
      <c r="B277" s="138"/>
      <c r="C277" s="139" t="s">
        <v>44</v>
      </c>
      <c r="D277" s="138"/>
      <c r="E277" s="138"/>
      <c r="F277" s="138"/>
      <c r="G277" s="138"/>
      <c r="H277" s="290">
        <f ca="1">SUM(H261:H276)</f>
        <v>6281.28</v>
      </c>
      <c r="I277" s="342"/>
      <c r="J277" s="25"/>
      <c r="K277"/>
      <c r="L277"/>
      <c r="M277"/>
      <c r="N277"/>
      <c r="O277"/>
    </row>
    <row r="278" spans="1:15" ht="12" customHeight="1" x14ac:dyDescent="0.2">
      <c r="A278" s="104"/>
      <c r="B278" s="104"/>
      <c r="C278" s="104"/>
      <c r="D278" s="104"/>
      <c r="E278" s="104"/>
      <c r="F278" s="104"/>
      <c r="G278" s="104"/>
      <c r="H278" s="104"/>
      <c r="I278" s="104"/>
      <c r="J278" s="25"/>
      <c r="K278"/>
      <c r="L278"/>
      <c r="M278"/>
      <c r="N278"/>
      <c r="O278"/>
    </row>
    <row r="279" spans="1:15" ht="15.75" customHeight="1" x14ac:dyDescent="0.2">
      <c r="A279" s="132" t="s">
        <v>8</v>
      </c>
      <c r="B279" s="29"/>
      <c r="C279" s="133" t="s">
        <v>42</v>
      </c>
      <c r="D279" s="29"/>
      <c r="E279" s="29"/>
      <c r="F279" s="29"/>
      <c r="G279" s="30"/>
      <c r="H279" s="28"/>
      <c r="I279" s="44" t="s">
        <v>41</v>
      </c>
      <c r="J279" s="25"/>
      <c r="K279"/>
      <c r="L279"/>
      <c r="M279"/>
      <c r="N279"/>
      <c r="O279"/>
    </row>
    <row r="280" spans="1:15" ht="12.75" customHeight="1" x14ac:dyDescent="0.2">
      <c r="A280" s="91">
        <f>'[1]2009Codification'!A91</f>
        <v>516</v>
      </c>
      <c r="B280" s="74"/>
      <c r="C280" s="108" t="str">
        <f>LOOKUP(A280,'[1]2009Codification'!$A:$A,'[1]2009Codification'!$B:$B)</f>
        <v>Loyer, charges locatives, etc.</v>
      </c>
      <c r="D280" s="74"/>
      <c r="E280" s="74"/>
      <c r="F280" s="74"/>
      <c r="G280" s="74"/>
      <c r="H280" s="278">
        <f ca="1">Calc!B134</f>
        <v>0</v>
      </c>
      <c r="I280" s="279" t="str">
        <f>Calc!D166</f>
        <v>&gt;=41640</v>
      </c>
      <c r="J280" s="25"/>
      <c r="K280"/>
      <c r="L280"/>
      <c r="M280"/>
      <c r="N280"/>
      <c r="O280"/>
    </row>
    <row r="281" spans="1:15" ht="12.75" customHeight="1" x14ac:dyDescent="0.2">
      <c r="A281" s="91">
        <f>'[1]2009Codification'!A92</f>
        <v>517</v>
      </c>
      <c r="B281" s="74"/>
      <c r="C281" s="108" t="str">
        <f>LOOKUP(A281,'[1]2009Codification'!$A:$A,'[1]2009Codification'!$B:$B)</f>
        <v>Hébergement</v>
      </c>
      <c r="D281" s="74"/>
      <c r="E281" s="74"/>
      <c r="F281" s="74"/>
      <c r="G281" s="74"/>
      <c r="H281" s="276">
        <f ca="1">Calc!B136</f>
        <v>2400</v>
      </c>
      <c r="I281" s="277" t="str">
        <f>Calc!D167</f>
        <v>Date</v>
      </c>
      <c r="J281" s="25"/>
      <c r="K281"/>
      <c r="L281"/>
      <c r="M281"/>
      <c r="N281"/>
      <c r="O281"/>
    </row>
    <row r="282" spans="1:15" ht="12.75" customHeight="1" x14ac:dyDescent="0.2">
      <c r="A282" s="91">
        <f>'[1]2009Codification'!A93</f>
        <v>518</v>
      </c>
      <c r="B282" s="74"/>
      <c r="C282" s="108" t="str">
        <f>LOOKUP(A282,'[1]2009Codification'!$A:$A,'[1]2009Codification'!$B:$B)</f>
        <v>EDF</v>
      </c>
      <c r="D282" s="74"/>
      <c r="E282" s="74"/>
      <c r="F282" s="74"/>
      <c r="G282" s="74"/>
      <c r="H282" s="276">
        <f ca="1">Calc!B138</f>
        <v>0</v>
      </c>
      <c r="I282" s="277" t="str">
        <f>Calc!D168</f>
        <v>&gt;=41640</v>
      </c>
      <c r="J282" s="25"/>
      <c r="K282"/>
      <c r="L282"/>
      <c r="M282"/>
      <c r="N282"/>
      <c r="O282"/>
    </row>
    <row r="283" spans="1:15" ht="12.75" customHeight="1" x14ac:dyDescent="0.2">
      <c r="A283" s="91">
        <f>'[1]2009Codification'!A94</f>
        <v>519</v>
      </c>
      <c r="B283" s="74"/>
      <c r="C283" s="108" t="str">
        <f>LOOKUP(A283,'[1]2009Codification'!$A:$A,'[1]2009Codification'!$B:$B)</f>
        <v>Chauffage (GDF, fioul, etc.)</v>
      </c>
      <c r="D283" s="74"/>
      <c r="E283" s="74"/>
      <c r="F283" s="74"/>
      <c r="G283" s="74"/>
      <c r="H283" s="276">
        <f ca="1">Calc!B140</f>
        <v>0</v>
      </c>
      <c r="I283" s="277" t="str">
        <f>Calc!D169</f>
        <v>Date</v>
      </c>
      <c r="J283" s="25"/>
      <c r="K283"/>
      <c r="L283"/>
      <c r="M283"/>
      <c r="N283"/>
      <c r="O283"/>
    </row>
    <row r="284" spans="1:15" ht="12.75" customHeight="1" x14ac:dyDescent="0.2">
      <c r="A284" s="91">
        <f>'[1]2009Codification'!A95</f>
        <v>520</v>
      </c>
      <c r="B284" s="74"/>
      <c r="C284" s="108" t="str">
        <f>LOOKUP(A284,'[1]2009Codification'!$A:$A,'[1]2009Codification'!$B:$B)</f>
        <v>Eau</v>
      </c>
      <c r="D284" s="74"/>
      <c r="E284" s="74"/>
      <c r="F284" s="74"/>
      <c r="G284" s="74"/>
      <c r="H284" s="276">
        <f ca="1">Calc!B142</f>
        <v>0</v>
      </c>
      <c r="I284" s="277" t="str">
        <f>Calc!D170</f>
        <v>&gt;=41640</v>
      </c>
      <c r="J284" s="25"/>
      <c r="K284"/>
      <c r="L284"/>
      <c r="M284"/>
      <c r="N284"/>
      <c r="O284"/>
    </row>
    <row r="285" spans="1:15" ht="12.75" customHeight="1" x14ac:dyDescent="0.2">
      <c r="A285" s="91">
        <f>'[1]2009Codification'!A96</f>
        <v>521</v>
      </c>
      <c r="B285" s="74"/>
      <c r="C285" s="108" t="str">
        <f>LOOKUP(A285,'[1]2009Codification'!$A:$A,'[1]2009Codification'!$B:$B)</f>
        <v>Ordures ménagères</v>
      </c>
      <c r="D285" s="74"/>
      <c r="E285" s="74"/>
      <c r="F285" s="74"/>
      <c r="G285" s="74"/>
      <c r="H285" s="276">
        <f ca="1">Calc!B144</f>
        <v>0</v>
      </c>
      <c r="I285" s="277" t="str">
        <f>Calc!D171</f>
        <v>Date</v>
      </c>
      <c r="J285" s="25"/>
      <c r="K285"/>
      <c r="L285"/>
      <c r="M285"/>
      <c r="N285"/>
      <c r="O285"/>
    </row>
    <row r="286" spans="1:15" ht="12.75" customHeight="1" x14ac:dyDescent="0.2">
      <c r="A286" s="91">
        <f>'[1]2009Codification'!A97</f>
        <v>522</v>
      </c>
      <c r="B286" s="74"/>
      <c r="C286" s="108" t="str">
        <f>LOOKUP(A286,'[1]2009Codification'!$A:$A,'[1]2009Codification'!$B:$B)</f>
        <v>Téléphonie, Internet, télévision…</v>
      </c>
      <c r="D286" s="74"/>
      <c r="E286" s="74"/>
      <c r="F286" s="74"/>
      <c r="G286" s="74"/>
      <c r="H286" s="276">
        <f ca="1">Calc!B146</f>
        <v>0</v>
      </c>
      <c r="I286" s="277" t="str">
        <f>Calc!D172</f>
        <v>&gt;=41640</v>
      </c>
      <c r="J286" s="25"/>
      <c r="K286"/>
      <c r="L286"/>
      <c r="M286"/>
      <c r="N286"/>
      <c r="O286"/>
    </row>
    <row r="287" spans="1:15" ht="12.75" customHeight="1" x14ac:dyDescent="0.2">
      <c r="A287" s="91">
        <f>'[1]2009Codification'!A98</f>
        <v>523</v>
      </c>
      <c r="B287" s="74"/>
      <c r="C287" s="108" t="str">
        <f>LOOKUP(A287,'[1]2009Codification'!$A:$A,'[1]2009Codification'!$B:$B)</f>
        <v>Charges propriétaire, entretien courant, etc.</v>
      </c>
      <c r="D287" s="74"/>
      <c r="E287" s="74"/>
      <c r="F287" s="74"/>
      <c r="G287" s="74"/>
      <c r="H287" s="276">
        <f ca="1">Calc!B148</f>
        <v>0</v>
      </c>
      <c r="I287" s="277" t="str">
        <f>Calc!D173</f>
        <v>Date</v>
      </c>
      <c r="J287" s="25"/>
      <c r="K287"/>
      <c r="L287"/>
      <c r="M287"/>
      <c r="N287"/>
      <c r="O287"/>
    </row>
    <row r="288" spans="1:15" ht="12.75" customHeight="1" x14ac:dyDescent="0.2">
      <c r="A288" s="91">
        <f>'[1]2009Codification'!A99</f>
        <v>524</v>
      </c>
      <c r="B288" s="105"/>
      <c r="C288" s="108" t="str">
        <f>LOOKUP(A288,'[1]2009Codification'!$A:$A,'[1]2009Codification'!$B:$B)</f>
        <v>Prêt immobilier</v>
      </c>
      <c r="D288" s="105"/>
      <c r="E288" s="105"/>
      <c r="F288" s="105"/>
      <c r="G288" s="105"/>
      <c r="H288" s="276">
        <f ca="1">Calc!B150</f>
        <v>0</v>
      </c>
      <c r="I288" s="277" t="str">
        <f>Calc!D174</f>
        <v>&gt;=41640</v>
      </c>
      <c r="J288" s="25"/>
      <c r="K288"/>
      <c r="L288"/>
      <c r="M288"/>
      <c r="N288"/>
      <c r="O288"/>
    </row>
    <row r="289" spans="1:15" ht="12.75" customHeight="1" x14ac:dyDescent="0.2">
      <c r="A289" s="91">
        <f>'[1]2009Codification'!A100</f>
        <v>525</v>
      </c>
      <c r="B289" s="136"/>
      <c r="C289" s="108" t="str">
        <f>LOOKUP(A289,'[1]2009Codification'!$A:$A,'[1]2009Codification'!$B:$B)</f>
        <v>_</v>
      </c>
      <c r="D289" s="136"/>
      <c r="E289" s="136"/>
      <c r="F289" s="136"/>
      <c r="G289" s="136"/>
      <c r="H289" s="276">
        <f ca="1">Calc!B152</f>
        <v>0</v>
      </c>
      <c r="I289" s="277" t="str">
        <f>Calc!D175</f>
        <v>Date</v>
      </c>
      <c r="J289" s="25"/>
      <c r="K289"/>
      <c r="L289"/>
      <c r="M289"/>
      <c r="N289"/>
      <c r="O289"/>
    </row>
    <row r="290" spans="1:15" ht="12.75" customHeight="1" x14ac:dyDescent="0.2">
      <c r="A290" s="91">
        <f>'[1]2009Codification'!A101</f>
        <v>526</v>
      </c>
      <c r="B290" s="105"/>
      <c r="C290" s="108" t="str">
        <f>LOOKUP(A290,'[1]2009Codification'!$A:$A,'[1]2009Codification'!$B:$B)</f>
        <v>_</v>
      </c>
      <c r="D290" s="105"/>
      <c r="E290" s="105"/>
      <c r="F290" s="105"/>
      <c r="G290" s="105"/>
      <c r="H290" s="276">
        <f ca="1">Calc!B154</f>
        <v>0</v>
      </c>
      <c r="I290" s="277" t="str">
        <f>Calc!D176</f>
        <v>&gt;=41640</v>
      </c>
      <c r="J290" s="25"/>
      <c r="K290"/>
      <c r="L290"/>
      <c r="M290"/>
      <c r="N290"/>
      <c r="O290"/>
    </row>
    <row r="291" spans="1:15" ht="12.75" customHeight="1" x14ac:dyDescent="0.2">
      <c r="A291" s="91">
        <f>'[1]2009Codification'!A102</f>
        <v>527</v>
      </c>
      <c r="B291" s="136"/>
      <c r="C291" s="108" t="str">
        <f>LOOKUP(A291,'[1]2009Codification'!$A:$A,'[1]2009Codification'!$B:$B)</f>
        <v>_</v>
      </c>
      <c r="D291" s="136"/>
      <c r="E291" s="136"/>
      <c r="F291" s="136"/>
      <c r="G291" s="136"/>
      <c r="H291" s="276">
        <f ca="1">Calc!B156</f>
        <v>0</v>
      </c>
      <c r="I291" s="277" t="str">
        <f>Calc!D177</f>
        <v>Date</v>
      </c>
      <c r="J291" s="25"/>
      <c r="K291"/>
      <c r="L291"/>
      <c r="M291"/>
      <c r="N291"/>
      <c r="O291"/>
    </row>
    <row r="292" spans="1:15" ht="15.75" customHeight="1" x14ac:dyDescent="0.2">
      <c r="A292" s="137"/>
      <c r="B292" s="138"/>
      <c r="C292" s="139" t="s">
        <v>104</v>
      </c>
      <c r="D292" s="138"/>
      <c r="E292" s="138"/>
      <c r="F292" s="138"/>
      <c r="G292" s="138"/>
      <c r="H292" s="296">
        <f ca="1">SUM(H280:H291)</f>
        <v>2400</v>
      </c>
      <c r="I292" s="297"/>
      <c r="J292" s="25"/>
      <c r="K292"/>
      <c r="L292"/>
      <c r="M292"/>
      <c r="N292"/>
      <c r="O292"/>
    </row>
    <row r="293" spans="1:15" ht="12" customHeight="1" x14ac:dyDescent="0.2">
      <c r="A293" s="104"/>
      <c r="B293" s="104"/>
      <c r="C293" s="104"/>
      <c r="D293" s="104"/>
      <c r="E293" s="104"/>
      <c r="F293" s="104"/>
      <c r="G293" s="104"/>
      <c r="H293" s="104"/>
      <c r="I293" s="104"/>
      <c r="J293" s="25"/>
      <c r="K293"/>
      <c r="L293"/>
      <c r="M293"/>
      <c r="N293"/>
      <c r="O293"/>
    </row>
    <row r="294" spans="1:15" ht="15.75" customHeight="1" x14ac:dyDescent="0.2">
      <c r="A294" s="132" t="s">
        <v>8</v>
      </c>
      <c r="B294" s="29"/>
      <c r="C294" s="133" t="s">
        <v>89</v>
      </c>
      <c r="D294" s="29"/>
      <c r="E294" s="29"/>
      <c r="F294" s="29"/>
      <c r="G294" s="30"/>
      <c r="H294" s="28"/>
      <c r="I294" s="44" t="s">
        <v>41</v>
      </c>
      <c r="J294" s="25"/>
      <c r="K294"/>
      <c r="L294"/>
      <c r="M294"/>
      <c r="N294"/>
      <c r="O294"/>
    </row>
    <row r="295" spans="1:15" ht="12.75" customHeight="1" x14ac:dyDescent="0.2">
      <c r="A295" s="91">
        <f>'[1]2009Codification'!A103</f>
        <v>528</v>
      </c>
      <c r="B295" s="74"/>
      <c r="C295" s="108" t="str">
        <f>LOOKUP(A295,'[1]2009Codification'!$A:$A,'[1]2009Codification'!$B:$B)</f>
        <v>Assurance santé</v>
      </c>
      <c r="D295" s="74"/>
      <c r="E295" s="74"/>
      <c r="F295" s="74"/>
      <c r="G295" s="74"/>
      <c r="H295" s="278">
        <f ca="1">Calc!B158</f>
        <v>933.79</v>
      </c>
      <c r="I295" s="279" t="str">
        <f>Calc!D181</f>
        <v>Date</v>
      </c>
      <c r="J295" s="25"/>
      <c r="K295"/>
      <c r="L295"/>
      <c r="M295"/>
      <c r="N295"/>
      <c r="O295"/>
    </row>
    <row r="296" spans="1:15" ht="12.75" customHeight="1" x14ac:dyDescent="0.2">
      <c r="A296" s="91">
        <f>'[1]2009Codification'!A104</f>
        <v>529</v>
      </c>
      <c r="B296" s="74"/>
      <c r="C296" s="108" t="str">
        <f>LOOKUP(A296,'[1]2009Codification'!$A:$A,'[1]2009Codification'!$B:$B)</f>
        <v>Assurance habitation</v>
      </c>
      <c r="D296" s="74"/>
      <c r="E296" s="74"/>
      <c r="F296" s="74"/>
      <c r="G296" s="74"/>
      <c r="H296" s="276">
        <f>Calc!B1160</f>
        <v>0</v>
      </c>
      <c r="I296" s="277" t="str">
        <f>Calc!D182</f>
        <v>&gt;=41640</v>
      </c>
      <c r="J296" s="25"/>
      <c r="K296"/>
      <c r="L296"/>
      <c r="M296"/>
      <c r="N296"/>
      <c r="O296"/>
    </row>
    <row r="297" spans="1:15" ht="12.75" customHeight="1" x14ac:dyDescent="0.2">
      <c r="A297" s="91">
        <f>'[1]2009Codification'!A105</f>
        <v>530</v>
      </c>
      <c r="B297" s="74"/>
      <c r="C297" s="108" t="str">
        <f>LOOKUP(A297,'[1]2009Codification'!$A:$A,'[1]2009Codification'!$B:$B)</f>
        <v>Assurance obsèques</v>
      </c>
      <c r="D297" s="74"/>
      <c r="E297" s="74"/>
      <c r="F297" s="74"/>
      <c r="G297" s="74"/>
      <c r="H297" s="276">
        <f ca="1">Calc!B162</f>
        <v>0</v>
      </c>
      <c r="I297" s="277" t="str">
        <f>Calc!D183</f>
        <v>Date</v>
      </c>
      <c r="J297" s="25"/>
      <c r="K297"/>
      <c r="L297"/>
      <c r="M297"/>
      <c r="N297"/>
      <c r="O297"/>
    </row>
    <row r="298" spans="1:15" ht="12.75" customHeight="1" x14ac:dyDescent="0.2">
      <c r="A298" s="91">
        <f>'[1]2009Codification'!A106</f>
        <v>531</v>
      </c>
      <c r="B298" s="74"/>
      <c r="C298" s="108" t="str">
        <f>LOOKUP(A298,'[1]2009Codification'!$A:$A,'[1]2009Codification'!$B:$B)</f>
        <v>Assurance vie</v>
      </c>
      <c r="D298" s="74"/>
      <c r="E298" s="74"/>
      <c r="F298" s="74"/>
      <c r="G298" s="74"/>
      <c r="H298" s="276">
        <f ca="1">Calc!B164</f>
        <v>0</v>
      </c>
      <c r="I298" s="277" t="str">
        <f>Calc!D184</f>
        <v>&gt;=41640</v>
      </c>
      <c r="J298" s="25"/>
      <c r="K298"/>
      <c r="L298"/>
      <c r="M298"/>
      <c r="N298"/>
      <c r="O298"/>
    </row>
    <row r="299" spans="1:15" ht="12.75" customHeight="1" x14ac:dyDescent="0.2">
      <c r="A299" s="91">
        <f>'[1]2009Codification'!A107</f>
        <v>532</v>
      </c>
      <c r="B299" s="74"/>
      <c r="C299" s="108" t="str">
        <f>LOOKUP(A299,'[1]2009Codification'!$A:$A,'[1]2009Codification'!$B:$B)</f>
        <v>Assurance automobile / Deux roues …</v>
      </c>
      <c r="D299" s="74"/>
      <c r="E299" s="74"/>
      <c r="F299" s="74"/>
      <c r="G299" s="74"/>
      <c r="H299" s="276">
        <f ca="1">Calc!B166</f>
        <v>0</v>
      </c>
      <c r="I299" s="277" t="str">
        <f>Calc!D185</f>
        <v>Date</v>
      </c>
      <c r="J299" s="25"/>
      <c r="K299"/>
      <c r="L299"/>
      <c r="M299"/>
      <c r="N299"/>
      <c r="O299"/>
    </row>
    <row r="300" spans="1:15" ht="12.75" customHeight="1" x14ac:dyDescent="0.2">
      <c r="A300" s="91">
        <f>'[1]2009Codification'!A108</f>
        <v>533</v>
      </c>
      <c r="B300" s="74"/>
      <c r="C300" s="108" t="str">
        <f>LOOKUP(A300,'[1]2009Codification'!$A:$A,'[1]2009Codification'!$B:$B)</f>
        <v>RC</v>
      </c>
      <c r="D300" s="74"/>
      <c r="E300" s="74"/>
      <c r="F300" s="74"/>
      <c r="G300" s="74"/>
      <c r="H300" s="276">
        <f ca="1">Calc!B168</f>
        <v>0</v>
      </c>
      <c r="I300" s="277" t="str">
        <f>Calc!D186</f>
        <v>&gt;=41640</v>
      </c>
      <c r="J300" s="25"/>
      <c r="K300"/>
      <c r="L300"/>
      <c r="M300"/>
      <c r="N300"/>
      <c r="O300"/>
    </row>
    <row r="301" spans="1:15" ht="12.75" customHeight="1" x14ac:dyDescent="0.2">
      <c r="A301" s="91">
        <f>'[1]2009Codification'!A109</f>
        <v>534</v>
      </c>
      <c r="B301" s="105"/>
      <c r="C301" s="108" t="str">
        <f>LOOKUP(A301,'[1]2009Codification'!$A:$A,'[1]2009Codification'!$B:$B)</f>
        <v>Prévoyance</v>
      </c>
      <c r="D301" s="105"/>
      <c r="E301" s="105"/>
      <c r="F301" s="105"/>
      <c r="G301" s="105"/>
      <c r="H301" s="276">
        <f ca="1">Calc!B170</f>
        <v>0</v>
      </c>
      <c r="I301" s="277" t="str">
        <f>Calc!D187</f>
        <v>Date</v>
      </c>
      <c r="J301" s="25"/>
      <c r="K301"/>
      <c r="L301"/>
      <c r="M301"/>
      <c r="N301"/>
      <c r="O301"/>
    </row>
    <row r="302" spans="1:15" ht="12.75" customHeight="1" x14ac:dyDescent="0.2">
      <c r="A302" s="91">
        <f>'[1]2009Codification'!A110</f>
        <v>535</v>
      </c>
      <c r="B302" s="105"/>
      <c r="C302" s="108" t="str">
        <f>LOOKUP(A302,'[1]2009Codification'!$A:$A,'[1]2009Codification'!$B:$B)</f>
        <v>Assurance hospitalisation</v>
      </c>
      <c r="D302" s="105"/>
      <c r="E302" s="105"/>
      <c r="F302" s="105"/>
      <c r="G302" s="105"/>
      <c r="H302" s="276">
        <f ca="1">Calc!B172</f>
        <v>0</v>
      </c>
      <c r="I302" s="277" t="str">
        <f>Calc!D188</f>
        <v>&gt;=41640</v>
      </c>
      <c r="J302" s="25"/>
      <c r="K302"/>
      <c r="L302"/>
      <c r="M302"/>
      <c r="N302"/>
      <c r="O302"/>
    </row>
    <row r="303" spans="1:15" ht="12.75" customHeight="1" x14ac:dyDescent="0.2">
      <c r="A303" s="91">
        <f>'[1]2009Codification'!A111</f>
        <v>536</v>
      </c>
      <c r="B303" s="105"/>
      <c r="C303" s="108" t="str">
        <f>LOOKUP(A303,'[1]2009Codification'!$A:$A,'[1]2009Codification'!$B:$B)</f>
        <v>Accidents de la vie</v>
      </c>
      <c r="D303" s="105"/>
      <c r="E303" s="105"/>
      <c r="F303" s="105"/>
      <c r="G303" s="105"/>
      <c r="H303" s="276">
        <f ca="1">Calc!B174</f>
        <v>0</v>
      </c>
      <c r="I303" s="277" t="str">
        <f>Calc!D189</f>
        <v>Date</v>
      </c>
      <c r="J303" s="25"/>
      <c r="K303"/>
      <c r="L303"/>
      <c r="M303"/>
      <c r="N303"/>
      <c r="O303"/>
    </row>
    <row r="304" spans="1:15" ht="12.75" customHeight="1" x14ac:dyDescent="0.2">
      <c r="A304" s="91">
        <f>'[1]2009Codification'!A112</f>
        <v>537</v>
      </c>
      <c r="B304" s="74"/>
      <c r="C304" s="108" t="str">
        <f>LOOKUP(A304,'[1]2009Codification'!$A:$A,'[1]2009Codification'!$B:$B)</f>
        <v>PJ</v>
      </c>
      <c r="D304" s="74"/>
      <c r="E304" s="74"/>
      <c r="F304" s="74"/>
      <c r="G304" s="74"/>
      <c r="H304" s="276">
        <f ca="1">Calc!B176</f>
        <v>0</v>
      </c>
      <c r="I304" s="277" t="str">
        <f>Calc!D190</f>
        <v>&gt;=41640</v>
      </c>
      <c r="J304" s="25"/>
      <c r="K304"/>
      <c r="L304"/>
      <c r="M304"/>
      <c r="N304"/>
      <c r="O304"/>
    </row>
    <row r="305" spans="1:15" ht="12.75" customHeight="1" x14ac:dyDescent="0.2">
      <c r="A305" s="91">
        <f>'[1]2009Codification'!A113</f>
        <v>538</v>
      </c>
      <c r="B305" s="105"/>
      <c r="C305" s="108" t="str">
        <f>LOOKUP(A305,'[1]2009Codification'!$A:$A,'[1]2009Codification'!$B:$B)</f>
        <v>Autres assurances</v>
      </c>
      <c r="D305" s="105"/>
      <c r="E305" s="105"/>
      <c r="F305" s="105"/>
      <c r="G305" s="105"/>
      <c r="H305" s="276">
        <f ca="1">Calc!B178</f>
        <v>0</v>
      </c>
      <c r="I305" s="277" t="str">
        <f>Calc!D191</f>
        <v>Date</v>
      </c>
      <c r="J305" s="25"/>
      <c r="K305"/>
      <c r="L305"/>
      <c r="M305"/>
      <c r="N305"/>
      <c r="O305"/>
    </row>
    <row r="306" spans="1:15" ht="12.75" customHeight="1" x14ac:dyDescent="0.2">
      <c r="A306" s="91">
        <f>'[1]2009Codification'!A114</f>
        <v>539</v>
      </c>
      <c r="B306" s="105"/>
      <c r="C306" s="108" t="str">
        <f>LOOKUP(A306,'[1]2009Codification'!$A:$A,'[1]2009Codification'!$B:$B)</f>
        <v>_</v>
      </c>
      <c r="D306" s="105"/>
      <c r="E306" s="105"/>
      <c r="F306" s="105"/>
      <c r="G306" s="105"/>
      <c r="H306" s="276">
        <f ca="1">Calc!B180</f>
        <v>0</v>
      </c>
      <c r="I306" s="277" t="str">
        <f>Calc!D192</f>
        <v>&gt;=41640</v>
      </c>
      <c r="J306" s="25"/>
      <c r="K306"/>
      <c r="L306"/>
      <c r="M306"/>
      <c r="N306"/>
      <c r="O306"/>
    </row>
    <row r="307" spans="1:15" ht="15.75" customHeight="1" x14ac:dyDescent="0.2">
      <c r="A307" s="137"/>
      <c r="B307" s="138"/>
      <c r="C307" s="139" t="s">
        <v>90</v>
      </c>
      <c r="D307" s="138"/>
      <c r="E307" s="138"/>
      <c r="F307" s="138"/>
      <c r="G307" s="138"/>
      <c r="H307" s="296">
        <f ca="1">SUM(H295:H306)</f>
        <v>933.79</v>
      </c>
      <c r="I307" s="297"/>
      <c r="J307" s="25"/>
      <c r="K307"/>
      <c r="L307"/>
      <c r="M307"/>
      <c r="N307"/>
      <c r="O307"/>
    </row>
    <row r="308" spans="1:15" ht="12" customHeight="1" x14ac:dyDescent="0.2">
      <c r="A308" s="31"/>
      <c r="B308" s="31"/>
      <c r="C308" s="31"/>
      <c r="D308" s="31"/>
      <c r="E308" s="31"/>
      <c r="F308" s="31"/>
      <c r="G308" s="31"/>
      <c r="H308" s="31"/>
      <c r="I308" s="45"/>
      <c r="J308" s="25"/>
      <c r="K308"/>
      <c r="L308"/>
      <c r="M308"/>
      <c r="N308"/>
      <c r="O308"/>
    </row>
    <row r="309" spans="1:15" ht="15.75" customHeight="1" x14ac:dyDescent="0.2">
      <c r="A309" s="132" t="s">
        <v>8</v>
      </c>
      <c r="B309" s="29"/>
      <c r="C309" s="133" t="s">
        <v>105</v>
      </c>
      <c r="D309" s="29"/>
      <c r="E309" s="29"/>
      <c r="F309" s="29"/>
      <c r="G309" s="30"/>
      <c r="H309" s="28"/>
      <c r="I309" s="44" t="s">
        <v>41</v>
      </c>
      <c r="J309" s="25"/>
      <c r="K309"/>
      <c r="L309"/>
      <c r="M309"/>
      <c r="N309"/>
      <c r="O309"/>
    </row>
    <row r="310" spans="1:15" ht="12.75" customHeight="1" x14ac:dyDescent="0.2">
      <c r="A310" s="91">
        <f>'[1]2009Codification'!A115</f>
        <v>540</v>
      </c>
      <c r="B310" s="74"/>
      <c r="C310" s="108" t="str">
        <f>LOOKUP(A310,'[1]2009Codification'!$A:$A,'[1]2009Codification'!$B:$B)</f>
        <v>Dette, emprunt, etc.</v>
      </c>
      <c r="D310" s="74"/>
      <c r="E310" s="74"/>
      <c r="F310" s="74"/>
      <c r="G310" s="74"/>
      <c r="H310" s="278">
        <f ca="1">Calc!B182</f>
        <v>0</v>
      </c>
      <c r="I310" s="279" t="str">
        <f>Calc!D196</f>
        <v>&gt;=41640</v>
      </c>
      <c r="J310" s="25"/>
      <c r="K310"/>
      <c r="L310"/>
      <c r="M310"/>
      <c r="N310"/>
      <c r="O310"/>
    </row>
    <row r="311" spans="1:15" ht="12.75" customHeight="1" x14ac:dyDescent="0.2">
      <c r="A311" s="91">
        <f>'[1]2009Codification'!A116</f>
        <v>541</v>
      </c>
      <c r="B311" s="74"/>
      <c r="C311" s="108" t="str">
        <f>LOOKUP(A311,'[1]2009Codification'!$A:$A,'[1]2009Codification'!$B:$B)</f>
        <v>Contribution aux charges du foyer</v>
      </c>
      <c r="D311" s="74"/>
      <c r="E311" s="74"/>
      <c r="F311" s="74"/>
      <c r="G311" s="74"/>
      <c r="H311" s="276">
        <f ca="1">Calc!B184</f>
        <v>0</v>
      </c>
      <c r="I311" s="277" t="str">
        <f>Calc!D197</f>
        <v>Date</v>
      </c>
      <c r="J311" s="25"/>
      <c r="K311"/>
      <c r="L311"/>
      <c r="M311"/>
      <c r="N311"/>
      <c r="O311"/>
    </row>
    <row r="312" spans="1:15" ht="12.75" customHeight="1" x14ac:dyDescent="0.2">
      <c r="A312" s="91">
        <f>'[1]2009Codification'!A117</f>
        <v>542</v>
      </c>
      <c r="B312" s="74"/>
      <c r="C312" s="108" t="str">
        <f>LOOKUP(A312,'[1]2009Codification'!$A:$A,'[1]2009Codification'!$B:$B)</f>
        <v>Frais bancaires</v>
      </c>
      <c r="D312" s="74"/>
      <c r="E312" s="74"/>
      <c r="F312" s="74"/>
      <c r="G312" s="74"/>
      <c r="H312" s="347">
        <f ca="1">Calc!B186</f>
        <v>53.07</v>
      </c>
      <c r="I312" s="348" t="str">
        <f>Calc!D198</f>
        <v>&gt;=41640</v>
      </c>
      <c r="J312" s="25"/>
      <c r="K312"/>
      <c r="L312"/>
      <c r="M312"/>
      <c r="N312"/>
      <c r="O312"/>
    </row>
    <row r="313" spans="1:15" ht="12.75" customHeight="1" x14ac:dyDescent="0.2">
      <c r="A313" s="91">
        <f>'[1]2009Codification'!A118</f>
        <v>543</v>
      </c>
      <c r="B313" s="74"/>
      <c r="C313" s="108" t="str">
        <f>LOOKUP(A313,'[1]2009Codification'!$A:$A,'[1]2009Codification'!$B:$B)</f>
        <v>MJPM N-1</v>
      </c>
      <c r="D313" s="74"/>
      <c r="E313" s="74"/>
      <c r="F313" s="74"/>
      <c r="G313" s="74"/>
      <c r="H313" s="276">
        <f ca="1">Calc!B188</f>
        <v>26.25</v>
      </c>
      <c r="I313" s="277" t="str">
        <f>Calc!D199</f>
        <v>Date</v>
      </c>
      <c r="J313" s="25"/>
      <c r="K313"/>
      <c r="L313"/>
      <c r="M313"/>
      <c r="N313"/>
      <c r="O313"/>
    </row>
    <row r="314" spans="1:15" ht="12.75" customHeight="1" x14ac:dyDescent="0.2">
      <c r="A314" s="91">
        <f>'[1]2009Codification'!A119</f>
        <v>544</v>
      </c>
      <c r="B314" s="74"/>
      <c r="C314" s="108" t="str">
        <f>LOOKUP(A314,'[1]2009Codification'!$A:$A,'[1]2009Codification'!$B:$B)</f>
        <v xml:space="preserve">MJPM  </v>
      </c>
      <c r="D314" s="74"/>
      <c r="E314" s="74"/>
      <c r="F314" s="74"/>
      <c r="G314" s="74"/>
      <c r="H314" s="276">
        <f ca="1">Calc!B190</f>
        <v>109.53</v>
      </c>
      <c r="I314" s="277" t="str">
        <f>Calc!D200</f>
        <v>&gt;=41640</v>
      </c>
      <c r="J314" s="25"/>
      <c r="K314"/>
      <c r="L314"/>
      <c r="M314"/>
      <c r="N314"/>
      <c r="O314"/>
    </row>
    <row r="315" spans="1:15" ht="12.75" customHeight="1" x14ac:dyDescent="0.2">
      <c r="A315" s="91">
        <f>'[1]2009Codification'!A120</f>
        <v>545</v>
      </c>
      <c r="B315" s="74"/>
      <c r="C315" s="108" t="str">
        <f>LOOKUP(A315,'[1]2009Codification'!$A:$A,'[1]2009Codification'!$B:$B)</f>
        <v>Aide à domicile, etc.</v>
      </c>
      <c r="D315" s="74"/>
      <c r="E315" s="74"/>
      <c r="F315" s="74"/>
      <c r="G315" s="74"/>
      <c r="H315" s="276">
        <f ca="1">Calc!B192</f>
        <v>0</v>
      </c>
      <c r="I315" s="277" t="str">
        <f>Calc!D201</f>
        <v>Date</v>
      </c>
      <c r="J315" s="25"/>
      <c r="K315"/>
      <c r="L315"/>
      <c r="M315"/>
      <c r="N315"/>
      <c r="O315"/>
    </row>
    <row r="316" spans="1:15" ht="12.75" customHeight="1" x14ac:dyDescent="0.2">
      <c r="A316" s="91">
        <f>'[1]2009Codification'!A121</f>
        <v>546</v>
      </c>
      <c r="B316" s="105"/>
      <c r="C316" s="108" t="str">
        <f>LOOKUP(A316,'[1]2009Codification'!$A:$A,'[1]2009Codification'!$B:$B)</f>
        <v>_</v>
      </c>
      <c r="D316" s="105"/>
      <c r="E316" s="105"/>
      <c r="F316" s="105"/>
      <c r="G316" s="105"/>
      <c r="H316" s="276">
        <f ca="1">Calc!B194</f>
        <v>0</v>
      </c>
      <c r="I316" s="277" t="str">
        <f>Calc!D202</f>
        <v>&gt;=41640</v>
      </c>
      <c r="J316" s="25"/>
      <c r="K316"/>
      <c r="L316"/>
      <c r="M316"/>
      <c r="N316"/>
      <c r="O316"/>
    </row>
    <row r="317" spans="1:15" ht="12.75" customHeight="1" x14ac:dyDescent="0.2">
      <c r="A317" s="91">
        <f>'[1]2009Codification'!A122</f>
        <v>547</v>
      </c>
      <c r="B317" s="105"/>
      <c r="C317" s="108" t="str">
        <f>LOOKUP(A317,'[1]2009Codification'!$A:$A,'[1]2009Codification'!$B:$B)</f>
        <v>_</v>
      </c>
      <c r="D317" s="105"/>
      <c r="E317" s="105"/>
      <c r="F317" s="105"/>
      <c r="G317" s="105"/>
      <c r="H317" s="276">
        <f ca="1">Calc!B196</f>
        <v>0</v>
      </c>
      <c r="I317" s="277" t="str">
        <f>Calc!D203</f>
        <v>Date</v>
      </c>
      <c r="J317" s="25"/>
      <c r="K317"/>
      <c r="L317"/>
      <c r="M317"/>
      <c r="N317"/>
      <c r="O317"/>
    </row>
    <row r="318" spans="1:15" ht="12.75" customHeight="1" x14ac:dyDescent="0.2">
      <c r="A318" s="91">
        <f>'[1]2009Codification'!A123</f>
        <v>548</v>
      </c>
      <c r="B318" s="105"/>
      <c r="C318" s="108" t="str">
        <f>LOOKUP(A318,'[1]2009Codification'!$A:$A,'[1]2009Codification'!$B:$B)</f>
        <v>_</v>
      </c>
      <c r="D318" s="105"/>
      <c r="E318" s="105"/>
      <c r="F318" s="105"/>
      <c r="G318" s="105"/>
      <c r="H318" s="276">
        <f ca="1">Calc!B198</f>
        <v>0</v>
      </c>
      <c r="I318" s="277" t="str">
        <f>Calc!D204</f>
        <v>&gt;=41640</v>
      </c>
      <c r="K318"/>
      <c r="L318"/>
      <c r="M318"/>
      <c r="N318"/>
      <c r="O318"/>
    </row>
    <row r="319" spans="1:15" ht="15.75" customHeight="1" x14ac:dyDescent="0.2">
      <c r="A319" s="137"/>
      <c r="B319" s="138"/>
      <c r="C319" s="139" t="s">
        <v>106</v>
      </c>
      <c r="D319" s="138"/>
      <c r="E319" s="138"/>
      <c r="F319" s="138"/>
      <c r="G319" s="138"/>
      <c r="H319" s="296">
        <f ca="1">SUM(H310:H318)</f>
        <v>188.85</v>
      </c>
      <c r="I319" s="297"/>
      <c r="K319"/>
      <c r="L319"/>
      <c r="M319"/>
      <c r="N319"/>
      <c r="O319"/>
    </row>
    <row r="320" spans="1:15" ht="15.75" customHeight="1" x14ac:dyDescent="0.25">
      <c r="A320" s="284" t="s">
        <v>81</v>
      </c>
      <c r="B320" s="285"/>
      <c r="C320" s="286"/>
      <c r="D320" s="286"/>
      <c r="E320" s="286"/>
      <c r="F320" s="286"/>
      <c r="G320" s="286"/>
      <c r="H320" s="286"/>
      <c r="I320" s="287"/>
      <c r="K320"/>
      <c r="L320"/>
      <c r="M320"/>
      <c r="N320"/>
      <c r="O320"/>
    </row>
    <row r="321" spans="1:15" ht="12" customHeight="1" x14ac:dyDescent="0.2">
      <c r="A321" s="31"/>
      <c r="B321" s="31"/>
      <c r="C321" s="31"/>
      <c r="D321" s="31"/>
      <c r="E321" s="31"/>
      <c r="F321" s="31"/>
      <c r="G321" s="31"/>
      <c r="H321" s="31"/>
      <c r="I321" s="45"/>
      <c r="K321"/>
      <c r="L321"/>
      <c r="M321"/>
      <c r="N321"/>
      <c r="O321"/>
    </row>
    <row r="322" spans="1:15" ht="15.75" customHeight="1" x14ac:dyDescent="0.2">
      <c r="A322" s="132" t="s">
        <v>8</v>
      </c>
      <c r="B322" s="29"/>
      <c r="C322" s="133" t="s">
        <v>43</v>
      </c>
      <c r="D322" s="29"/>
      <c r="E322" s="29"/>
      <c r="F322" s="29"/>
      <c r="G322" s="30"/>
      <c r="H322" s="28"/>
      <c r="I322" s="44" t="s">
        <v>41</v>
      </c>
      <c r="K322"/>
      <c r="L322"/>
      <c r="M322"/>
      <c r="N322"/>
      <c r="O322"/>
    </row>
    <row r="323" spans="1:15" ht="12.75" customHeight="1" x14ac:dyDescent="0.2">
      <c r="A323" s="91">
        <f>'[1]2009Codification'!A124</f>
        <v>550</v>
      </c>
      <c r="B323" s="32"/>
      <c r="C323" s="135" t="str">
        <f>LOOKUP(A323,'[1]2009Codification'!$A:$A,'[1]2009Codification'!$B:$B)</f>
        <v>Impôts sur les revenus</v>
      </c>
      <c r="D323" s="32"/>
      <c r="E323" s="32"/>
      <c r="F323" s="32"/>
      <c r="G323" s="32"/>
      <c r="H323" s="292">
        <f ca="1">Calc!B200</f>
        <v>0</v>
      </c>
      <c r="I323" s="293" t="str">
        <f>Calc!D209</f>
        <v>Date</v>
      </c>
      <c r="K323"/>
      <c r="L323"/>
      <c r="M323"/>
      <c r="N323"/>
      <c r="O323"/>
    </row>
    <row r="324" spans="1:15" ht="12.75" customHeight="1" x14ac:dyDescent="0.2">
      <c r="A324" s="91">
        <f>'[1]2009Codification'!A125</f>
        <v>551</v>
      </c>
      <c r="B324" s="31"/>
      <c r="C324" s="108" t="str">
        <f>LOOKUP(A324,'[1]2009Codification'!$A:$A,'[1]2009Codification'!$B:$B)</f>
        <v>Taxe d'habitation</v>
      </c>
      <c r="D324" s="31"/>
      <c r="E324" s="31"/>
      <c r="F324" s="31"/>
      <c r="G324" s="31"/>
      <c r="H324" s="294">
        <f ca="1">Calc!B202</f>
        <v>0</v>
      </c>
      <c r="I324" s="295" t="str">
        <f>Calc!D210</f>
        <v>&gt;=41640</v>
      </c>
      <c r="K324"/>
      <c r="L324"/>
      <c r="M324"/>
      <c r="N324"/>
      <c r="O324"/>
    </row>
    <row r="325" spans="1:15" ht="12.75" customHeight="1" x14ac:dyDescent="0.2">
      <c r="A325" s="91">
        <f>'[1]2009Codification'!A126</f>
        <v>552</v>
      </c>
      <c r="B325" s="31"/>
      <c r="C325" s="108" t="str">
        <f>LOOKUP(A325,'[1]2009Codification'!$A:$A,'[1]2009Codification'!$B:$B)</f>
        <v>Taxe foncière</v>
      </c>
      <c r="D325" s="31"/>
      <c r="E325" s="31"/>
      <c r="F325" s="31"/>
      <c r="G325" s="31"/>
      <c r="H325" s="294">
        <f ca="1">Calc!B204</f>
        <v>0</v>
      </c>
      <c r="I325" s="295" t="str">
        <f>Calc!D211</f>
        <v>Date</v>
      </c>
      <c r="K325"/>
      <c r="L325"/>
      <c r="M325"/>
      <c r="N325"/>
      <c r="O325"/>
    </row>
    <row r="326" spans="1:15" ht="12.75" customHeight="1" x14ac:dyDescent="0.2">
      <c r="A326" s="91">
        <f>'[1]2009Codification'!A127</f>
        <v>553</v>
      </c>
      <c r="B326" s="31"/>
      <c r="C326" s="108" t="str">
        <f>LOOKUP(A326,'[1]2009Codification'!$A:$A,'[1]2009Codification'!$B:$B)</f>
        <v>CSG, CRDS, etc.</v>
      </c>
      <c r="D326" s="31"/>
      <c r="E326" s="31"/>
      <c r="F326" s="31"/>
      <c r="G326" s="31"/>
      <c r="H326" s="294">
        <f ca="1">Calc!B206</f>
        <v>424.37</v>
      </c>
      <c r="I326" s="295" t="str">
        <f>Calc!D212</f>
        <v>&gt;=41640</v>
      </c>
      <c r="K326"/>
      <c r="L326"/>
      <c r="M326"/>
      <c r="N326"/>
      <c r="O326"/>
    </row>
    <row r="327" spans="1:15" ht="12.75" customHeight="1" x14ac:dyDescent="0.2">
      <c r="A327" s="91">
        <f>'[1]2009Codification'!A128</f>
        <v>554</v>
      </c>
      <c r="B327" s="31"/>
      <c r="C327" s="108" t="str">
        <f>LOOKUP(A327,'[1]2009Codification'!$A:$A,'[1]2009Codification'!$B:$B)</f>
        <v>Autres impôts et taxes</v>
      </c>
      <c r="D327" s="31"/>
      <c r="E327" s="31"/>
      <c r="F327" s="31"/>
      <c r="G327" s="31"/>
      <c r="H327" s="294">
        <f ca="1">Calc!B208</f>
        <v>0</v>
      </c>
      <c r="I327" s="295" t="str">
        <f>Calc!D213</f>
        <v>Date</v>
      </c>
      <c r="K327"/>
      <c r="L327"/>
      <c r="M327"/>
      <c r="N327"/>
      <c r="O327"/>
    </row>
    <row r="328" spans="1:15" ht="12.75" customHeight="1" x14ac:dyDescent="0.2">
      <c r="A328" s="91">
        <f>'[1]2009Codification'!A129</f>
        <v>555</v>
      </c>
      <c r="B328" s="31"/>
      <c r="C328" s="108" t="str">
        <f>LOOKUP(A328,'[1]2009Codification'!$A:$A,'[1]2009Codification'!$B:$B)</f>
        <v>URSSAF</v>
      </c>
      <c r="D328" s="31"/>
      <c r="E328" s="31"/>
      <c r="F328" s="31"/>
      <c r="G328" s="31"/>
      <c r="H328" s="294">
        <f ca="1">Calc!B210</f>
        <v>0</v>
      </c>
      <c r="I328" s="295" t="str">
        <f>Calc!D214</f>
        <v>&gt;=41640</v>
      </c>
      <c r="K328"/>
      <c r="L328"/>
      <c r="M328"/>
      <c r="N328"/>
      <c r="O328"/>
    </row>
    <row r="329" spans="1:15" ht="12.75" customHeight="1" x14ac:dyDescent="0.2">
      <c r="A329" s="91">
        <f>'[1]2009Codification'!A130</f>
        <v>556</v>
      </c>
      <c r="B329" s="136"/>
      <c r="C329" s="108" t="str">
        <f>LOOKUP(A329,'[1]2009Codification'!$A:$A,'[1]2009Codification'!$B:$B)</f>
        <v>_</v>
      </c>
      <c r="D329" s="136"/>
      <c r="E329" s="136"/>
      <c r="F329" s="136"/>
      <c r="G329" s="136"/>
      <c r="H329" s="294">
        <f ca="1">Calc!B212</f>
        <v>0</v>
      </c>
      <c r="I329" s="295" t="str">
        <f>Calc!D215</f>
        <v>Date</v>
      </c>
      <c r="K329"/>
      <c r="L329"/>
      <c r="M329"/>
      <c r="N329"/>
      <c r="O329"/>
    </row>
    <row r="330" spans="1:15" ht="12.75" customHeight="1" x14ac:dyDescent="0.2">
      <c r="A330" s="91">
        <f>'[1]2009Codification'!A131</f>
        <v>557</v>
      </c>
      <c r="B330" s="31"/>
      <c r="C330" s="108" t="str">
        <f>LOOKUP(A330,'[1]2009Codification'!$A:$A,'[1]2009Codification'!$B:$B)</f>
        <v>_</v>
      </c>
      <c r="D330" s="31"/>
      <c r="E330" s="31"/>
      <c r="F330" s="31"/>
      <c r="G330" s="31"/>
      <c r="H330" s="294">
        <f ca="1">Calc!B214</f>
        <v>0</v>
      </c>
      <c r="I330" s="295" t="str">
        <f>Calc!D216</f>
        <v>&gt;=41640</v>
      </c>
      <c r="K330"/>
      <c r="L330"/>
      <c r="M330"/>
      <c r="N330"/>
      <c r="O330"/>
    </row>
    <row r="331" spans="1:15" ht="12.75" customHeight="1" x14ac:dyDescent="0.2">
      <c r="A331" s="91">
        <f>'[1]2009Codification'!A132</f>
        <v>558</v>
      </c>
      <c r="B331" s="136"/>
      <c r="C331" s="108" t="str">
        <f>LOOKUP(A331,'[1]2009Codification'!$A:$A,'[1]2009Codification'!$B:$B)</f>
        <v>_</v>
      </c>
      <c r="D331" s="136"/>
      <c r="E331" s="136"/>
      <c r="F331" s="136"/>
      <c r="G331" s="136"/>
      <c r="H331" s="294">
        <f ca="1">Calc!B216</f>
        <v>0</v>
      </c>
      <c r="I331" s="295" t="str">
        <f>Calc!D217</f>
        <v>Date</v>
      </c>
      <c r="K331"/>
      <c r="L331"/>
      <c r="M331"/>
      <c r="N331"/>
      <c r="O331"/>
    </row>
    <row r="332" spans="1:15" ht="15.75" customHeight="1" x14ac:dyDescent="0.2">
      <c r="A332" s="140"/>
      <c r="B332" s="141"/>
      <c r="C332" s="142" t="s">
        <v>45</v>
      </c>
      <c r="D332" s="141"/>
      <c r="E332" s="141"/>
      <c r="F332" s="141"/>
      <c r="G332" s="141"/>
      <c r="H332" s="314">
        <f ca="1">SUM(H323:H331)</f>
        <v>424.37</v>
      </c>
      <c r="I332" s="315"/>
      <c r="K332"/>
      <c r="L332"/>
      <c r="M332"/>
      <c r="N332"/>
      <c r="O332"/>
    </row>
    <row r="333" spans="1:15" ht="12" customHeight="1" x14ac:dyDescent="0.2">
      <c r="A333" s="31"/>
      <c r="B333" s="31"/>
      <c r="C333" s="31"/>
      <c r="D333" s="31"/>
      <c r="E333" s="31"/>
      <c r="F333" s="31"/>
      <c r="G333" s="31"/>
      <c r="H333" s="31"/>
      <c r="I333" s="45"/>
      <c r="K333"/>
      <c r="L333"/>
      <c r="M333"/>
      <c r="N333"/>
      <c r="O333"/>
    </row>
    <row r="334" spans="1:15" ht="15.75" customHeight="1" x14ac:dyDescent="0.2">
      <c r="A334" s="132" t="s">
        <v>8</v>
      </c>
      <c r="B334" s="29"/>
      <c r="C334" s="133" t="s">
        <v>98</v>
      </c>
      <c r="D334" s="29"/>
      <c r="E334" s="143"/>
      <c r="F334" s="143"/>
      <c r="G334" s="44"/>
      <c r="H334" s="28"/>
      <c r="I334" s="44" t="s">
        <v>41</v>
      </c>
      <c r="K334"/>
      <c r="L334"/>
      <c r="M334"/>
      <c r="N334"/>
      <c r="O334"/>
    </row>
    <row r="335" spans="1:15" ht="12.75" customHeight="1" x14ac:dyDescent="0.2">
      <c r="A335" s="91">
        <f>'[1]2009Codification'!A133</f>
        <v>560</v>
      </c>
      <c r="B335" s="32"/>
      <c r="C335" s="135" t="str">
        <f>LOOKUP(A335,'[1]2009Codification'!$A:$A,'[1]2009Codification'!$B:$B)</f>
        <v xml:space="preserve">Immeuble </v>
      </c>
      <c r="D335" s="32"/>
      <c r="E335" s="32"/>
      <c r="F335" s="32"/>
      <c r="G335" s="32"/>
      <c r="H335" s="292">
        <f ca="1">Calc!B218</f>
        <v>0</v>
      </c>
      <c r="I335" s="293" t="str">
        <f>Calc!D221</f>
        <v>Date</v>
      </c>
      <c r="K335"/>
      <c r="L335"/>
      <c r="M335"/>
      <c r="N335"/>
      <c r="O335"/>
    </row>
    <row r="336" spans="1:15" ht="12.75" customHeight="1" x14ac:dyDescent="0.2">
      <c r="A336" s="91">
        <f>'[1]2009Codification'!A134</f>
        <v>561</v>
      </c>
      <c r="B336" s="31"/>
      <c r="C336" s="108" t="str">
        <f>LOOKUP(A336,'[1]2009Codification'!$A:$A,'[1]2009Codification'!$B:$B)</f>
        <v>Appartement</v>
      </c>
      <c r="D336" s="31"/>
      <c r="E336" s="31"/>
      <c r="F336" s="31"/>
      <c r="G336" s="31"/>
      <c r="H336" s="294">
        <f ca="1">Calc!B220</f>
        <v>0</v>
      </c>
      <c r="I336" s="295" t="str">
        <f>Calc!D222</f>
        <v>&gt;=41640</v>
      </c>
      <c r="K336"/>
      <c r="L336"/>
      <c r="M336"/>
      <c r="N336"/>
      <c r="O336"/>
    </row>
    <row r="337" spans="1:15" ht="12.75" customHeight="1" x14ac:dyDescent="0.2">
      <c r="A337" s="91">
        <f>'[1]2009Codification'!A135</f>
        <v>562</v>
      </c>
      <c r="B337" s="31"/>
      <c r="C337" s="108" t="str">
        <f>LOOKUP(A337,'[1]2009Codification'!$A:$A,'[1]2009Codification'!$B:$B)</f>
        <v>Mobiliers, biens de la maison</v>
      </c>
      <c r="D337" s="31"/>
      <c r="E337" s="31"/>
      <c r="F337" s="31"/>
      <c r="G337" s="31"/>
      <c r="H337" s="294">
        <f ca="1">Calc!B222</f>
        <v>0</v>
      </c>
      <c r="I337" s="295" t="str">
        <f>Calc!D223</f>
        <v>Date</v>
      </c>
      <c r="K337"/>
      <c r="L337"/>
      <c r="M337"/>
      <c r="N337"/>
      <c r="O337"/>
    </row>
    <row r="338" spans="1:15" ht="12.75" customHeight="1" x14ac:dyDescent="0.2">
      <c r="A338" s="91">
        <f>'[1]2009Codification'!A136</f>
        <v>563</v>
      </c>
      <c r="B338" s="31"/>
      <c r="C338" s="108" t="str">
        <f>LOOKUP(A338,'[1]2009Codification'!$A:$A,'[1]2009Codification'!$B:$B)</f>
        <v>Automobile/Deux roues</v>
      </c>
      <c r="D338" s="31"/>
      <c r="E338" s="31"/>
      <c r="F338" s="31"/>
      <c r="G338" s="31"/>
      <c r="H338" s="294">
        <f ca="1">Calc!B224</f>
        <v>0</v>
      </c>
      <c r="I338" s="295" t="str">
        <f>Calc!D224</f>
        <v>&gt;=41640</v>
      </c>
      <c r="K338"/>
      <c r="L338"/>
      <c r="M338"/>
      <c r="N338"/>
      <c r="O338"/>
    </row>
    <row r="339" spans="1:15" ht="12.75" customHeight="1" x14ac:dyDescent="0.2">
      <c r="A339" s="91">
        <f>'[1]2009Codification'!A137</f>
        <v>564</v>
      </c>
      <c r="B339" s="31"/>
      <c r="C339" s="108" t="str">
        <f>LOOKUP(A339,'[1]2009Codification'!$A:$A,'[1]2009Codification'!$B:$B)</f>
        <v>_</v>
      </c>
      <c r="D339" s="31"/>
      <c r="E339" s="31"/>
      <c r="F339" s="31"/>
      <c r="G339" s="31"/>
      <c r="H339" s="294">
        <f ca="1">Calc!B226</f>
        <v>0</v>
      </c>
      <c r="I339" s="295" t="str">
        <f>Calc!D225</f>
        <v>Date</v>
      </c>
      <c r="K339"/>
      <c r="L339"/>
      <c r="M339"/>
      <c r="N339"/>
      <c r="O339"/>
    </row>
    <row r="340" spans="1:15" ht="12.75" customHeight="1" x14ac:dyDescent="0.2">
      <c r="A340" s="91">
        <f>'[1]2009Codification'!A138</f>
        <v>565</v>
      </c>
      <c r="B340" s="31"/>
      <c r="C340" s="108" t="str">
        <f>LOOKUP(A340,'[1]2009Codification'!$A:$A,'[1]2009Codification'!$B:$B)</f>
        <v>_</v>
      </c>
      <c r="D340" s="31"/>
      <c r="E340" s="31"/>
      <c r="F340" s="31"/>
      <c r="G340" s="31"/>
      <c r="H340" s="294">
        <f ca="1">Calc!B228</f>
        <v>0</v>
      </c>
      <c r="I340" s="295" t="str">
        <f>Calc!D226</f>
        <v>&gt;=41640</v>
      </c>
      <c r="K340"/>
      <c r="L340"/>
      <c r="M340"/>
      <c r="N340"/>
      <c r="O340"/>
    </row>
    <row r="341" spans="1:15" ht="12.75" customHeight="1" x14ac:dyDescent="0.2">
      <c r="A341" s="91">
        <f>'[1]2009Codification'!A139</f>
        <v>566</v>
      </c>
      <c r="B341" s="136"/>
      <c r="C341" s="108" t="str">
        <f>LOOKUP(A341,'[1]2009Codification'!$A:$A,'[1]2009Codification'!$B:$B)</f>
        <v>_</v>
      </c>
      <c r="D341" s="136"/>
      <c r="E341" s="136"/>
      <c r="F341" s="136"/>
      <c r="G341" s="136"/>
      <c r="H341" s="294">
        <f ca="1">Calc!B230</f>
        <v>0</v>
      </c>
      <c r="I341" s="295" t="str">
        <f>Calc!D227</f>
        <v>Date</v>
      </c>
      <c r="K341"/>
      <c r="L341"/>
      <c r="M341"/>
      <c r="N341"/>
      <c r="O341"/>
    </row>
    <row r="342" spans="1:15" ht="12.75" customHeight="1" x14ac:dyDescent="0.2">
      <c r="A342" s="91">
        <f>'[1]2009Codification'!A140</f>
        <v>567</v>
      </c>
      <c r="B342" s="31"/>
      <c r="C342" s="108" t="str">
        <f>LOOKUP(A342,'[1]2009Codification'!$A:$A,'[1]2009Codification'!$B:$B)</f>
        <v>_</v>
      </c>
      <c r="D342" s="31"/>
      <c r="E342" s="31"/>
      <c r="F342" s="31"/>
      <c r="G342" s="31"/>
      <c r="H342" s="294">
        <f ca="1">Calc!B232</f>
        <v>0</v>
      </c>
      <c r="I342" s="295" t="str">
        <f>Calc!D228</f>
        <v>&gt;=41640</v>
      </c>
      <c r="K342"/>
      <c r="L342"/>
      <c r="M342"/>
      <c r="N342"/>
      <c r="O342"/>
    </row>
    <row r="343" spans="1:15" ht="12.75" customHeight="1" x14ac:dyDescent="0.2">
      <c r="A343" s="91">
        <f>'[1]2009Codification'!A141</f>
        <v>568</v>
      </c>
      <c r="B343" s="136"/>
      <c r="C343" s="108" t="str">
        <f>LOOKUP(A343,'[1]2009Codification'!$A:$A,'[1]2009Codification'!$B:$B)</f>
        <v>_</v>
      </c>
      <c r="D343" s="136"/>
      <c r="E343" s="136"/>
      <c r="F343" s="136"/>
      <c r="G343" s="136"/>
      <c r="H343" s="294">
        <f ca="1">Calc!B234</f>
        <v>0</v>
      </c>
      <c r="I343" s="295" t="str">
        <f>Calc!D229</f>
        <v>Date</v>
      </c>
      <c r="K343"/>
      <c r="L343"/>
      <c r="M343"/>
      <c r="N343"/>
      <c r="O343"/>
    </row>
    <row r="344" spans="1:15" ht="15.75" customHeight="1" x14ac:dyDescent="0.2">
      <c r="A344" s="140"/>
      <c r="B344" s="141"/>
      <c r="C344" s="142" t="s">
        <v>46</v>
      </c>
      <c r="D344" s="141"/>
      <c r="E344" s="141"/>
      <c r="F344" s="141"/>
      <c r="G344" s="141"/>
      <c r="H344" s="314">
        <f ca="1">SUM(H335:H343)</f>
        <v>0</v>
      </c>
      <c r="I344" s="315"/>
      <c r="K344"/>
      <c r="L344"/>
      <c r="M344"/>
      <c r="N344"/>
      <c r="O344"/>
    </row>
    <row r="345" spans="1:15" ht="12" customHeight="1" x14ac:dyDescent="0.2">
      <c r="A345" s="31"/>
      <c r="B345" s="31"/>
      <c r="C345" s="31"/>
      <c r="D345" s="31"/>
      <c r="E345" s="31"/>
      <c r="F345" s="31"/>
      <c r="G345" s="31"/>
      <c r="H345" s="31"/>
      <c r="I345" s="45"/>
      <c r="K345"/>
      <c r="L345"/>
      <c r="M345"/>
      <c r="N345"/>
      <c r="O345"/>
    </row>
    <row r="346" spans="1:15" ht="15.75" customHeight="1" x14ac:dyDescent="0.2">
      <c r="A346" s="144" t="s">
        <v>8</v>
      </c>
      <c r="B346" s="29"/>
      <c r="C346" s="133" t="s">
        <v>107</v>
      </c>
      <c r="D346" s="29"/>
      <c r="E346" s="29"/>
      <c r="F346" s="29"/>
      <c r="G346" s="44"/>
      <c r="H346" s="28"/>
      <c r="I346" s="44" t="s">
        <v>41</v>
      </c>
      <c r="K346"/>
      <c r="L346"/>
      <c r="M346"/>
      <c r="N346"/>
      <c r="O346"/>
    </row>
    <row r="347" spans="1:15" ht="12.75" customHeight="1" x14ac:dyDescent="0.2">
      <c r="A347" s="91">
        <f>'[1]2009Codification'!A142</f>
        <v>570</v>
      </c>
      <c r="B347" s="90"/>
      <c r="C347" s="135" t="str">
        <f>LOOKUP(A347,'[1]2009Codification'!$A:$A,'[1]2009Codification'!$B:$B)</f>
        <v>Déménagement</v>
      </c>
      <c r="D347" s="90"/>
      <c r="E347" s="90"/>
      <c r="F347" s="90"/>
      <c r="G347" s="90"/>
      <c r="H347" s="278">
        <f ca="1">Calc!B236</f>
        <v>0</v>
      </c>
      <c r="I347" s="279" t="str">
        <f>Calc!D233</f>
        <v>Date</v>
      </c>
      <c r="K347"/>
      <c r="L347"/>
      <c r="M347"/>
      <c r="N347"/>
      <c r="O347"/>
    </row>
    <row r="348" spans="1:15" ht="12.75" customHeight="1" x14ac:dyDescent="0.2">
      <c r="A348" s="91">
        <f>'[1]2009Codification'!A143</f>
        <v>571</v>
      </c>
      <c r="B348" s="74"/>
      <c r="C348" s="108" t="str">
        <f>LOOKUP(A348,'[1]2009Codification'!$A:$A,'[1]2009Codification'!$B:$B)</f>
        <v>Travaux, réparations, entretien</v>
      </c>
      <c r="D348" s="74"/>
      <c r="E348" s="74"/>
      <c r="F348" s="74"/>
      <c r="G348" s="74"/>
      <c r="H348" s="276">
        <f ca="1">Calc!B238</f>
        <v>0</v>
      </c>
      <c r="I348" s="277" t="str">
        <f>Calc!D234</f>
        <v>&gt;=41640</v>
      </c>
      <c r="K348"/>
      <c r="L348"/>
      <c r="M348"/>
      <c r="N348"/>
      <c r="O348"/>
    </row>
    <row r="349" spans="1:15" ht="12.75" customHeight="1" x14ac:dyDescent="0.2">
      <c r="A349" s="91">
        <f>'[1]2009Codification'!A144</f>
        <v>572</v>
      </c>
      <c r="B349" s="74"/>
      <c r="C349" s="108" t="str">
        <f>LOOKUP(A349,'[1]2009Codification'!$A:$A,'[1]2009Codification'!$B:$B)</f>
        <v>Notaire, frais d'agence, etc.</v>
      </c>
      <c r="D349" s="74"/>
      <c r="E349" s="74"/>
      <c r="F349" s="74"/>
      <c r="G349" s="74"/>
      <c r="H349" s="276">
        <f ca="1">Calc!B240</f>
        <v>0</v>
      </c>
      <c r="I349" s="277" t="str">
        <f>Calc!D235</f>
        <v>Date</v>
      </c>
      <c r="K349"/>
      <c r="L349"/>
      <c r="M349"/>
      <c r="N349"/>
      <c r="O349"/>
    </row>
    <row r="350" spans="1:15" ht="12.75" customHeight="1" x14ac:dyDescent="0.2">
      <c r="A350" s="91">
        <f>'[1]2009Codification'!A145</f>
        <v>573</v>
      </c>
      <c r="B350" s="105"/>
      <c r="C350" s="108" t="str">
        <f>LOOKUP(A350,'[1]2009Codification'!$A:$A,'[1]2009Codification'!$B:$B)</f>
        <v>Dépôt de garantie</v>
      </c>
      <c r="D350" s="105"/>
      <c r="E350" s="105"/>
      <c r="F350" s="105"/>
      <c r="G350" s="105"/>
      <c r="H350" s="276">
        <f ca="1">Calc!B242</f>
        <v>0</v>
      </c>
      <c r="I350" s="277" t="str">
        <f>Calc!D236</f>
        <v>&gt;=41640</v>
      </c>
      <c r="K350"/>
      <c r="L350"/>
      <c r="M350"/>
      <c r="N350"/>
      <c r="O350"/>
    </row>
    <row r="351" spans="1:15" ht="12.75" customHeight="1" x14ac:dyDescent="0.2">
      <c r="A351" s="91">
        <f>'[1]2009Codification'!A146</f>
        <v>574</v>
      </c>
      <c r="B351" s="74"/>
      <c r="C351" s="108" t="str">
        <f>LOOKUP(A351,'[1]2009Codification'!$A:$A,'[1]2009Codification'!$B:$B)</f>
        <v>_</v>
      </c>
      <c r="D351" s="74"/>
      <c r="E351" s="74"/>
      <c r="F351" s="74"/>
      <c r="G351" s="74"/>
      <c r="H351" s="276">
        <f ca="1">Calc!B244</f>
        <v>0</v>
      </c>
      <c r="I351" s="277" t="str">
        <f>Calc!D237</f>
        <v>Date</v>
      </c>
      <c r="K351"/>
      <c r="L351"/>
      <c r="M351"/>
      <c r="N351"/>
      <c r="O351"/>
    </row>
    <row r="352" spans="1:15" ht="12.75" customHeight="1" x14ac:dyDescent="0.2">
      <c r="A352" s="91">
        <f>'[1]2009Codification'!A147</f>
        <v>575</v>
      </c>
      <c r="B352" s="105"/>
      <c r="C352" s="108" t="str">
        <f>LOOKUP(A352,'[1]2009Codification'!$A:$A,'[1]2009Codification'!$B:$B)</f>
        <v>_</v>
      </c>
      <c r="D352" s="105"/>
      <c r="E352" s="105"/>
      <c r="F352" s="105"/>
      <c r="G352" s="105"/>
      <c r="H352" s="276">
        <f ca="1">Calc!B246</f>
        <v>0</v>
      </c>
      <c r="I352" s="277" t="str">
        <f>Calc!D238</f>
        <v>&gt;=41640</v>
      </c>
      <c r="K352"/>
      <c r="L352"/>
      <c r="M352"/>
      <c r="N352"/>
      <c r="O352"/>
    </row>
    <row r="353" spans="1:15" ht="15.75" customHeight="1" x14ac:dyDescent="0.2">
      <c r="A353" s="137"/>
      <c r="B353" s="138"/>
      <c r="C353" s="139" t="s">
        <v>108</v>
      </c>
      <c r="D353" s="138"/>
      <c r="E353" s="138"/>
      <c r="F353" s="138"/>
      <c r="G353" s="138"/>
      <c r="H353" s="290">
        <f ca="1">SUM(H347:H352)</f>
        <v>0</v>
      </c>
      <c r="I353" s="291"/>
      <c r="K353"/>
      <c r="L353"/>
      <c r="M353"/>
      <c r="N353"/>
      <c r="O353"/>
    </row>
    <row r="354" spans="1:15" ht="12" customHeight="1" x14ac:dyDescent="0.2">
      <c r="A354" s="31"/>
      <c r="B354" s="31"/>
      <c r="C354" s="31"/>
      <c r="D354" s="31"/>
      <c r="E354" s="31"/>
      <c r="F354" s="31"/>
      <c r="G354" s="31"/>
      <c r="H354" s="31"/>
      <c r="I354" s="31"/>
      <c r="K354"/>
      <c r="L354"/>
      <c r="M354"/>
      <c r="N354"/>
      <c r="O354"/>
    </row>
    <row r="355" spans="1:15" ht="15.75" customHeight="1" x14ac:dyDescent="0.2">
      <c r="A355" s="132" t="s">
        <v>8</v>
      </c>
      <c r="B355" s="29"/>
      <c r="C355" s="133" t="s">
        <v>109</v>
      </c>
      <c r="D355" s="29"/>
      <c r="E355" s="29"/>
      <c r="F355" s="29"/>
      <c r="G355" s="30"/>
      <c r="H355" s="28"/>
      <c r="I355" s="46" t="s">
        <v>41</v>
      </c>
      <c r="K355"/>
      <c r="L355"/>
      <c r="M355"/>
      <c r="N355"/>
      <c r="O355"/>
    </row>
    <row r="356" spans="1:15" ht="12.75" customHeight="1" x14ac:dyDescent="0.2">
      <c r="A356" s="91">
        <f>'[1]2009Codification'!A148</f>
        <v>576</v>
      </c>
      <c r="B356" s="31"/>
      <c r="C356" s="108" t="str">
        <f>LOOKUP(A356,'[1]2009Codification'!$A:$A,'[1]2009Codification'!$B:$B)</f>
        <v>Automobile/Deux roues, réparation, entretien…</v>
      </c>
      <c r="D356" s="31"/>
      <c r="E356" s="31"/>
      <c r="F356" s="31"/>
      <c r="G356" s="31"/>
      <c r="H356" s="278">
        <f ca="1">Calc!B248</f>
        <v>0</v>
      </c>
      <c r="I356" s="279" t="str">
        <f>Calc!D242</f>
        <v>&gt;=41640</v>
      </c>
      <c r="K356"/>
      <c r="L356"/>
      <c r="M356"/>
      <c r="N356"/>
      <c r="O356"/>
    </row>
    <row r="357" spans="1:15" ht="12.75" customHeight="1" x14ac:dyDescent="0.2">
      <c r="A357" s="91">
        <f>'[1]2009Codification'!A149</f>
        <v>577</v>
      </c>
      <c r="B357" s="31"/>
      <c r="C357" s="108" t="str">
        <f>LOOKUP(A357,'[1]2009Codification'!$A:$A,'[1]2009Codification'!$B:$B)</f>
        <v>Autres réparations, entretiens…</v>
      </c>
      <c r="D357" s="31"/>
      <c r="E357" s="31"/>
      <c r="F357" s="31"/>
      <c r="G357" s="31"/>
      <c r="H357" s="276">
        <f ca="1">Calc!B250</f>
        <v>0</v>
      </c>
      <c r="I357" s="277" t="str">
        <f>Calc!D243</f>
        <v>Date</v>
      </c>
      <c r="K357"/>
      <c r="L357"/>
      <c r="M357"/>
      <c r="N357"/>
      <c r="O357"/>
    </row>
    <row r="358" spans="1:15" ht="12.75" customHeight="1" x14ac:dyDescent="0.2">
      <c r="A358" s="91">
        <f>'[1]2009Codification'!A150</f>
        <v>578</v>
      </c>
      <c r="B358" s="31"/>
      <c r="C358" s="108" t="str">
        <f>LOOKUP(A358,'[1]2009Codification'!$A:$A,'[1]2009Codification'!$B:$B)</f>
        <v>_</v>
      </c>
      <c r="D358" s="31"/>
      <c r="E358" s="31"/>
      <c r="F358" s="31"/>
      <c r="G358" s="31"/>
      <c r="H358" s="276">
        <f ca="1">Calc!B252</f>
        <v>0</v>
      </c>
      <c r="I358" s="277" t="str">
        <f>Calc!D244</f>
        <v>&gt;=41640</v>
      </c>
      <c r="K358"/>
      <c r="L358"/>
      <c r="M358"/>
      <c r="N358"/>
      <c r="O358"/>
    </row>
    <row r="359" spans="1:15" ht="12.75" customHeight="1" x14ac:dyDescent="0.2">
      <c r="A359" s="91">
        <f>'[1]2009Codification'!A151</f>
        <v>579</v>
      </c>
      <c r="B359" s="31"/>
      <c r="C359" s="108" t="str">
        <f>LOOKUP(A359,'[1]2009Codification'!$A:$A,'[1]2009Codification'!$B:$B)</f>
        <v>_</v>
      </c>
      <c r="D359" s="31"/>
      <c r="E359" s="31"/>
      <c r="F359" s="31"/>
      <c r="G359" s="31"/>
      <c r="H359" s="276">
        <f ca="1">Calc!B254</f>
        <v>0</v>
      </c>
      <c r="I359" s="277" t="str">
        <f>Calc!D245</f>
        <v>Date</v>
      </c>
      <c r="K359"/>
      <c r="L359"/>
      <c r="M359"/>
      <c r="N359"/>
      <c r="O359"/>
    </row>
    <row r="360" spans="1:15" ht="12.75" customHeight="1" x14ac:dyDescent="0.2">
      <c r="A360" s="91">
        <f>'[1]2009Codification'!A152</f>
        <v>580</v>
      </c>
      <c r="B360" s="31"/>
      <c r="C360" s="108" t="str">
        <f>LOOKUP(A360,'[1]2009Codification'!$A:$A,'[1]2009Codification'!$B:$B)</f>
        <v>_</v>
      </c>
      <c r="D360" s="31"/>
      <c r="E360" s="31"/>
      <c r="F360" s="31"/>
      <c r="G360" s="31"/>
      <c r="H360" s="276">
        <f ca="1">Calc!B256</f>
        <v>0</v>
      </c>
      <c r="I360" s="277" t="str">
        <f>Calc!D246</f>
        <v>&gt;=41640</v>
      </c>
      <c r="K360"/>
      <c r="L360"/>
      <c r="M360"/>
      <c r="N360"/>
      <c r="O360"/>
    </row>
    <row r="361" spans="1:15" ht="12.75" customHeight="1" x14ac:dyDescent="0.2">
      <c r="A361" s="91">
        <f>'[1]2009Codification'!A153</f>
        <v>581</v>
      </c>
      <c r="B361" s="136"/>
      <c r="C361" s="108" t="str">
        <f>LOOKUP(A361,'[1]2009Codification'!$A:$A,'[1]2009Codification'!$B:$B)</f>
        <v>_</v>
      </c>
      <c r="D361" s="136"/>
      <c r="E361" s="136"/>
      <c r="F361" s="136"/>
      <c r="G361" s="136"/>
      <c r="H361" s="276">
        <f ca="1">Calc!B258</f>
        <v>0</v>
      </c>
      <c r="I361" s="277" t="str">
        <f>Calc!D247</f>
        <v>Date</v>
      </c>
      <c r="K361"/>
      <c r="L361"/>
      <c r="M361"/>
      <c r="N361"/>
      <c r="O361"/>
    </row>
    <row r="362" spans="1:15" ht="15.75" customHeight="1" x14ac:dyDescent="0.2">
      <c r="A362" s="140"/>
      <c r="B362" s="141"/>
      <c r="C362" s="142" t="s">
        <v>110</v>
      </c>
      <c r="D362" s="141"/>
      <c r="E362" s="141"/>
      <c r="F362" s="141"/>
      <c r="G362" s="141"/>
      <c r="H362" s="314">
        <f ca="1">SUM(H356:H361)</f>
        <v>0</v>
      </c>
      <c r="I362" s="315"/>
      <c r="K362"/>
      <c r="L362"/>
      <c r="M362"/>
      <c r="N362"/>
      <c r="O362"/>
    </row>
    <row r="363" spans="1:15" ht="12" customHeight="1" x14ac:dyDescent="0.2">
      <c r="A363" s="31"/>
      <c r="B363" s="31"/>
      <c r="C363" s="31"/>
      <c r="D363" s="31"/>
      <c r="E363" s="31"/>
      <c r="F363" s="31"/>
      <c r="G363" s="31"/>
      <c r="H363" s="31"/>
      <c r="I363" s="31"/>
      <c r="K363"/>
      <c r="L363"/>
      <c r="M363"/>
      <c r="N363"/>
      <c r="O363"/>
    </row>
    <row r="364" spans="1:15" ht="15.75" customHeight="1" x14ac:dyDescent="0.2">
      <c r="A364" s="132" t="s">
        <v>8</v>
      </c>
      <c r="B364" s="29"/>
      <c r="C364" s="133" t="s">
        <v>47</v>
      </c>
      <c r="D364" s="29"/>
      <c r="E364" s="29"/>
      <c r="F364" s="29"/>
      <c r="G364" s="29"/>
      <c r="H364" s="28"/>
      <c r="I364" s="46" t="s">
        <v>41</v>
      </c>
      <c r="K364"/>
      <c r="L364"/>
      <c r="M364"/>
      <c r="N364"/>
      <c r="O364"/>
    </row>
    <row r="365" spans="1:15" ht="12.75" customHeight="1" x14ac:dyDescent="0.2">
      <c r="A365" s="91">
        <f>'[1]2009Codification'!A154</f>
        <v>582</v>
      </c>
      <c r="B365" s="74"/>
      <c r="C365" s="108" t="str">
        <f>LOOKUP(A365,'[1]2009Codification'!$A:$A,'[1]2009Codification'!$B:$B)</f>
        <v>Avocat, justice, notaire, etc.</v>
      </c>
      <c r="D365" s="74"/>
      <c r="E365" s="74"/>
      <c r="F365" s="74"/>
      <c r="G365" s="74"/>
      <c r="H365" s="278">
        <f ca="1">Calc!B260</f>
        <v>0</v>
      </c>
      <c r="I365" s="279" t="str">
        <f>Calc!D251</f>
        <v>Date</v>
      </c>
      <c r="K365"/>
      <c r="L365"/>
      <c r="M365"/>
      <c r="N365"/>
      <c r="O365"/>
    </row>
    <row r="366" spans="1:15" ht="12.75" customHeight="1" x14ac:dyDescent="0.2">
      <c r="A366" s="91">
        <f>'[1]2009Codification'!A155</f>
        <v>583</v>
      </c>
      <c r="B366" s="74"/>
      <c r="C366" s="108" t="str">
        <f>LOOKUP(A366,'[1]2009Codification'!$A:$A,'[1]2009Codification'!$B:$B)</f>
        <v>Frais autorisés par le Juge</v>
      </c>
      <c r="D366" s="74"/>
      <c r="E366" s="74"/>
      <c r="F366" s="74"/>
      <c r="G366" s="74"/>
      <c r="H366" s="276">
        <f ca="1">Calc!B262</f>
        <v>0</v>
      </c>
      <c r="I366" s="277" t="str">
        <f>Calc!D252</f>
        <v>&gt;=41640</v>
      </c>
      <c r="K366"/>
      <c r="L366"/>
      <c r="M366"/>
      <c r="N366"/>
      <c r="O366"/>
    </row>
    <row r="367" spans="1:15" ht="12.75" customHeight="1" x14ac:dyDescent="0.2">
      <c r="A367" s="91">
        <f>'[1]2009Codification'!A156</f>
        <v>584</v>
      </c>
      <c r="B367" s="74"/>
      <c r="C367" s="108" t="str">
        <f>LOOKUP(A367,'[1]2009Codification'!$A:$A,'[1]2009Codification'!$B:$B)</f>
        <v>Gestion précédente</v>
      </c>
      <c r="D367" s="74"/>
      <c r="E367" s="74"/>
      <c r="F367" s="74"/>
      <c r="G367" s="74"/>
      <c r="H367" s="276">
        <f ca="1">Calc!B264</f>
        <v>0</v>
      </c>
      <c r="I367" s="277" t="str">
        <f>Calc!D253</f>
        <v>Date</v>
      </c>
      <c r="K367"/>
      <c r="L367"/>
      <c r="M367"/>
      <c r="N367"/>
      <c r="O367"/>
    </row>
    <row r="368" spans="1:15" ht="12.75" customHeight="1" x14ac:dyDescent="0.2">
      <c r="A368" s="91">
        <f>'[1]2009Codification'!A157</f>
        <v>585</v>
      </c>
      <c r="B368" s="74"/>
      <c r="C368" s="108" t="str">
        <f>LOOKUP(A368,'[1]2009Codification'!$A:$A,'[1]2009Codification'!$B:$B)</f>
        <v xml:space="preserve">Contribution ponctuelle aux frais du foyer </v>
      </c>
      <c r="D368" s="74"/>
      <c r="E368" s="74"/>
      <c r="F368" s="74"/>
      <c r="G368" s="74"/>
      <c r="H368" s="276">
        <f ca="1">Calc!B266</f>
        <v>0</v>
      </c>
      <c r="I368" s="277" t="str">
        <f>Calc!D254</f>
        <v>&gt;=41640</v>
      </c>
      <c r="K368"/>
      <c r="L368"/>
      <c r="M368"/>
      <c r="N368"/>
      <c r="O368"/>
    </row>
    <row r="369" spans="1:17" ht="12.75" customHeight="1" x14ac:dyDescent="0.2">
      <c r="A369" s="91">
        <f>'[1]2009Codification'!A158</f>
        <v>586</v>
      </c>
      <c r="B369" s="74"/>
      <c r="C369" s="108" t="str">
        <f>LOOKUP(A369,'[1]2009Codification'!$A:$A,'[1]2009Codification'!$B:$B)</f>
        <v>Valorisation</v>
      </c>
      <c r="D369" s="74"/>
      <c r="E369" s="74"/>
      <c r="F369" s="74"/>
      <c r="G369" s="74"/>
      <c r="H369" s="276">
        <f ca="1">Calc!B268</f>
        <v>0</v>
      </c>
      <c r="I369" s="277" t="str">
        <f>Calc!D255</f>
        <v>Date</v>
      </c>
      <c r="K369"/>
      <c r="L369"/>
      <c r="M369"/>
      <c r="N369"/>
      <c r="O369"/>
    </row>
    <row r="370" spans="1:17" ht="12.75" customHeight="1" x14ac:dyDescent="0.2">
      <c r="A370" s="91">
        <f>'[1]2009Codification'!A159</f>
        <v>587</v>
      </c>
      <c r="B370" s="74"/>
      <c r="C370" s="108" t="str">
        <f>LOOKUP(A370,'[1]2009Codification'!$A:$A,'[1]2009Codification'!$B:$B)</f>
        <v>Trop perçu, remboursement, etc.</v>
      </c>
      <c r="D370" s="74"/>
      <c r="E370" s="74"/>
      <c r="F370" s="74"/>
      <c r="G370" s="74"/>
      <c r="H370" s="276">
        <f ca="1">Calc!B270</f>
        <v>0</v>
      </c>
      <c r="I370" s="277" t="str">
        <f>Calc!D256</f>
        <v>&gt;=41640</v>
      </c>
      <c r="K370"/>
      <c r="L370"/>
      <c r="M370"/>
      <c r="N370"/>
      <c r="O370"/>
    </row>
    <row r="371" spans="1:17" ht="12.75" customHeight="1" x14ac:dyDescent="0.2">
      <c r="A371" s="91">
        <f>'[1]2009Codification'!A160</f>
        <v>588</v>
      </c>
      <c r="B371" s="74"/>
      <c r="C371" s="108" t="str">
        <f>LOOKUP(A371,'[1]2009Codification'!$A:$A,'[1]2009Codification'!$B:$B)</f>
        <v>Amende</v>
      </c>
      <c r="D371" s="74"/>
      <c r="E371" s="74"/>
      <c r="F371" s="74"/>
      <c r="G371" s="74"/>
      <c r="H371" s="276">
        <f ca="1">Calc!B272</f>
        <v>0</v>
      </c>
      <c r="I371" s="277" t="str">
        <f>Calc!D257</f>
        <v>Date</v>
      </c>
      <c r="K371"/>
      <c r="L371"/>
      <c r="M371"/>
      <c r="N371"/>
      <c r="O371"/>
    </row>
    <row r="372" spans="1:17" ht="12.75" customHeight="1" x14ac:dyDescent="0.2">
      <c r="A372" s="91">
        <f>'[1]2009Codification'!A161</f>
        <v>589</v>
      </c>
      <c r="B372" s="74"/>
      <c r="C372" s="108" t="str">
        <f>LOOKUP(A372,'[1]2009Codification'!$A:$A,'[1]2009Codification'!$B:$B)</f>
        <v>Aides diverses ponctuelles</v>
      </c>
      <c r="D372" s="74"/>
      <c r="E372" s="74"/>
      <c r="F372" s="74"/>
      <c r="G372" s="74"/>
      <c r="H372" s="276">
        <f ca="1">Calc!B274</f>
        <v>0</v>
      </c>
      <c r="I372" s="277" t="str">
        <f>Calc!D258</f>
        <v>&gt;=41640</v>
      </c>
      <c r="K372"/>
      <c r="L372"/>
      <c r="M372"/>
      <c r="N372"/>
      <c r="O372"/>
    </row>
    <row r="373" spans="1:17" ht="12.75" customHeight="1" x14ac:dyDescent="0.2">
      <c r="A373" s="91">
        <f>'[1]2009Codification'!A162</f>
        <v>590</v>
      </c>
      <c r="B373" s="74"/>
      <c r="C373" s="108" t="str">
        <f>LOOKUP(A373,'[1]2009Codification'!$A:$A,'[1]2009Codification'!$B:$B)</f>
        <v>Frais de banque exceptionnels</v>
      </c>
      <c r="D373" s="74"/>
      <c r="E373" s="74"/>
      <c r="F373" s="74"/>
      <c r="G373" s="74"/>
      <c r="H373" s="276">
        <f ca="1">Calc!B276</f>
        <v>0</v>
      </c>
      <c r="I373" s="277" t="str">
        <f>Calc!D259</f>
        <v>Date</v>
      </c>
      <c r="K373"/>
      <c r="L373"/>
      <c r="M373"/>
      <c r="N373"/>
      <c r="O373"/>
    </row>
    <row r="374" spans="1:17" ht="14.25" customHeight="1" x14ac:dyDescent="0.2">
      <c r="A374" s="91">
        <f>'[1]2009Codification'!A163</f>
        <v>591</v>
      </c>
      <c r="B374" s="74"/>
      <c r="C374" s="108" t="str">
        <f>LOOKUP(A374,'[1]2009Codification'!$A:$A,'[1]2009Codification'!$B:$B)</f>
        <v>Autres frais ponctuels</v>
      </c>
      <c r="D374" s="74"/>
      <c r="E374" s="74"/>
      <c r="F374" s="74"/>
      <c r="G374" s="74"/>
      <c r="H374" s="276">
        <f ca="1">Calc!B278</f>
        <v>0</v>
      </c>
      <c r="I374" s="277" t="str">
        <f>Calc!D260</f>
        <v>&gt;=41640</v>
      </c>
      <c r="K374"/>
      <c r="L374"/>
      <c r="M374"/>
      <c r="N374"/>
      <c r="O374"/>
    </row>
    <row r="375" spans="1:17" ht="12.75" customHeight="1" x14ac:dyDescent="0.2">
      <c r="A375" s="91">
        <f>'[1]2009Codification'!A164</f>
        <v>592</v>
      </c>
      <c r="B375" s="74"/>
      <c r="C375" s="108" t="str">
        <f>LOOKUP(A375,'[1]2009Codification'!$A:$A,'[1]2009Codification'!$B:$B)</f>
        <v>Valorisation</v>
      </c>
      <c r="D375" s="74"/>
      <c r="E375" s="74"/>
      <c r="F375" s="74"/>
      <c r="G375" s="74"/>
      <c r="H375" s="276">
        <f ca="1">Calc!B280</f>
        <v>0</v>
      </c>
      <c r="I375" s="277" t="str">
        <f>Calc!D261</f>
        <v>Date</v>
      </c>
      <c r="K375"/>
      <c r="L375"/>
      <c r="M375"/>
      <c r="N375"/>
      <c r="O375"/>
    </row>
    <row r="376" spans="1:17" ht="12.75" customHeight="1" x14ac:dyDescent="0.2">
      <c r="A376" s="91">
        <f>'[1]2009Codification'!A165</f>
        <v>593</v>
      </c>
      <c r="B376" s="74"/>
      <c r="C376" s="108" t="str">
        <f>LOOKUP(A376,'[1]2009Codification'!$A:$A,'[1]2009Codification'!$B:$B)</f>
        <v>Dépenses exceptionnelles</v>
      </c>
      <c r="D376" s="74"/>
      <c r="E376" s="74"/>
      <c r="F376" s="74"/>
      <c r="G376" s="74"/>
      <c r="H376" s="276">
        <f ca="1">Calc!B282</f>
        <v>0</v>
      </c>
      <c r="I376" s="277" t="str">
        <f>Calc!D262</f>
        <v>&gt;=41640</v>
      </c>
      <c r="K376"/>
      <c r="L376"/>
      <c r="M376"/>
      <c r="N376"/>
      <c r="O376"/>
    </row>
    <row r="377" spans="1:17" ht="12.75" customHeight="1" x14ac:dyDescent="0.2">
      <c r="A377" s="91">
        <f>'[1]2009Codification'!A166</f>
        <v>594</v>
      </c>
      <c r="B377" s="105"/>
      <c r="C377" s="108" t="str">
        <f>LOOKUP(A377,'[1]2009Codification'!$A:$A,'[1]2009Codification'!$B:$B)</f>
        <v>_</v>
      </c>
      <c r="D377" s="105"/>
      <c r="E377" s="105"/>
      <c r="F377" s="105"/>
      <c r="G377" s="105"/>
      <c r="H377" s="276">
        <f ca="1">Calc!B284</f>
        <v>0</v>
      </c>
      <c r="I377" s="277" t="str">
        <f>Calc!D263</f>
        <v>Date</v>
      </c>
      <c r="K377"/>
      <c r="L377"/>
      <c r="M377"/>
      <c r="N377"/>
      <c r="O377"/>
    </row>
    <row r="378" spans="1:17" x14ac:dyDescent="0.2">
      <c r="A378" s="91">
        <f>'[1]2009Codification'!A167</f>
        <v>595</v>
      </c>
      <c r="B378" s="74"/>
      <c r="C378" s="108" t="str">
        <f>LOOKUP(A378,'[1]2009Codification'!$A:$A,'[1]2009Codification'!$B:$B)</f>
        <v>_</v>
      </c>
      <c r="D378" s="105"/>
      <c r="E378" s="105"/>
      <c r="F378" s="105"/>
      <c r="G378" s="105"/>
      <c r="H378" s="276">
        <f ca="1">Calc!B286</f>
        <v>0</v>
      </c>
      <c r="I378" s="277" t="str">
        <f>Calc!D264</f>
        <v>&gt;=41640</v>
      </c>
      <c r="K378"/>
      <c r="L378"/>
      <c r="M378"/>
      <c r="N378"/>
      <c r="O378"/>
    </row>
    <row r="379" spans="1:17" ht="15.75" customHeight="1" x14ac:dyDescent="0.2">
      <c r="A379" s="137"/>
      <c r="B379" s="138"/>
      <c r="C379" s="139" t="s">
        <v>111</v>
      </c>
      <c r="D379" s="138"/>
      <c r="E379" s="138"/>
      <c r="F379" s="138"/>
      <c r="G379" s="138"/>
      <c r="H379" s="290">
        <f ca="1">SUM(H365:H378)</f>
        <v>0</v>
      </c>
      <c r="I379" s="291"/>
      <c r="K379"/>
      <c r="L379"/>
      <c r="M379"/>
      <c r="N379"/>
      <c r="O379"/>
    </row>
    <row r="380" spans="1:17" x14ac:dyDescent="0.2">
      <c r="A380" s="48"/>
      <c r="B380" s="49"/>
      <c r="C380" s="49"/>
      <c r="D380" s="49"/>
      <c r="E380" s="49"/>
      <c r="F380" s="49"/>
      <c r="G380" s="51"/>
      <c r="H380" s="47"/>
      <c r="I380" s="40"/>
      <c r="K380"/>
      <c r="L380"/>
      <c r="M380"/>
      <c r="N380"/>
      <c r="O380"/>
    </row>
    <row r="381" spans="1:17" ht="15.75" x14ac:dyDescent="0.25">
      <c r="A381" s="48"/>
      <c r="B381" s="49"/>
      <c r="C381" s="50" t="s">
        <v>50</v>
      </c>
      <c r="D381" s="49"/>
      <c r="E381" s="49"/>
      <c r="F381" s="49"/>
      <c r="G381" s="51"/>
      <c r="H381" s="362">
        <f ca="1">SUM(H277,H292,H307,H319,H332,H344,H353,H362,H379)</f>
        <v>10228.290000000001</v>
      </c>
      <c r="I381" s="363"/>
      <c r="K381"/>
      <c r="L381"/>
      <c r="M381"/>
      <c r="N381"/>
      <c r="O381"/>
    </row>
    <row r="382" spans="1:17" x14ac:dyDescent="0.2">
      <c r="A382" s="52"/>
      <c r="B382" s="53"/>
      <c r="C382" s="53"/>
      <c r="D382" s="53"/>
      <c r="E382" s="53"/>
      <c r="F382" s="53"/>
      <c r="G382" s="54"/>
      <c r="H382" s="52"/>
      <c r="I382" s="54"/>
      <c r="K382"/>
      <c r="L382"/>
      <c r="M382"/>
      <c r="N382"/>
      <c r="O382"/>
      <c r="Q382" s="1">
        <v>1</v>
      </c>
    </row>
    <row r="383" spans="1:17" ht="15.75" x14ac:dyDescent="0.25">
      <c r="A383" s="284" t="s">
        <v>57</v>
      </c>
      <c r="B383" s="285"/>
      <c r="C383" s="286"/>
      <c r="D383" s="286"/>
      <c r="E383" s="286"/>
      <c r="F383" s="286"/>
      <c r="G383" s="286"/>
      <c r="H383" s="286"/>
      <c r="I383" s="287"/>
      <c r="J383" s="1" t="s">
        <v>155</v>
      </c>
      <c r="K383" s="205">
        <f t="array" aca="1" ref="K383" ca="1">IF($D$19&lt;MIN(INDIRECT("'"&amp;VAR!A1&amp;"'!$B$3:$B$30000")),"",INDEX(INDIRECT("'"&amp;VAR!A1&amp;"'!$F:$F"),MIN(IF(INDIRECT("'"&amp;VAR!A1&amp;"'!$B$3:$B$30000")&gt;=$D$19,ROW(INDIRECT("'"&amp;VAR!A1&amp;"'!$B$3:$B$30000"))))-1))</f>
        <v>968.56</v>
      </c>
      <c r="L383"/>
      <c r="M383"/>
      <c r="N383"/>
      <c r="O383"/>
      <c r="Q383" s="1">
        <v>2</v>
      </c>
    </row>
    <row r="384" spans="1:17" ht="12" customHeight="1" x14ac:dyDescent="0.25">
      <c r="A384" s="31"/>
      <c r="B384" s="31"/>
      <c r="C384" s="31"/>
      <c r="D384" s="42" t="s">
        <v>22</v>
      </c>
      <c r="E384" s="31"/>
      <c r="F384" s="31"/>
      <c r="G384" s="31"/>
      <c r="H384" s="31"/>
      <c r="I384" s="43"/>
      <c r="J384" s="1" t="s">
        <v>156</v>
      </c>
      <c r="K384"/>
      <c r="L384"/>
      <c r="M384"/>
      <c r="N384"/>
      <c r="O384"/>
      <c r="Q384" s="1">
        <f>SUM(Q382:Q383)</f>
        <v>3</v>
      </c>
    </row>
    <row r="385" spans="1:31" ht="12" customHeight="1" x14ac:dyDescent="0.2">
      <c r="A385" s="349" t="s">
        <v>30</v>
      </c>
      <c r="B385" s="350"/>
      <c r="C385" s="41" t="s">
        <v>23</v>
      </c>
      <c r="D385" s="33"/>
      <c r="E385" s="55"/>
      <c r="F385" s="55"/>
      <c r="G385" s="288" t="s">
        <v>34</v>
      </c>
      <c r="H385" s="289"/>
      <c r="I385" s="41" t="s">
        <v>23</v>
      </c>
      <c r="K385"/>
      <c r="L385"/>
      <c r="M385"/>
      <c r="N385"/>
      <c r="O385"/>
    </row>
    <row r="386" spans="1:31" ht="12" customHeight="1" x14ac:dyDescent="0.2">
      <c r="A386" s="358" t="s">
        <v>29</v>
      </c>
      <c r="B386" s="359"/>
      <c r="C386" s="56">
        <f>IF(D19=0,"",D19)</f>
        <v>41640</v>
      </c>
      <c r="D386" s="57" t="s">
        <v>32</v>
      </c>
      <c r="E386" s="36" t="s">
        <v>27</v>
      </c>
      <c r="F386" s="36" t="s">
        <v>33</v>
      </c>
      <c r="G386" s="280" t="s">
        <v>35</v>
      </c>
      <c r="H386" s="281"/>
      <c r="I386" s="56">
        <f>IF(H19=0," ",H19)</f>
        <v>42004</v>
      </c>
    </row>
    <row r="387" spans="1:31" ht="12" customHeight="1" x14ac:dyDescent="0.2">
      <c r="A387" s="358" t="s">
        <v>28</v>
      </c>
      <c r="B387" s="359"/>
      <c r="C387" s="58" t="s">
        <v>38</v>
      </c>
      <c r="D387" s="34"/>
      <c r="E387" s="37"/>
      <c r="F387" s="59"/>
      <c r="G387" s="60" t="s">
        <v>3</v>
      </c>
      <c r="H387" s="124" t="s">
        <v>4</v>
      </c>
      <c r="I387" s="58" t="s">
        <v>39</v>
      </c>
      <c r="J387" s="1" t="s">
        <v>116</v>
      </c>
      <c r="K387" s="1">
        <f t="array" aca="1" ref="K387" ca="1">INDEX(INDIRECT("'"&amp;VAR!A1&amp;"'!$F:$F"),IF(MIN(INDIRECT("'"&amp;VAR!A1&amp;"'!$B$3:$B$20000"))&lt;$D$19,MAX(IF((INDIRECT("'"&amp;VAR!A1&amp;"'!$B$3:$B$20000")&lt;$D$19)*(INDIRECT("'"&amp;VAR!A1&amp;"'!$B$3:$B$20000")),ROW(INDIRECT("'"&amp;VAR!A1&amp;"'!$B$3:$B$20000")))),MIN(IF((INDIRECT("'"&amp;VAR!A1&amp;"'!$B$3:$B$20000")&gt;=$D$19)*(INDIRECT("'"&amp;VAR!A1&amp;"'!$B$3:$B$20000")),ROW(INDIRECT("'"&amp;VAR!A1&amp;"'!$B$3:$B$20000"))))-1))</f>
        <v>968.56</v>
      </c>
      <c r="L387" s="211" t="s">
        <v>162</v>
      </c>
      <c r="M387" s="1">
        <f t="array" aca="1" ref="M387" ca="1">IF(MAX(INDIRECT("'"&amp;VAR!A1&amp;"'!$B$3:$B$20000"))&lt;=$D$19,MAX(IF((INDIRECT("'"&amp;VAR!A1&amp;"'!$B$3:$B$20000")&lt;=$D$19)*(INDIRECT("'"&amp;VAR!A1&amp;"'!$B$3:$B$20000")),ROW(INDIRECT("'"&amp;VAR!A1&amp;"'!$B$3:$B$20000")))),MIN(IF((INDIRECT("'"&amp;VAR!A1&amp;"'!$B$3:$B$20000")&gt;=$D$19)*(INDIRECT("'"&amp;VAR!A1&amp;"'!$B$3:$B$20000")),ROW(INDIRECT("'"&amp;VAR!A1&amp;"'!$B$3:$B$20000"))))-1)</f>
        <v>2</v>
      </c>
      <c r="N387" s="212" t="s">
        <v>116</v>
      </c>
      <c r="O387" s="1">
        <f ca="1">IF(M387=2,'C1'!F2,'C1'!F2-SUM(INDIRECT("C1!D3:D"&amp;M387))+SUM(INDIRECT("C1!E3:E"&amp;M387)))</f>
        <v>968.56</v>
      </c>
      <c r="Q387" s="215" t="s">
        <v>8</v>
      </c>
      <c r="R387" s="215" t="s">
        <v>8</v>
      </c>
      <c r="S387" s="215" t="s">
        <v>8</v>
      </c>
      <c r="T387" s="216" t="s">
        <v>2</v>
      </c>
      <c r="U387" s="216" t="s">
        <v>2</v>
      </c>
      <c r="V387" s="218" t="s">
        <v>3</v>
      </c>
      <c r="W387" s="218" t="s">
        <v>4</v>
      </c>
      <c r="Y387" s="215" t="s">
        <v>8</v>
      </c>
      <c r="Z387" s="215" t="s">
        <v>8</v>
      </c>
      <c r="AA387" s="215" t="s">
        <v>8</v>
      </c>
      <c r="AB387" s="216" t="s">
        <v>2</v>
      </c>
      <c r="AC387" s="216" t="s">
        <v>2</v>
      </c>
      <c r="AD387" s="218" t="s">
        <v>3</v>
      </c>
      <c r="AE387" s="218" t="s">
        <v>4</v>
      </c>
    </row>
    <row r="388" spans="1:31" x14ac:dyDescent="0.2">
      <c r="A388" s="302" t="s">
        <v>159</v>
      </c>
      <c r="B388" s="303"/>
      <c r="C388" s="61"/>
      <c r="D388" s="62"/>
      <c r="E388" s="62"/>
      <c r="F388" s="62"/>
      <c r="G388" s="62"/>
      <c r="H388" s="63"/>
      <c r="I388" s="64"/>
      <c r="K388" s="205"/>
      <c r="Q388" s="365" t="s">
        <v>167</v>
      </c>
      <c r="R388" s="366" t="s">
        <v>168</v>
      </c>
      <c r="S388" s="366" t="s">
        <v>169</v>
      </c>
      <c r="T388" s="269" t="str">
        <f>"&gt;=" &amp; Décompte!$D$19</f>
        <v>&gt;=41640</v>
      </c>
      <c r="U388" s="269" t="str">
        <f>"&lt;=" &amp; Décompte!$H$19</f>
        <v>&lt;=42004</v>
      </c>
      <c r="V388" s="366"/>
      <c r="W388" s="367"/>
      <c r="Y388" s="365" t="s">
        <v>170</v>
      </c>
      <c r="Z388" s="366" t="s">
        <v>171</v>
      </c>
      <c r="AA388" s="366" t="s">
        <v>172</v>
      </c>
      <c r="AB388" s="269" t="str">
        <f>"&gt;=" &amp; Décompte!$D$19</f>
        <v>&gt;=41640</v>
      </c>
      <c r="AC388" s="269" t="str">
        <f>"&lt;=" &amp; Décompte!$H$19</f>
        <v>&lt;=42004</v>
      </c>
      <c r="AD388" s="366"/>
      <c r="AE388" s="367"/>
    </row>
    <row r="389" spans="1:31" ht="12.75" customHeight="1" x14ac:dyDescent="0.2">
      <c r="A389" s="300" t="s">
        <v>160</v>
      </c>
      <c r="B389" s="304"/>
      <c r="C389" s="65">
        <f t="array" aca="1" ref="C389" ca="1">INDEX(INDIRECT("'"&amp;VAR!A1&amp;"'!$F:$F"),IF(MIN(INDIRECT("'"&amp;VAR!A1&amp;"'!$B$3:$B$30000"))&lt;$D$19,MAX(IF((INDIRECT("'"&amp;VAR!A1&amp;"'!$B$3:$B$30000")&lt;$D$19)*(INDIRECT("'"&amp;VAR!A1&amp;"'!$B$3:$B$30000")),ROW(INDIRECT("'"&amp;VAR!A1&amp;"'!$B$3:$B$30000")))),MIN(IF((INDIRECT("'"&amp;VAR!A1&amp;"'!$B$3:$B$30000")&gt;=$D$19)*(INDIRECT("'"&amp;VAR!A1&amp;"'!$B$3:$B$30000")),ROW(INDIRECT("'"&amp;VAR!A1&amp;"'!$B$3:$B$30000"))))-1))</f>
        <v>968.56</v>
      </c>
      <c r="D389" s="385">
        <f ca="1">IF(W389&gt;0,W389,"")</f>
        <v>29.75</v>
      </c>
      <c r="E389" s="66">
        <f>SUMIF('C1'!$A$3:$A$511,"= 106",'C1'!$E$3:$E$511)</f>
        <v>0</v>
      </c>
      <c r="F389" s="385">
        <f ca="1">IF(Y389&gt;0,Y389,"")</f>
        <v>17.34</v>
      </c>
      <c r="G389" s="66">
        <f>SUMIF('C1'!$A$3:$A$511,"= 548",'C1'!$D$3:$D$511)+SUMIF('C1'!$A$3:$A$511,"= 600",'C1'!$D$3:$D$511)</f>
        <v>2000</v>
      </c>
      <c r="H389" s="66">
        <f>SUMIF('C1'!$A$3:$A$511,"= 299",'C1'!$E$3:$E$511)+SUMIF('C1'!$A$3:$A$511,"= 300",'C1'!$E$3:$E$511)</f>
        <v>1350</v>
      </c>
      <c r="I389" s="67">
        <f t="array" aca="1" ref="I389" ca="1">INDEX(INDIRECT("'"&amp;VAR!A1&amp;"'!$F:$F"),IF(MAX(INDIRECT("'"&amp;VAR!A1&amp;"'!$B$3:$B$30000"))&lt;=$H$19,MAX(IF((INDIRECT("'"&amp;VAR!A1&amp;"'!$B$3:$B$30000")&lt;=$H$19)*(INDIRECT("'"&amp;VAR!A1&amp;"'!$B$3:$B$30000")),ROW(INDIRECT("'"&amp;VAR!A1&amp;"'!$B$3:$B$30000")))),MIN(IF((INDIRECT("'"&amp;VAR!A1&amp;"'!$B$3:$B$30000")&gt;=$H$19)*(INDIRECT("'"&amp;VAR!A1&amp;"'!$B$3:$B$30000")),ROW(INDIRECT("'"&amp;VAR!A1&amp;"'!$B$3:$B$30000"))))-1))</f>
        <v>0</v>
      </c>
      <c r="J389" s="1" t="s">
        <v>32</v>
      </c>
      <c r="K389" s="205">
        <f t="array" ref="K389">IF(SUM('C1'!$D$3:$D$20000)=0," ",SUM(IF(('C1'!$A$3:$A$20000&lt;&gt;0)*('C1'!$A$3:$A$20000&lt;&gt;548)*('C1'!$A$3:$A$20000&lt;&gt;599)*('C1'!$A$3:$A$20000&lt;&gt;600)*('C1'!$B$3:$B$20000&gt;=$D$19)*('C1'!$B$3:$B$20000&lt;=$H$19),'C1'!$D$3:$D$20000)))</f>
        <v>29.75</v>
      </c>
      <c r="W389" s="364">
        <f ca="1">DSUM(Base1,V387,Q387:W388)</f>
        <v>29.75</v>
      </c>
      <c r="Y389" s="364">
        <f ca="1">DSUM(Base1,AE387,Y387:AE388)</f>
        <v>17.34</v>
      </c>
    </row>
    <row r="390" spans="1:31" x14ac:dyDescent="0.2">
      <c r="A390" s="282" t="s">
        <v>161</v>
      </c>
      <c r="B390" s="283"/>
      <c r="C390" s="68"/>
      <c r="D390" s="386"/>
      <c r="E390" s="69"/>
      <c r="F390" s="386"/>
      <c r="G390" s="66"/>
      <c r="H390" s="70"/>
      <c r="I390" s="71"/>
      <c r="J390" s="1" t="s">
        <v>27</v>
      </c>
      <c r="K390" s="205">
        <f t="array" ref="K390">SUM(IF(('C1'!$A$3:$A$20000=106)*('C1'!$B$3:$B$20000&gt;=$D$19)*('C1'!$B$3:$B$20000&lt;=$H$19),'C1'!$E$3:$E$20000,0))</f>
        <v>0</v>
      </c>
      <c r="Q390" s="215" t="s">
        <v>8</v>
      </c>
      <c r="R390" s="215" t="s">
        <v>8</v>
      </c>
      <c r="S390" s="215" t="s">
        <v>8</v>
      </c>
      <c r="T390" s="216" t="s">
        <v>2</v>
      </c>
      <c r="U390" s="216" t="s">
        <v>2</v>
      </c>
      <c r="V390" s="218" t="s">
        <v>3</v>
      </c>
      <c r="W390" s="218" t="s">
        <v>4</v>
      </c>
      <c r="Y390" s="215" t="s">
        <v>8</v>
      </c>
      <c r="Z390" s="215" t="s">
        <v>8</v>
      </c>
      <c r="AA390" s="215" t="s">
        <v>8</v>
      </c>
      <c r="AB390" s="216" t="s">
        <v>2</v>
      </c>
      <c r="AC390" s="216" t="s">
        <v>2</v>
      </c>
      <c r="AD390" s="218" t="s">
        <v>3</v>
      </c>
      <c r="AE390" s="218" t="s">
        <v>4</v>
      </c>
    </row>
    <row r="391" spans="1:31" x14ac:dyDescent="0.2">
      <c r="A391" s="302" t="s">
        <v>63</v>
      </c>
      <c r="B391" s="303"/>
      <c r="C391" s="61"/>
      <c r="D391" s="387"/>
      <c r="E391" s="62"/>
      <c r="F391" s="388"/>
      <c r="G391" s="62"/>
      <c r="H391" s="72"/>
      <c r="I391" s="64"/>
      <c r="J391" s="1" t="s">
        <v>33</v>
      </c>
      <c r="K391" s="205">
        <f t="array" ref="K391">IF(SUM('C1'!$E$3:$E$20000)=0," ",SUM(IF(('C1'!$A$3:$A$20000&lt;&gt;0)*('C1'!$A$3:$A$20000&lt;&gt;106)*('C1'!$A$3:$A$20000&lt;&gt;299)*('C1'!$A$3:$A$20000&lt;&gt;300)*('C1'!$B$3:$B$20000&gt;=D19)*('C1'!$B$3:$B$20000&lt;=H19),'C1'!$E$3:$E$20000)))</f>
        <v>17.34</v>
      </c>
      <c r="Q391" s="365" t="s">
        <v>167</v>
      </c>
      <c r="R391" s="366" t="s">
        <v>168</v>
      </c>
      <c r="S391" s="366" t="s">
        <v>169</v>
      </c>
      <c r="T391" s="269" t="str">
        <f>"&gt;=" &amp; Décompte!$D$19</f>
        <v>&gt;=41640</v>
      </c>
      <c r="U391" s="269" t="str">
        <f>"&lt;=" &amp; Décompte!$H$19</f>
        <v>&lt;=42004</v>
      </c>
      <c r="V391" s="366"/>
      <c r="W391" s="367"/>
      <c r="Y391" s="365" t="s">
        <v>170</v>
      </c>
      <c r="Z391" s="366" t="s">
        <v>171</v>
      </c>
      <c r="AA391" s="366" t="s">
        <v>172</v>
      </c>
      <c r="AB391" s="269" t="str">
        <f>"&gt;=" &amp; Décompte!$D$19</f>
        <v>&gt;=41640</v>
      </c>
      <c r="AC391" s="269" t="str">
        <f>"&lt;=" &amp; Décompte!$H$19</f>
        <v>&lt;=42004</v>
      </c>
      <c r="AD391" s="366"/>
      <c r="AE391" s="367"/>
    </row>
    <row r="392" spans="1:31" x14ac:dyDescent="0.2">
      <c r="A392" s="300" t="s">
        <v>29</v>
      </c>
      <c r="B392" s="304"/>
      <c r="C392" s="65">
        <f t="array" aca="1" ref="C392" ca="1">INDEX(INDIRECT("'"&amp;VAR!A2&amp;"'!$F:$F"),IF(MIN(INDIRECT("'"&amp;VAR!A2&amp;"'!$B$3:$B$30000"))&lt;$D$19,MAX(IF((INDIRECT("'"&amp;VAR!A2&amp;"'!$B$3:$B$30000")&lt;$D$19)*(INDIRECT("'"&amp;VAR!A2&amp;"'!$B$3:$B$30000")),ROW(INDIRECT("'"&amp;VAR!A2&amp;"'!$B$3:$B$30000")))),MIN(IF((INDIRECT("'"&amp;VAR!A2&amp;"'!$B$3:$B$30000")&gt;=$D$19)*(INDIRECT("'"&amp;VAR!A2&amp;"'!$B$3:$B$30000")),ROW(INDIRECT("'"&amp;VAR!A2&amp;"'!$B$3:$B$30000"))))-1))</f>
        <v>8022.26</v>
      </c>
      <c r="D392" s="385">
        <f ca="1">IF(W392&gt;0,W392,"")</f>
        <v>3.5</v>
      </c>
      <c r="E392" s="66">
        <f>SUMIF('C2'!A3:A512,"= 106",'C2'!E3:E512)</f>
        <v>93.92</v>
      </c>
      <c r="F392" s="385" t="str">
        <f ca="1">IF(Y392&gt;0,Y392,"")</f>
        <v/>
      </c>
      <c r="G392" s="66">
        <f>SUMIF('C2'!$A$3:$A$512,"= 548",'C2'!$D$3:$D$512)+SUMIF('C2'!$A$3:$A$512,"= 600",'C2'!$D$3:$D$512)</f>
        <v>1200</v>
      </c>
      <c r="H392" s="66">
        <f>SUMIF('C2'!$A$3:$A$512,"= 299",'C2'!$E$3:$E$512)+SUMIF('C2'!$A$3:$A$512,"= 300",'C2'!$E$3:$E$512)</f>
        <v>1000</v>
      </c>
      <c r="I392" s="73">
        <f>'C2'!F2-SUM('C2'!D3:D512)+SUM('C2'!E3:E512)</f>
        <v>7912.68</v>
      </c>
      <c r="J392" s="1" t="s">
        <v>114</v>
      </c>
      <c r="K392" s="205">
        <f>SUM(IF(('C1'!$A$3:$A$20000=548)*('C1'!$A$3:$A$20000=599)*('C1'!$A$3:$A$20000=600)*('C1'!$B$3:$B$20000&gt;=$D$19)*('C1'!$B$3:$B$20000&lt;=$H$19),'C1'!$D$3:$D$20000,0))</f>
        <v>0</v>
      </c>
      <c r="L392" s="209" t="e">
        <f>SUMPRODUCT(OR(('C1'!$A$3:$A$27=548),('C1'!$A$3:$A$27=599),('C1'!$A$3:$A$27=600)),AND(OR(('C1'!$B$3:$B$27)&gt;=$D$19,('C1'!$B$3:$B$27)&lt;=$H$19))*('C1'!$D$3:$D$27))</f>
        <v>#VALUE!</v>
      </c>
      <c r="W392" s="364">
        <f ca="1">DSUM(Base2,V390,Q390:W391)</f>
        <v>3.5</v>
      </c>
      <c r="Y392" s="364">
        <f ca="1">DSUM(Base2,AE390,Y390:AE391)</f>
        <v>0</v>
      </c>
    </row>
    <row r="393" spans="1:31" x14ac:dyDescent="0.2">
      <c r="A393" s="305"/>
      <c r="B393" s="306"/>
      <c r="C393" s="68"/>
      <c r="D393" s="386"/>
      <c r="E393" s="69"/>
      <c r="F393" s="389"/>
      <c r="G393" s="69"/>
      <c r="H393" s="68"/>
      <c r="I393" s="70"/>
      <c r="J393" s="1" t="s">
        <v>115</v>
      </c>
      <c r="K393" s="205">
        <f t="array" ref="K393">SUM(IF(('C1'!$A$3:$A$20000=299)*('C1'!$A$3:$A$20000=300)*('C1'!$B$3:$B$20000&gt;=$D$19)*('C1'!$B$3:$B$20000&lt;=$H$19),'C1'!$E$3:$E$20000,0))</f>
        <v>0</v>
      </c>
      <c r="Q393" s="215" t="s">
        <v>8</v>
      </c>
      <c r="R393" s="215" t="s">
        <v>8</v>
      </c>
      <c r="S393" s="215" t="s">
        <v>8</v>
      </c>
      <c r="T393" s="216" t="s">
        <v>2</v>
      </c>
      <c r="U393" s="216" t="s">
        <v>2</v>
      </c>
      <c r="V393" s="218" t="s">
        <v>3</v>
      </c>
      <c r="W393" s="218" t="s">
        <v>4</v>
      </c>
      <c r="Y393" s="215" t="s">
        <v>8</v>
      </c>
      <c r="Z393" s="215" t="s">
        <v>8</v>
      </c>
      <c r="AA393" s="215" t="s">
        <v>8</v>
      </c>
      <c r="AB393" s="216" t="s">
        <v>2</v>
      </c>
      <c r="AC393" s="216" t="s">
        <v>2</v>
      </c>
      <c r="AD393" s="218" t="s">
        <v>3</v>
      </c>
      <c r="AE393" s="218" t="s">
        <v>4</v>
      </c>
    </row>
    <row r="394" spans="1:31" x14ac:dyDescent="0.2">
      <c r="A394" s="302" t="s">
        <v>9</v>
      </c>
      <c r="B394" s="303"/>
      <c r="C394" s="61"/>
      <c r="D394" s="387"/>
      <c r="E394" s="62"/>
      <c r="F394" s="387"/>
      <c r="G394" s="66"/>
      <c r="H394" s="63"/>
      <c r="I394" s="64"/>
      <c r="K394" s="205"/>
      <c r="Q394" s="365" t="s">
        <v>167</v>
      </c>
      <c r="R394" s="366" t="s">
        <v>168</v>
      </c>
      <c r="S394" s="366" t="s">
        <v>169</v>
      </c>
      <c r="T394" s="269" t="str">
        <f>"&gt;=" &amp; Décompte!$D$19</f>
        <v>&gt;=41640</v>
      </c>
      <c r="U394" s="269" t="str">
        <f>"&lt;=" &amp; Décompte!$H$19</f>
        <v>&lt;=42004</v>
      </c>
      <c r="V394" s="366"/>
      <c r="W394" s="367"/>
      <c r="Y394" s="365" t="s">
        <v>170</v>
      </c>
      <c r="Z394" s="366" t="s">
        <v>171</v>
      </c>
      <c r="AA394" s="366" t="s">
        <v>172</v>
      </c>
      <c r="AB394" s="269" t="str">
        <f>"&gt;=" &amp; Décompte!$D$19</f>
        <v>&gt;=41640</v>
      </c>
      <c r="AC394" s="269" t="str">
        <f>"&lt;=" &amp; Décompte!$H$19</f>
        <v>&lt;=42004</v>
      </c>
      <c r="AD394" s="366"/>
      <c r="AE394" s="367"/>
    </row>
    <row r="395" spans="1:31" x14ac:dyDescent="0.2">
      <c r="A395" s="300" t="s">
        <v>29</v>
      </c>
      <c r="B395" s="304"/>
      <c r="C395" s="65">
        <f t="array" aca="1" ref="C395" ca="1">INDEX(INDIRECT("'"&amp;VAR!A3&amp;"'!$F:$F"),IF(MIN(INDIRECT("'"&amp;VAR!A3&amp;"'!$B$3:$B$30000"))&lt;$D$19,MAX(IF((INDIRECT("'"&amp;VAR!A3&amp;"'!$B$3:$B$30000")&lt;$D$19)*(INDIRECT("'"&amp;VAR!A3&amp;"'!$B$3:$B$30000")),ROW(INDIRECT("'"&amp;VAR!A3&amp;"'!$B$3:$B$30000")))),MIN(IF((INDIRECT("'"&amp;VAR!A3&amp;"'!$B$3:$B$30000")&gt;=$D$19)*(INDIRECT("'"&amp;VAR!A3&amp;"'!$B$3:$B$30000")),ROW(INDIRECT("'"&amp;VAR!A3&amp;"'!$B$3:$B$30000"))))-1))</f>
        <v>10104.58</v>
      </c>
      <c r="D395" s="385" t="str">
        <f ca="1">IF(W395&gt;0,W395,"")</f>
        <v/>
      </c>
      <c r="E395" s="66">
        <f>SUMIF('C3'!A3:A512,"= 106",'C3'!E3:E512)</f>
        <v>163.61000000000001</v>
      </c>
      <c r="F395" s="385" t="str">
        <f ca="1">IF(Y395&gt;0,Y395,"")</f>
        <v/>
      </c>
      <c r="G395" s="66">
        <f>SUMIF('C3'!$A$3:$A$512,"= 548",'C3'!$D$3:$D$512)+SUMIF('C3'!$A$3:$A$512,"= 600",'C3'!$D$3:$D$512)</f>
        <v>0</v>
      </c>
      <c r="H395" s="66">
        <f>SUMIF('C3'!$A$3:$A$512,"= 299",'C3'!$E$3:$E$512)+SUMIF('C3'!$A$3:$A$512,"= 300",'C3'!$E$3:$E$512)</f>
        <v>0</v>
      </c>
      <c r="I395" s="73">
        <f>'C3'!F2-SUM('C3'!D3:D512)+SUM('C3'!E3:E512)</f>
        <v>10268.19</v>
      </c>
      <c r="J395" s="1" t="s">
        <v>117</v>
      </c>
      <c r="K395" s="205">
        <f t="array" aca="1" ref="K395" ca="1">INDEX(INDIRECT("'"&amp;VAR!A1&amp;"'!$F:$F"),IF(MAX(INDIRECT("'"&amp;VAR!A1&amp;"'!$B$3:$B$20000"))&lt;=$H$19,MAX(IF((INDIRECT("'"&amp;VAR!A1&amp;"'!$B$3:$B$20000")&lt;=$H$19)*(INDIRECT("'"&amp;VAR!A1&amp;"'!$B$3:$B$20000")),ROW(INDIRECT("'"&amp;VAR!A1&amp;"'!$B$3:$B$20000")))),MIN(IF((INDIRECT("'"&amp;VAR!A1&amp;"'!$B$3:$B$20000")&gt;=$H$19)*(INDIRECT("'"&amp;VAR!A1&amp;"'!$B$3:$B$20000")),ROW(INDIRECT("'"&amp;VAR!A1&amp;"'!$B$3:$B$20000"))))-1))</f>
        <v>0</v>
      </c>
      <c r="L395" s="1" t="s">
        <v>162</v>
      </c>
      <c r="M395" s="1">
        <f t="array" aca="1" ref="M395" ca="1">IF(MAX(INDIRECT("'"&amp;VAR!A1&amp;"'!$B$3:$B$20000"))&lt;=$H$19,MAX(IF((INDIRECT("'"&amp;VAR!A1&amp;"'!$B$3:$B$20000")&lt;=$H$19)*(INDIRECT("'"&amp;VAR!A1&amp;"'!$B$3:$B$20000")),ROW(INDIRECT("'"&amp;VAR!A1&amp;"'!$B$3:$B$20000")))),MIN(IF((INDIRECT("'"&amp;VAR!A1&amp;"'!$B$3:$B$20000")&gt;$H$19)*(INDIRECT("'"&amp;VAR!A1&amp;"'!$B$3:$B$20000")),ROW(INDIRECT("'"&amp;VAR!A1&amp;"'!$B$3:$B$20000"))))-1)</f>
        <v>25</v>
      </c>
      <c r="N395" s="1" t="s">
        <v>117</v>
      </c>
      <c r="O395" s="205">
        <f t="array" aca="1" ref="O395" ca="1">'C1'!F2-SUM(INDIRECT("C1!D3:D"&amp;M395))+SUM(INDIRECT("C1!E3:E"&amp;M395))</f>
        <v>216.15</v>
      </c>
      <c r="P395" s="209"/>
      <c r="W395" s="364">
        <f ca="1">DSUM(Base3,V393,Q393:W394)</f>
        <v>0</v>
      </c>
      <c r="Y395" s="364">
        <f ca="1">DSUM(Base3,AE393,Y393:AE394)</f>
        <v>0</v>
      </c>
    </row>
    <row r="396" spans="1:31" x14ac:dyDescent="0.2">
      <c r="A396" s="305"/>
      <c r="B396" s="306"/>
      <c r="C396" s="68"/>
      <c r="D396" s="386"/>
      <c r="E396" s="69"/>
      <c r="F396" s="386"/>
      <c r="G396" s="69"/>
      <c r="H396" s="70"/>
      <c r="I396" s="70"/>
      <c r="Q396" s="215" t="s">
        <v>8</v>
      </c>
      <c r="R396" s="215" t="s">
        <v>8</v>
      </c>
      <c r="S396" s="215" t="s">
        <v>8</v>
      </c>
      <c r="T396" s="216" t="s">
        <v>2</v>
      </c>
      <c r="U396" s="216" t="s">
        <v>2</v>
      </c>
      <c r="V396" s="218" t="s">
        <v>3</v>
      </c>
      <c r="W396" s="218" t="s">
        <v>4</v>
      </c>
      <c r="Y396" s="215" t="s">
        <v>8</v>
      </c>
      <c r="Z396" s="215" t="s">
        <v>8</v>
      </c>
      <c r="AA396" s="215" t="s">
        <v>8</v>
      </c>
      <c r="AB396" s="216" t="s">
        <v>2</v>
      </c>
      <c r="AC396" s="216" t="s">
        <v>2</v>
      </c>
      <c r="AD396" s="218" t="s">
        <v>3</v>
      </c>
      <c r="AE396" s="218" t="s">
        <v>4</v>
      </c>
    </row>
    <row r="397" spans="1:31" ht="15" x14ac:dyDescent="0.3">
      <c r="A397" s="302" t="s">
        <v>10</v>
      </c>
      <c r="B397" s="303"/>
      <c r="C397" s="61"/>
      <c r="D397" s="387"/>
      <c r="E397" s="62"/>
      <c r="F397" s="388"/>
      <c r="G397" s="62"/>
      <c r="H397" s="63"/>
      <c r="I397" s="64"/>
      <c r="O397" s="210" t="e">
        <f ca="1">SUM(INDIRECT("Feuil2!D4:D"&amp;A1))</f>
        <v>#REF!</v>
      </c>
      <c r="Q397" s="365" t="s">
        <v>167</v>
      </c>
      <c r="R397" s="366" t="s">
        <v>168</v>
      </c>
      <c r="S397" s="366" t="s">
        <v>169</v>
      </c>
      <c r="T397" s="269" t="str">
        <f>"&gt;=" &amp; Décompte!$D$19</f>
        <v>&gt;=41640</v>
      </c>
      <c r="U397" s="269" t="str">
        <f>"&lt;=" &amp; Décompte!$H$19</f>
        <v>&lt;=42004</v>
      </c>
      <c r="V397" s="366"/>
      <c r="W397" s="367"/>
      <c r="Y397" s="365" t="s">
        <v>170</v>
      </c>
      <c r="Z397" s="366" t="s">
        <v>171</v>
      </c>
      <c r="AA397" s="366" t="s">
        <v>172</v>
      </c>
      <c r="AB397" s="269" t="str">
        <f>"&gt;=" &amp; Décompte!$D$19</f>
        <v>&gt;=41640</v>
      </c>
      <c r="AC397" s="269" t="str">
        <f>"&lt;=" &amp; Décompte!$H$19</f>
        <v>&lt;=42004</v>
      </c>
      <c r="AD397" s="366"/>
      <c r="AE397" s="367"/>
    </row>
    <row r="398" spans="1:31" x14ac:dyDescent="0.2">
      <c r="A398" s="300" t="s">
        <v>29</v>
      </c>
      <c r="B398" s="304"/>
      <c r="C398" s="65">
        <f t="array" aca="1" ref="C398" ca="1">INDEX(INDIRECT("'"&amp;VAR!A4&amp;"'!$F:$F"),IF(MIN(INDIRECT("'"&amp;VAR!A4&amp;"'!$B$3:$B$30000"))&lt;$D$19,MAX(IF((INDIRECT("'"&amp;VAR!A4&amp;"'!$B$3:$B$30000")&lt;$D$19)*(INDIRECT("'"&amp;VAR!A4&amp;"'!$B$3:$B$30000")),ROW(INDIRECT("'"&amp;VAR!A4&amp;"'!$B$3:$B$30000")))),MIN(IF((INDIRECT("'"&amp;VAR!A4&amp;"'!$B$3:$B$30000")&gt;=$D$19)*(INDIRECT("'"&amp;VAR!A4&amp;"'!$B$3:$B$30000")),ROW(INDIRECT("'"&amp;VAR!A4&amp;"'!$B$3:$B$30000"))))-1))</f>
        <v>9288.8700000000008</v>
      </c>
      <c r="D398" s="385" t="str">
        <f ca="1">IF(W398&gt;0,W398,"")</f>
        <v/>
      </c>
      <c r="E398" s="66">
        <f>SUMIF('C4'!A3:A512,"= 106",'C4'!E3:E512)</f>
        <v>44.38</v>
      </c>
      <c r="F398" s="385" t="str">
        <f ca="1">IF(Y398&gt;0,Y398,"")</f>
        <v/>
      </c>
      <c r="G398" s="66">
        <f>SUMIF('C4'!$A$3:$A$512,"= 548",'C4'!$D$3:$D$512)+SUMIF('C4'!$A$3:$A$512,"= 600",'C4'!$D$3:$D$512)</f>
        <v>0</v>
      </c>
      <c r="H398" s="66">
        <f>SUMIF('C4'!$A$3:$A$512,"= 299",'C4'!$E$3:$E$512)+SUMIF('C4'!$A$3:$A$512,"= 300",'C4'!$E$3:$E$512)</f>
        <v>3000</v>
      </c>
      <c r="I398" s="73">
        <f>'C4'!F2-SUM('C4'!D3:D512)+SUM('C4'!E3:E512)</f>
        <v>12333.25</v>
      </c>
      <c r="W398" s="364">
        <f ca="1">DSUM(Base4,V396,Q396:W397)</f>
        <v>0</v>
      </c>
      <c r="Y398" s="364">
        <f ca="1">DSUM(Base4,AE396,Y396:AE397)</f>
        <v>0</v>
      </c>
    </row>
    <row r="399" spans="1:31" x14ac:dyDescent="0.2">
      <c r="A399" s="305"/>
      <c r="B399" s="306"/>
      <c r="C399" s="68"/>
      <c r="D399" s="386"/>
      <c r="E399" s="69"/>
      <c r="F399" s="386"/>
      <c r="G399" s="66"/>
      <c r="H399" s="70"/>
      <c r="I399" s="70"/>
      <c r="Q399" s="215" t="s">
        <v>8</v>
      </c>
      <c r="R399" s="215" t="s">
        <v>8</v>
      </c>
      <c r="S399" s="215" t="s">
        <v>8</v>
      </c>
      <c r="T399" s="216" t="s">
        <v>2</v>
      </c>
      <c r="U399" s="216" t="s">
        <v>2</v>
      </c>
      <c r="V399" s="218" t="s">
        <v>3</v>
      </c>
      <c r="W399" s="218" t="s">
        <v>4</v>
      </c>
      <c r="Y399" s="215" t="s">
        <v>8</v>
      </c>
      <c r="Z399" s="215" t="s">
        <v>8</v>
      </c>
      <c r="AA399" s="215" t="s">
        <v>8</v>
      </c>
      <c r="AB399" s="216" t="s">
        <v>2</v>
      </c>
      <c r="AC399" s="216" t="s">
        <v>2</v>
      </c>
      <c r="AD399" s="218" t="s">
        <v>3</v>
      </c>
      <c r="AE399" s="218" t="s">
        <v>4</v>
      </c>
    </row>
    <row r="400" spans="1:31" x14ac:dyDescent="0.2">
      <c r="A400" s="302" t="s">
        <v>11</v>
      </c>
      <c r="B400" s="303"/>
      <c r="C400" s="61"/>
      <c r="D400" s="387"/>
      <c r="E400" s="62"/>
      <c r="F400" s="388"/>
      <c r="G400" s="62"/>
      <c r="H400" s="72"/>
      <c r="I400" s="64"/>
      <c r="L400" s="214">
        <f>IF(('C1'!B3)&lt;D19,1,2)</f>
        <v>2</v>
      </c>
      <c r="Q400" s="365" t="s">
        <v>167</v>
      </c>
      <c r="R400" s="366" t="s">
        <v>168</v>
      </c>
      <c r="S400" s="366" t="s">
        <v>169</v>
      </c>
      <c r="T400" s="269" t="str">
        <f>"&gt;=" &amp; Décompte!$D$19</f>
        <v>&gt;=41640</v>
      </c>
      <c r="U400" s="269" t="str">
        <f>"&lt;=" &amp; Décompte!$H$19</f>
        <v>&lt;=42004</v>
      </c>
      <c r="V400" s="366"/>
      <c r="W400" s="367"/>
      <c r="Y400" s="365" t="s">
        <v>170</v>
      </c>
      <c r="Z400" s="366" t="s">
        <v>171</v>
      </c>
      <c r="AA400" s="366" t="s">
        <v>172</v>
      </c>
      <c r="AB400" s="269" t="str">
        <f>"&gt;=" &amp; Décompte!$D$19</f>
        <v>&gt;=41640</v>
      </c>
      <c r="AC400" s="269" t="str">
        <f>"&lt;=" &amp; Décompte!$H$19</f>
        <v>&lt;=42004</v>
      </c>
      <c r="AD400" s="366"/>
      <c r="AE400" s="367"/>
    </row>
    <row r="401" spans="1:31" x14ac:dyDescent="0.2">
      <c r="A401" s="300" t="s">
        <v>29</v>
      </c>
      <c r="B401" s="304"/>
      <c r="C401" s="65">
        <f t="array" aca="1" ref="C401" ca="1">INDEX(INDIRECT("'"&amp;VAR!A5&amp;"'!$F:$F"),IF(MIN(INDIRECT("'"&amp;VAR!A5&amp;"'!$B$3:$B$30000"))&lt;$D$19,MAX(IF((INDIRECT("'"&amp;VAR!A5&amp;"'!$B$3:$B$30000")&lt;$D$19)*(INDIRECT("'"&amp;VAR!A5&amp;"'!$B$3:$B$30000")),ROW(INDIRECT("'"&amp;VAR!A5&amp;"'!$B$3:$B$30000")))),MIN(IF((INDIRECT("'"&amp;VAR!A5&amp;"'!$B$3:$B$30000")&gt;=$D$19)*(INDIRECT("'"&amp;VAR!A5&amp;"'!$B$3:$B$30000")),ROW(INDIRECT("'"&amp;VAR!A5&amp;"'!$B$3:$B$30000"))))-1))</f>
        <v>34815.29</v>
      </c>
      <c r="D401" s="385">
        <f ca="1">IF(W401&gt;0,W401,"")</f>
        <v>421.62</v>
      </c>
      <c r="E401" s="66">
        <f>SUMIF('C4'!A3:A512,"= 106",'C4'!E3:E512)</f>
        <v>44.38</v>
      </c>
      <c r="F401" s="385" t="str">
        <f ca="1">IF(Y401&gt;0,Y401,"")</f>
        <v/>
      </c>
      <c r="G401" s="66">
        <f>SUMIF('C5'!$A$3:$A$512,"= 548",'C5'!$D$3:$D$512)+SUMIF('C5'!$A$3:$A$512,"= 600",'C5'!$D$3:$D$512)</f>
        <v>0</v>
      </c>
      <c r="H401" s="66">
        <f>SUMIF('C5'!$A$3:$A$512,"= 299",'C5'!$E$3:$E$512)+SUMIF('C5'!$A$3:$A$512,"= 300",'C5'!$E$3:$E$512)</f>
        <v>0</v>
      </c>
      <c r="I401" s="73">
        <f>'C5'!F2-SUM('C5'!D3:D512)+SUM('C5'!E3:E512)</f>
        <v>35461.160000000003</v>
      </c>
      <c r="W401" s="364">
        <f ca="1">DSUM(Base5,V399,Q399:W400)</f>
        <v>421.62</v>
      </c>
      <c r="Y401" s="364">
        <f ca="1">DSUM(Base5,AE399,Y399:AE400)</f>
        <v>0</v>
      </c>
    </row>
    <row r="402" spans="1:31" x14ac:dyDescent="0.2">
      <c r="A402" s="305"/>
      <c r="B402" s="306"/>
      <c r="C402" s="68"/>
      <c r="D402" s="386"/>
      <c r="E402" s="69"/>
      <c r="F402" s="386"/>
      <c r="G402" s="69"/>
      <c r="H402" s="68"/>
      <c r="I402" s="70"/>
      <c r="Q402" s="215" t="s">
        <v>8</v>
      </c>
      <c r="R402" s="215" t="s">
        <v>8</v>
      </c>
      <c r="S402" s="215" t="s">
        <v>8</v>
      </c>
      <c r="T402" s="216" t="s">
        <v>2</v>
      </c>
      <c r="U402" s="216" t="s">
        <v>2</v>
      </c>
      <c r="V402" s="218" t="s">
        <v>3</v>
      </c>
      <c r="W402" s="218" t="s">
        <v>4</v>
      </c>
      <c r="Y402" s="215" t="s">
        <v>8</v>
      </c>
      <c r="Z402" s="215" t="s">
        <v>8</v>
      </c>
      <c r="AA402" s="215" t="s">
        <v>8</v>
      </c>
      <c r="AB402" s="216" t="s">
        <v>2</v>
      </c>
      <c r="AC402" s="216" t="s">
        <v>2</v>
      </c>
      <c r="AD402" s="218" t="s">
        <v>3</v>
      </c>
      <c r="AE402" s="218" t="s">
        <v>4</v>
      </c>
    </row>
    <row r="403" spans="1:31" x14ac:dyDescent="0.2">
      <c r="A403" s="302" t="s">
        <v>12</v>
      </c>
      <c r="B403" s="303"/>
      <c r="C403" s="61"/>
      <c r="D403" s="387"/>
      <c r="E403" s="62"/>
      <c r="F403" s="388"/>
      <c r="G403" s="66"/>
      <c r="H403" s="63"/>
      <c r="I403" s="64"/>
      <c r="L403" s="1">
        <f>SUMPRODUCT(OR(('C1'!$B$3:$B$27)&gt;=$D$19,('C1'!$B$3:$B$27)&lt;=$H$19)*('C1'!$D$3:$D$27))</f>
        <v>2035.75</v>
      </c>
      <c r="Q403" s="365" t="s">
        <v>167</v>
      </c>
      <c r="R403" s="366" t="s">
        <v>168</v>
      </c>
      <c r="S403" s="366" t="s">
        <v>169</v>
      </c>
      <c r="T403" s="269" t="str">
        <f>"&gt;=" &amp; Décompte!$D$19</f>
        <v>&gt;=41640</v>
      </c>
      <c r="U403" s="269" t="str">
        <f>"&lt;=" &amp; Décompte!$H$19</f>
        <v>&lt;=42004</v>
      </c>
      <c r="V403" s="366"/>
      <c r="W403" s="367"/>
      <c r="Y403" s="365" t="s">
        <v>170</v>
      </c>
      <c r="Z403" s="366" t="s">
        <v>171</v>
      </c>
      <c r="AA403" s="366" t="s">
        <v>172</v>
      </c>
      <c r="AB403" s="269" t="str">
        <f>"&gt;=" &amp; Décompte!$D$19</f>
        <v>&gt;=41640</v>
      </c>
      <c r="AC403" s="269" t="str">
        <f>"&lt;=" &amp; Décompte!$H$19</f>
        <v>&lt;=42004</v>
      </c>
      <c r="AD403" s="366"/>
      <c r="AE403" s="367"/>
    </row>
    <row r="404" spans="1:31" x14ac:dyDescent="0.2">
      <c r="A404" s="300" t="s">
        <v>29</v>
      </c>
      <c r="B404" s="304"/>
      <c r="C404" s="65">
        <f t="array" aca="1" ref="C404" ca="1">INDEX(INDIRECT("'"&amp;VAR!A6&amp;"'!$F:$F"),IF(MIN(INDIRECT("'"&amp;VAR!A6&amp;"'!$B$3:$B$30000"))&lt;$D$19,MAX(IF((INDIRECT("'"&amp;VAR!A6&amp;"'!$B$3:$B$30000")&lt;$D$19)*(INDIRECT("'"&amp;VAR!A6&amp;"'!$B$3:$B$30000")),ROW(INDIRECT("'"&amp;VAR!A6&amp;"'!$B$3:$B$30000")))),MIN(IF((INDIRECT("'"&amp;VAR!A6&amp;"'!$B$3:$B$30000")&gt;=$D$19)*(INDIRECT("'"&amp;VAR!A6&amp;"'!$B$3:$B$30000")),ROW(INDIRECT("'"&amp;VAR!A6&amp;"'!$B$3:$B$30000"))))-1))</f>
        <v>1060.29</v>
      </c>
      <c r="D404" s="385">
        <f ca="1">IF(W404&gt;0,W404,"")</f>
        <v>6693.42</v>
      </c>
      <c r="E404" s="66">
        <f>SUMIF('C6'!A3:A512,"= 106",'C6'!E3:E512)</f>
        <v>0</v>
      </c>
      <c r="F404" s="385">
        <f ca="1">IF(Y404&gt;0,Y404,"")</f>
        <v>10441.459999999999</v>
      </c>
      <c r="G404" s="66">
        <f>SUMIF('C6'!$A$3:$A$512,"= 548",'C6'!$D$3:$D$512)+SUMIF('C6'!$A$3:$A$512,"= 600",'C6'!$D$3:$D$512)</f>
        <v>6160</v>
      </c>
      <c r="H404" s="66">
        <f>SUMIF('C6'!$A$3:$A$512,"= 299",'C6'!$E$3:$E$512)+SUMIF('C6'!$A$3:$A$512,"= 300",'C6'!$E$3:$E$512)</f>
        <v>1200</v>
      </c>
      <c r="I404" s="73">
        <f>'C6'!F2-SUM('C6'!D3:D512)+SUM('C6'!E3:E512)</f>
        <v>-151.66999999999999</v>
      </c>
      <c r="L404" s="1" t="e">
        <f>(SUMPRODUCT(('C1'!$A$3:$A$27=548),('C1'!$A$3:$A$27=599),('C1'!$A$3:$A$27=600))*('C1'!$D$3:$D$27))</f>
        <v>#VALUE!</v>
      </c>
      <c r="W404" s="364">
        <f ca="1">DSUM(Base6,V402,Q402:W403)</f>
        <v>6693.42</v>
      </c>
      <c r="Y404" s="364">
        <f ca="1">DSUM(Base6,AE402,Y402:AE403)</f>
        <v>10441.459999999999</v>
      </c>
    </row>
    <row r="405" spans="1:31" x14ac:dyDescent="0.2">
      <c r="A405" s="305"/>
      <c r="B405" s="306"/>
      <c r="C405" s="68"/>
      <c r="D405" s="386"/>
      <c r="E405" s="69"/>
      <c r="F405" s="386"/>
      <c r="G405" s="69"/>
      <c r="H405" s="70"/>
      <c r="I405" s="70"/>
      <c r="Q405" s="215" t="s">
        <v>8</v>
      </c>
      <c r="R405" s="215" t="s">
        <v>8</v>
      </c>
      <c r="S405" s="215" t="s">
        <v>8</v>
      </c>
      <c r="T405" s="216" t="s">
        <v>2</v>
      </c>
      <c r="U405" s="216" t="s">
        <v>2</v>
      </c>
      <c r="V405" s="218" t="s">
        <v>3</v>
      </c>
      <c r="W405" s="218" t="s">
        <v>4</v>
      </c>
      <c r="Y405" s="215" t="s">
        <v>8</v>
      </c>
      <c r="Z405" s="215" t="s">
        <v>8</v>
      </c>
      <c r="AA405" s="215" t="s">
        <v>8</v>
      </c>
      <c r="AB405" s="216" t="s">
        <v>2</v>
      </c>
      <c r="AC405" s="216" t="s">
        <v>2</v>
      </c>
      <c r="AD405" s="218" t="s">
        <v>3</v>
      </c>
      <c r="AE405" s="218" t="s">
        <v>4</v>
      </c>
    </row>
    <row r="406" spans="1:31" x14ac:dyDescent="0.2">
      <c r="A406" s="302" t="s">
        <v>13</v>
      </c>
      <c r="B406" s="303"/>
      <c r="C406" s="61"/>
      <c r="D406" s="387"/>
      <c r="E406" s="62"/>
      <c r="F406" s="387"/>
      <c r="G406" s="62"/>
      <c r="H406" s="63"/>
      <c r="I406" s="64"/>
      <c r="Q406" s="365" t="s">
        <v>167</v>
      </c>
      <c r="R406" s="366" t="s">
        <v>168</v>
      </c>
      <c r="S406" s="366" t="s">
        <v>169</v>
      </c>
      <c r="T406" s="269" t="str">
        <f>"&gt;=" &amp; Décompte!$D$19</f>
        <v>&gt;=41640</v>
      </c>
      <c r="U406" s="269" t="str">
        <f>"&lt;=" &amp; Décompte!$H$19</f>
        <v>&lt;=42004</v>
      </c>
      <c r="V406" s="366"/>
      <c r="W406" s="367"/>
      <c r="Y406" s="365" t="s">
        <v>170</v>
      </c>
      <c r="Z406" s="366" t="s">
        <v>171</v>
      </c>
      <c r="AA406" s="366" t="s">
        <v>172</v>
      </c>
      <c r="AB406" s="269" t="str">
        <f>"&gt;=" &amp; Décompte!$D$19</f>
        <v>&gt;=41640</v>
      </c>
      <c r="AC406" s="269" t="str">
        <f>"&lt;=" &amp; Décompte!$H$19</f>
        <v>&lt;=42004</v>
      </c>
      <c r="AD406" s="366"/>
      <c r="AE406" s="367"/>
    </row>
    <row r="407" spans="1:31" x14ac:dyDescent="0.2">
      <c r="A407" s="300" t="s">
        <v>29</v>
      </c>
      <c r="B407" s="304"/>
      <c r="C407" s="65">
        <f t="array" aca="1" ref="C407" ca="1">INDEX(INDIRECT("'"&amp;VAR!A7&amp;"'!$F:$F"),IF(MIN(INDIRECT("'"&amp;VAR!A7&amp;"'!$B$3:$B$30000"))&lt;$D$19,MAX(IF((INDIRECT("'"&amp;VAR!A7&amp;"'!$B$3:$B$30000")&lt;$D$19)*(INDIRECT("'"&amp;VAR!A7&amp;"'!$B$3:$B$30000")),ROW(INDIRECT("'"&amp;VAR!A7&amp;"'!$B$3:$B$30000")))),MIN(IF((INDIRECT("'"&amp;VAR!A7&amp;"'!$B$3:$B$30000")&gt;=$D$19)*(INDIRECT("'"&amp;VAR!A7&amp;"'!$B$3:$B$30000")),ROW(INDIRECT("'"&amp;VAR!A7&amp;"'!$B$3:$B$30000"))))-1))</f>
        <v>0</v>
      </c>
      <c r="D407" s="385">
        <f ca="1">IF(W407&gt;0,W407,"")</f>
        <v>3080</v>
      </c>
      <c r="E407" s="66">
        <f>SUMIF('C7'!A3:A512,"= 106",'C7'!E3:E512)</f>
        <v>0</v>
      </c>
      <c r="F407" s="385" t="str">
        <f ca="1">IF(Y407&gt;0,Y407,"")</f>
        <v/>
      </c>
      <c r="G407" s="66">
        <f>SUMIF('C7'!$A$3:$A$512,"= 548",'C7'!$D$3:$D$512)+SUMIF('C7'!$A$3:$A$512,"= 600",'C7'!$D$3:$D$512)</f>
        <v>0</v>
      </c>
      <c r="H407" s="66">
        <f>SUMIF('C7'!$A$3:$A$512,"= 299",'C7'!$E$3:$E$512)+SUMIF('C7'!$A$3:$A$512,"= 300",'C7'!$E$3:$E$512)</f>
        <v>3080</v>
      </c>
      <c r="I407" s="73">
        <f>'C7'!F2-SUM('C7'!D3:D512)+SUM('C7'!E3:E512)</f>
        <v>0</v>
      </c>
      <c r="W407" s="364">
        <f ca="1">DSUM(Base7,V405,Q405:W406)</f>
        <v>3080</v>
      </c>
      <c r="Y407" s="364">
        <f ca="1">DSUM(Base7,AE405,Y405:AE406)</f>
        <v>0</v>
      </c>
    </row>
    <row r="408" spans="1:31" x14ac:dyDescent="0.2">
      <c r="A408" s="305"/>
      <c r="B408" s="306"/>
      <c r="C408" s="68"/>
      <c r="D408" s="386"/>
      <c r="E408" s="69"/>
      <c r="F408" s="386"/>
      <c r="G408" s="69"/>
      <c r="H408" s="70"/>
      <c r="I408" s="70"/>
      <c r="Q408" s="215" t="s">
        <v>8</v>
      </c>
      <c r="R408" s="215" t="s">
        <v>8</v>
      </c>
      <c r="S408" s="215" t="s">
        <v>8</v>
      </c>
      <c r="T408" s="216" t="s">
        <v>2</v>
      </c>
      <c r="U408" s="216" t="s">
        <v>2</v>
      </c>
      <c r="V408" s="218" t="s">
        <v>3</v>
      </c>
      <c r="W408" s="218" t="s">
        <v>4</v>
      </c>
      <c r="Y408" s="215" t="s">
        <v>8</v>
      </c>
      <c r="Z408" s="215" t="s">
        <v>8</v>
      </c>
      <c r="AA408" s="215" t="s">
        <v>8</v>
      </c>
      <c r="AB408" s="216" t="s">
        <v>2</v>
      </c>
      <c r="AC408" s="216" t="s">
        <v>2</v>
      </c>
      <c r="AD408" s="218" t="s">
        <v>3</v>
      </c>
      <c r="AE408" s="218" t="s">
        <v>4</v>
      </c>
    </row>
    <row r="409" spans="1:31" x14ac:dyDescent="0.2">
      <c r="A409" s="302" t="s">
        <v>14</v>
      </c>
      <c r="B409" s="303"/>
      <c r="C409" s="61"/>
      <c r="D409" s="387"/>
      <c r="E409" s="62"/>
      <c r="F409" s="388"/>
      <c r="G409" s="62"/>
      <c r="H409" s="63"/>
      <c r="I409" s="64"/>
      <c r="Q409" s="365" t="s">
        <v>167</v>
      </c>
      <c r="R409" s="366" t="s">
        <v>168</v>
      </c>
      <c r="S409" s="366" t="s">
        <v>169</v>
      </c>
      <c r="T409" s="269" t="str">
        <f>"&gt;=" &amp; Décompte!$D$19</f>
        <v>&gt;=41640</v>
      </c>
      <c r="U409" s="269" t="str">
        <f>"&lt;=" &amp; Décompte!$H$19</f>
        <v>&lt;=42004</v>
      </c>
      <c r="V409" s="366"/>
      <c r="W409" s="367"/>
      <c r="Y409" s="365" t="s">
        <v>170</v>
      </c>
      <c r="Z409" s="366" t="s">
        <v>171</v>
      </c>
      <c r="AA409" s="366" t="s">
        <v>172</v>
      </c>
      <c r="AB409" s="269" t="str">
        <f>"&gt;=" &amp; Décompte!$D$19</f>
        <v>&gt;=41640</v>
      </c>
      <c r="AC409" s="269" t="str">
        <f>"&lt;=" &amp; Décompte!$H$19</f>
        <v>&lt;=42004</v>
      </c>
      <c r="AD409" s="366"/>
      <c r="AE409" s="367"/>
    </row>
    <row r="410" spans="1:31" x14ac:dyDescent="0.2">
      <c r="A410" s="300" t="s">
        <v>29</v>
      </c>
      <c r="B410" s="304"/>
      <c r="C410" s="65" t="str">
        <f t="array" aca="1" ref="C410" ca="1">INDEX(INDIRECT("'"&amp;VAR!A8&amp;"'!$F:$F"),IF(MIN(INDIRECT("'"&amp;VAR!A8&amp;"'!$B$3:$B$30000"))&lt;$D$19,MAX(IF((INDIRECT("'"&amp;VAR!A8&amp;"'!$B$3:$B$30000")&lt;$D$19)*(INDIRECT("'"&amp;VAR!A8&amp;"'!$B$3:$B$30000")),ROW(INDIRECT("'"&amp;VAR!A8&amp;"'!$B$3:$B$30000")))),MIN(IF((INDIRECT("'"&amp;VAR!A8&amp;"'!$B$3:$B$30000")&gt;=$D$19)*(INDIRECT("'"&amp;VAR!A8&amp;"'!$B$3:$B$30000")),ROW(INDIRECT("'"&amp;VAR!A8&amp;"'!$B$3:$B$30000"))))-1))</f>
        <v>Solde</v>
      </c>
      <c r="D410" s="385" t="str">
        <f ca="1">IF(W410&gt;0,W410,"")</f>
        <v/>
      </c>
      <c r="E410" s="66">
        <f>SUMIF('C8'!A3:A512,"= 106",'C8'!E3:E512)</f>
        <v>0</v>
      </c>
      <c r="F410" s="385" t="str">
        <f ca="1">IF(Y410&gt;0,Y410,"")</f>
        <v/>
      </c>
      <c r="G410" s="66">
        <f>SUMIF('C8'!$A$3:$A$512,"= 548",'C8'!$D$3:$D$512)+SUMIF('C8'!$A$3:$A$512,"= 600",'C8'!$D$3:$D$512)</f>
        <v>0</v>
      </c>
      <c r="H410" s="66" t="e">
        <f>SUMIF(#REF!,"= 299",#REF!)+SUMIF(#REF!,"= 300",#REF!)</f>
        <v>#REF!</v>
      </c>
      <c r="I410" s="73">
        <f>'C8'!F2-SUM('C8'!D3:D512)+SUM('C8'!E3:E512)</f>
        <v>300</v>
      </c>
      <c r="W410" s="364">
        <f ca="1">DSUM(Base8,V408,Q408:W409)</f>
        <v>0</v>
      </c>
      <c r="Y410" s="364">
        <f ca="1">DSUM(Base8,AE408,Y408:AE409)</f>
        <v>0</v>
      </c>
    </row>
    <row r="411" spans="1:31" x14ac:dyDescent="0.2">
      <c r="A411" s="305"/>
      <c r="B411" s="306"/>
      <c r="C411" s="65"/>
      <c r="D411" s="66"/>
      <c r="E411" s="66"/>
      <c r="F411" s="66"/>
      <c r="G411" s="66"/>
      <c r="H411" s="73"/>
      <c r="I411" s="73"/>
      <c r="Q411" s="215" t="s">
        <v>8</v>
      </c>
      <c r="R411" s="215" t="s">
        <v>8</v>
      </c>
      <c r="S411" s="215" t="s">
        <v>8</v>
      </c>
      <c r="T411" s="216" t="s">
        <v>2</v>
      </c>
      <c r="U411" s="216" t="s">
        <v>2</v>
      </c>
      <c r="V411" s="218" t="s">
        <v>3</v>
      </c>
      <c r="W411" s="218" t="s">
        <v>4</v>
      </c>
      <c r="Y411" s="215" t="s">
        <v>8</v>
      </c>
      <c r="Z411" s="215" t="s">
        <v>8</v>
      </c>
      <c r="AA411" s="215" t="s">
        <v>8</v>
      </c>
      <c r="AB411" s="216" t="s">
        <v>2</v>
      </c>
      <c r="AC411" s="216" t="s">
        <v>2</v>
      </c>
      <c r="AD411" s="218" t="s">
        <v>3</v>
      </c>
      <c r="AE411" s="218" t="s">
        <v>4</v>
      </c>
    </row>
    <row r="412" spans="1:31" x14ac:dyDescent="0.2">
      <c r="A412" s="302" t="s">
        <v>15</v>
      </c>
      <c r="B412" s="303"/>
      <c r="C412" s="61"/>
      <c r="D412" s="62"/>
      <c r="E412" s="62"/>
      <c r="F412" s="62"/>
      <c r="G412" s="62"/>
      <c r="H412" s="63"/>
      <c r="I412" s="64"/>
      <c r="Q412" s="365" t="s">
        <v>167</v>
      </c>
      <c r="R412" s="366" t="s">
        <v>168</v>
      </c>
      <c r="S412" s="366" t="s">
        <v>169</v>
      </c>
      <c r="T412" s="269" t="str">
        <f>"&gt;=" &amp; Décompte!$D$19</f>
        <v>&gt;=41640</v>
      </c>
      <c r="U412" s="269" t="str">
        <f>"&lt;=" &amp; Décompte!$H$19</f>
        <v>&lt;=42004</v>
      </c>
      <c r="V412" s="366"/>
      <c r="W412" s="367"/>
      <c r="Y412" s="365" t="s">
        <v>170</v>
      </c>
      <c r="Z412" s="366" t="s">
        <v>171</v>
      </c>
      <c r="AA412" s="366" t="s">
        <v>172</v>
      </c>
      <c r="AB412" s="269" t="str">
        <f>"&gt;=" &amp; Décompte!$D$19</f>
        <v>&gt;=41640</v>
      </c>
      <c r="AC412" s="269" t="str">
        <f>"&lt;=" &amp; Décompte!$H$19</f>
        <v>&lt;=42004</v>
      </c>
      <c r="AD412" s="366"/>
      <c r="AE412" s="367"/>
    </row>
    <row r="413" spans="1:31" x14ac:dyDescent="0.2">
      <c r="A413" s="300" t="s">
        <v>29</v>
      </c>
      <c r="B413" s="304"/>
      <c r="C413" s="65" t="e">
        <f t="array" aca="1" ref="C413" ca="1">INDEX(INDIRECT("'"&amp;VAR!A9&amp;"'!$F:$F"),IF(MIN(INDIRECT("'"&amp;VAR!A9&amp;"'!$B$3:$B$30000"))&lt;$D$19,MAX(IF((INDIRECT("'"&amp;VAR!A9&amp;"'!$B$3:$B$30000")&lt;$D$19)*(INDIRECT("'"&amp;VAR!A9&amp;"'!$B$3:$B$30000")),ROW(INDIRECT("'"&amp;VAR!A9&amp;"'!$B$3:$B$30000")))),MIN(IF((INDIRECT("'"&amp;VAR!A9&amp;"'!$B$3:$B$30000")&gt;=$D$19)*(INDIRECT("'"&amp;VAR!A9&amp;"'!$B$3:$B$30000")),ROW(INDIRECT("'"&amp;VAR!A9&amp;"'!$B$3:$B$30000"))))-1))</f>
        <v>#REF!</v>
      </c>
      <c r="D413" s="66" t="e">
        <f t="array" ref="D413">IF(SUM(#REF!)=0," ",SUM(IF((#REF!&lt;&gt;0)*(#REF!&lt;&gt;548)*(#REF!&lt;&gt;600),#REF!)))</f>
        <v>#REF!</v>
      </c>
      <c r="E413" s="66" t="e">
        <f>SUMIF(#REF!,"= 106",#REF!)</f>
        <v>#REF!</v>
      </c>
      <c r="F413" s="66" t="e">
        <f t="array" ref="F413">IF(SUM(#REF!)=0," ",SUM(IF((#REF!&lt;&gt;0)*(#REF!&lt;&gt;106)*(#REF!&lt;&gt;299)*(#REF!&lt;&gt;300),#REF!)))</f>
        <v>#REF!</v>
      </c>
      <c r="G413" s="66" t="e">
        <f>SUMIF(#REF!,"= 548",#REF!)+SUMIF(#REF!,"= 600",#REF!)</f>
        <v>#REF!</v>
      </c>
      <c r="H413" s="66" t="e">
        <f>SUMIF(#REF!,"= 299",#REF!)+SUMIF(#REF!,"= 300",#REF!)</f>
        <v>#REF!</v>
      </c>
      <c r="I413" s="73" t="e">
        <f>#REF!-SUM(#REF!)+SUM(#REF!)</f>
        <v>#REF!</v>
      </c>
      <c r="W413" s="364" t="e">
        <f>DSUM(Base9,V411,Q411:W412)</f>
        <v>#NAME?</v>
      </c>
      <c r="Y413" s="364" t="e">
        <f>DSUM(Base9,AE411,Y411:AE412)</f>
        <v>#NAME?</v>
      </c>
    </row>
    <row r="414" spans="1:31" x14ac:dyDescent="0.2">
      <c r="A414" s="305"/>
      <c r="B414" s="306"/>
      <c r="C414" s="68"/>
      <c r="D414" s="69"/>
      <c r="E414" s="69"/>
      <c r="F414" s="69"/>
      <c r="G414" s="69"/>
      <c r="H414" s="70"/>
      <c r="I414" s="70"/>
      <c r="Q414" s="215" t="s">
        <v>8</v>
      </c>
      <c r="R414" s="215" t="s">
        <v>8</v>
      </c>
      <c r="S414" s="215" t="s">
        <v>8</v>
      </c>
      <c r="T414" s="216" t="s">
        <v>2</v>
      </c>
      <c r="U414" s="216" t="s">
        <v>2</v>
      </c>
      <c r="V414" s="218" t="s">
        <v>3</v>
      </c>
      <c r="W414" s="218" t="s">
        <v>4</v>
      </c>
      <c r="Y414" s="215" t="s">
        <v>8</v>
      </c>
      <c r="Z414" s="215" t="s">
        <v>8</v>
      </c>
      <c r="AA414" s="215" t="s">
        <v>8</v>
      </c>
      <c r="AB414" s="216" t="s">
        <v>2</v>
      </c>
      <c r="AC414" s="216" t="s">
        <v>2</v>
      </c>
      <c r="AD414" s="218" t="s">
        <v>3</v>
      </c>
      <c r="AE414" s="218" t="s">
        <v>4</v>
      </c>
    </row>
    <row r="415" spans="1:31" x14ac:dyDescent="0.2">
      <c r="A415" s="302" t="s">
        <v>16</v>
      </c>
      <c r="B415" s="303"/>
      <c r="C415" s="61"/>
      <c r="D415" s="62"/>
      <c r="E415" s="62"/>
      <c r="F415" s="62"/>
      <c r="G415" s="62"/>
      <c r="H415" s="63"/>
      <c r="I415" s="64"/>
      <c r="Q415" s="365" t="s">
        <v>167</v>
      </c>
      <c r="R415" s="366" t="s">
        <v>168</v>
      </c>
      <c r="S415" s="366" t="s">
        <v>169</v>
      </c>
      <c r="T415" s="269" t="str">
        <f>"&gt;=" &amp; Décompte!$D$19</f>
        <v>&gt;=41640</v>
      </c>
      <c r="U415" s="269" t="str">
        <f>"&lt;=" &amp; Décompte!$H$19</f>
        <v>&lt;=42004</v>
      </c>
      <c r="V415" s="366"/>
      <c r="W415" s="367"/>
      <c r="Y415" s="365" t="s">
        <v>170</v>
      </c>
      <c r="Z415" s="366" t="s">
        <v>171</v>
      </c>
      <c r="AA415" s="366" t="s">
        <v>172</v>
      </c>
      <c r="AB415" s="269" t="str">
        <f>"&gt;=" &amp; Décompte!$D$19</f>
        <v>&gt;=41640</v>
      </c>
      <c r="AC415" s="269" t="str">
        <f>"&lt;=" &amp; Décompte!$H$19</f>
        <v>&lt;=42004</v>
      </c>
      <c r="AD415" s="366"/>
      <c r="AE415" s="367"/>
    </row>
    <row r="416" spans="1:31" x14ac:dyDescent="0.2">
      <c r="A416" s="300" t="s">
        <v>29</v>
      </c>
      <c r="B416" s="304"/>
      <c r="C416" s="65" t="e">
        <f ca="1">INDEX(INDIRECT("'"&amp;VAR!A1&amp;"'!$F:$F"),IF(MIN(INDIRECT("'"&amp;VAR!A1&amp;"'!$B$3:$B$30000"))&lt;$D$19,MAX(IF((INDIRECT("'"&amp;VAR!A1&amp;"'!$B$3:$B$30000")&lt;$D$19)*(INDIRECT("'"&amp;VAR!A1&amp;"'!$B$3:$B$30000")),ROW(INDIRECT("'"&amp;VAR!A1&amp;"'!$B$3:$B$30000")))),MIN(IF((INDIRECT("'"&amp;VAR!A1&amp;"'!$B$3:$B$30000")&gt;=$D$19)*(INDIRECT("'"&amp;VAR!A1&amp;"'!$B$3:$B$30000")),ROW(INDIRECT("'"&amp;VAR!A1&amp;"'!$B$3:$B$30000"))))-1))</f>
        <v>#VALUE!</v>
      </c>
      <c r="D416" s="66" t="e">
        <f t="array" ref="D416">IF(SUM(#REF!)=0," ",SUM(IF((#REF!&lt;&gt;0)*(#REF!&lt;&gt;548)*(#REF!&lt;&gt;600),#REF!)))</f>
        <v>#REF!</v>
      </c>
      <c r="E416" s="66" t="e">
        <f>SUMIF(#REF!,"= 106",#REF!)</f>
        <v>#REF!</v>
      </c>
      <c r="F416" s="66" t="e">
        <f t="array" ref="F416">IF(SUM(#REF!)=0," ",SUM(IF((#REF!&lt;&gt;0)*(#REF!&lt;&gt;106)*(#REF!&lt;&gt;299)*(#REF!&lt;&gt;300),#REF!)))</f>
        <v>#REF!</v>
      </c>
      <c r="G416" s="66" t="e">
        <f>SUMIF(#REF!,"= 548",#REF!)+SUMIF(#REF!,"= 600",#REF!)</f>
        <v>#REF!</v>
      </c>
      <c r="H416" s="66" t="e">
        <f>SUMIF(#REF!,"= 299",#REF!)+SUMIF(#REF!,"= 300",#REF!)</f>
        <v>#REF!</v>
      </c>
      <c r="I416" s="73" t="e">
        <f>#REF!-SUM(#REF!)+SUM(#REF!)</f>
        <v>#REF!</v>
      </c>
      <c r="W416" s="364" t="e">
        <f>DSUM(Base10,V414,Q414:W415)</f>
        <v>#NAME?</v>
      </c>
      <c r="Y416" s="364" t="e">
        <f>DSUM(Base10,AE414,Y414:AE415)</f>
        <v>#NAME?</v>
      </c>
    </row>
    <row r="417" spans="1:31" x14ac:dyDescent="0.2">
      <c r="A417" s="305"/>
      <c r="B417" s="306"/>
      <c r="C417" s="68"/>
      <c r="D417" s="69"/>
      <c r="E417" s="69"/>
      <c r="F417" s="69"/>
      <c r="G417" s="69"/>
      <c r="H417" s="70"/>
      <c r="I417" s="70"/>
      <c r="Q417" s="215" t="s">
        <v>8</v>
      </c>
      <c r="R417" s="215" t="s">
        <v>8</v>
      </c>
      <c r="S417" s="215" t="s">
        <v>8</v>
      </c>
      <c r="T417" s="216" t="s">
        <v>2</v>
      </c>
      <c r="U417" s="216" t="s">
        <v>2</v>
      </c>
      <c r="V417" s="218" t="s">
        <v>3</v>
      </c>
      <c r="W417" s="218" t="s">
        <v>4</v>
      </c>
      <c r="Y417" s="215" t="s">
        <v>8</v>
      </c>
      <c r="Z417" s="215" t="s">
        <v>8</v>
      </c>
      <c r="AA417" s="215" t="s">
        <v>8</v>
      </c>
      <c r="AB417" s="216" t="s">
        <v>2</v>
      </c>
      <c r="AC417" s="216" t="s">
        <v>2</v>
      </c>
      <c r="AD417" s="218" t="s">
        <v>3</v>
      </c>
      <c r="AE417" s="218" t="s">
        <v>4</v>
      </c>
    </row>
    <row r="418" spans="1:31" x14ac:dyDescent="0.2">
      <c r="A418" s="302" t="s">
        <v>17</v>
      </c>
      <c r="B418" s="303"/>
      <c r="C418" s="61"/>
      <c r="D418" s="62"/>
      <c r="E418" s="62"/>
      <c r="F418" s="62"/>
      <c r="G418" s="62"/>
      <c r="H418" s="63"/>
      <c r="I418" s="64"/>
      <c r="Q418" s="365" t="s">
        <v>167</v>
      </c>
      <c r="R418" s="366" t="s">
        <v>168</v>
      </c>
      <c r="S418" s="366" t="s">
        <v>169</v>
      </c>
      <c r="T418" s="269" t="str">
        <f>"&gt;=" &amp; Décompte!$D$19</f>
        <v>&gt;=41640</v>
      </c>
      <c r="U418" s="269" t="str">
        <f>"&lt;=" &amp; Décompte!$H$19</f>
        <v>&lt;=42004</v>
      </c>
      <c r="V418" s="366"/>
      <c r="W418" s="367"/>
      <c r="Y418" s="365" t="s">
        <v>170</v>
      </c>
      <c r="Z418" s="366" t="s">
        <v>171</v>
      </c>
      <c r="AA418" s="366" t="s">
        <v>172</v>
      </c>
      <c r="AB418" s="269" t="str">
        <f>"&gt;=" &amp; Décompte!$D$19</f>
        <v>&gt;=41640</v>
      </c>
      <c r="AC418" s="269" t="str">
        <f>"&lt;=" &amp; Décompte!$H$19</f>
        <v>&lt;=42004</v>
      </c>
      <c r="AD418" s="366"/>
      <c r="AE418" s="367"/>
    </row>
    <row r="419" spans="1:31" ht="12.75" customHeight="1" x14ac:dyDescent="0.2">
      <c r="A419" s="300" t="s">
        <v>29</v>
      </c>
      <c r="B419" s="304"/>
      <c r="C419" s="65" t="e">
        <f>#REF!</f>
        <v>#REF!</v>
      </c>
      <c r="D419" s="66" t="e">
        <f t="array" ref="D419">IF(SUM(#REF!)=0," ",SUM(IF((#REF!&lt;&gt;0)*(#REF!&lt;&gt;548)*(#REF!&lt;&gt;600),#REF!)))</f>
        <v>#REF!</v>
      </c>
      <c r="E419" s="66" t="e">
        <f>SUMIF(#REF!,"= 106",#REF!)</f>
        <v>#REF!</v>
      </c>
      <c r="F419" s="66" t="e">
        <f t="array" ref="F419">IF(SUM(#REF!)=0," ",SUM(IF((#REF!&lt;&gt;0)*(#REF!&lt;&gt;106)*(#REF!&lt;&gt;299)*(#REF!&lt;&gt;300),#REF!)))</f>
        <v>#REF!</v>
      </c>
      <c r="G419" s="66" t="e">
        <f>SUMIF(#REF!,"= 548",#REF!)+SUMIF(#REF!,"= 600",#REF!)</f>
        <v>#REF!</v>
      </c>
      <c r="H419" s="66" t="e">
        <f>SUMIF(#REF!,"= 299",#REF!)+SUMIF(#REF!,"= 300",#REF!)</f>
        <v>#REF!</v>
      </c>
      <c r="I419" s="73" t="e">
        <f>#REF!-SUM(#REF!)+SUM(#REF!)</f>
        <v>#REF!</v>
      </c>
      <c r="W419" s="364" t="e">
        <f>DSUM(Base11,V417,Q417:W418)</f>
        <v>#NAME?</v>
      </c>
      <c r="Y419" s="364" t="e">
        <f>DSUM(Base12,AE417,Y417:AE418)</f>
        <v>#NAME?</v>
      </c>
    </row>
    <row r="420" spans="1:31" x14ac:dyDescent="0.2">
      <c r="A420" s="305"/>
      <c r="B420" s="306"/>
      <c r="C420" s="68"/>
      <c r="D420" s="69"/>
      <c r="E420" s="69"/>
      <c r="F420" s="69"/>
      <c r="G420" s="69"/>
      <c r="H420" s="70"/>
      <c r="I420" s="70"/>
      <c r="Q420" s="215" t="s">
        <v>8</v>
      </c>
      <c r="R420" s="215" t="s">
        <v>8</v>
      </c>
      <c r="S420" s="215" t="s">
        <v>8</v>
      </c>
      <c r="T420" s="216" t="s">
        <v>2</v>
      </c>
      <c r="U420" s="216" t="s">
        <v>2</v>
      </c>
      <c r="V420" s="218" t="s">
        <v>3</v>
      </c>
      <c r="W420" s="218" t="s">
        <v>4</v>
      </c>
      <c r="Y420" s="215" t="s">
        <v>8</v>
      </c>
      <c r="Z420" s="215" t="s">
        <v>8</v>
      </c>
      <c r="AA420" s="215" t="s">
        <v>8</v>
      </c>
      <c r="AB420" s="216" t="s">
        <v>2</v>
      </c>
      <c r="AC420" s="216" t="s">
        <v>2</v>
      </c>
      <c r="AD420" s="218" t="s">
        <v>3</v>
      </c>
      <c r="AE420" s="218" t="s">
        <v>4</v>
      </c>
    </row>
    <row r="421" spans="1:31" x14ac:dyDescent="0.2">
      <c r="A421" s="302" t="s">
        <v>18</v>
      </c>
      <c r="B421" s="303"/>
      <c r="C421" s="61"/>
      <c r="D421" s="62"/>
      <c r="E421" s="62"/>
      <c r="F421" s="62"/>
      <c r="G421" s="62"/>
      <c r="H421" s="63"/>
      <c r="I421" s="64"/>
      <c r="Q421" s="365" t="s">
        <v>167</v>
      </c>
      <c r="R421" s="366" t="s">
        <v>168</v>
      </c>
      <c r="S421" s="366" t="s">
        <v>169</v>
      </c>
      <c r="T421" s="269" t="str">
        <f>"&gt;=" &amp; Décompte!$D$19</f>
        <v>&gt;=41640</v>
      </c>
      <c r="U421" s="269" t="str">
        <f>"&lt;=" &amp; Décompte!$H$19</f>
        <v>&lt;=42004</v>
      </c>
      <c r="V421" s="366"/>
      <c r="W421" s="367"/>
      <c r="Y421" s="365" t="s">
        <v>170</v>
      </c>
      <c r="Z421" s="366" t="s">
        <v>171</v>
      </c>
      <c r="AA421" s="366" t="s">
        <v>172</v>
      </c>
      <c r="AB421" s="269" t="str">
        <f>"&gt;=" &amp; Décompte!$D$19</f>
        <v>&gt;=41640</v>
      </c>
      <c r="AC421" s="269" t="str">
        <f>"&lt;=" &amp; Décompte!$H$19</f>
        <v>&lt;=42004</v>
      </c>
      <c r="AD421" s="366"/>
      <c r="AE421" s="367"/>
    </row>
    <row r="422" spans="1:31" x14ac:dyDescent="0.2">
      <c r="A422" s="300" t="s">
        <v>29</v>
      </c>
      <c r="B422" s="304"/>
      <c r="C422" s="65" t="e">
        <f>#REF!</f>
        <v>#REF!</v>
      </c>
      <c r="D422" s="66" t="e">
        <f t="array" ref="D422">IF(SUM(#REF!)=0," ",SUM(IF((#REF!&lt;&gt;0)*(#REF!&lt;&gt;548)*(#REF!&lt;&gt;600),#REF!)))</f>
        <v>#REF!</v>
      </c>
      <c r="E422" s="66" t="e">
        <f>SUMIF(#REF!,"= 106",#REF!)</f>
        <v>#REF!</v>
      </c>
      <c r="F422" s="66" t="e">
        <f t="array" ref="F422">IF(SUM(#REF!)=0," ",SUM(IF((#REF!&lt;&gt;0)*(#REF!&lt;&gt;106)*(#REF!&lt;&gt;299)*(#REF!&lt;&gt;300),#REF!)))</f>
        <v>#REF!</v>
      </c>
      <c r="G422" s="66" t="e">
        <f>SUMIF(#REF!,"= 548",#REF!)+SUMIF(#REF!,"= 600",#REF!)</f>
        <v>#REF!</v>
      </c>
      <c r="H422" s="66" t="e">
        <f>SUMIF(#REF!,"= 299",#REF!)+SUMIF(#REF!,"= 300",#REF!)</f>
        <v>#REF!</v>
      </c>
      <c r="I422" s="73" t="e">
        <f>#REF!-SUM(#REF!)+SUM(#REF!)</f>
        <v>#REF!</v>
      </c>
      <c r="W422" s="364" t="e">
        <f>DSUM(Base13,V420,Q420:W421)</f>
        <v>#NAME?</v>
      </c>
      <c r="Y422" s="364" t="e">
        <f>DSUM(Base13,AE420,Y420:AE421)</f>
        <v>#NAME?</v>
      </c>
    </row>
    <row r="423" spans="1:31" x14ac:dyDescent="0.2">
      <c r="A423" s="305"/>
      <c r="B423" s="306"/>
      <c r="C423" s="68"/>
      <c r="D423" s="69"/>
      <c r="E423" s="69"/>
      <c r="F423" s="69"/>
      <c r="G423" s="69"/>
      <c r="H423" s="70"/>
      <c r="I423" s="70"/>
      <c r="Q423" s="215" t="s">
        <v>8</v>
      </c>
      <c r="R423" s="215" t="s">
        <v>8</v>
      </c>
      <c r="S423" s="215" t="s">
        <v>8</v>
      </c>
      <c r="T423" s="216" t="s">
        <v>2</v>
      </c>
      <c r="U423" s="216" t="s">
        <v>2</v>
      </c>
      <c r="V423" s="218" t="s">
        <v>3</v>
      </c>
      <c r="W423" s="218" t="s">
        <v>4</v>
      </c>
      <c r="Y423" s="215" t="s">
        <v>8</v>
      </c>
      <c r="Z423" s="215" t="s">
        <v>8</v>
      </c>
      <c r="AA423" s="215" t="s">
        <v>8</v>
      </c>
      <c r="AB423" s="216" t="s">
        <v>2</v>
      </c>
      <c r="AC423" s="216" t="s">
        <v>2</v>
      </c>
      <c r="AD423" s="218" t="s">
        <v>3</v>
      </c>
      <c r="AE423" s="218" t="s">
        <v>4</v>
      </c>
    </row>
    <row r="424" spans="1:31" x14ac:dyDescent="0.2">
      <c r="A424" s="302" t="s">
        <v>19</v>
      </c>
      <c r="B424" s="303"/>
      <c r="C424" s="61"/>
      <c r="D424" s="62"/>
      <c r="E424" s="62"/>
      <c r="F424" s="62"/>
      <c r="G424" s="62"/>
      <c r="H424" s="63"/>
      <c r="I424" s="64"/>
      <c r="Q424" s="365" t="s">
        <v>167</v>
      </c>
      <c r="R424" s="366" t="s">
        <v>168</v>
      </c>
      <c r="S424" s="366" t="s">
        <v>169</v>
      </c>
      <c r="T424" s="269" t="str">
        <f>"&gt;=" &amp; Décompte!$D$19</f>
        <v>&gt;=41640</v>
      </c>
      <c r="U424" s="269" t="str">
        <f>"&lt;=" &amp; Décompte!$H$19</f>
        <v>&lt;=42004</v>
      </c>
      <c r="V424" s="366"/>
      <c r="W424" s="367"/>
      <c r="Y424" s="365" t="s">
        <v>170</v>
      </c>
      <c r="Z424" s="366" t="s">
        <v>171</v>
      </c>
      <c r="AA424" s="366" t="s">
        <v>172</v>
      </c>
      <c r="AB424" s="269" t="str">
        <f>"&gt;=" &amp; Décompte!$D$19</f>
        <v>&gt;=41640</v>
      </c>
      <c r="AC424" s="269" t="str">
        <f>"&lt;=" &amp; Décompte!$H$19</f>
        <v>&lt;=42004</v>
      </c>
      <c r="AD424" s="366"/>
      <c r="AE424" s="367"/>
    </row>
    <row r="425" spans="1:31" x14ac:dyDescent="0.2">
      <c r="A425" s="300" t="s">
        <v>29</v>
      </c>
      <c r="B425" s="304"/>
      <c r="C425" s="65" t="e">
        <f>#REF!</f>
        <v>#REF!</v>
      </c>
      <c r="D425" s="66" t="e">
        <f t="array" ref="D425">IF(SUM(#REF!)=0," ",SUM(IF((#REF!&lt;&gt;0)*(#REF!&lt;&gt;548)*(#REF!&lt;&gt;600),#REF!)))</f>
        <v>#REF!</v>
      </c>
      <c r="E425" s="66" t="e">
        <f>SUMIF(#REF!,"= 106",#REF!)</f>
        <v>#REF!</v>
      </c>
      <c r="F425" s="66" t="e">
        <f t="array" ref="F425">IF(SUM(#REF!)=0," ",SUM(IF((#REF!&lt;&gt;0)*(#REF!&lt;&gt;106)*(#REF!&lt;&gt;299)*(#REF!&lt;&gt;300),#REF!)))</f>
        <v>#REF!</v>
      </c>
      <c r="G425" s="66" t="e">
        <f>SUMIF(#REF!,"= 548",#REF!)+SUMIF(#REF!,"= 600",#REF!)</f>
        <v>#REF!</v>
      </c>
      <c r="H425" s="66" t="e">
        <f>SUMIF(#REF!,"= 299",#REF!)+SUMIF(#REF!,"= 300",#REF!)</f>
        <v>#REF!</v>
      </c>
      <c r="I425" s="73" t="e">
        <f>#REF!-SUM(#REF!)+SUM(#REF!)</f>
        <v>#REF!</v>
      </c>
      <c r="W425" s="364" t="e">
        <f>DSUM(Base14,V423,Q423:W424)</f>
        <v>#NAME?</v>
      </c>
      <c r="Y425" s="364" t="e">
        <f>DSUM(Base14,AE423,Y423:AE424)</f>
        <v>#NAME?</v>
      </c>
    </row>
    <row r="426" spans="1:31" x14ac:dyDescent="0.2">
      <c r="A426" s="305"/>
      <c r="B426" s="306"/>
      <c r="C426" s="68"/>
      <c r="D426" s="69"/>
      <c r="E426" s="69"/>
      <c r="F426" s="69"/>
      <c r="G426" s="69"/>
      <c r="H426" s="70"/>
      <c r="I426" s="70"/>
      <c r="Q426" s="215" t="s">
        <v>8</v>
      </c>
      <c r="R426" s="215" t="s">
        <v>8</v>
      </c>
      <c r="S426" s="215" t="s">
        <v>8</v>
      </c>
      <c r="T426" s="216" t="s">
        <v>2</v>
      </c>
      <c r="U426" s="216" t="s">
        <v>2</v>
      </c>
      <c r="V426" s="218" t="s">
        <v>3</v>
      </c>
      <c r="W426" s="218" t="s">
        <v>4</v>
      </c>
      <c r="Y426" s="215" t="s">
        <v>8</v>
      </c>
      <c r="Z426" s="215" t="s">
        <v>8</v>
      </c>
      <c r="AA426" s="215" t="s">
        <v>8</v>
      </c>
      <c r="AB426" s="216" t="s">
        <v>2</v>
      </c>
      <c r="AC426" s="216" t="s">
        <v>2</v>
      </c>
      <c r="AD426" s="218" t="s">
        <v>3</v>
      </c>
      <c r="AE426" s="218" t="s">
        <v>4</v>
      </c>
    </row>
    <row r="427" spans="1:31" x14ac:dyDescent="0.2">
      <c r="A427" s="302" t="s">
        <v>20</v>
      </c>
      <c r="B427" s="303"/>
      <c r="C427" s="61"/>
      <c r="D427" s="62"/>
      <c r="E427" s="62"/>
      <c r="F427" s="62"/>
      <c r="G427" s="62"/>
      <c r="H427" s="63"/>
      <c r="I427" s="64"/>
      <c r="Q427" s="365" t="s">
        <v>167</v>
      </c>
      <c r="R427" s="366" t="s">
        <v>168</v>
      </c>
      <c r="S427" s="366" t="s">
        <v>169</v>
      </c>
      <c r="T427" s="269" t="str">
        <f>"&gt;=" &amp; Décompte!$D$19</f>
        <v>&gt;=41640</v>
      </c>
      <c r="U427" s="269" t="str">
        <f>"&lt;=" &amp; Décompte!$H$19</f>
        <v>&lt;=42004</v>
      </c>
      <c r="V427" s="366"/>
      <c r="W427" s="367"/>
      <c r="Y427" s="365" t="s">
        <v>170</v>
      </c>
      <c r="Z427" s="366" t="s">
        <v>171</v>
      </c>
      <c r="AA427" s="366" t="s">
        <v>172</v>
      </c>
      <c r="AB427" s="269" t="str">
        <f>"&gt;=" &amp; Décompte!$D$19</f>
        <v>&gt;=41640</v>
      </c>
      <c r="AC427" s="269" t="str">
        <f>"&lt;=" &amp; Décompte!$H$19</f>
        <v>&lt;=42004</v>
      </c>
      <c r="AD427" s="366"/>
      <c r="AE427" s="367"/>
    </row>
    <row r="428" spans="1:31" x14ac:dyDescent="0.2">
      <c r="A428" s="300" t="s">
        <v>29</v>
      </c>
      <c r="B428" s="304"/>
      <c r="C428" s="65" t="e">
        <f>#REF!</f>
        <v>#REF!</v>
      </c>
      <c r="D428" s="66" t="e">
        <f t="array" ref="D428">IF(SUM(#REF!)=0," ",SUM(IF((#REF!&lt;&gt;0)*(#REF!&lt;&gt;548)*(#REF!&lt;&gt;600),#REF!)))</f>
        <v>#REF!</v>
      </c>
      <c r="E428" s="66" t="e">
        <f>SUMIF(#REF!,"= 106",#REF!)</f>
        <v>#REF!</v>
      </c>
      <c r="F428" s="66" t="e">
        <f t="array" ref="F428">IF(SUM(#REF!)=0," ",SUM(IF((#REF!&lt;&gt;0)*(#REF!&lt;&gt;106)*(#REF!&lt;&gt;299)*(#REF!&lt;&gt;300),#REF!)))</f>
        <v>#REF!</v>
      </c>
      <c r="G428" s="66" t="e">
        <f>SUMIF(#REF!,"= 548",#REF!)+SUMIF(#REF!,"= 600",#REF!)</f>
        <v>#REF!</v>
      </c>
      <c r="H428" s="66" t="e">
        <f>SUMIF(#REF!,"= 299",#REF!)+SUMIF(#REF!,"= 300",#REF!)</f>
        <v>#REF!</v>
      </c>
      <c r="I428" s="73" t="e">
        <f>#REF!-SUM(#REF!)+SUM(#REF!)</f>
        <v>#REF!</v>
      </c>
      <c r="W428" s="364" t="e">
        <f>DSUM(Base15,V426,Q426:W427)</f>
        <v>#NAME?</v>
      </c>
      <c r="Y428" s="364" t="e">
        <f>DSUM(Base15,AE426,Y426:AE427)</f>
        <v>#NAME?</v>
      </c>
    </row>
    <row r="429" spans="1:31" x14ac:dyDescent="0.2">
      <c r="A429" s="305"/>
      <c r="B429" s="306"/>
      <c r="C429" s="68"/>
      <c r="D429" s="69"/>
      <c r="E429" s="69"/>
      <c r="F429" s="69"/>
      <c r="G429" s="69"/>
      <c r="H429" s="70"/>
      <c r="I429" s="70"/>
      <c r="Q429" s="215" t="s">
        <v>8</v>
      </c>
      <c r="R429" s="215" t="s">
        <v>8</v>
      </c>
      <c r="S429" s="215" t="s">
        <v>8</v>
      </c>
      <c r="T429" s="216" t="s">
        <v>2</v>
      </c>
      <c r="U429" s="216" t="s">
        <v>2</v>
      </c>
      <c r="V429" s="218" t="s">
        <v>3</v>
      </c>
      <c r="W429" s="218" t="s">
        <v>4</v>
      </c>
      <c r="Y429" s="215" t="s">
        <v>8</v>
      </c>
      <c r="Z429" s="215" t="s">
        <v>8</v>
      </c>
      <c r="AA429" s="215" t="s">
        <v>8</v>
      </c>
      <c r="AB429" s="216" t="s">
        <v>2</v>
      </c>
      <c r="AC429" s="216" t="s">
        <v>2</v>
      </c>
      <c r="AD429" s="218" t="s">
        <v>3</v>
      </c>
      <c r="AE429" s="218" t="s">
        <v>4</v>
      </c>
    </row>
    <row r="430" spans="1:31" x14ac:dyDescent="0.2">
      <c r="A430" s="302" t="s">
        <v>21</v>
      </c>
      <c r="B430" s="303"/>
      <c r="C430" s="61"/>
      <c r="D430" s="62"/>
      <c r="E430" s="62"/>
      <c r="F430" s="62"/>
      <c r="G430" s="62"/>
      <c r="H430" s="63"/>
      <c r="I430" s="64"/>
      <c r="Q430" s="365" t="s">
        <v>167</v>
      </c>
      <c r="R430" s="366" t="s">
        <v>168</v>
      </c>
      <c r="S430" s="366" t="s">
        <v>169</v>
      </c>
      <c r="T430" s="269" t="str">
        <f>"&gt;=" &amp; Décompte!$D$19</f>
        <v>&gt;=41640</v>
      </c>
      <c r="U430" s="269" t="str">
        <f>"&lt;=" &amp; Décompte!$H$19</f>
        <v>&lt;=42004</v>
      </c>
      <c r="V430" s="366"/>
      <c r="W430" s="367"/>
      <c r="Y430" s="365" t="s">
        <v>170</v>
      </c>
      <c r="Z430" s="366" t="s">
        <v>171</v>
      </c>
      <c r="AA430" s="366" t="s">
        <v>172</v>
      </c>
      <c r="AB430" s="269" t="str">
        <f>"&gt;=" &amp; Décompte!$D$19</f>
        <v>&gt;=41640</v>
      </c>
      <c r="AC430" s="269" t="str">
        <f>"&lt;=" &amp; Décompte!$H$19</f>
        <v>&lt;=42004</v>
      </c>
      <c r="AD430" s="366"/>
      <c r="AE430" s="367"/>
    </row>
    <row r="431" spans="1:31" x14ac:dyDescent="0.2">
      <c r="A431" s="300" t="s">
        <v>29</v>
      </c>
      <c r="B431" s="304"/>
      <c r="C431" s="65" t="e">
        <f>#REF!</f>
        <v>#REF!</v>
      </c>
      <c r="D431" s="66" t="e">
        <f t="array" ref="D431">IF(SUM(#REF!)=0," ",SUM(IF((#REF!&lt;&gt;0)*(#REF!&lt;&gt;548)*(#REF!&lt;&gt;600),#REF!)))</f>
        <v>#REF!</v>
      </c>
      <c r="E431" s="66" t="e">
        <f>SUMIF(#REF!,"= 106",#REF!)</f>
        <v>#REF!</v>
      </c>
      <c r="F431" s="66" t="e">
        <f t="array" ref="F431">IF(SUM(#REF!)=0," ",SUM(IF((#REF!&lt;&gt;0)*(#REF!&lt;&gt;106)*(#REF!&lt;&gt;299)*(#REF!&lt;&gt;300),#REF!)))</f>
        <v>#REF!</v>
      </c>
      <c r="G431" s="66" t="e">
        <f>SUMIF(#REF!,"= 548",#REF!)+SUMIF(#REF!,"= 600",#REF!)</f>
        <v>#REF!</v>
      </c>
      <c r="H431" s="66" t="e">
        <f>SUMIF(#REF!,"= 299",#REF!)+SUMIF(#REF!,"= 300",#REF!)</f>
        <v>#REF!</v>
      </c>
      <c r="I431" s="73" t="e">
        <f>#REF!-SUM(#REF!)+SUM(#REF!)</f>
        <v>#REF!</v>
      </c>
      <c r="W431" s="364" t="e">
        <f>DSUM(Base16,V429,Q429:W430)</f>
        <v>#NAME?</v>
      </c>
      <c r="Y431" s="364" t="e">
        <f>DSUM(Base16,AE429,Y429:AE430)</f>
        <v>#NAME?</v>
      </c>
    </row>
    <row r="432" spans="1:31" x14ac:dyDescent="0.2">
      <c r="A432" s="305"/>
      <c r="B432" s="306"/>
      <c r="C432" s="68"/>
      <c r="D432" s="69"/>
      <c r="E432" s="69"/>
      <c r="F432" s="69"/>
      <c r="G432" s="69"/>
      <c r="H432" s="70"/>
      <c r="I432" s="70"/>
      <c r="Q432" s="215" t="s">
        <v>8</v>
      </c>
      <c r="R432" s="215" t="s">
        <v>8</v>
      </c>
      <c r="S432" s="215" t="s">
        <v>8</v>
      </c>
      <c r="T432" s="216" t="s">
        <v>2</v>
      </c>
      <c r="U432" s="216" t="s">
        <v>2</v>
      </c>
      <c r="V432" s="218" t="s">
        <v>3</v>
      </c>
      <c r="W432" s="218" t="s">
        <v>4</v>
      </c>
      <c r="Y432" s="215" t="s">
        <v>8</v>
      </c>
      <c r="Z432" s="215" t="s">
        <v>8</v>
      </c>
      <c r="AA432" s="215" t="s">
        <v>8</v>
      </c>
      <c r="AB432" s="216" t="s">
        <v>2</v>
      </c>
      <c r="AC432" s="216" t="s">
        <v>2</v>
      </c>
      <c r="AD432" s="218" t="s">
        <v>3</v>
      </c>
      <c r="AE432" s="218" t="s">
        <v>4</v>
      </c>
    </row>
    <row r="433" spans="1:31" x14ac:dyDescent="0.2">
      <c r="A433" s="302" t="s">
        <v>51</v>
      </c>
      <c r="B433" s="303"/>
      <c r="C433" s="61"/>
      <c r="D433" s="62"/>
      <c r="E433" s="62"/>
      <c r="F433" s="62"/>
      <c r="G433" s="62"/>
      <c r="H433" s="63"/>
      <c r="I433" s="64"/>
      <c r="Q433" s="365" t="s">
        <v>167</v>
      </c>
      <c r="R433" s="366" t="s">
        <v>168</v>
      </c>
      <c r="S433" s="366" t="s">
        <v>169</v>
      </c>
      <c r="T433" s="269" t="str">
        <f>"&gt;=" &amp; Décompte!$D$19</f>
        <v>&gt;=41640</v>
      </c>
      <c r="U433" s="269" t="str">
        <f>"&lt;=" &amp; Décompte!$H$19</f>
        <v>&lt;=42004</v>
      </c>
      <c r="V433" s="366"/>
      <c r="W433" s="367"/>
      <c r="Y433" s="365" t="s">
        <v>170</v>
      </c>
      <c r="Z433" s="366" t="s">
        <v>171</v>
      </c>
      <c r="AA433" s="366" t="s">
        <v>172</v>
      </c>
      <c r="AB433" s="269" t="str">
        <f>"&gt;=" &amp; Décompte!$D$19</f>
        <v>&gt;=41640</v>
      </c>
      <c r="AC433" s="269" t="str">
        <f>"&lt;=" &amp; Décompte!$H$19</f>
        <v>&lt;=42004</v>
      </c>
      <c r="AD433" s="366"/>
      <c r="AE433" s="367"/>
    </row>
    <row r="434" spans="1:31" x14ac:dyDescent="0.2">
      <c r="A434" s="300" t="s">
        <v>29</v>
      </c>
      <c r="B434" s="304"/>
      <c r="C434" s="65" t="e">
        <f>#REF!</f>
        <v>#REF!</v>
      </c>
      <c r="D434" s="66" t="e">
        <f t="array" ref="D434">IF(SUM(#REF!)=0," ",SUM(IF((#REF!&lt;&gt;0)*(#REF!&lt;&gt;548)*(#REF!&lt;&gt;600),#REF!)))</f>
        <v>#REF!</v>
      </c>
      <c r="E434" s="66" t="e">
        <f>SUMIF(#REF!,"= 106",#REF!)</f>
        <v>#REF!</v>
      </c>
      <c r="F434" s="66" t="e">
        <f t="array" ref="F434">IF(SUM(#REF!)=0," ",SUM(IF((#REF!&lt;&gt;0)*(#REF!&lt;&gt;106)*(#REF!&lt;&gt;299)*(#REF!&lt;&gt;300),#REF!)))</f>
        <v>#REF!</v>
      </c>
      <c r="G434" s="66" t="e">
        <f>SUMIF(#REF!,"= 548",#REF!)+SUMIF(#REF!,"= 600",#REF!)</f>
        <v>#REF!</v>
      </c>
      <c r="H434" s="66" t="e">
        <f>SUMIF(#REF!,"= 299",#REF!)+SUMIF(#REF!,"= 300",#REF!)</f>
        <v>#REF!</v>
      </c>
      <c r="I434" s="73" t="e">
        <f>#REF!-SUM(#REF!)+SUM(#REF!)</f>
        <v>#REF!</v>
      </c>
      <c r="W434" s="364" t="e">
        <f>DSUM(Base17,V432,Q432:W433)</f>
        <v>#NAME?</v>
      </c>
      <c r="Y434" s="364" t="e">
        <f>DSUM(Base17,AE432,Y432:AE433)</f>
        <v>#NAME?</v>
      </c>
    </row>
    <row r="435" spans="1:31" x14ac:dyDescent="0.2">
      <c r="A435" s="305"/>
      <c r="B435" s="306"/>
      <c r="C435" s="68"/>
      <c r="D435" s="69"/>
      <c r="E435" s="69"/>
      <c r="F435" s="69"/>
      <c r="G435" s="69"/>
      <c r="H435" s="70"/>
      <c r="I435" s="70"/>
      <c r="Q435" s="215" t="s">
        <v>8</v>
      </c>
      <c r="R435" s="215" t="s">
        <v>8</v>
      </c>
      <c r="S435" s="215" t="s">
        <v>8</v>
      </c>
      <c r="T435" s="216" t="s">
        <v>2</v>
      </c>
      <c r="U435" s="216" t="s">
        <v>2</v>
      </c>
      <c r="V435" s="218" t="s">
        <v>3</v>
      </c>
      <c r="W435" s="218" t="s">
        <v>4</v>
      </c>
      <c r="Y435" s="215" t="s">
        <v>8</v>
      </c>
      <c r="Z435" s="215" t="s">
        <v>8</v>
      </c>
      <c r="AA435" s="215" t="s">
        <v>8</v>
      </c>
      <c r="AB435" s="216" t="s">
        <v>2</v>
      </c>
      <c r="AC435" s="216" t="s">
        <v>2</v>
      </c>
      <c r="AD435" s="218" t="s">
        <v>3</v>
      </c>
      <c r="AE435" s="218" t="s">
        <v>4</v>
      </c>
    </row>
    <row r="436" spans="1:31" x14ac:dyDescent="0.2">
      <c r="A436" s="302" t="s">
        <v>52</v>
      </c>
      <c r="B436" s="303"/>
      <c r="C436" s="61"/>
      <c r="D436" s="62"/>
      <c r="E436" s="62"/>
      <c r="F436" s="62"/>
      <c r="G436" s="62"/>
      <c r="H436" s="63"/>
      <c r="I436" s="64"/>
      <c r="Q436" s="365" t="s">
        <v>167</v>
      </c>
      <c r="R436" s="366" t="s">
        <v>168</v>
      </c>
      <c r="S436" s="366" t="s">
        <v>169</v>
      </c>
      <c r="T436" s="269" t="str">
        <f>"&gt;=" &amp; Décompte!$D$19</f>
        <v>&gt;=41640</v>
      </c>
      <c r="U436" s="269" t="str">
        <f>"&lt;=" &amp; Décompte!$H$19</f>
        <v>&lt;=42004</v>
      </c>
      <c r="V436" s="366"/>
      <c r="W436" s="367"/>
      <c r="Y436" s="365" t="s">
        <v>170</v>
      </c>
      <c r="Z436" s="366" t="s">
        <v>171</v>
      </c>
      <c r="AA436" s="366" t="s">
        <v>172</v>
      </c>
      <c r="AB436" s="269" t="str">
        <f>"&gt;=" &amp; Décompte!$D$19</f>
        <v>&gt;=41640</v>
      </c>
      <c r="AC436" s="269" t="str">
        <f>"&lt;=" &amp; Décompte!$H$19</f>
        <v>&lt;=42004</v>
      </c>
      <c r="AD436" s="366"/>
      <c r="AE436" s="367"/>
    </row>
    <row r="437" spans="1:31" x14ac:dyDescent="0.2">
      <c r="A437" s="300" t="s">
        <v>29</v>
      </c>
      <c r="B437" s="304"/>
      <c r="C437" s="65" t="e">
        <f>#REF!</f>
        <v>#REF!</v>
      </c>
      <c r="D437" s="66" t="e">
        <f t="array" ref="D437">IF(SUM(#REF!)=0," ",SUM(IF((#REF!&lt;&gt;0)*(#REF!&lt;&gt;548)*(#REF!&lt;&gt;600),#REF!)))</f>
        <v>#REF!</v>
      </c>
      <c r="E437" s="66" t="e">
        <f>SUMIF(#REF!,"= 106",#REF!)</f>
        <v>#REF!</v>
      </c>
      <c r="F437" s="66" t="e">
        <f t="array" ref="F437">IF(SUM(#REF!)=0," ",SUM(IF((#REF!&lt;&gt;0)*(#REF!&lt;&gt;106)*(#REF!&lt;&gt;299)*(#REF!&lt;&gt;300),#REF!)))</f>
        <v>#REF!</v>
      </c>
      <c r="G437" s="66" t="e">
        <f>SUMIF(#REF!,"= 548",#REF!)+SUMIF(#REF!,"= 600",#REF!)</f>
        <v>#REF!</v>
      </c>
      <c r="H437" s="66" t="e">
        <f>SUMIF(#REF!,"= 299",#REF!)+SUMIF(#REF!,"= 300",#REF!)</f>
        <v>#REF!</v>
      </c>
      <c r="I437" s="73" t="e">
        <f>#REF!-SUM(#REF!)+SUM(#REF!)</f>
        <v>#REF!</v>
      </c>
      <c r="W437" s="364" t="e">
        <f>DSUM(Base18,V435,Q435:W436)</f>
        <v>#NAME?</v>
      </c>
      <c r="Y437" s="364" t="e">
        <f>DSUM(Base18,AE435,Y435:AE436)</f>
        <v>#NAME?</v>
      </c>
    </row>
    <row r="438" spans="1:31" x14ac:dyDescent="0.2">
      <c r="A438" s="305"/>
      <c r="B438" s="306"/>
      <c r="C438" s="68"/>
      <c r="D438" s="69"/>
      <c r="E438" s="69"/>
      <c r="F438" s="69"/>
      <c r="G438" s="69"/>
      <c r="H438" s="70"/>
      <c r="I438" s="70"/>
      <c r="Q438" s="215" t="s">
        <v>8</v>
      </c>
      <c r="R438" s="215" t="s">
        <v>8</v>
      </c>
      <c r="S438" s="215" t="s">
        <v>8</v>
      </c>
      <c r="T438" s="216" t="s">
        <v>2</v>
      </c>
      <c r="U438" s="216" t="s">
        <v>2</v>
      </c>
      <c r="V438" s="218" t="s">
        <v>3</v>
      </c>
      <c r="W438" s="218" t="s">
        <v>4</v>
      </c>
      <c r="Y438" s="215" t="s">
        <v>8</v>
      </c>
      <c r="Z438" s="215" t="s">
        <v>8</v>
      </c>
      <c r="AA438" s="215" t="s">
        <v>8</v>
      </c>
      <c r="AB438" s="216" t="s">
        <v>2</v>
      </c>
      <c r="AC438" s="216" t="s">
        <v>2</v>
      </c>
      <c r="AD438" s="218" t="s">
        <v>3</v>
      </c>
      <c r="AE438" s="218" t="s">
        <v>4</v>
      </c>
    </row>
    <row r="439" spans="1:31" x14ac:dyDescent="0.2">
      <c r="A439" s="302" t="s">
        <v>53</v>
      </c>
      <c r="B439" s="303"/>
      <c r="C439" s="61"/>
      <c r="D439" s="62"/>
      <c r="E439" s="62"/>
      <c r="F439" s="62"/>
      <c r="G439" s="62"/>
      <c r="H439" s="63"/>
      <c r="I439" s="64"/>
      <c r="Q439" s="365" t="s">
        <v>167</v>
      </c>
      <c r="R439" s="366" t="s">
        <v>168</v>
      </c>
      <c r="S439" s="366" t="s">
        <v>169</v>
      </c>
      <c r="T439" s="269" t="str">
        <f>"&gt;=" &amp; Décompte!$D$19</f>
        <v>&gt;=41640</v>
      </c>
      <c r="U439" s="269" t="str">
        <f>"&lt;=" &amp; Décompte!$H$19</f>
        <v>&lt;=42004</v>
      </c>
      <c r="V439" s="366"/>
      <c r="W439" s="367"/>
      <c r="Y439" s="365" t="s">
        <v>170</v>
      </c>
      <c r="Z439" s="366" t="s">
        <v>171</v>
      </c>
      <c r="AA439" s="366" t="s">
        <v>172</v>
      </c>
      <c r="AB439" s="269" t="str">
        <f>"&gt;=" &amp; Décompte!$D$19</f>
        <v>&gt;=41640</v>
      </c>
      <c r="AC439" s="269" t="str">
        <f>"&lt;=" &amp; Décompte!$H$19</f>
        <v>&lt;=42004</v>
      </c>
      <c r="AD439" s="366"/>
      <c r="AE439" s="367"/>
    </row>
    <row r="440" spans="1:31" ht="12.75" customHeight="1" x14ac:dyDescent="0.2">
      <c r="A440" s="300" t="s">
        <v>29</v>
      </c>
      <c r="B440" s="304"/>
      <c r="C440" s="65" t="e">
        <f>#REF!</f>
        <v>#REF!</v>
      </c>
      <c r="D440" s="66" t="e">
        <f t="array" ref="D440">IF(SUM(#REF!)=0," ",SUM(IF((#REF!&lt;&gt;0)*(#REF!&lt;&gt;548)*(#REF!&lt;&gt;600),#REF!)))</f>
        <v>#REF!</v>
      </c>
      <c r="E440" s="66" t="e">
        <f>SUMIF(#REF!,"= 106",#REF!)</f>
        <v>#REF!</v>
      </c>
      <c r="F440" s="66" t="e">
        <f t="array" ref="F440">IF(SUM(#REF!)=0," ",SUM(IF((#REF!&lt;&gt;0)*(#REF!&lt;&gt;106)*(#REF!&lt;&gt;299)*(#REF!&lt;&gt;300),#REF!)))</f>
        <v>#REF!</v>
      </c>
      <c r="G440" s="66" t="e">
        <f>SUMIF(#REF!,"= 548",#REF!)+SUMIF(#REF!,"= 600",#REF!)</f>
        <v>#REF!</v>
      </c>
      <c r="H440" s="66" t="e">
        <f>SUMIF(#REF!,"= 299",#REF!)+SUMIF(#REF!,"= 300",#REF!)</f>
        <v>#REF!</v>
      </c>
      <c r="I440" s="73" t="e">
        <f>#REF!-SUM(#REF!)+SUM(#REF!)</f>
        <v>#REF!</v>
      </c>
      <c r="W440" s="364" t="e">
        <f>DSUM(Base19,V438,Q438:W439)</f>
        <v>#NAME?</v>
      </c>
      <c r="Y440" s="364" t="e">
        <f>DSUM(Base19,AE438,Y438:AE439)</f>
        <v>#NAME?</v>
      </c>
    </row>
    <row r="441" spans="1:31" x14ac:dyDescent="0.2">
      <c r="A441" s="305"/>
      <c r="B441" s="306"/>
      <c r="C441" s="68"/>
      <c r="D441" s="69"/>
      <c r="E441" s="69"/>
      <c r="F441" s="69"/>
      <c r="G441" s="69"/>
      <c r="H441" s="70"/>
      <c r="I441" s="70"/>
      <c r="Q441" s="215" t="s">
        <v>8</v>
      </c>
      <c r="R441" s="215" t="s">
        <v>8</v>
      </c>
      <c r="S441" s="215" t="s">
        <v>8</v>
      </c>
      <c r="T441" s="216" t="s">
        <v>2</v>
      </c>
      <c r="U441" s="216" t="s">
        <v>2</v>
      </c>
      <c r="V441" s="218" t="s">
        <v>3</v>
      </c>
      <c r="W441" s="218" t="s">
        <v>4</v>
      </c>
      <c r="Y441" s="215" t="s">
        <v>8</v>
      </c>
      <c r="Z441" s="215" t="s">
        <v>8</v>
      </c>
      <c r="AA441" s="215" t="s">
        <v>8</v>
      </c>
      <c r="AB441" s="216" t="s">
        <v>2</v>
      </c>
      <c r="AC441" s="216" t="s">
        <v>2</v>
      </c>
      <c r="AD441" s="218" t="s">
        <v>3</v>
      </c>
      <c r="AE441" s="218" t="s">
        <v>4</v>
      </c>
    </row>
    <row r="442" spans="1:31" x14ac:dyDescent="0.2">
      <c r="A442" s="302" t="s">
        <v>54</v>
      </c>
      <c r="B442" s="303"/>
      <c r="C442" s="61"/>
      <c r="D442" s="62"/>
      <c r="E442" s="62"/>
      <c r="F442" s="62"/>
      <c r="G442" s="62"/>
      <c r="H442" s="63"/>
      <c r="I442" s="64"/>
      <c r="Q442" s="365" t="s">
        <v>167</v>
      </c>
      <c r="R442" s="366" t="s">
        <v>168</v>
      </c>
      <c r="S442" s="366" t="s">
        <v>169</v>
      </c>
      <c r="T442" s="269" t="str">
        <f>"&gt;=" &amp; Décompte!$D$19</f>
        <v>&gt;=41640</v>
      </c>
      <c r="U442" s="269" t="str">
        <f>"&lt;=" &amp; Décompte!$H$19</f>
        <v>&lt;=42004</v>
      </c>
      <c r="V442" s="366"/>
      <c r="W442" s="367"/>
      <c r="Y442" s="365" t="s">
        <v>170</v>
      </c>
      <c r="Z442" s="366" t="s">
        <v>171</v>
      </c>
      <c r="AA442" s="366" t="s">
        <v>172</v>
      </c>
      <c r="AB442" s="269" t="str">
        <f>"&gt;=" &amp; Décompte!$D$19</f>
        <v>&gt;=41640</v>
      </c>
      <c r="AC442" s="269" t="str">
        <f>"&lt;=" &amp; Décompte!$H$19</f>
        <v>&lt;=42004</v>
      </c>
      <c r="AD442" s="366"/>
      <c r="AE442" s="367"/>
    </row>
    <row r="443" spans="1:31" x14ac:dyDescent="0.2">
      <c r="A443" s="300" t="s">
        <v>29</v>
      </c>
      <c r="B443" s="304"/>
      <c r="C443" s="65" t="e">
        <f>#REF!</f>
        <v>#REF!</v>
      </c>
      <c r="D443" s="66" t="e">
        <f t="array" ref="D443">IF(SUM(#REF!)=0," ",SUM(IF((#REF!&lt;&gt;0)*(#REF!&lt;&gt;548)*(#REF!&lt;&gt;600),#REF!)))</f>
        <v>#REF!</v>
      </c>
      <c r="E443" s="66" t="e">
        <f>SUMIF(#REF!,"= 106",#REF!)</f>
        <v>#REF!</v>
      </c>
      <c r="F443" s="66" t="e">
        <f t="array" ref="F443">IF(SUM(#REF!)=0," ",SUM(IF((#REF!&lt;&gt;0)*(#REF!&lt;&gt;106)*(#REF!&lt;&gt;299)*(#REF!&lt;&gt;300),#REF!)))</f>
        <v>#REF!</v>
      </c>
      <c r="G443" s="66" t="e">
        <f>SUMIF(#REF!,"= 548",#REF!)+SUMIF(#REF!,"= 600",#REF!)</f>
        <v>#REF!</v>
      </c>
      <c r="H443" s="66" t="e">
        <f>SUMIF(#REF!,"= 299",#REF!)+SUMIF(#REF!,"= 300",#REF!)</f>
        <v>#REF!</v>
      </c>
      <c r="I443" s="73" t="e">
        <f>#REF!-SUM(#REF!)+SUM(#REF!)</f>
        <v>#REF!</v>
      </c>
      <c r="W443" s="364" t="e">
        <f>DSUM(Base20,V441,Q441:W442)</f>
        <v>#NAME?</v>
      </c>
      <c r="Y443" s="364" t="e">
        <f>DSUM(Base20,AE441,Y441:AE442)</f>
        <v>#NAME?</v>
      </c>
    </row>
    <row r="444" spans="1:31" x14ac:dyDescent="0.2">
      <c r="A444" s="305"/>
      <c r="B444" s="306"/>
      <c r="C444" s="68"/>
      <c r="D444" s="69"/>
      <c r="E444" s="69"/>
      <c r="F444" s="69"/>
      <c r="G444" s="69"/>
      <c r="H444" s="70"/>
      <c r="I444" s="70"/>
      <c r="Q444" s="215" t="s">
        <v>8</v>
      </c>
      <c r="R444" s="215" t="s">
        <v>8</v>
      </c>
      <c r="S444" s="215" t="s">
        <v>8</v>
      </c>
      <c r="T444" s="216" t="s">
        <v>2</v>
      </c>
      <c r="U444" s="216" t="s">
        <v>2</v>
      </c>
      <c r="V444" s="218" t="s">
        <v>3</v>
      </c>
      <c r="W444" s="218" t="s">
        <v>4</v>
      </c>
      <c r="Y444" s="215" t="s">
        <v>8</v>
      </c>
      <c r="Z444" s="215" t="s">
        <v>8</v>
      </c>
      <c r="AA444" s="215" t="s">
        <v>8</v>
      </c>
      <c r="AB444" s="216" t="s">
        <v>2</v>
      </c>
      <c r="AC444" s="216" t="s">
        <v>2</v>
      </c>
      <c r="AD444" s="218" t="s">
        <v>3</v>
      </c>
      <c r="AE444" s="218" t="s">
        <v>4</v>
      </c>
    </row>
    <row r="445" spans="1:31" x14ac:dyDescent="0.2">
      <c r="A445" s="302" t="s">
        <v>55</v>
      </c>
      <c r="B445" s="303"/>
      <c r="C445" s="61"/>
      <c r="D445" s="62"/>
      <c r="E445" s="62"/>
      <c r="F445" s="62"/>
      <c r="G445" s="62"/>
      <c r="H445" s="63"/>
      <c r="I445" s="64"/>
      <c r="Q445" s="365" t="s">
        <v>167</v>
      </c>
      <c r="R445" s="366" t="s">
        <v>168</v>
      </c>
      <c r="S445" s="366" t="s">
        <v>169</v>
      </c>
      <c r="T445" s="269" t="str">
        <f>"&gt;=" &amp; Décompte!$D$19</f>
        <v>&gt;=41640</v>
      </c>
      <c r="U445" s="269" t="str">
        <f>"&lt;=" &amp; Décompte!$H$19</f>
        <v>&lt;=42004</v>
      </c>
      <c r="V445" s="366"/>
      <c r="W445" s="367"/>
      <c r="Y445" s="365" t="s">
        <v>170</v>
      </c>
      <c r="Z445" s="366" t="s">
        <v>171</v>
      </c>
      <c r="AA445" s="366" t="s">
        <v>172</v>
      </c>
      <c r="AB445" s="269" t="str">
        <f>"&gt;=" &amp; Décompte!$D$19</f>
        <v>&gt;=41640</v>
      </c>
      <c r="AC445" s="269" t="str">
        <f>"&lt;=" &amp; Décompte!$H$19</f>
        <v>&lt;=42004</v>
      </c>
      <c r="AD445" s="366"/>
      <c r="AE445" s="367"/>
    </row>
    <row r="446" spans="1:31" x14ac:dyDescent="0.2">
      <c r="A446" s="300" t="s">
        <v>29</v>
      </c>
      <c r="B446" s="304"/>
      <c r="C446" s="65" t="e">
        <f>#REF!</f>
        <v>#REF!</v>
      </c>
      <c r="D446" s="66" t="e">
        <f t="array" ref="D446">IF(SUM(#REF!)=0," ",SUM(IF((#REF!&lt;&gt;0)*(#REF!&lt;&gt;548)*(#REF!&lt;&gt;600),#REF!)))</f>
        <v>#REF!</v>
      </c>
      <c r="E446" s="66" t="e">
        <f>SUMIF(#REF!,"= 106",#REF!)</f>
        <v>#REF!</v>
      </c>
      <c r="F446" s="66" t="e">
        <f t="array" ref="F446">IF(SUM(#REF!)=0," ",SUM(IF((#REF!&lt;&gt;0)*(#REF!&lt;&gt;106)*(#REF!&lt;&gt;299)*(#REF!&lt;&gt;300),#REF!)))</f>
        <v>#REF!</v>
      </c>
      <c r="G446" s="66" t="e">
        <f>SUMIF(#REF!,"= 548",#REF!)+SUMIF(#REF!,"= 600",#REF!)</f>
        <v>#REF!</v>
      </c>
      <c r="H446" s="66" t="e">
        <f>SUMIF(#REF!,"= 299",#REF!)+SUMIF(#REF!,"= 300",#REF!)</f>
        <v>#REF!</v>
      </c>
      <c r="I446" s="73" t="e">
        <f>#REF!-SUM(#REF!)+SUM(#REF!)</f>
        <v>#REF!</v>
      </c>
      <c r="W446" s="364" t="e">
        <f>DSUM(Base21,V444,Q444:W445)</f>
        <v>#NAME?</v>
      </c>
      <c r="Y446" s="364" t="e">
        <f>DSUM(Base21,AE444,Y444:AE445)</f>
        <v>#NAME?</v>
      </c>
    </row>
    <row r="447" spans="1:31" x14ac:dyDescent="0.2">
      <c r="A447" s="305"/>
      <c r="B447" s="306"/>
      <c r="C447" s="68"/>
      <c r="D447" s="69"/>
      <c r="E447" s="69"/>
      <c r="F447" s="69"/>
      <c r="G447" s="69"/>
      <c r="H447" s="70"/>
      <c r="I447" s="70"/>
      <c r="Q447" s="215" t="s">
        <v>8</v>
      </c>
      <c r="R447" s="215" t="s">
        <v>8</v>
      </c>
      <c r="S447" s="215" t="s">
        <v>8</v>
      </c>
      <c r="T447" s="216" t="s">
        <v>2</v>
      </c>
      <c r="U447" s="216" t="s">
        <v>2</v>
      </c>
      <c r="V447" s="218" t="s">
        <v>3</v>
      </c>
      <c r="W447" s="218" t="s">
        <v>4</v>
      </c>
      <c r="Y447" s="215" t="s">
        <v>8</v>
      </c>
      <c r="Z447" s="215" t="s">
        <v>8</v>
      </c>
      <c r="AA447" s="215" t="s">
        <v>8</v>
      </c>
      <c r="AB447" s="216" t="s">
        <v>2</v>
      </c>
      <c r="AC447" s="216" t="s">
        <v>2</v>
      </c>
      <c r="AD447" s="218" t="s">
        <v>3</v>
      </c>
      <c r="AE447" s="218" t="s">
        <v>4</v>
      </c>
    </row>
    <row r="448" spans="1:31" x14ac:dyDescent="0.2">
      <c r="A448" s="302" t="s">
        <v>65</v>
      </c>
      <c r="B448" s="303"/>
      <c r="C448" s="64"/>
      <c r="D448" s="62"/>
      <c r="E448" s="62"/>
      <c r="F448" s="62"/>
      <c r="G448" s="62"/>
      <c r="H448" s="63"/>
      <c r="I448" s="64"/>
      <c r="Q448" s="365" t="s">
        <v>167</v>
      </c>
      <c r="R448" s="366" t="s">
        <v>168</v>
      </c>
      <c r="S448" s="366" t="s">
        <v>169</v>
      </c>
      <c r="T448" s="269" t="str">
        <f>"&gt;=" &amp; Décompte!$D$19</f>
        <v>&gt;=41640</v>
      </c>
      <c r="U448" s="269" t="str">
        <f>"&lt;=" &amp; Décompte!$H$19</f>
        <v>&lt;=42004</v>
      </c>
      <c r="V448" s="366"/>
      <c r="W448" s="367"/>
      <c r="Y448" s="365" t="s">
        <v>170</v>
      </c>
      <c r="Z448" s="366" t="s">
        <v>171</v>
      </c>
      <c r="AA448" s="366" t="s">
        <v>172</v>
      </c>
      <c r="AB448" s="269" t="str">
        <f>"&gt;=" &amp; Décompte!$D$19</f>
        <v>&gt;=41640</v>
      </c>
      <c r="AC448" s="269" t="str">
        <f>"&lt;=" &amp; Décompte!$H$19</f>
        <v>&lt;=42004</v>
      </c>
      <c r="AD448" s="366"/>
      <c r="AE448" s="367"/>
    </row>
    <row r="449" spans="1:25" x14ac:dyDescent="0.2">
      <c r="A449" s="300" t="s">
        <v>29</v>
      </c>
      <c r="B449" s="304"/>
      <c r="C449" s="65" t="e">
        <f>#REF!</f>
        <v>#REF!</v>
      </c>
      <c r="D449" s="66" t="e">
        <f t="array" ref="D449">IF(SUM(#REF!)=0," ",SUM(IF((#REF!&lt;&gt;0)*(#REF!&lt;&gt;548)*(#REF!&lt;&gt;600),#REF!)))</f>
        <v>#REF!</v>
      </c>
      <c r="E449" s="66" t="e">
        <f>SUMIF(#REF!,"= 106",#REF!)</f>
        <v>#REF!</v>
      </c>
      <c r="F449" s="66" t="e">
        <f t="array" ref="F449">IF(SUM(#REF!)=0," ",SUM(IF((#REF!&lt;&gt;0)*(#REF!&lt;&gt;106)*(#REF!&lt;&gt;299)*(#REF!&lt;&gt;300),#REF!)))</f>
        <v>#REF!</v>
      </c>
      <c r="G449" s="66" t="e">
        <f>SUMIF(#REF!,"= 548",#REF!)+SUMIF(#REF!,"= 600",#REF!)</f>
        <v>#REF!</v>
      </c>
      <c r="H449" s="66" t="e">
        <f>SUMIF(#REF!,"= 299",#REF!)+SUMIF(#REF!,"= 300",#REF!)</f>
        <v>#REF!</v>
      </c>
      <c r="I449" s="73" t="e">
        <f>#REF!-SUM(#REF!)+SUM(#REF!)</f>
        <v>#REF!</v>
      </c>
      <c r="W449" s="364" t="e">
        <f>DSUM(Base22,V447,Q447:W448)</f>
        <v>#NAME?</v>
      </c>
      <c r="Y449" s="364" t="e">
        <f>DSUM(Base22,AE447,Y447:AE448)</f>
        <v>#NAME?</v>
      </c>
    </row>
    <row r="450" spans="1:25" x14ac:dyDescent="0.2">
      <c r="A450" s="305"/>
      <c r="B450" s="306"/>
      <c r="C450" s="70"/>
      <c r="D450" s="69"/>
      <c r="E450" s="69"/>
      <c r="F450" s="69"/>
      <c r="G450" s="69"/>
      <c r="H450" s="70"/>
      <c r="I450" s="70"/>
    </row>
    <row r="451" spans="1:25" ht="15.75" x14ac:dyDescent="0.25">
      <c r="A451" s="284" t="s">
        <v>97</v>
      </c>
      <c r="B451" s="285"/>
      <c r="C451" s="286"/>
      <c r="D451" s="286"/>
      <c r="E451" s="286"/>
      <c r="F451" s="286"/>
      <c r="G451" s="286"/>
      <c r="H451" s="286"/>
      <c r="I451" s="287"/>
    </row>
    <row r="452" spans="1:25" ht="12" customHeight="1" x14ac:dyDescent="0.2">
      <c r="A452" s="126"/>
      <c r="B452" s="126"/>
      <c r="C452" s="74"/>
      <c r="D452" s="74"/>
      <c r="E452" s="74"/>
      <c r="F452" s="74"/>
      <c r="G452" s="74"/>
      <c r="H452" s="74"/>
      <c r="I452" s="74"/>
    </row>
    <row r="453" spans="1:25" x14ac:dyDescent="0.2">
      <c r="A453" s="349" t="s">
        <v>30</v>
      </c>
      <c r="B453" s="350"/>
      <c r="C453" s="41" t="s">
        <v>23</v>
      </c>
      <c r="D453" s="33"/>
      <c r="E453" s="55"/>
      <c r="F453" s="55"/>
      <c r="G453" s="147" t="s">
        <v>112</v>
      </c>
      <c r="H453" s="145"/>
      <c r="I453" s="41" t="s">
        <v>23</v>
      </c>
    </row>
    <row r="454" spans="1:25" x14ac:dyDescent="0.2">
      <c r="A454" s="358" t="s">
        <v>29</v>
      </c>
      <c r="B454" s="359"/>
      <c r="C454" s="56">
        <f>IF(C386=0," ",C386)</f>
        <v>41640</v>
      </c>
      <c r="D454" s="57" t="s">
        <v>32</v>
      </c>
      <c r="E454" s="36" t="s">
        <v>27</v>
      </c>
      <c r="F454" s="36" t="s">
        <v>33</v>
      </c>
      <c r="G454" s="148" t="s">
        <v>113</v>
      </c>
      <c r="H454" s="146"/>
      <c r="I454" s="56">
        <f>IF(I386=0," ",I386)</f>
        <v>42004</v>
      </c>
    </row>
    <row r="455" spans="1:25" x14ac:dyDescent="0.2">
      <c r="A455" s="352" t="s">
        <v>28</v>
      </c>
      <c r="B455" s="354"/>
      <c r="C455" s="58" t="s">
        <v>38</v>
      </c>
      <c r="D455" s="35"/>
      <c r="E455" s="38"/>
      <c r="F455" s="75"/>
      <c r="G455" s="76" t="s">
        <v>3</v>
      </c>
      <c r="H455" s="125" t="s">
        <v>4</v>
      </c>
      <c r="I455" s="58" t="s">
        <v>39</v>
      </c>
    </row>
    <row r="456" spans="1:25" x14ac:dyDescent="0.2">
      <c r="A456" s="355" t="s">
        <v>66</v>
      </c>
      <c r="B456" s="356"/>
      <c r="C456" s="128"/>
      <c r="D456" s="66"/>
      <c r="E456" s="66"/>
      <c r="F456" s="66"/>
      <c r="G456" s="66"/>
      <c r="H456" s="73"/>
      <c r="I456" s="77"/>
    </row>
    <row r="457" spans="1:25" x14ac:dyDescent="0.2">
      <c r="A457" s="300" t="s">
        <v>29</v>
      </c>
      <c r="B457" s="357"/>
      <c r="C457" s="65"/>
      <c r="D457" s="66"/>
      <c r="E457" s="66"/>
      <c r="F457" s="66"/>
      <c r="G457" s="66"/>
      <c r="H457" s="66"/>
      <c r="I457" s="73"/>
    </row>
    <row r="458" spans="1:25" x14ac:dyDescent="0.2">
      <c r="A458" s="305"/>
      <c r="B458" s="313"/>
      <c r="C458" s="68"/>
      <c r="D458" s="69"/>
      <c r="E458" s="69"/>
      <c r="F458" s="69"/>
      <c r="G458" s="69"/>
      <c r="H458" s="70"/>
      <c r="I458" s="70"/>
    </row>
    <row r="459" spans="1:25" x14ac:dyDescent="0.2">
      <c r="A459" s="351" t="s">
        <v>67</v>
      </c>
      <c r="B459" s="299"/>
      <c r="C459" s="61"/>
      <c r="D459" s="62"/>
      <c r="E459" s="62"/>
      <c r="F459" s="62"/>
      <c r="G459" s="62"/>
      <c r="H459" s="63"/>
      <c r="I459" s="64"/>
    </row>
    <row r="460" spans="1:25" x14ac:dyDescent="0.2">
      <c r="A460" s="300" t="s">
        <v>29</v>
      </c>
      <c r="B460" s="301"/>
      <c r="C460" s="65"/>
      <c r="D460" s="66"/>
      <c r="E460" s="66"/>
      <c r="F460" s="66"/>
      <c r="G460" s="66"/>
      <c r="H460" s="66"/>
      <c r="I460" s="73"/>
    </row>
    <row r="461" spans="1:25" x14ac:dyDescent="0.2">
      <c r="A461" s="305"/>
      <c r="B461" s="313"/>
      <c r="C461" s="68"/>
      <c r="D461" s="69"/>
      <c r="E461" s="69"/>
      <c r="F461" s="69"/>
      <c r="G461" s="69"/>
      <c r="H461" s="70"/>
      <c r="I461" s="70"/>
    </row>
    <row r="462" spans="1:25" x14ac:dyDescent="0.2">
      <c r="A462" s="351" t="s">
        <v>68</v>
      </c>
      <c r="B462" s="299"/>
      <c r="C462" s="61"/>
      <c r="D462" s="62"/>
      <c r="E462" s="62"/>
      <c r="F462" s="62"/>
      <c r="G462" s="62"/>
      <c r="H462" s="63"/>
      <c r="I462" s="64"/>
    </row>
    <row r="463" spans="1:25" x14ac:dyDescent="0.2">
      <c r="A463" s="300" t="s">
        <v>29</v>
      </c>
      <c r="B463" s="301"/>
      <c r="C463" s="65"/>
      <c r="D463" s="66"/>
      <c r="E463" s="66"/>
      <c r="F463" s="66"/>
      <c r="G463" s="66"/>
      <c r="H463" s="66"/>
      <c r="I463" s="73"/>
    </row>
    <row r="464" spans="1:25" x14ac:dyDescent="0.2">
      <c r="A464" s="305"/>
      <c r="B464" s="313"/>
      <c r="C464" s="68"/>
      <c r="D464" s="69"/>
      <c r="E464" s="69"/>
      <c r="F464" s="69"/>
      <c r="G464" s="69"/>
      <c r="H464" s="70"/>
      <c r="I464" s="70"/>
    </row>
    <row r="465" spans="1:9" x14ac:dyDescent="0.2">
      <c r="A465" s="351" t="s">
        <v>69</v>
      </c>
      <c r="B465" s="299"/>
      <c r="C465" s="61"/>
      <c r="D465" s="62"/>
      <c r="E465" s="62"/>
      <c r="F465" s="62"/>
      <c r="G465" s="62"/>
      <c r="H465" s="63"/>
      <c r="I465" s="64"/>
    </row>
    <row r="466" spans="1:9" x14ac:dyDescent="0.2">
      <c r="A466" s="300" t="s">
        <v>29</v>
      </c>
      <c r="B466" s="301"/>
      <c r="C466" s="65"/>
      <c r="D466" s="66"/>
      <c r="E466" s="66"/>
      <c r="F466" s="66"/>
      <c r="G466" s="66"/>
      <c r="H466" s="66"/>
      <c r="I466" s="73"/>
    </row>
    <row r="467" spans="1:9" x14ac:dyDescent="0.2">
      <c r="A467" s="305"/>
      <c r="B467" s="313"/>
      <c r="C467" s="68"/>
      <c r="D467" s="69"/>
      <c r="E467" s="69"/>
      <c r="F467" s="69"/>
      <c r="G467" s="69"/>
      <c r="H467" s="70"/>
      <c r="I467" s="70"/>
    </row>
    <row r="468" spans="1:9" x14ac:dyDescent="0.2">
      <c r="A468" s="351" t="s">
        <v>70</v>
      </c>
      <c r="B468" s="299"/>
      <c r="C468" s="61"/>
      <c r="D468" s="62"/>
      <c r="E468" s="62"/>
      <c r="F468" s="62"/>
      <c r="G468" s="62"/>
      <c r="H468" s="63"/>
      <c r="I468" s="64"/>
    </row>
    <row r="469" spans="1:9" x14ac:dyDescent="0.2">
      <c r="A469" s="300" t="s">
        <v>29</v>
      </c>
      <c r="B469" s="301"/>
      <c r="C469" s="65"/>
      <c r="D469" s="66"/>
      <c r="E469" s="66"/>
      <c r="F469" s="66"/>
      <c r="G469" s="66"/>
      <c r="H469" s="66"/>
      <c r="I469" s="73"/>
    </row>
    <row r="470" spans="1:9" x14ac:dyDescent="0.2">
      <c r="A470" s="305"/>
      <c r="B470" s="313"/>
      <c r="C470" s="68"/>
      <c r="D470" s="69"/>
      <c r="E470" s="69"/>
      <c r="F470" s="69"/>
      <c r="G470" s="69"/>
      <c r="H470" s="70"/>
      <c r="I470" s="70"/>
    </row>
    <row r="471" spans="1:9" x14ac:dyDescent="0.2">
      <c r="A471" s="351" t="s">
        <v>71</v>
      </c>
      <c r="B471" s="299"/>
      <c r="C471" s="61"/>
      <c r="D471" s="62"/>
      <c r="E471" s="62"/>
      <c r="F471" s="62"/>
      <c r="G471" s="62"/>
      <c r="H471" s="63"/>
      <c r="I471" s="64"/>
    </row>
    <row r="472" spans="1:9" x14ac:dyDescent="0.2">
      <c r="A472" s="300" t="s">
        <v>29</v>
      </c>
      <c r="B472" s="301"/>
      <c r="C472" s="65"/>
      <c r="D472" s="66"/>
      <c r="E472" s="66"/>
      <c r="F472" s="66"/>
      <c r="G472" s="66"/>
      <c r="H472" s="66"/>
      <c r="I472" s="73"/>
    </row>
    <row r="473" spans="1:9" x14ac:dyDescent="0.2">
      <c r="A473" s="305"/>
      <c r="B473" s="313"/>
      <c r="C473" s="68"/>
      <c r="D473" s="69"/>
      <c r="E473" s="69"/>
      <c r="F473" s="69"/>
      <c r="G473" s="69"/>
      <c r="H473" s="70"/>
      <c r="I473" s="70"/>
    </row>
    <row r="474" spans="1:9" x14ac:dyDescent="0.2">
      <c r="A474" s="298" t="s">
        <v>72</v>
      </c>
      <c r="B474" s="299"/>
      <c r="C474" s="61"/>
      <c r="D474" s="62"/>
      <c r="E474" s="62"/>
      <c r="F474" s="62"/>
      <c r="G474" s="62"/>
      <c r="H474" s="63"/>
      <c r="I474" s="64"/>
    </row>
    <row r="475" spans="1:9" x14ac:dyDescent="0.2">
      <c r="A475" s="300" t="s">
        <v>29</v>
      </c>
      <c r="B475" s="301"/>
      <c r="C475" s="65"/>
      <c r="D475" s="66"/>
      <c r="E475" s="66"/>
      <c r="F475" s="66"/>
      <c r="G475" s="66"/>
      <c r="H475" s="66"/>
      <c r="I475" s="73"/>
    </row>
    <row r="476" spans="1:9" x14ac:dyDescent="0.2">
      <c r="A476" s="305"/>
      <c r="B476" s="313"/>
      <c r="C476" s="68"/>
      <c r="D476" s="69"/>
      <c r="E476" s="69"/>
      <c r="F476" s="69"/>
      <c r="G476" s="69"/>
      <c r="H476" s="70"/>
      <c r="I476" s="70"/>
    </row>
    <row r="477" spans="1:9" x14ac:dyDescent="0.2">
      <c r="A477" s="351" t="s">
        <v>73</v>
      </c>
      <c r="B477" s="299"/>
      <c r="C477" s="61"/>
      <c r="D477" s="62"/>
      <c r="E477" s="62"/>
      <c r="F477" s="62"/>
      <c r="G477" s="62"/>
      <c r="H477" s="63"/>
      <c r="I477" s="64"/>
    </row>
    <row r="478" spans="1:9" x14ac:dyDescent="0.2">
      <c r="A478" s="300" t="s">
        <v>29</v>
      </c>
      <c r="B478" s="301"/>
      <c r="C478" s="65"/>
      <c r="D478" s="66"/>
      <c r="E478" s="66"/>
      <c r="F478" s="66"/>
      <c r="G478" s="66"/>
      <c r="H478" s="66"/>
      <c r="I478" s="73"/>
    </row>
    <row r="479" spans="1:9" x14ac:dyDescent="0.2">
      <c r="A479" s="305"/>
      <c r="B479" s="313"/>
      <c r="C479" s="68"/>
      <c r="D479" s="69"/>
      <c r="E479" s="69"/>
      <c r="F479" s="69"/>
      <c r="G479" s="69"/>
      <c r="H479" s="70"/>
      <c r="I479" s="70"/>
    </row>
    <row r="480" spans="1:9" x14ac:dyDescent="0.2">
      <c r="A480" s="351" t="s">
        <v>74</v>
      </c>
      <c r="B480" s="299"/>
      <c r="C480" s="61"/>
      <c r="D480" s="62"/>
      <c r="E480" s="62"/>
      <c r="F480" s="62"/>
      <c r="G480" s="62"/>
      <c r="H480" s="63"/>
      <c r="I480" s="64"/>
    </row>
    <row r="481" spans="1:9" x14ac:dyDescent="0.2">
      <c r="A481" s="300" t="s">
        <v>29</v>
      </c>
      <c r="B481" s="301"/>
      <c r="C481" s="65"/>
      <c r="D481" s="66"/>
      <c r="E481" s="66"/>
      <c r="F481" s="66"/>
      <c r="G481" s="66"/>
      <c r="H481" s="66"/>
      <c r="I481" s="73"/>
    </row>
    <row r="482" spans="1:9" x14ac:dyDescent="0.2">
      <c r="A482" s="305"/>
      <c r="B482" s="313"/>
      <c r="C482" s="68"/>
      <c r="D482" s="69"/>
      <c r="E482" s="69"/>
      <c r="F482" s="69"/>
      <c r="G482" s="69"/>
      <c r="H482" s="70"/>
      <c r="I482" s="70"/>
    </row>
    <row r="483" spans="1:9" ht="12" customHeight="1" x14ac:dyDescent="0.2">
      <c r="A483" s="129"/>
      <c r="B483" s="129"/>
      <c r="C483" s="78"/>
      <c r="D483" s="78"/>
      <c r="E483" s="78"/>
      <c r="F483" s="78"/>
      <c r="G483" s="78"/>
      <c r="H483" s="78"/>
      <c r="I483" s="78"/>
    </row>
    <row r="484" spans="1:9" ht="15.75" x14ac:dyDescent="0.25">
      <c r="A484" s="284" t="s">
        <v>56</v>
      </c>
      <c r="B484" s="285"/>
      <c r="C484" s="286"/>
      <c r="D484" s="286"/>
      <c r="E484" s="286"/>
      <c r="F484" s="286"/>
      <c r="G484" s="286"/>
      <c r="H484" s="286"/>
      <c r="I484" s="287"/>
    </row>
    <row r="485" spans="1:9" ht="15.75" x14ac:dyDescent="0.25">
      <c r="A485" s="31"/>
      <c r="B485" s="31"/>
      <c r="C485" s="31"/>
      <c r="D485" s="42" t="s">
        <v>22</v>
      </c>
      <c r="E485" s="31"/>
      <c r="F485" s="31"/>
      <c r="G485" s="31"/>
      <c r="H485" s="31"/>
      <c r="I485" s="43"/>
    </row>
    <row r="486" spans="1:9" x14ac:dyDescent="0.2">
      <c r="A486" s="349" t="s">
        <v>30</v>
      </c>
      <c r="B486" s="361"/>
      <c r="C486" s="41" t="s">
        <v>23</v>
      </c>
      <c r="D486" s="55"/>
      <c r="E486" s="55"/>
      <c r="F486" s="55"/>
      <c r="G486" s="123" t="s">
        <v>34</v>
      </c>
      <c r="H486" s="79"/>
      <c r="I486" s="41" t="s">
        <v>23</v>
      </c>
    </row>
    <row r="487" spans="1:9" x14ac:dyDescent="0.2">
      <c r="A487" s="358" t="s">
        <v>29</v>
      </c>
      <c r="B487" s="360"/>
      <c r="C487" s="56">
        <f>IF(C454=0," ",C454)</f>
        <v>41640</v>
      </c>
      <c r="D487" s="36" t="s">
        <v>32</v>
      </c>
      <c r="E487" s="36" t="s">
        <v>27</v>
      </c>
      <c r="F487" s="36" t="s">
        <v>33</v>
      </c>
      <c r="G487" s="121" t="s">
        <v>35</v>
      </c>
      <c r="H487" s="80"/>
      <c r="I487" s="56">
        <f>IF(I454=0," ",I454)</f>
        <v>42004</v>
      </c>
    </row>
    <row r="488" spans="1:9" x14ac:dyDescent="0.2">
      <c r="A488" s="352" t="s">
        <v>28</v>
      </c>
      <c r="B488" s="353"/>
      <c r="C488" s="58" t="s">
        <v>38</v>
      </c>
      <c r="D488" s="38"/>
      <c r="E488" s="38"/>
      <c r="F488" s="75"/>
      <c r="G488" s="76" t="s">
        <v>3</v>
      </c>
      <c r="H488" s="81" t="s">
        <v>4</v>
      </c>
      <c r="I488" s="58" t="s">
        <v>39</v>
      </c>
    </row>
    <row r="489" spans="1:9" ht="12" customHeight="1" x14ac:dyDescent="0.2">
      <c r="A489" s="39"/>
      <c r="B489" s="39"/>
      <c r="C489" s="39"/>
      <c r="D489" s="39"/>
      <c r="E489" s="39"/>
      <c r="F489" s="39"/>
      <c r="G489" s="39"/>
      <c r="H489" s="39"/>
      <c r="I489" s="39"/>
    </row>
    <row r="490" spans="1:9" x14ac:dyDescent="0.2">
      <c r="A490" s="47"/>
      <c r="B490" s="40"/>
      <c r="C490" s="82"/>
      <c r="D490" s="83"/>
      <c r="E490" s="83"/>
      <c r="F490" s="83"/>
      <c r="G490" s="83"/>
      <c r="H490" s="83"/>
      <c r="I490" s="83"/>
    </row>
    <row r="491" spans="1:9" ht="15.75" x14ac:dyDescent="0.25">
      <c r="A491" s="84" t="s">
        <v>36</v>
      </c>
      <c r="B491" s="51"/>
      <c r="C491" s="85" t="e">
        <f t="shared" ref="C491:I491" ca="1" si="3">SUM(C388:C450)+SUM(C456:C482)</f>
        <v>#REF!</v>
      </c>
      <c r="D491" s="86" t="e">
        <f t="shared" ca="1" si="3"/>
        <v>#REF!</v>
      </c>
      <c r="E491" s="86" t="e">
        <f t="shared" si="3"/>
        <v>#REF!</v>
      </c>
      <c r="F491" s="86" t="e">
        <f t="shared" ca="1" si="3"/>
        <v>#REF!</v>
      </c>
      <c r="G491" s="86" t="e">
        <f t="shared" si="3"/>
        <v>#REF!</v>
      </c>
      <c r="H491" s="86" t="e">
        <f t="shared" si="3"/>
        <v>#REF!</v>
      </c>
      <c r="I491" s="86" t="e">
        <f t="shared" ca="1" si="3"/>
        <v>#REF!</v>
      </c>
    </row>
    <row r="492" spans="1:9" x14ac:dyDescent="0.2">
      <c r="A492" s="52"/>
      <c r="B492" s="54"/>
      <c r="C492" s="87"/>
      <c r="D492" s="88" t="s">
        <v>60</v>
      </c>
      <c r="E492" s="88"/>
      <c r="F492" s="88" t="s">
        <v>61</v>
      </c>
      <c r="G492" s="88"/>
      <c r="H492" s="88"/>
      <c r="I492" s="88"/>
    </row>
    <row r="493" spans="1:9" x14ac:dyDescent="0.2">
      <c r="A493" s="39"/>
      <c r="B493" s="39"/>
      <c r="C493" s="39"/>
      <c r="D493" s="89" t="s">
        <v>59</v>
      </c>
      <c r="E493" s="39"/>
      <c r="F493" s="89" t="s">
        <v>58</v>
      </c>
      <c r="G493" s="39"/>
      <c r="H493" s="39"/>
      <c r="I493" s="39"/>
    </row>
    <row r="494" spans="1:9" x14ac:dyDescent="0.2">
      <c r="A494" s="39"/>
      <c r="B494" s="39"/>
      <c r="C494" s="39"/>
      <c r="D494" s="89" t="s">
        <v>35</v>
      </c>
      <c r="E494" s="39"/>
      <c r="F494" s="89" t="s">
        <v>35</v>
      </c>
      <c r="G494" s="39"/>
      <c r="H494" s="39"/>
      <c r="I494" s="39"/>
    </row>
    <row r="495" spans="1:9" x14ac:dyDescent="0.2">
      <c r="A495" s="39"/>
      <c r="B495" s="39"/>
      <c r="C495" s="39"/>
      <c r="D495" s="31"/>
      <c r="E495" s="39"/>
      <c r="F495" s="89" t="s">
        <v>62</v>
      </c>
      <c r="G495" s="39"/>
      <c r="H495" s="39"/>
      <c r="I495" s="39"/>
    </row>
    <row r="496" spans="1:9" x14ac:dyDescent="0.2">
      <c r="A496"/>
      <c r="B496"/>
      <c r="C496"/>
      <c r="D496"/>
      <c r="E496"/>
      <c r="F496"/>
      <c r="G496"/>
      <c r="H496"/>
      <c r="I496"/>
    </row>
    <row r="497" spans="1:9" x14ac:dyDescent="0.2">
      <c r="A497"/>
      <c r="B497"/>
      <c r="C497"/>
      <c r="D497"/>
      <c r="E497"/>
      <c r="F497"/>
      <c r="G497"/>
      <c r="H497"/>
      <c r="I497"/>
    </row>
    <row r="498" spans="1:9" x14ac:dyDescent="0.2">
      <c r="A498"/>
      <c r="B498"/>
      <c r="C498"/>
      <c r="D498"/>
      <c r="E498"/>
      <c r="F498"/>
      <c r="G498"/>
      <c r="H498"/>
      <c r="I498"/>
    </row>
    <row r="499" spans="1:9" ht="12" customHeight="1" x14ac:dyDescent="0.2">
      <c r="A499"/>
      <c r="B499"/>
      <c r="C499"/>
      <c r="D499"/>
      <c r="E499"/>
      <c r="F499"/>
      <c r="G499"/>
      <c r="H499"/>
      <c r="I499"/>
    </row>
    <row r="500" spans="1:9" ht="14.25" customHeight="1" x14ac:dyDescent="0.2">
      <c r="A500"/>
      <c r="B500"/>
      <c r="C500"/>
      <c r="D500"/>
      <c r="E500"/>
      <c r="F500"/>
      <c r="G500"/>
      <c r="H500"/>
      <c r="I500"/>
    </row>
    <row r="501" spans="1:9" ht="12" customHeight="1" x14ac:dyDescent="0.2">
      <c r="A501"/>
      <c r="B501"/>
      <c r="C501"/>
      <c r="D501"/>
      <c r="E501"/>
      <c r="F501"/>
      <c r="G501"/>
      <c r="H501"/>
      <c r="I501"/>
    </row>
    <row r="502" spans="1:9" x14ac:dyDescent="0.2">
      <c r="A502"/>
      <c r="B502"/>
      <c r="C502"/>
      <c r="D502"/>
      <c r="E502"/>
      <c r="F502"/>
      <c r="G502"/>
      <c r="H502"/>
      <c r="I502"/>
    </row>
    <row r="503" spans="1:9" ht="12" customHeight="1" x14ac:dyDescent="0.2">
      <c r="A503"/>
      <c r="B503"/>
      <c r="C503"/>
      <c r="D503"/>
      <c r="E503"/>
      <c r="F503"/>
      <c r="G503"/>
      <c r="H503"/>
      <c r="I503"/>
    </row>
    <row r="504" spans="1:9" ht="12" customHeight="1" x14ac:dyDescent="0.2">
      <c r="A504"/>
      <c r="B504"/>
      <c r="C504"/>
      <c r="D504"/>
      <c r="E504"/>
      <c r="F504"/>
      <c r="G504"/>
      <c r="H504"/>
      <c r="I504"/>
    </row>
    <row r="505" spans="1:9" ht="12" customHeight="1" x14ac:dyDescent="0.2">
      <c r="A505"/>
      <c r="B505"/>
      <c r="C505"/>
      <c r="D505"/>
      <c r="E505"/>
      <c r="F505"/>
      <c r="G505"/>
      <c r="H505"/>
      <c r="I505"/>
    </row>
    <row r="506" spans="1:9" ht="12" customHeight="1" x14ac:dyDescent="0.2">
      <c r="A506"/>
      <c r="B506"/>
      <c r="C506"/>
      <c r="D506"/>
      <c r="E506"/>
      <c r="F506"/>
      <c r="G506"/>
      <c r="H506"/>
      <c r="I506"/>
    </row>
    <row r="507" spans="1:9" ht="12" customHeight="1" x14ac:dyDescent="0.2">
      <c r="A507"/>
      <c r="B507"/>
      <c r="C507"/>
      <c r="D507"/>
      <c r="E507"/>
      <c r="F507"/>
      <c r="G507"/>
      <c r="H507"/>
      <c r="I507"/>
    </row>
    <row r="508" spans="1:9" ht="12" customHeight="1" x14ac:dyDescent="0.2">
      <c r="A508"/>
      <c r="B508"/>
      <c r="C508"/>
      <c r="D508"/>
      <c r="E508"/>
      <c r="F508"/>
      <c r="G508"/>
      <c r="H508"/>
      <c r="I508"/>
    </row>
    <row r="509" spans="1:9" ht="12" customHeight="1" x14ac:dyDescent="0.2">
      <c r="A509"/>
      <c r="B509"/>
      <c r="C509"/>
      <c r="D509"/>
      <c r="E509"/>
      <c r="F509"/>
      <c r="G509"/>
      <c r="H509"/>
      <c r="I509"/>
    </row>
    <row r="510" spans="1:9" ht="12" customHeight="1" x14ac:dyDescent="0.2">
      <c r="A510"/>
      <c r="B510"/>
      <c r="C510"/>
      <c r="D510"/>
      <c r="E510"/>
      <c r="F510"/>
      <c r="G510"/>
      <c r="H510"/>
      <c r="I510"/>
    </row>
    <row r="511" spans="1:9" ht="15.75" customHeight="1" x14ac:dyDescent="0.2">
      <c r="A511"/>
      <c r="B511"/>
      <c r="C511"/>
      <c r="D511"/>
      <c r="E511"/>
      <c r="F511"/>
      <c r="G511"/>
      <c r="H511"/>
      <c r="I511"/>
    </row>
    <row r="512" spans="1:9" ht="12" customHeight="1" x14ac:dyDescent="0.2">
      <c r="A512"/>
      <c r="B512"/>
      <c r="C512"/>
      <c r="D512"/>
      <c r="E512"/>
      <c r="F512"/>
      <c r="G512"/>
      <c r="H512"/>
      <c r="I512"/>
    </row>
    <row r="513" spans="1:9" ht="12" customHeight="1" x14ac:dyDescent="0.2">
      <c r="A513"/>
      <c r="B513"/>
      <c r="C513"/>
      <c r="D513"/>
      <c r="E513"/>
      <c r="F513"/>
      <c r="G513"/>
      <c r="H513"/>
      <c r="I513"/>
    </row>
    <row r="514" spans="1:9" ht="12" customHeight="1" x14ac:dyDescent="0.2">
      <c r="A514"/>
      <c r="B514"/>
      <c r="C514"/>
      <c r="D514"/>
      <c r="E514"/>
      <c r="F514"/>
      <c r="G514"/>
      <c r="H514"/>
      <c r="I514"/>
    </row>
    <row r="515" spans="1:9" ht="12" customHeight="1" x14ac:dyDescent="0.2">
      <c r="A515"/>
      <c r="B515"/>
      <c r="C515"/>
      <c r="D515"/>
      <c r="E515"/>
      <c r="F515"/>
      <c r="G515"/>
      <c r="H515"/>
      <c r="I515"/>
    </row>
    <row r="516" spans="1:9" ht="12" customHeight="1" x14ac:dyDescent="0.2">
      <c r="A516"/>
      <c r="B516"/>
      <c r="C516"/>
      <c r="D516"/>
      <c r="E516"/>
      <c r="F516"/>
      <c r="G516"/>
      <c r="H516"/>
      <c r="I516"/>
    </row>
    <row r="517" spans="1:9" ht="12" customHeight="1" x14ac:dyDescent="0.2">
      <c r="A517"/>
      <c r="B517"/>
      <c r="C517"/>
      <c r="D517"/>
      <c r="E517"/>
      <c r="F517"/>
      <c r="G517"/>
      <c r="H517"/>
      <c r="I517"/>
    </row>
    <row r="518" spans="1:9" ht="12" customHeight="1" x14ac:dyDescent="0.2">
      <c r="A518"/>
      <c r="B518"/>
      <c r="C518"/>
      <c r="D518"/>
      <c r="E518"/>
      <c r="F518"/>
      <c r="G518"/>
      <c r="H518"/>
      <c r="I518"/>
    </row>
    <row r="519" spans="1:9" ht="12" customHeight="1" x14ac:dyDescent="0.2">
      <c r="A519"/>
      <c r="B519"/>
      <c r="C519"/>
      <c r="D519"/>
      <c r="E519"/>
      <c r="F519"/>
      <c r="G519"/>
      <c r="H519"/>
      <c r="I519"/>
    </row>
    <row r="520" spans="1:9" ht="12" customHeight="1" x14ac:dyDescent="0.2">
      <c r="A520"/>
      <c r="B520"/>
      <c r="C520"/>
      <c r="D520"/>
      <c r="E520"/>
      <c r="F520"/>
      <c r="G520"/>
      <c r="H520"/>
      <c r="I520"/>
    </row>
    <row r="521" spans="1:9" ht="12" customHeight="1" x14ac:dyDescent="0.2">
      <c r="A521"/>
      <c r="B521"/>
      <c r="C521"/>
      <c r="D521"/>
      <c r="E521"/>
      <c r="F521"/>
      <c r="G521"/>
      <c r="H521"/>
      <c r="I521"/>
    </row>
    <row r="522" spans="1:9" ht="12" customHeight="1" x14ac:dyDescent="0.2">
      <c r="A522"/>
      <c r="B522"/>
      <c r="C522"/>
      <c r="D522"/>
      <c r="E522"/>
      <c r="F522"/>
      <c r="G522"/>
      <c r="H522"/>
      <c r="I522"/>
    </row>
    <row r="523" spans="1:9" ht="12" customHeight="1" x14ac:dyDescent="0.2">
      <c r="A523"/>
      <c r="B523"/>
      <c r="C523"/>
      <c r="D523"/>
      <c r="E523"/>
      <c r="F523"/>
      <c r="G523"/>
      <c r="H523"/>
      <c r="I523"/>
    </row>
    <row r="524" spans="1:9" ht="12" customHeight="1" x14ac:dyDescent="0.2">
      <c r="A524"/>
      <c r="B524"/>
      <c r="C524"/>
      <c r="D524"/>
      <c r="E524"/>
      <c r="F524"/>
      <c r="G524"/>
      <c r="H524"/>
      <c r="I524"/>
    </row>
    <row r="525" spans="1:9" ht="12" customHeight="1" x14ac:dyDescent="0.2">
      <c r="A525"/>
      <c r="B525"/>
      <c r="C525"/>
      <c r="D525"/>
      <c r="E525"/>
      <c r="F525"/>
      <c r="G525"/>
      <c r="H525"/>
      <c r="I525"/>
    </row>
    <row r="526" spans="1:9" ht="12" customHeight="1" x14ac:dyDescent="0.2">
      <c r="A526"/>
      <c r="B526"/>
      <c r="C526"/>
      <c r="D526"/>
      <c r="E526"/>
      <c r="F526"/>
      <c r="G526"/>
      <c r="H526"/>
      <c r="I526"/>
    </row>
    <row r="527" spans="1:9" ht="12" customHeight="1" x14ac:dyDescent="0.2">
      <c r="A527"/>
      <c r="B527"/>
      <c r="C527"/>
      <c r="D527"/>
      <c r="E527"/>
      <c r="F527"/>
      <c r="G527"/>
      <c r="H527"/>
      <c r="I527"/>
    </row>
    <row r="528" spans="1:9" ht="12" customHeight="1" x14ac:dyDescent="0.2">
      <c r="A528"/>
      <c r="B528"/>
      <c r="C528"/>
      <c r="D528"/>
      <c r="E528"/>
      <c r="F528"/>
      <c r="G528"/>
      <c r="H528"/>
      <c r="I528"/>
    </row>
    <row r="529" spans="1:9" ht="15.75" customHeight="1" x14ac:dyDescent="0.2">
      <c r="A529"/>
      <c r="B529"/>
      <c r="C529"/>
      <c r="D529"/>
      <c r="E529"/>
      <c r="F529"/>
      <c r="G529"/>
      <c r="H529"/>
      <c r="I529"/>
    </row>
    <row r="530" spans="1:9" ht="12" customHeight="1" x14ac:dyDescent="0.2">
      <c r="A530"/>
      <c r="B530"/>
      <c r="C530"/>
      <c r="D530"/>
      <c r="E530"/>
      <c r="F530"/>
      <c r="G530"/>
      <c r="H530"/>
      <c r="I530"/>
    </row>
    <row r="531" spans="1:9" ht="12" customHeight="1" x14ac:dyDescent="0.2">
      <c r="A531"/>
      <c r="B531"/>
      <c r="C531"/>
      <c r="D531"/>
      <c r="E531"/>
      <c r="F531"/>
      <c r="G531"/>
      <c r="H531"/>
      <c r="I531"/>
    </row>
    <row r="532" spans="1:9" ht="12" customHeight="1" x14ac:dyDescent="0.2">
      <c r="A532"/>
      <c r="B532"/>
      <c r="C532"/>
      <c r="D532"/>
      <c r="E532"/>
      <c r="F532"/>
      <c r="G532"/>
      <c r="H532"/>
      <c r="I532"/>
    </row>
    <row r="533" spans="1:9" ht="12" customHeight="1" x14ac:dyDescent="0.2">
      <c r="A533"/>
      <c r="B533"/>
      <c r="C533"/>
      <c r="D533"/>
      <c r="E533"/>
      <c r="F533"/>
      <c r="G533"/>
      <c r="H533"/>
      <c r="I533"/>
    </row>
    <row r="534" spans="1:9" ht="12" customHeight="1" x14ac:dyDescent="0.2">
      <c r="A534"/>
      <c r="B534"/>
      <c r="C534"/>
      <c r="D534"/>
      <c r="E534"/>
      <c r="F534"/>
      <c r="G534"/>
      <c r="H534"/>
      <c r="I534"/>
    </row>
    <row r="535" spans="1:9" ht="12" customHeight="1" x14ac:dyDescent="0.2">
      <c r="A535"/>
      <c r="B535"/>
      <c r="C535"/>
      <c r="D535"/>
      <c r="E535"/>
      <c r="F535"/>
      <c r="G535"/>
      <c r="H535"/>
      <c r="I535"/>
    </row>
    <row r="536" spans="1:9" ht="12" customHeight="1" x14ac:dyDescent="0.2">
      <c r="A536"/>
      <c r="B536"/>
      <c r="C536"/>
      <c r="D536"/>
      <c r="E536"/>
      <c r="F536"/>
      <c r="G536"/>
      <c r="H536"/>
      <c r="I536"/>
    </row>
    <row r="537" spans="1:9" ht="12" customHeight="1" x14ac:dyDescent="0.2">
      <c r="A537"/>
      <c r="B537"/>
      <c r="C537"/>
      <c r="D537"/>
      <c r="E537"/>
      <c r="F537"/>
      <c r="G537"/>
      <c r="H537"/>
      <c r="I537"/>
    </row>
    <row r="538" spans="1:9" ht="12" customHeight="1" x14ac:dyDescent="0.2">
      <c r="A538"/>
      <c r="B538"/>
      <c r="C538"/>
      <c r="D538"/>
      <c r="E538"/>
      <c r="F538"/>
      <c r="G538"/>
      <c r="H538"/>
      <c r="I538"/>
    </row>
    <row r="539" spans="1:9" ht="12" customHeight="1" x14ac:dyDescent="0.2">
      <c r="A539"/>
      <c r="B539"/>
      <c r="C539"/>
      <c r="D539"/>
      <c r="E539"/>
      <c r="F539"/>
      <c r="G539"/>
      <c r="H539"/>
      <c r="I539"/>
    </row>
    <row r="540" spans="1:9" ht="12" customHeight="1" x14ac:dyDescent="0.2">
      <c r="A540"/>
      <c r="B540"/>
      <c r="C540"/>
      <c r="D540"/>
      <c r="E540"/>
      <c r="F540"/>
      <c r="G540"/>
      <c r="H540"/>
      <c r="I540"/>
    </row>
    <row r="541" spans="1:9" ht="12" customHeight="1" x14ac:dyDescent="0.2">
      <c r="A541"/>
      <c r="B541"/>
      <c r="C541"/>
      <c r="D541"/>
      <c r="E541"/>
      <c r="F541"/>
      <c r="G541"/>
      <c r="H541"/>
      <c r="I541"/>
    </row>
    <row r="542" spans="1:9" ht="15.75" customHeight="1" x14ac:dyDescent="0.2">
      <c r="A542"/>
      <c r="B542"/>
      <c r="C542"/>
      <c r="D542"/>
      <c r="E542"/>
      <c r="F542"/>
      <c r="G542"/>
      <c r="H542"/>
      <c r="I542"/>
    </row>
    <row r="543" spans="1:9" ht="12" customHeight="1" x14ac:dyDescent="0.2">
      <c r="A543"/>
      <c r="B543"/>
      <c r="C543"/>
      <c r="D543"/>
      <c r="E543"/>
      <c r="F543"/>
      <c r="G543"/>
      <c r="H543"/>
      <c r="I543"/>
    </row>
    <row r="544" spans="1:9" ht="12" customHeight="1" x14ac:dyDescent="0.2">
      <c r="A544"/>
      <c r="B544"/>
      <c r="C544"/>
      <c r="D544"/>
      <c r="E544"/>
      <c r="F544"/>
      <c r="G544"/>
      <c r="H544"/>
      <c r="I544"/>
    </row>
    <row r="545" spans="1:9" ht="12" customHeight="1" x14ac:dyDescent="0.2">
      <c r="A545"/>
      <c r="B545"/>
      <c r="C545"/>
      <c r="D545"/>
      <c r="E545"/>
      <c r="F545"/>
      <c r="G545"/>
      <c r="H545"/>
      <c r="I545"/>
    </row>
    <row r="546" spans="1:9" ht="12" customHeight="1" x14ac:dyDescent="0.2">
      <c r="A546"/>
      <c r="B546"/>
      <c r="C546"/>
      <c r="D546"/>
      <c r="E546"/>
      <c r="F546"/>
      <c r="G546"/>
      <c r="H546"/>
      <c r="I546"/>
    </row>
    <row r="547" spans="1:9" ht="12" customHeight="1" x14ac:dyDescent="0.2">
      <c r="A547"/>
      <c r="B547"/>
      <c r="C547"/>
      <c r="D547"/>
      <c r="E547"/>
      <c r="F547"/>
      <c r="G547"/>
      <c r="H547"/>
      <c r="I547"/>
    </row>
    <row r="548" spans="1:9" ht="12" customHeight="1" x14ac:dyDescent="0.2">
      <c r="A548"/>
      <c r="B548"/>
      <c r="C548"/>
      <c r="D548"/>
      <c r="E548"/>
      <c r="F548"/>
      <c r="G548"/>
      <c r="H548"/>
      <c r="I548"/>
    </row>
    <row r="549" spans="1:9" ht="12" customHeight="1" x14ac:dyDescent="0.2">
      <c r="A549"/>
      <c r="B549"/>
      <c r="C549"/>
      <c r="D549"/>
      <c r="E549"/>
      <c r="F549"/>
      <c r="G549"/>
      <c r="H549"/>
      <c r="I549"/>
    </row>
    <row r="550" spans="1:9" ht="12" customHeight="1" x14ac:dyDescent="0.2">
      <c r="A550"/>
      <c r="B550"/>
      <c r="C550"/>
      <c r="D550"/>
      <c r="E550"/>
      <c r="F550"/>
      <c r="G550"/>
      <c r="H550"/>
      <c r="I550"/>
    </row>
    <row r="551" spans="1:9" ht="12" customHeight="1" x14ac:dyDescent="0.2">
      <c r="A551"/>
      <c r="B551"/>
      <c r="C551"/>
      <c r="D551"/>
      <c r="E551"/>
      <c r="F551"/>
      <c r="G551"/>
      <c r="H551"/>
      <c r="I551"/>
    </row>
    <row r="552" spans="1:9" ht="12" customHeight="1" x14ac:dyDescent="0.2">
      <c r="A552"/>
      <c r="B552"/>
      <c r="C552"/>
      <c r="D552"/>
      <c r="E552"/>
      <c r="F552"/>
      <c r="G552"/>
      <c r="H552"/>
      <c r="I552"/>
    </row>
    <row r="553" spans="1:9" ht="12" customHeight="1" x14ac:dyDescent="0.2">
      <c r="A553"/>
      <c r="B553"/>
      <c r="C553"/>
      <c r="D553"/>
      <c r="E553"/>
      <c r="F553"/>
      <c r="G553"/>
      <c r="H553"/>
      <c r="I553"/>
    </row>
    <row r="554" spans="1:9" ht="12" customHeight="1" x14ac:dyDescent="0.2">
      <c r="A554"/>
      <c r="B554"/>
      <c r="C554"/>
      <c r="D554"/>
      <c r="E554"/>
      <c r="F554"/>
      <c r="G554"/>
      <c r="H554"/>
      <c r="I554"/>
    </row>
    <row r="555" spans="1:9" ht="12" customHeight="1" x14ac:dyDescent="0.2">
      <c r="A555"/>
      <c r="B555"/>
      <c r="C555"/>
      <c r="D555"/>
      <c r="E555"/>
      <c r="F555"/>
      <c r="G555"/>
      <c r="H555"/>
      <c r="I555"/>
    </row>
    <row r="556" spans="1:9" ht="12" customHeight="1" x14ac:dyDescent="0.2">
      <c r="A556"/>
      <c r="B556"/>
      <c r="C556"/>
      <c r="D556"/>
      <c r="E556"/>
      <c r="F556"/>
      <c r="G556"/>
      <c r="H556"/>
      <c r="I556"/>
    </row>
    <row r="557" spans="1:9" ht="12" customHeight="1" x14ac:dyDescent="0.2">
      <c r="A557"/>
      <c r="B557"/>
      <c r="C557"/>
      <c r="D557"/>
      <c r="E557"/>
      <c r="F557"/>
      <c r="G557"/>
      <c r="H557"/>
      <c r="I557"/>
    </row>
    <row r="558" spans="1:9" ht="12" customHeight="1" x14ac:dyDescent="0.2">
      <c r="A558"/>
      <c r="B558"/>
      <c r="C558"/>
      <c r="D558"/>
      <c r="E558"/>
      <c r="F558"/>
      <c r="G558"/>
      <c r="H558"/>
      <c r="I558"/>
    </row>
    <row r="559" spans="1:9" ht="12" customHeight="1" x14ac:dyDescent="0.2">
      <c r="A559"/>
      <c r="B559"/>
      <c r="C559"/>
      <c r="D559"/>
      <c r="E559"/>
      <c r="F559"/>
      <c r="G559"/>
      <c r="H559"/>
      <c r="I559"/>
    </row>
    <row r="560" spans="1:9" ht="12" customHeight="1" x14ac:dyDescent="0.2">
      <c r="A560"/>
      <c r="B560"/>
      <c r="C560"/>
      <c r="D560"/>
      <c r="E560"/>
      <c r="F560"/>
      <c r="G560"/>
      <c r="H560"/>
      <c r="I560"/>
    </row>
    <row r="561" spans="1:9" ht="12" customHeight="1" x14ac:dyDescent="0.2">
      <c r="A561"/>
      <c r="B561"/>
      <c r="C561"/>
      <c r="D561"/>
      <c r="E561"/>
      <c r="F561"/>
      <c r="G561"/>
      <c r="H561"/>
      <c r="I561"/>
    </row>
    <row r="562" spans="1:9" ht="12" customHeight="1" x14ac:dyDescent="0.2">
      <c r="A562"/>
      <c r="B562"/>
      <c r="C562"/>
      <c r="D562"/>
      <c r="E562"/>
      <c r="F562"/>
      <c r="G562"/>
      <c r="H562"/>
      <c r="I562"/>
    </row>
    <row r="563" spans="1:9" ht="12" customHeight="1" x14ac:dyDescent="0.2">
      <c r="A563"/>
      <c r="B563"/>
      <c r="C563"/>
      <c r="D563"/>
      <c r="E563"/>
      <c r="F563"/>
      <c r="G563"/>
      <c r="H563"/>
      <c r="I563"/>
    </row>
    <row r="564" spans="1:9" ht="12" customHeight="1" x14ac:dyDescent="0.2">
      <c r="A564"/>
      <c r="B564"/>
      <c r="C564"/>
      <c r="D564"/>
      <c r="E564"/>
      <c r="F564"/>
      <c r="G564"/>
      <c r="H564"/>
      <c r="I564"/>
    </row>
    <row r="565" spans="1:9" ht="12" customHeight="1" x14ac:dyDescent="0.2">
      <c r="A565"/>
      <c r="B565"/>
      <c r="C565"/>
      <c r="D565"/>
      <c r="E565"/>
      <c r="F565"/>
      <c r="G565"/>
      <c r="H565"/>
      <c r="I565"/>
    </row>
    <row r="566" spans="1:9" ht="12" customHeight="1" x14ac:dyDescent="0.2">
      <c r="A566"/>
      <c r="B566"/>
      <c r="C566"/>
      <c r="D566"/>
      <c r="E566"/>
      <c r="F566"/>
      <c r="G566"/>
      <c r="H566"/>
      <c r="I566"/>
    </row>
    <row r="567" spans="1:9" ht="12" customHeight="1" x14ac:dyDescent="0.2">
      <c r="A567"/>
      <c r="B567"/>
      <c r="C567"/>
      <c r="D567"/>
      <c r="E567"/>
      <c r="F567"/>
      <c r="G567"/>
      <c r="H567"/>
      <c r="I567"/>
    </row>
    <row r="568" spans="1:9" ht="12" customHeight="1" x14ac:dyDescent="0.2">
      <c r="A568"/>
      <c r="B568"/>
      <c r="C568"/>
      <c r="D568"/>
      <c r="E568"/>
      <c r="F568"/>
      <c r="G568"/>
      <c r="H568"/>
      <c r="I568"/>
    </row>
    <row r="569" spans="1:9" ht="12" customHeight="1" x14ac:dyDescent="0.2">
      <c r="A569"/>
      <c r="B569"/>
      <c r="C569"/>
      <c r="D569"/>
      <c r="E569"/>
      <c r="F569"/>
      <c r="G569"/>
      <c r="H569"/>
      <c r="I569"/>
    </row>
    <row r="570" spans="1:9" ht="12" customHeight="1" x14ac:dyDescent="0.2">
      <c r="A570"/>
      <c r="B570"/>
      <c r="C570"/>
      <c r="D570"/>
      <c r="E570"/>
      <c r="F570"/>
      <c r="G570"/>
      <c r="H570"/>
      <c r="I570"/>
    </row>
    <row r="571" spans="1:9" ht="12" customHeight="1" x14ac:dyDescent="0.2">
      <c r="A571"/>
      <c r="B571"/>
      <c r="C571"/>
      <c r="D571"/>
      <c r="E571"/>
      <c r="F571"/>
      <c r="G571"/>
      <c r="H571"/>
      <c r="I571"/>
    </row>
    <row r="572" spans="1:9" ht="12" customHeight="1" x14ac:dyDescent="0.2">
      <c r="A572"/>
      <c r="B572"/>
      <c r="C572"/>
      <c r="D572"/>
      <c r="E572"/>
      <c r="F572"/>
      <c r="G572"/>
      <c r="H572"/>
      <c r="I572"/>
    </row>
    <row r="573" spans="1:9" ht="12" customHeight="1" x14ac:dyDescent="0.2">
      <c r="A573"/>
      <c r="B573"/>
      <c r="C573"/>
      <c r="D573"/>
      <c r="E573"/>
      <c r="F573"/>
      <c r="G573"/>
      <c r="H573"/>
      <c r="I573"/>
    </row>
    <row r="574" spans="1:9" ht="15.75" customHeight="1" x14ac:dyDescent="0.2">
      <c r="A574"/>
      <c r="B574"/>
      <c r="C574"/>
      <c r="D574"/>
      <c r="E574"/>
      <c r="F574"/>
      <c r="G574"/>
      <c r="H574"/>
      <c r="I574"/>
    </row>
    <row r="575" spans="1:9" ht="12" customHeight="1" x14ac:dyDescent="0.2">
      <c r="A575"/>
      <c r="B575"/>
      <c r="C575"/>
      <c r="D575"/>
      <c r="E575"/>
      <c r="F575"/>
      <c r="G575"/>
      <c r="H575"/>
      <c r="I575"/>
    </row>
    <row r="576" spans="1:9" ht="15.75" customHeight="1" x14ac:dyDescent="0.2">
      <c r="A576"/>
      <c r="B576"/>
      <c r="C576"/>
      <c r="D576"/>
      <c r="E576"/>
      <c r="F576"/>
      <c r="G576"/>
      <c r="H576"/>
      <c r="I576"/>
    </row>
    <row r="577" spans="1:9" ht="12" customHeight="1" x14ac:dyDescent="0.2">
      <c r="A577"/>
      <c r="B577"/>
      <c r="C577"/>
      <c r="D577"/>
      <c r="E577"/>
      <c r="F577"/>
      <c r="G577"/>
      <c r="H577"/>
      <c r="I577"/>
    </row>
    <row r="578" spans="1:9" ht="12.75" customHeight="1" x14ac:dyDescent="0.2">
      <c r="A578"/>
      <c r="B578"/>
      <c r="C578"/>
      <c r="D578"/>
      <c r="E578"/>
      <c r="F578"/>
      <c r="G578"/>
      <c r="H578"/>
      <c r="I578"/>
    </row>
    <row r="579" spans="1:9" ht="12.75" customHeight="1" x14ac:dyDescent="0.2">
      <c r="A579"/>
      <c r="B579"/>
      <c r="C579"/>
      <c r="D579"/>
      <c r="E579"/>
      <c r="F579"/>
      <c r="G579"/>
      <c r="H579"/>
      <c r="I579"/>
    </row>
    <row r="580" spans="1:9" ht="12.75" customHeight="1" x14ac:dyDescent="0.2">
      <c r="A580"/>
      <c r="B580"/>
      <c r="C580"/>
      <c r="D580"/>
      <c r="E580"/>
      <c r="F580"/>
      <c r="G580"/>
      <c r="H580"/>
      <c r="I580"/>
    </row>
    <row r="581" spans="1:9" ht="12.75" customHeight="1" x14ac:dyDescent="0.2">
      <c r="A581"/>
      <c r="B581"/>
      <c r="C581"/>
      <c r="D581"/>
      <c r="E581"/>
      <c r="F581"/>
      <c r="G581"/>
      <c r="H581"/>
      <c r="I581"/>
    </row>
    <row r="582" spans="1:9" ht="12.75" customHeight="1" x14ac:dyDescent="0.2">
      <c r="A582"/>
      <c r="B582"/>
      <c r="C582"/>
      <c r="D582"/>
      <c r="E582"/>
      <c r="F582"/>
      <c r="G582"/>
      <c r="H582"/>
      <c r="I582"/>
    </row>
    <row r="583" spans="1:9" ht="12.75" customHeight="1" x14ac:dyDescent="0.2">
      <c r="A583"/>
      <c r="B583"/>
      <c r="C583"/>
      <c r="D583"/>
      <c r="E583"/>
      <c r="F583"/>
      <c r="G583"/>
      <c r="H583"/>
      <c r="I583"/>
    </row>
    <row r="584" spans="1:9" ht="12.75" customHeight="1" x14ac:dyDescent="0.2">
      <c r="A584"/>
      <c r="B584"/>
      <c r="C584"/>
      <c r="D584"/>
      <c r="E584"/>
      <c r="F584"/>
      <c r="G584"/>
      <c r="H584"/>
      <c r="I584"/>
    </row>
    <row r="585" spans="1:9" ht="12.75" customHeight="1" x14ac:dyDescent="0.2">
      <c r="A585"/>
      <c r="B585"/>
      <c r="C585"/>
      <c r="D585"/>
      <c r="E585"/>
      <c r="F585"/>
      <c r="G585"/>
      <c r="H585"/>
      <c r="I585"/>
    </row>
    <row r="586" spans="1:9" ht="12.75" customHeight="1" x14ac:dyDescent="0.2">
      <c r="A586"/>
      <c r="B586"/>
      <c r="C586"/>
      <c r="D586"/>
      <c r="E586"/>
      <c r="F586"/>
      <c r="G586"/>
      <c r="H586"/>
      <c r="I586"/>
    </row>
    <row r="587" spans="1:9" ht="12.75" customHeight="1" x14ac:dyDescent="0.2">
      <c r="A587"/>
      <c r="B587"/>
      <c r="C587"/>
      <c r="D587"/>
      <c r="E587"/>
      <c r="F587"/>
      <c r="G587"/>
      <c r="H587"/>
      <c r="I587"/>
    </row>
    <row r="588" spans="1:9" ht="12.75" customHeight="1" x14ac:dyDescent="0.2">
      <c r="A588"/>
      <c r="B588"/>
      <c r="C588"/>
      <c r="D588"/>
      <c r="E588"/>
      <c r="F588"/>
      <c r="G588"/>
      <c r="H588"/>
      <c r="I588"/>
    </row>
    <row r="589" spans="1:9" ht="12.75" customHeight="1" x14ac:dyDescent="0.2">
      <c r="A589"/>
      <c r="B589"/>
      <c r="C589"/>
      <c r="D589"/>
      <c r="E589"/>
      <c r="F589"/>
      <c r="G589"/>
      <c r="H589"/>
      <c r="I589"/>
    </row>
    <row r="590" spans="1:9" ht="12.75" customHeight="1" x14ac:dyDescent="0.2">
      <c r="A590"/>
      <c r="B590"/>
      <c r="C590"/>
      <c r="D590"/>
      <c r="E590"/>
      <c r="F590"/>
      <c r="G590"/>
      <c r="H590"/>
      <c r="I590"/>
    </row>
    <row r="591" spans="1:9" ht="12.75" customHeight="1" x14ac:dyDescent="0.2">
      <c r="A591"/>
      <c r="B591"/>
      <c r="C591"/>
      <c r="D591"/>
      <c r="E591"/>
      <c r="F591"/>
      <c r="G591"/>
      <c r="H591"/>
      <c r="I591"/>
    </row>
    <row r="592" spans="1:9" ht="12.75" customHeight="1" x14ac:dyDescent="0.2">
      <c r="A592"/>
      <c r="B592"/>
      <c r="C592"/>
      <c r="D592"/>
      <c r="E592"/>
      <c r="F592"/>
      <c r="G592"/>
      <c r="H592"/>
      <c r="I592"/>
    </row>
    <row r="593" spans="1:9" ht="12.75" customHeight="1" x14ac:dyDescent="0.2">
      <c r="A593"/>
      <c r="B593"/>
      <c r="C593"/>
      <c r="D593"/>
      <c r="E593"/>
      <c r="F593"/>
      <c r="G593"/>
      <c r="H593"/>
      <c r="I593"/>
    </row>
    <row r="594" spans="1:9" ht="12.75" customHeight="1" x14ac:dyDescent="0.2">
      <c r="A594"/>
      <c r="B594"/>
      <c r="C594"/>
      <c r="D594"/>
      <c r="E594"/>
      <c r="F594"/>
      <c r="G594"/>
      <c r="H594"/>
      <c r="I594"/>
    </row>
    <row r="595" spans="1:9" ht="12.75" customHeight="1" x14ac:dyDescent="0.2">
      <c r="A595"/>
      <c r="B595"/>
      <c r="C595"/>
      <c r="D595"/>
      <c r="E595"/>
      <c r="F595"/>
      <c r="G595"/>
      <c r="H595"/>
      <c r="I595"/>
    </row>
    <row r="596" spans="1:9" ht="12.75" customHeight="1" x14ac:dyDescent="0.2">
      <c r="A596"/>
      <c r="B596"/>
      <c r="C596"/>
      <c r="D596"/>
      <c r="E596"/>
      <c r="F596"/>
      <c r="G596"/>
      <c r="H596"/>
      <c r="I596"/>
    </row>
    <row r="597" spans="1:9" ht="12" customHeight="1" x14ac:dyDescent="0.2">
      <c r="A597"/>
      <c r="B597"/>
      <c r="C597"/>
      <c r="D597"/>
      <c r="E597"/>
      <c r="F597"/>
      <c r="G597"/>
      <c r="H597"/>
      <c r="I597"/>
    </row>
    <row r="598" spans="1:9" ht="12" customHeight="1" x14ac:dyDescent="0.2">
      <c r="A598"/>
      <c r="B598"/>
      <c r="C598"/>
      <c r="D598"/>
      <c r="E598"/>
      <c r="F598"/>
      <c r="G598"/>
      <c r="H598"/>
      <c r="I598"/>
    </row>
    <row r="599" spans="1:9" ht="12" customHeight="1" x14ac:dyDescent="0.2">
      <c r="A599"/>
      <c r="B599"/>
      <c r="C599"/>
      <c r="D599"/>
      <c r="E599"/>
      <c r="F599"/>
      <c r="G599"/>
      <c r="H599"/>
      <c r="I599"/>
    </row>
    <row r="600" spans="1:9" x14ac:dyDescent="0.2">
      <c r="A600"/>
      <c r="B600"/>
      <c r="C600"/>
      <c r="D600"/>
      <c r="E600"/>
      <c r="F600"/>
      <c r="G600"/>
      <c r="H600"/>
      <c r="I600"/>
    </row>
    <row r="601" spans="1:9" x14ac:dyDescent="0.2">
      <c r="A601"/>
      <c r="B601"/>
      <c r="C601"/>
      <c r="D601"/>
      <c r="E601"/>
      <c r="F601"/>
      <c r="G601"/>
      <c r="H601"/>
      <c r="I601"/>
    </row>
    <row r="602" spans="1:9" x14ac:dyDescent="0.2">
      <c r="A602"/>
      <c r="B602"/>
      <c r="C602"/>
      <c r="D602"/>
      <c r="E602"/>
      <c r="F602"/>
      <c r="G602"/>
      <c r="H602"/>
      <c r="I602"/>
    </row>
    <row r="603" spans="1:9" x14ac:dyDescent="0.2">
      <c r="A603"/>
      <c r="B603"/>
      <c r="C603"/>
      <c r="D603"/>
      <c r="E603"/>
      <c r="F603"/>
      <c r="G603"/>
      <c r="H603"/>
      <c r="I603"/>
    </row>
    <row r="604" spans="1:9" x14ac:dyDescent="0.2">
      <c r="A604"/>
      <c r="B604"/>
      <c r="C604"/>
      <c r="D604"/>
      <c r="E604"/>
      <c r="F604"/>
      <c r="G604"/>
      <c r="H604"/>
      <c r="I604"/>
    </row>
    <row r="605" spans="1:9" x14ac:dyDescent="0.2">
      <c r="A605"/>
      <c r="B605"/>
      <c r="C605"/>
      <c r="D605"/>
      <c r="E605"/>
      <c r="F605"/>
      <c r="G605"/>
      <c r="H605"/>
      <c r="I605"/>
    </row>
    <row r="606" spans="1:9" ht="10.5" customHeight="1" x14ac:dyDescent="0.2">
      <c r="A606"/>
      <c r="B606"/>
      <c r="C606"/>
      <c r="D606"/>
      <c r="E606"/>
      <c r="F606"/>
      <c r="G606"/>
      <c r="H606"/>
      <c r="I606"/>
    </row>
    <row r="607" spans="1:9" x14ac:dyDescent="0.2">
      <c r="A607"/>
      <c r="B607"/>
      <c r="C607"/>
      <c r="D607"/>
      <c r="E607"/>
      <c r="F607"/>
      <c r="G607"/>
      <c r="H607"/>
      <c r="I607"/>
    </row>
    <row r="608" spans="1:9" ht="14.25" customHeight="1" x14ac:dyDescent="0.2">
      <c r="A608"/>
      <c r="B608"/>
      <c r="C608"/>
      <c r="D608"/>
      <c r="E608"/>
      <c r="F608"/>
      <c r="G608"/>
      <c r="H608"/>
      <c r="I608"/>
    </row>
    <row r="609" spans="1:9" ht="8.25" customHeight="1" x14ac:dyDescent="0.2">
      <c r="A609"/>
      <c r="B609"/>
      <c r="C609"/>
      <c r="D609"/>
      <c r="E609"/>
      <c r="F609"/>
      <c r="G609"/>
      <c r="H609"/>
      <c r="I609"/>
    </row>
    <row r="610" spans="1:9" x14ac:dyDescent="0.2">
      <c r="A610"/>
      <c r="B610"/>
      <c r="C610"/>
      <c r="D610"/>
      <c r="E610"/>
      <c r="F610"/>
      <c r="G610"/>
      <c r="H610"/>
      <c r="I610"/>
    </row>
    <row r="611" spans="1:9" x14ac:dyDescent="0.2">
      <c r="A611"/>
      <c r="B611"/>
      <c r="C611"/>
      <c r="D611"/>
      <c r="E611"/>
      <c r="F611"/>
      <c r="G611"/>
      <c r="H611"/>
      <c r="I611"/>
    </row>
    <row r="612" spans="1:9" x14ac:dyDescent="0.2">
      <c r="A612"/>
      <c r="B612"/>
      <c r="C612"/>
      <c r="D612"/>
      <c r="E612"/>
      <c r="F612"/>
      <c r="G612"/>
      <c r="H612"/>
      <c r="I612"/>
    </row>
    <row r="613" spans="1:9" x14ac:dyDescent="0.2">
      <c r="A613"/>
      <c r="B613"/>
      <c r="C613"/>
      <c r="D613"/>
      <c r="E613"/>
      <c r="F613"/>
      <c r="G613"/>
      <c r="H613"/>
      <c r="I613"/>
    </row>
    <row r="614" spans="1:9" x14ac:dyDescent="0.2">
      <c r="A614"/>
      <c r="B614"/>
      <c r="C614"/>
      <c r="D614"/>
      <c r="E614"/>
      <c r="F614"/>
      <c r="G614"/>
      <c r="H614"/>
      <c r="I614"/>
    </row>
    <row r="615" spans="1:9" x14ac:dyDescent="0.2">
      <c r="A615"/>
      <c r="B615"/>
      <c r="C615"/>
      <c r="D615"/>
      <c r="E615"/>
      <c r="F615"/>
      <c r="G615"/>
      <c r="H615"/>
      <c r="I615"/>
    </row>
    <row r="616" spans="1:9" x14ac:dyDescent="0.2">
      <c r="A616"/>
      <c r="B616"/>
      <c r="C616"/>
      <c r="D616"/>
      <c r="E616"/>
      <c r="F616"/>
      <c r="G616"/>
      <c r="H616"/>
      <c r="I616"/>
    </row>
    <row r="617" spans="1:9" x14ac:dyDescent="0.2">
      <c r="A617"/>
      <c r="B617"/>
      <c r="C617"/>
      <c r="D617"/>
      <c r="E617"/>
      <c r="F617"/>
      <c r="G617"/>
      <c r="H617"/>
      <c r="I617"/>
    </row>
    <row r="618" spans="1:9" x14ac:dyDescent="0.2">
      <c r="A618"/>
      <c r="B618"/>
      <c r="C618"/>
      <c r="D618"/>
      <c r="E618"/>
      <c r="F618"/>
      <c r="G618"/>
      <c r="H618"/>
      <c r="I618"/>
    </row>
    <row r="619" spans="1:9" x14ac:dyDescent="0.2">
      <c r="A619"/>
      <c r="B619"/>
      <c r="C619"/>
      <c r="D619"/>
      <c r="E619"/>
      <c r="F619"/>
      <c r="G619"/>
      <c r="H619"/>
      <c r="I619"/>
    </row>
    <row r="620" spans="1:9" x14ac:dyDescent="0.2">
      <c r="A620"/>
      <c r="B620"/>
      <c r="C620"/>
      <c r="D620"/>
      <c r="E620"/>
      <c r="F620"/>
      <c r="G620"/>
      <c r="H620"/>
      <c r="I620"/>
    </row>
    <row r="621" spans="1:9" x14ac:dyDescent="0.2">
      <c r="A621"/>
      <c r="B621"/>
      <c r="C621"/>
      <c r="D621"/>
      <c r="E621"/>
      <c r="F621"/>
      <c r="G621"/>
      <c r="H621"/>
      <c r="I621"/>
    </row>
    <row r="622" spans="1:9" x14ac:dyDescent="0.2">
      <c r="A622"/>
      <c r="B622"/>
      <c r="C622"/>
      <c r="D622"/>
      <c r="E622"/>
      <c r="F622"/>
      <c r="G622"/>
      <c r="H622"/>
      <c r="I622"/>
    </row>
    <row r="623" spans="1:9" x14ac:dyDescent="0.2">
      <c r="A623"/>
      <c r="B623"/>
      <c r="C623"/>
      <c r="D623"/>
      <c r="E623"/>
      <c r="F623"/>
      <c r="G623"/>
      <c r="H623"/>
      <c r="I623"/>
    </row>
    <row r="624" spans="1:9" x14ac:dyDescent="0.2">
      <c r="A624"/>
      <c r="B624"/>
      <c r="C624"/>
      <c r="D624"/>
      <c r="E624"/>
      <c r="F624"/>
      <c r="G624"/>
      <c r="H624"/>
      <c r="I624"/>
    </row>
    <row r="625" spans="1:9" x14ac:dyDescent="0.2">
      <c r="A625"/>
      <c r="B625"/>
      <c r="C625"/>
      <c r="D625"/>
      <c r="E625"/>
      <c r="F625"/>
      <c r="G625"/>
      <c r="H625"/>
      <c r="I625"/>
    </row>
    <row r="626" spans="1:9" x14ac:dyDescent="0.2">
      <c r="A626"/>
      <c r="B626"/>
      <c r="C626"/>
      <c r="D626"/>
      <c r="E626"/>
      <c r="F626"/>
      <c r="G626"/>
      <c r="H626"/>
      <c r="I626"/>
    </row>
    <row r="627" spans="1:9" x14ac:dyDescent="0.2">
      <c r="A627"/>
      <c r="B627"/>
      <c r="C627"/>
      <c r="D627"/>
      <c r="E627"/>
      <c r="F627"/>
      <c r="G627"/>
      <c r="H627"/>
      <c r="I627"/>
    </row>
    <row r="628" spans="1:9" x14ac:dyDescent="0.2">
      <c r="A628"/>
      <c r="B628"/>
      <c r="C628"/>
      <c r="D628"/>
      <c r="E628"/>
      <c r="F628"/>
      <c r="G628"/>
      <c r="H628"/>
      <c r="I628"/>
    </row>
    <row r="629" spans="1:9" x14ac:dyDescent="0.2">
      <c r="A629"/>
      <c r="B629"/>
      <c r="C629"/>
      <c r="D629"/>
      <c r="E629"/>
      <c r="F629"/>
      <c r="G629"/>
      <c r="H629"/>
      <c r="I629"/>
    </row>
    <row r="630" spans="1:9" x14ac:dyDescent="0.2">
      <c r="A630"/>
      <c r="B630"/>
      <c r="C630"/>
      <c r="D630"/>
      <c r="E630"/>
      <c r="F630"/>
      <c r="G630"/>
      <c r="H630"/>
      <c r="I630"/>
    </row>
    <row r="631" spans="1:9" ht="12.75" customHeight="1" x14ac:dyDescent="0.2">
      <c r="A631"/>
      <c r="B631"/>
      <c r="C631"/>
      <c r="D631"/>
      <c r="E631"/>
      <c r="F631"/>
      <c r="G631"/>
      <c r="H631"/>
      <c r="I631"/>
    </row>
    <row r="632" spans="1:9" x14ac:dyDescent="0.2">
      <c r="A632"/>
      <c r="B632"/>
      <c r="C632"/>
      <c r="D632"/>
      <c r="E632"/>
      <c r="F632"/>
      <c r="G632"/>
      <c r="H632"/>
      <c r="I632"/>
    </row>
    <row r="633" spans="1:9" x14ac:dyDescent="0.2">
      <c r="A633"/>
      <c r="B633"/>
      <c r="C633"/>
      <c r="D633"/>
      <c r="E633"/>
      <c r="F633"/>
      <c r="G633"/>
      <c r="H633"/>
      <c r="I633"/>
    </row>
    <row r="634" spans="1:9" x14ac:dyDescent="0.2">
      <c r="A634"/>
      <c r="B634"/>
      <c r="C634"/>
      <c r="D634"/>
      <c r="E634"/>
      <c r="F634"/>
      <c r="G634"/>
      <c r="H634"/>
      <c r="I634"/>
    </row>
    <row r="635" spans="1:9" x14ac:dyDescent="0.2">
      <c r="A635"/>
      <c r="B635"/>
      <c r="C635"/>
      <c r="D635"/>
      <c r="E635"/>
      <c r="F635"/>
      <c r="G635"/>
      <c r="H635"/>
      <c r="I635"/>
    </row>
    <row r="636" spans="1:9" x14ac:dyDescent="0.2">
      <c r="A636"/>
      <c r="B636"/>
      <c r="C636"/>
      <c r="D636"/>
      <c r="E636"/>
      <c r="F636"/>
      <c r="G636"/>
      <c r="H636"/>
      <c r="I636"/>
    </row>
    <row r="637" spans="1:9" x14ac:dyDescent="0.2">
      <c r="A637"/>
      <c r="B637"/>
      <c r="C637"/>
      <c r="D637"/>
      <c r="E637"/>
      <c r="F637"/>
      <c r="G637"/>
      <c r="H637"/>
      <c r="I637"/>
    </row>
    <row r="638" spans="1:9" ht="12" customHeight="1" x14ac:dyDescent="0.2">
      <c r="A638"/>
      <c r="B638"/>
      <c r="C638"/>
      <c r="D638"/>
      <c r="E638"/>
      <c r="F638"/>
      <c r="G638"/>
      <c r="H638"/>
      <c r="I638"/>
    </row>
    <row r="639" spans="1:9" x14ac:dyDescent="0.2">
      <c r="A639"/>
      <c r="B639"/>
      <c r="C639"/>
      <c r="D639"/>
      <c r="E639"/>
      <c r="F639"/>
      <c r="G639"/>
      <c r="H639"/>
      <c r="I639"/>
    </row>
    <row r="640" spans="1:9" ht="12" customHeight="1" x14ac:dyDescent="0.2">
      <c r="A640"/>
      <c r="B640"/>
      <c r="C640"/>
      <c r="D640"/>
      <c r="E640"/>
      <c r="F640"/>
      <c r="G640"/>
      <c r="H640"/>
      <c r="I640"/>
    </row>
    <row r="641" spans="1:9" x14ac:dyDescent="0.2">
      <c r="A641"/>
      <c r="B641"/>
      <c r="C641"/>
      <c r="D641"/>
      <c r="E641"/>
      <c r="F641"/>
      <c r="G641"/>
      <c r="H641"/>
      <c r="I641"/>
    </row>
    <row r="642" spans="1:9" ht="12.75" customHeight="1" x14ac:dyDescent="0.2">
      <c r="A642"/>
      <c r="B642"/>
      <c r="C642"/>
      <c r="D642"/>
      <c r="E642"/>
      <c r="F642"/>
      <c r="G642"/>
      <c r="H642"/>
      <c r="I642"/>
    </row>
    <row r="643" spans="1:9" ht="12.75" customHeight="1" x14ac:dyDescent="0.2">
      <c r="A643"/>
      <c r="B643"/>
      <c r="C643"/>
      <c r="D643"/>
      <c r="E643"/>
      <c r="F643"/>
      <c r="G643"/>
      <c r="H643"/>
      <c r="I643"/>
    </row>
    <row r="644" spans="1:9" ht="12.75" customHeight="1" x14ac:dyDescent="0.2">
      <c r="A644"/>
      <c r="B644"/>
      <c r="C644"/>
      <c r="D644"/>
      <c r="E644"/>
      <c r="F644"/>
      <c r="G644"/>
      <c r="H644"/>
      <c r="I644"/>
    </row>
    <row r="645" spans="1:9" ht="12.75" customHeight="1" x14ac:dyDescent="0.2">
      <c r="A645"/>
      <c r="B645"/>
      <c r="C645"/>
      <c r="D645"/>
      <c r="E645"/>
      <c r="F645"/>
      <c r="G645"/>
      <c r="H645"/>
      <c r="I645"/>
    </row>
    <row r="646" spans="1:9" ht="12.75" customHeight="1" x14ac:dyDescent="0.2">
      <c r="A646"/>
      <c r="B646"/>
      <c r="C646"/>
      <c r="D646"/>
      <c r="E646"/>
      <c r="F646"/>
      <c r="G646"/>
      <c r="H646"/>
      <c r="I646"/>
    </row>
    <row r="647" spans="1:9" ht="12.75" customHeight="1" x14ac:dyDescent="0.2">
      <c r="A647"/>
      <c r="B647"/>
      <c r="C647"/>
      <c r="D647"/>
      <c r="E647"/>
      <c r="F647"/>
      <c r="G647"/>
      <c r="H647"/>
      <c r="I647"/>
    </row>
    <row r="648" spans="1:9" ht="12.75" customHeight="1" x14ac:dyDescent="0.2">
      <c r="A648"/>
      <c r="B648"/>
      <c r="C648"/>
      <c r="D648"/>
      <c r="E648"/>
      <c r="F648"/>
      <c r="G648"/>
      <c r="H648"/>
      <c r="I648"/>
    </row>
    <row r="649" spans="1:9" x14ac:dyDescent="0.2">
      <c r="A649"/>
      <c r="B649"/>
      <c r="C649"/>
      <c r="D649"/>
      <c r="E649"/>
      <c r="F649"/>
      <c r="G649"/>
      <c r="H649"/>
      <c r="I649"/>
    </row>
    <row r="650" spans="1:9" x14ac:dyDescent="0.2">
      <c r="A650"/>
      <c r="B650"/>
      <c r="C650"/>
      <c r="D650"/>
      <c r="E650"/>
      <c r="F650"/>
      <c r="G650"/>
      <c r="H650"/>
      <c r="I650"/>
    </row>
    <row r="651" spans="1:9" x14ac:dyDescent="0.2">
      <c r="A651"/>
      <c r="B651"/>
      <c r="C651"/>
      <c r="D651"/>
      <c r="E651"/>
      <c r="F651"/>
      <c r="G651"/>
      <c r="H651"/>
      <c r="I651"/>
    </row>
    <row r="652" spans="1:9" x14ac:dyDescent="0.2">
      <c r="A652"/>
      <c r="B652"/>
      <c r="C652"/>
      <c r="D652"/>
      <c r="E652"/>
      <c r="F652"/>
      <c r="G652"/>
      <c r="H652"/>
      <c r="I652"/>
    </row>
    <row r="653" spans="1:9" x14ac:dyDescent="0.2">
      <c r="A653"/>
      <c r="B653"/>
      <c r="C653"/>
      <c r="D653"/>
      <c r="E653"/>
      <c r="F653"/>
      <c r="G653"/>
      <c r="H653"/>
      <c r="I653"/>
    </row>
    <row r="654" spans="1:9" x14ac:dyDescent="0.2">
      <c r="A654"/>
      <c r="B654"/>
      <c r="C654"/>
      <c r="D654"/>
      <c r="E654"/>
      <c r="F654"/>
      <c r="G654"/>
      <c r="H654"/>
      <c r="I654"/>
    </row>
    <row r="655" spans="1:9" x14ac:dyDescent="0.2">
      <c r="A655"/>
      <c r="B655"/>
      <c r="C655"/>
      <c r="D655"/>
      <c r="E655"/>
      <c r="F655"/>
      <c r="G655"/>
      <c r="H655"/>
      <c r="I655"/>
    </row>
    <row r="656" spans="1:9" x14ac:dyDescent="0.2">
      <c r="A656"/>
      <c r="B656"/>
      <c r="C656"/>
      <c r="D656"/>
      <c r="E656"/>
      <c r="F656"/>
      <c r="G656"/>
      <c r="H656"/>
      <c r="I656"/>
    </row>
    <row r="657" spans="1:9" x14ac:dyDescent="0.2">
      <c r="A657"/>
      <c r="B657"/>
      <c r="C657"/>
      <c r="D657"/>
      <c r="E657"/>
      <c r="F657"/>
      <c r="G657"/>
      <c r="H657"/>
      <c r="I657"/>
    </row>
    <row r="658" spans="1:9" x14ac:dyDescent="0.2">
      <c r="A658"/>
      <c r="B658"/>
      <c r="C658"/>
      <c r="D658"/>
      <c r="E658"/>
      <c r="F658"/>
      <c r="G658"/>
      <c r="H658"/>
      <c r="I658"/>
    </row>
    <row r="659" spans="1:9" x14ac:dyDescent="0.2">
      <c r="A659"/>
      <c r="B659"/>
      <c r="C659"/>
      <c r="D659"/>
      <c r="E659"/>
      <c r="F659"/>
      <c r="G659"/>
      <c r="H659"/>
      <c r="I659"/>
    </row>
    <row r="660" spans="1:9" x14ac:dyDescent="0.2">
      <c r="A660"/>
      <c r="B660"/>
      <c r="C660"/>
      <c r="D660"/>
      <c r="E660"/>
      <c r="F660"/>
      <c r="G660"/>
      <c r="H660"/>
      <c r="I660"/>
    </row>
    <row r="661" spans="1:9" x14ac:dyDescent="0.2">
      <c r="A661"/>
      <c r="B661"/>
      <c r="C661"/>
      <c r="D661"/>
      <c r="E661"/>
      <c r="F661"/>
      <c r="G661"/>
      <c r="H661"/>
      <c r="I661"/>
    </row>
    <row r="662" spans="1:9" x14ac:dyDescent="0.2">
      <c r="A662"/>
      <c r="B662"/>
      <c r="C662"/>
      <c r="D662"/>
      <c r="E662"/>
      <c r="F662"/>
      <c r="G662"/>
      <c r="H662"/>
      <c r="I662"/>
    </row>
    <row r="663" spans="1:9" x14ac:dyDescent="0.2">
      <c r="A663"/>
      <c r="B663"/>
      <c r="C663"/>
      <c r="D663"/>
      <c r="E663"/>
      <c r="F663"/>
      <c r="G663"/>
      <c r="H663"/>
      <c r="I663"/>
    </row>
    <row r="664" spans="1:9" x14ac:dyDescent="0.2">
      <c r="A664"/>
      <c r="B664"/>
      <c r="C664"/>
      <c r="D664"/>
      <c r="E664"/>
      <c r="F664"/>
      <c r="G664"/>
      <c r="H664"/>
      <c r="I664"/>
    </row>
    <row r="665" spans="1:9" x14ac:dyDescent="0.2">
      <c r="A665"/>
      <c r="B665"/>
      <c r="C665"/>
      <c r="D665"/>
      <c r="E665"/>
      <c r="F665"/>
      <c r="G665"/>
      <c r="H665"/>
      <c r="I665"/>
    </row>
    <row r="666" spans="1:9" x14ac:dyDescent="0.2">
      <c r="A666"/>
      <c r="B666"/>
      <c r="C666"/>
      <c r="D666"/>
      <c r="E666"/>
      <c r="F666"/>
      <c r="G666"/>
      <c r="H666"/>
      <c r="I666"/>
    </row>
    <row r="667" spans="1:9" x14ac:dyDescent="0.2">
      <c r="A667"/>
      <c r="B667"/>
      <c r="C667"/>
      <c r="D667"/>
      <c r="E667"/>
      <c r="F667"/>
      <c r="G667"/>
      <c r="H667"/>
      <c r="I667"/>
    </row>
    <row r="668" spans="1:9" x14ac:dyDescent="0.2">
      <c r="A668"/>
      <c r="B668"/>
      <c r="C668"/>
      <c r="D668"/>
      <c r="E668"/>
      <c r="F668"/>
      <c r="G668"/>
      <c r="H668"/>
      <c r="I668"/>
    </row>
    <row r="669" spans="1:9" x14ac:dyDescent="0.2">
      <c r="A669"/>
      <c r="B669"/>
      <c r="C669"/>
      <c r="D669"/>
      <c r="E669"/>
      <c r="F669"/>
      <c r="G669"/>
      <c r="H669"/>
      <c r="I669"/>
    </row>
    <row r="670" spans="1:9" x14ac:dyDescent="0.2">
      <c r="A670"/>
      <c r="B670"/>
      <c r="C670"/>
      <c r="D670"/>
      <c r="E670"/>
      <c r="F670"/>
      <c r="G670"/>
      <c r="H670"/>
      <c r="I670"/>
    </row>
    <row r="671" spans="1:9" x14ac:dyDescent="0.2">
      <c r="A671"/>
      <c r="B671"/>
      <c r="C671"/>
      <c r="D671"/>
      <c r="E671"/>
      <c r="F671"/>
      <c r="G671"/>
      <c r="H671"/>
      <c r="I671"/>
    </row>
    <row r="672" spans="1:9" x14ac:dyDescent="0.2">
      <c r="A672"/>
      <c r="B672"/>
      <c r="C672"/>
      <c r="D672"/>
      <c r="E672"/>
      <c r="F672"/>
      <c r="G672"/>
      <c r="H672"/>
      <c r="I672"/>
    </row>
    <row r="673" spans="1:9" x14ac:dyDescent="0.2">
      <c r="A673"/>
      <c r="B673"/>
      <c r="C673"/>
      <c r="D673"/>
      <c r="E673"/>
      <c r="F673"/>
      <c r="G673"/>
      <c r="H673"/>
      <c r="I673"/>
    </row>
    <row r="674" spans="1:9" x14ac:dyDescent="0.2">
      <c r="A674"/>
      <c r="B674"/>
      <c r="C674"/>
      <c r="D674"/>
      <c r="E674"/>
      <c r="F674"/>
      <c r="G674"/>
      <c r="H674"/>
      <c r="I674"/>
    </row>
    <row r="675" spans="1:9" x14ac:dyDescent="0.2">
      <c r="A675"/>
      <c r="B675"/>
      <c r="C675"/>
      <c r="D675"/>
      <c r="E675"/>
      <c r="F675"/>
      <c r="G675"/>
      <c r="H675"/>
      <c r="I675"/>
    </row>
    <row r="676" spans="1:9" x14ac:dyDescent="0.2">
      <c r="A676"/>
      <c r="B676"/>
      <c r="C676"/>
      <c r="D676"/>
      <c r="E676"/>
      <c r="F676"/>
      <c r="G676"/>
      <c r="H676"/>
      <c r="I676"/>
    </row>
    <row r="677" spans="1:9" x14ac:dyDescent="0.2">
      <c r="A677"/>
      <c r="B677"/>
      <c r="C677"/>
      <c r="D677"/>
      <c r="E677"/>
      <c r="F677"/>
      <c r="G677"/>
      <c r="H677"/>
      <c r="I677"/>
    </row>
    <row r="678" spans="1:9" x14ac:dyDescent="0.2">
      <c r="A678"/>
      <c r="B678"/>
      <c r="C678"/>
      <c r="D678"/>
      <c r="E678"/>
      <c r="F678"/>
      <c r="G678"/>
      <c r="H678"/>
      <c r="I678"/>
    </row>
    <row r="679" spans="1:9" x14ac:dyDescent="0.2">
      <c r="A679"/>
      <c r="B679"/>
      <c r="C679"/>
      <c r="D679"/>
      <c r="E679"/>
      <c r="F679"/>
      <c r="G679"/>
      <c r="H679"/>
      <c r="I679"/>
    </row>
    <row r="680" spans="1:9" x14ac:dyDescent="0.2">
      <c r="A680"/>
      <c r="B680"/>
      <c r="C680"/>
      <c r="D680"/>
      <c r="E680"/>
      <c r="F680"/>
      <c r="G680"/>
      <c r="H680"/>
      <c r="I680"/>
    </row>
    <row r="681" spans="1:9" x14ac:dyDescent="0.2">
      <c r="A681"/>
      <c r="B681"/>
      <c r="C681"/>
      <c r="D681"/>
      <c r="E681"/>
      <c r="F681"/>
      <c r="G681"/>
      <c r="H681"/>
      <c r="I681"/>
    </row>
    <row r="682" spans="1:9" x14ac:dyDescent="0.2">
      <c r="A682"/>
      <c r="B682"/>
      <c r="C682"/>
      <c r="D682"/>
      <c r="E682"/>
      <c r="F682"/>
      <c r="G682"/>
      <c r="H682"/>
      <c r="I682"/>
    </row>
    <row r="683" spans="1:9" x14ac:dyDescent="0.2">
      <c r="A683"/>
      <c r="B683"/>
      <c r="C683"/>
      <c r="D683"/>
      <c r="E683"/>
      <c r="F683"/>
      <c r="G683"/>
      <c r="H683"/>
      <c r="I683"/>
    </row>
    <row r="684" spans="1:9" x14ac:dyDescent="0.2">
      <c r="A684"/>
      <c r="B684"/>
      <c r="C684"/>
      <c r="D684"/>
      <c r="E684"/>
      <c r="F684"/>
      <c r="G684"/>
      <c r="H684"/>
      <c r="I684"/>
    </row>
    <row r="685" spans="1:9" x14ac:dyDescent="0.2">
      <c r="A685"/>
      <c r="B685"/>
      <c r="C685"/>
      <c r="D685"/>
      <c r="E685"/>
      <c r="F685"/>
      <c r="G685"/>
      <c r="H685"/>
      <c r="I685"/>
    </row>
    <row r="686" spans="1:9" x14ac:dyDescent="0.2">
      <c r="A686"/>
      <c r="B686"/>
      <c r="C686"/>
      <c r="D686"/>
      <c r="E686"/>
      <c r="F686"/>
      <c r="G686"/>
      <c r="H686"/>
      <c r="I686"/>
    </row>
    <row r="687" spans="1:9" x14ac:dyDescent="0.2">
      <c r="A687"/>
      <c r="B687"/>
      <c r="C687"/>
      <c r="D687"/>
      <c r="E687"/>
      <c r="F687"/>
      <c r="G687"/>
      <c r="H687"/>
      <c r="I687"/>
    </row>
    <row r="688" spans="1:9" ht="10.5" customHeight="1" x14ac:dyDescent="0.2">
      <c r="A688"/>
      <c r="B688"/>
      <c r="C688"/>
      <c r="D688"/>
      <c r="E688"/>
      <c r="F688"/>
      <c r="G688"/>
      <c r="H688"/>
      <c r="I688"/>
    </row>
    <row r="689" spans="1:9" x14ac:dyDescent="0.2">
      <c r="A689"/>
      <c r="B689"/>
      <c r="C689"/>
      <c r="D689"/>
      <c r="E689"/>
      <c r="F689"/>
      <c r="G689"/>
      <c r="H689"/>
      <c r="I689"/>
    </row>
    <row r="690" spans="1:9" ht="10.5" customHeight="1" x14ac:dyDescent="0.2">
      <c r="A690"/>
      <c r="B690"/>
      <c r="C690"/>
      <c r="D690"/>
      <c r="E690"/>
      <c r="F690"/>
      <c r="G690"/>
      <c r="H690"/>
      <c r="I690"/>
    </row>
    <row r="691" spans="1:9" x14ac:dyDescent="0.2">
      <c r="A691"/>
      <c r="B691"/>
      <c r="C691"/>
      <c r="D691"/>
      <c r="E691"/>
      <c r="F691"/>
      <c r="G691"/>
      <c r="H691"/>
      <c r="I691"/>
    </row>
    <row r="692" spans="1:9" x14ac:dyDescent="0.2">
      <c r="A692"/>
      <c r="B692"/>
      <c r="C692"/>
      <c r="D692"/>
      <c r="E692"/>
      <c r="F692"/>
      <c r="G692"/>
      <c r="H692"/>
      <c r="I692"/>
    </row>
    <row r="693" spans="1:9" x14ac:dyDescent="0.2">
      <c r="A693"/>
      <c r="B693"/>
      <c r="C693"/>
      <c r="D693"/>
      <c r="E693"/>
      <c r="F693"/>
      <c r="G693"/>
      <c r="H693"/>
      <c r="I693"/>
    </row>
    <row r="694" spans="1:9" ht="12.75" customHeight="1" x14ac:dyDescent="0.2">
      <c r="A694"/>
      <c r="B694"/>
      <c r="C694"/>
      <c r="D694"/>
      <c r="E694"/>
      <c r="F694"/>
      <c r="G694"/>
      <c r="H694"/>
      <c r="I694"/>
    </row>
    <row r="695" spans="1:9" ht="15.75" customHeight="1" x14ac:dyDescent="0.2">
      <c r="A695"/>
      <c r="B695"/>
      <c r="C695"/>
      <c r="D695"/>
      <c r="E695"/>
      <c r="F695"/>
      <c r="G695"/>
      <c r="H695"/>
      <c r="I695"/>
    </row>
    <row r="696" spans="1:9" x14ac:dyDescent="0.2">
      <c r="A696"/>
      <c r="B696"/>
      <c r="C696"/>
      <c r="D696"/>
      <c r="E696"/>
      <c r="F696"/>
      <c r="G696"/>
      <c r="H696"/>
      <c r="I696"/>
    </row>
    <row r="697" spans="1:9" x14ac:dyDescent="0.2">
      <c r="A697"/>
      <c r="B697"/>
      <c r="C697"/>
      <c r="D697"/>
      <c r="E697"/>
      <c r="F697"/>
      <c r="G697"/>
      <c r="H697"/>
      <c r="I697"/>
    </row>
    <row r="698" spans="1:9" x14ac:dyDescent="0.2">
      <c r="A698"/>
      <c r="B698"/>
      <c r="C698"/>
      <c r="D698"/>
      <c r="E698"/>
      <c r="F698"/>
      <c r="G698"/>
      <c r="H698"/>
      <c r="I698"/>
    </row>
    <row r="699" spans="1:9" x14ac:dyDescent="0.2">
      <c r="A699"/>
      <c r="B699"/>
      <c r="C699"/>
      <c r="D699"/>
      <c r="E699"/>
      <c r="F699"/>
      <c r="G699"/>
      <c r="H699"/>
      <c r="I699"/>
    </row>
    <row r="700" spans="1:9" x14ac:dyDescent="0.2">
      <c r="A700" s="25"/>
      <c r="B700" s="25"/>
      <c r="C700" s="25"/>
      <c r="D700" s="25"/>
      <c r="E700" s="25"/>
      <c r="F700" s="25"/>
      <c r="G700" s="25"/>
      <c r="H700" s="25"/>
      <c r="I700" s="25"/>
    </row>
    <row r="701" spans="1:9" x14ac:dyDescent="0.2">
      <c r="A701"/>
      <c r="B701"/>
      <c r="C701"/>
      <c r="D701"/>
      <c r="E701"/>
      <c r="F701"/>
      <c r="G701"/>
      <c r="H701"/>
      <c r="I701"/>
    </row>
    <row r="702" spans="1:9" x14ac:dyDescent="0.2">
      <c r="A702"/>
      <c r="B702"/>
      <c r="C702"/>
      <c r="D702"/>
      <c r="E702"/>
      <c r="F702"/>
      <c r="G702"/>
      <c r="H702"/>
      <c r="I702"/>
    </row>
    <row r="703" spans="1:9" ht="12.75" customHeight="1" x14ac:dyDescent="0.2">
      <c r="A703"/>
      <c r="B703"/>
      <c r="C703"/>
      <c r="D703"/>
      <c r="E703"/>
      <c r="F703"/>
      <c r="G703"/>
      <c r="H703"/>
      <c r="I703"/>
    </row>
    <row r="704" spans="1:9" x14ac:dyDescent="0.2">
      <c r="A704"/>
      <c r="B704"/>
      <c r="C704"/>
      <c r="D704"/>
      <c r="E704"/>
      <c r="F704"/>
      <c r="G704"/>
      <c r="H704"/>
      <c r="I704"/>
    </row>
    <row r="705" spans="1:10" ht="12.75" customHeight="1" x14ac:dyDescent="0.2">
      <c r="A705"/>
      <c r="B705"/>
      <c r="C705"/>
      <c r="D705"/>
      <c r="E705"/>
      <c r="F705"/>
      <c r="G705"/>
      <c r="H705"/>
      <c r="I705"/>
    </row>
    <row r="706" spans="1:10" ht="12.75" customHeight="1" x14ac:dyDescent="0.2">
      <c r="A706"/>
      <c r="B706"/>
      <c r="C706"/>
      <c r="D706"/>
      <c r="E706"/>
      <c r="F706"/>
      <c r="G706"/>
      <c r="H706"/>
      <c r="I706"/>
    </row>
    <row r="707" spans="1:10" ht="12.75" customHeight="1" x14ac:dyDescent="0.2">
      <c r="A707"/>
      <c r="B707"/>
      <c r="C707"/>
      <c r="D707"/>
      <c r="E707"/>
      <c r="F707"/>
      <c r="G707"/>
      <c r="H707"/>
      <c r="I707"/>
    </row>
    <row r="708" spans="1:10" ht="12.75" customHeight="1" x14ac:dyDescent="0.2">
      <c r="A708"/>
      <c r="B708"/>
      <c r="C708"/>
      <c r="D708"/>
      <c r="E708"/>
      <c r="F708"/>
      <c r="G708"/>
      <c r="H708"/>
      <c r="I708"/>
    </row>
    <row r="709" spans="1:10" ht="12.75" customHeight="1" x14ac:dyDescent="0.2">
      <c r="A709"/>
      <c r="B709"/>
      <c r="C709"/>
      <c r="D709"/>
      <c r="E709"/>
      <c r="F709"/>
      <c r="G709"/>
      <c r="H709"/>
      <c r="I709"/>
    </row>
    <row r="710" spans="1:10" x14ac:dyDescent="0.2">
      <c r="A710"/>
      <c r="B710"/>
      <c r="C710"/>
      <c r="D710"/>
      <c r="E710"/>
      <c r="F710"/>
      <c r="G710"/>
      <c r="H710"/>
      <c r="I710"/>
    </row>
    <row r="711" spans="1:10" ht="12.75" customHeight="1" x14ac:dyDescent="0.2">
      <c r="A711"/>
      <c r="B711"/>
      <c r="C711"/>
      <c r="D711"/>
      <c r="E711"/>
      <c r="F711"/>
      <c r="G711"/>
      <c r="H711"/>
      <c r="I711"/>
    </row>
    <row r="712" spans="1:10" ht="12.75" customHeight="1" x14ac:dyDescent="0.2">
      <c r="A712"/>
      <c r="B712"/>
      <c r="C712"/>
      <c r="D712"/>
      <c r="E712"/>
      <c r="F712"/>
      <c r="G712"/>
      <c r="H712"/>
      <c r="I712"/>
    </row>
    <row r="713" spans="1:10" ht="12.75" customHeight="1" x14ac:dyDescent="0.2">
      <c r="A713"/>
      <c r="B713"/>
      <c r="C713"/>
      <c r="D713"/>
      <c r="E713"/>
      <c r="F713"/>
      <c r="G713"/>
      <c r="H713"/>
      <c r="I713"/>
    </row>
    <row r="714" spans="1:10" x14ac:dyDescent="0.2">
      <c r="A714"/>
      <c r="B714"/>
      <c r="C714"/>
      <c r="D714"/>
      <c r="E714"/>
      <c r="F714"/>
      <c r="G714"/>
      <c r="H714"/>
      <c r="I714"/>
    </row>
    <row r="715" spans="1:10" x14ac:dyDescent="0.2">
      <c r="A715"/>
      <c r="B715"/>
      <c r="C715"/>
      <c r="D715"/>
      <c r="E715"/>
      <c r="F715"/>
      <c r="G715"/>
      <c r="H715"/>
      <c r="I715"/>
    </row>
    <row r="716" spans="1:10" ht="12.75" customHeight="1" x14ac:dyDescent="0.2">
      <c r="A716"/>
      <c r="B716"/>
      <c r="C716"/>
      <c r="D716"/>
      <c r="E716"/>
      <c r="F716"/>
      <c r="G716"/>
      <c r="H716"/>
      <c r="I716"/>
    </row>
    <row r="717" spans="1:10" x14ac:dyDescent="0.2">
      <c r="A717"/>
      <c r="B717"/>
      <c r="C717"/>
      <c r="D717"/>
      <c r="E717"/>
      <c r="F717"/>
      <c r="G717"/>
      <c r="H717"/>
      <c r="I717"/>
    </row>
    <row r="718" spans="1:10" x14ac:dyDescent="0.2">
      <c r="A718"/>
      <c r="B718"/>
      <c r="C718"/>
      <c r="D718"/>
      <c r="E718"/>
      <c r="F718"/>
      <c r="G718"/>
      <c r="H718"/>
      <c r="I718"/>
    </row>
    <row r="719" spans="1:10" ht="12.75" customHeight="1" x14ac:dyDescent="0.2">
      <c r="A719"/>
      <c r="B719"/>
      <c r="C719"/>
      <c r="D719"/>
      <c r="E719"/>
      <c r="F719"/>
      <c r="G719"/>
      <c r="H719"/>
      <c r="I719"/>
    </row>
    <row r="720" spans="1:10" x14ac:dyDescent="0.2">
      <c r="A720"/>
      <c r="B720"/>
      <c r="C720"/>
      <c r="D720"/>
      <c r="E720"/>
      <c r="F720"/>
      <c r="G720"/>
      <c r="H720"/>
      <c r="I720"/>
      <c r="J720" s="20"/>
    </row>
    <row r="721" spans="1:9" x14ac:dyDescent="0.2">
      <c r="A721"/>
      <c r="B721"/>
      <c r="C721"/>
      <c r="D721"/>
      <c r="E721"/>
      <c r="F721"/>
      <c r="G721"/>
      <c r="H721"/>
      <c r="I721"/>
    </row>
    <row r="722" spans="1:9" ht="12.75" customHeight="1" x14ac:dyDescent="0.2">
      <c r="A722"/>
      <c r="B722"/>
      <c r="C722"/>
      <c r="D722"/>
      <c r="E722"/>
      <c r="F722"/>
      <c r="G722"/>
      <c r="H722"/>
      <c r="I722"/>
    </row>
    <row r="723" spans="1:9" ht="12.75" customHeight="1" x14ac:dyDescent="0.2">
      <c r="A723"/>
      <c r="B723"/>
      <c r="C723"/>
      <c r="D723"/>
      <c r="E723"/>
      <c r="F723"/>
      <c r="G723"/>
      <c r="H723"/>
      <c r="I723"/>
    </row>
    <row r="724" spans="1:9" ht="12.75" customHeight="1" x14ac:dyDescent="0.2">
      <c r="A724"/>
      <c r="B724"/>
      <c r="C724"/>
      <c r="D724"/>
      <c r="E724"/>
      <c r="F724"/>
      <c r="G724"/>
      <c r="H724"/>
      <c r="I724"/>
    </row>
    <row r="725" spans="1:9" ht="12.75" customHeight="1" x14ac:dyDescent="0.2">
      <c r="A725"/>
      <c r="B725"/>
      <c r="C725"/>
      <c r="D725"/>
      <c r="E725"/>
      <c r="F725"/>
      <c r="G725"/>
      <c r="H725"/>
      <c r="I725"/>
    </row>
    <row r="726" spans="1:9" ht="12.75" customHeight="1" x14ac:dyDescent="0.2">
      <c r="A726"/>
      <c r="B726"/>
      <c r="C726"/>
      <c r="D726"/>
      <c r="E726"/>
      <c r="F726"/>
      <c r="G726"/>
      <c r="H726"/>
      <c r="I726"/>
    </row>
    <row r="727" spans="1:9" ht="12.75" customHeight="1" x14ac:dyDescent="0.2">
      <c r="A727"/>
      <c r="B727"/>
      <c r="C727"/>
      <c r="D727"/>
      <c r="E727"/>
      <c r="F727"/>
      <c r="G727"/>
      <c r="H727"/>
      <c r="I727"/>
    </row>
    <row r="728" spans="1:9" x14ac:dyDescent="0.2">
      <c r="A728"/>
      <c r="B728"/>
      <c r="C728"/>
      <c r="D728"/>
      <c r="E728"/>
      <c r="F728"/>
      <c r="G728"/>
      <c r="H728"/>
      <c r="I728"/>
    </row>
    <row r="729" spans="1:9" x14ac:dyDescent="0.2">
      <c r="A729"/>
      <c r="B729"/>
      <c r="C729"/>
      <c r="D729"/>
      <c r="E729"/>
      <c r="F729"/>
      <c r="G729"/>
      <c r="H729"/>
      <c r="I729"/>
    </row>
    <row r="730" spans="1:9" x14ac:dyDescent="0.2">
      <c r="A730"/>
      <c r="B730"/>
      <c r="C730"/>
      <c r="D730"/>
      <c r="E730"/>
      <c r="F730"/>
      <c r="G730"/>
      <c r="H730"/>
      <c r="I730"/>
    </row>
    <row r="731" spans="1:9" x14ac:dyDescent="0.2">
      <c r="A731"/>
      <c r="B731"/>
      <c r="C731"/>
      <c r="D731"/>
      <c r="E731"/>
      <c r="F731"/>
      <c r="G731"/>
      <c r="H731"/>
      <c r="I731"/>
    </row>
    <row r="732" spans="1:9" x14ac:dyDescent="0.2">
      <c r="A732"/>
      <c r="B732"/>
      <c r="C732"/>
      <c r="D732"/>
      <c r="E732"/>
      <c r="F732"/>
      <c r="G732"/>
      <c r="H732"/>
      <c r="I732"/>
    </row>
    <row r="733" spans="1:9" x14ac:dyDescent="0.2">
      <c r="A733"/>
      <c r="B733"/>
      <c r="C733"/>
      <c r="D733"/>
      <c r="E733"/>
      <c r="F733"/>
      <c r="G733"/>
      <c r="H733"/>
      <c r="I733"/>
    </row>
    <row r="734" spans="1:9" x14ac:dyDescent="0.2">
      <c r="A734"/>
      <c r="B734"/>
      <c r="C734"/>
      <c r="D734"/>
      <c r="E734"/>
      <c r="F734"/>
      <c r="G734"/>
      <c r="H734"/>
      <c r="I734"/>
    </row>
    <row r="735" spans="1:9" x14ac:dyDescent="0.2">
      <c r="A735"/>
      <c r="B735"/>
      <c r="C735"/>
      <c r="D735"/>
      <c r="E735"/>
      <c r="F735"/>
      <c r="G735"/>
      <c r="H735"/>
      <c r="I735"/>
    </row>
    <row r="736" spans="1:9" ht="12.75" customHeight="1" x14ac:dyDescent="0.2">
      <c r="A736"/>
      <c r="B736"/>
      <c r="C736"/>
      <c r="D736"/>
      <c r="E736"/>
      <c r="F736"/>
      <c r="G736"/>
      <c r="H736"/>
      <c r="I736"/>
    </row>
    <row r="737" spans="1:9" ht="12.75" customHeight="1" x14ac:dyDescent="0.2">
      <c r="A737"/>
      <c r="B737"/>
      <c r="C737"/>
      <c r="D737"/>
      <c r="E737"/>
      <c r="F737"/>
      <c r="G737"/>
      <c r="H737"/>
      <c r="I737"/>
    </row>
    <row r="738" spans="1:9" ht="12.75" customHeight="1" x14ac:dyDescent="0.2">
      <c r="A738"/>
      <c r="B738"/>
      <c r="C738"/>
      <c r="D738"/>
      <c r="E738"/>
      <c r="F738"/>
      <c r="G738"/>
      <c r="H738"/>
      <c r="I738"/>
    </row>
    <row r="739" spans="1:9" x14ac:dyDescent="0.2">
      <c r="A739"/>
      <c r="B739"/>
      <c r="C739"/>
      <c r="D739"/>
      <c r="E739"/>
      <c r="F739"/>
      <c r="G739"/>
      <c r="H739"/>
      <c r="I739"/>
    </row>
    <row r="740" spans="1:9" x14ac:dyDescent="0.2">
      <c r="A740"/>
      <c r="B740"/>
      <c r="C740"/>
      <c r="D740"/>
      <c r="E740"/>
      <c r="F740"/>
      <c r="G740"/>
      <c r="H740"/>
      <c r="I740"/>
    </row>
    <row r="741" spans="1:9" x14ac:dyDescent="0.2">
      <c r="A741"/>
      <c r="B741"/>
      <c r="C741"/>
      <c r="D741"/>
      <c r="E741"/>
      <c r="F741"/>
      <c r="G741"/>
      <c r="H741"/>
      <c r="I741"/>
    </row>
    <row r="742" spans="1:9" x14ac:dyDescent="0.2">
      <c r="A742"/>
      <c r="B742"/>
      <c r="C742"/>
      <c r="D742"/>
      <c r="E742"/>
      <c r="F742"/>
      <c r="G742"/>
      <c r="H742"/>
      <c r="I742"/>
    </row>
    <row r="743" spans="1:9" ht="12.75" customHeight="1" x14ac:dyDescent="0.2">
      <c r="A743"/>
      <c r="B743"/>
      <c r="C743"/>
      <c r="D743"/>
      <c r="E743"/>
      <c r="F743"/>
      <c r="G743"/>
      <c r="H743"/>
      <c r="I743"/>
    </row>
    <row r="744" spans="1:9" x14ac:dyDescent="0.2">
      <c r="A744"/>
      <c r="B744"/>
      <c r="C744"/>
      <c r="D744"/>
      <c r="E744"/>
      <c r="F744"/>
      <c r="G744"/>
      <c r="H744"/>
      <c r="I744"/>
    </row>
    <row r="745" spans="1:9" x14ac:dyDescent="0.2">
      <c r="A745"/>
      <c r="B745"/>
      <c r="C745"/>
      <c r="D745"/>
      <c r="E745"/>
      <c r="F745"/>
      <c r="G745"/>
      <c r="H745"/>
      <c r="I745"/>
    </row>
    <row r="746" spans="1:9" x14ac:dyDescent="0.2">
      <c r="A746"/>
      <c r="B746"/>
      <c r="C746"/>
      <c r="D746"/>
      <c r="E746"/>
      <c r="F746"/>
      <c r="G746"/>
      <c r="H746"/>
      <c r="I746"/>
    </row>
    <row r="747" spans="1:9" x14ac:dyDescent="0.2">
      <c r="A747"/>
      <c r="B747"/>
      <c r="C747"/>
      <c r="D747"/>
      <c r="E747"/>
      <c r="F747"/>
      <c r="G747"/>
      <c r="H747"/>
      <c r="I747"/>
    </row>
    <row r="748" spans="1:9" x14ac:dyDescent="0.2">
      <c r="A748"/>
      <c r="B748"/>
      <c r="C748"/>
      <c r="D748"/>
      <c r="E748"/>
      <c r="F748"/>
      <c r="G748"/>
      <c r="H748"/>
      <c r="I748"/>
    </row>
    <row r="749" spans="1:9" x14ac:dyDescent="0.2">
      <c r="A749"/>
      <c r="B749"/>
      <c r="C749"/>
      <c r="D749"/>
      <c r="E749"/>
      <c r="F749"/>
      <c r="G749"/>
      <c r="H749"/>
      <c r="I749"/>
    </row>
    <row r="750" spans="1:9" ht="10.5" customHeight="1" x14ac:dyDescent="0.2">
      <c r="A750"/>
      <c r="B750"/>
      <c r="C750"/>
      <c r="D750"/>
      <c r="E750"/>
      <c r="F750"/>
      <c r="G750"/>
      <c r="H750"/>
      <c r="I750"/>
    </row>
    <row r="751" spans="1:9" x14ac:dyDescent="0.2">
      <c r="A751"/>
      <c r="B751"/>
      <c r="C751"/>
      <c r="D751"/>
      <c r="E751"/>
      <c r="F751"/>
      <c r="G751"/>
      <c r="H751"/>
      <c r="I751"/>
    </row>
    <row r="752" spans="1:9" x14ac:dyDescent="0.2">
      <c r="A752"/>
      <c r="B752"/>
      <c r="C752"/>
      <c r="D752"/>
      <c r="E752"/>
      <c r="F752"/>
      <c r="G752"/>
      <c r="H752"/>
      <c r="I752"/>
    </row>
    <row r="753" spans="1:11" ht="12.75" customHeight="1" x14ac:dyDescent="0.2">
      <c r="A753"/>
      <c r="B753"/>
      <c r="C753"/>
      <c r="D753"/>
      <c r="E753"/>
      <c r="F753"/>
      <c r="G753"/>
      <c r="H753"/>
      <c r="I753"/>
    </row>
    <row r="754" spans="1:11" ht="12.75" customHeight="1" x14ac:dyDescent="0.2">
      <c r="A754"/>
      <c r="B754"/>
      <c r="C754"/>
      <c r="D754"/>
      <c r="E754"/>
      <c r="F754"/>
      <c r="G754"/>
      <c r="H754"/>
      <c r="I754"/>
    </row>
    <row r="755" spans="1:11" ht="12.75" customHeight="1" x14ac:dyDescent="0.2">
      <c r="A755"/>
      <c r="B755"/>
      <c r="C755"/>
      <c r="D755"/>
      <c r="E755"/>
      <c r="F755"/>
      <c r="G755"/>
      <c r="H755"/>
      <c r="I755"/>
    </row>
    <row r="756" spans="1:11" ht="15.75" customHeight="1" x14ac:dyDescent="0.2">
      <c r="A756"/>
      <c r="B756"/>
      <c r="C756"/>
      <c r="D756"/>
      <c r="E756"/>
      <c r="F756"/>
      <c r="G756"/>
      <c r="H756"/>
      <c r="I756"/>
    </row>
    <row r="757" spans="1:11" x14ac:dyDescent="0.2">
      <c r="A757"/>
      <c r="B757"/>
      <c r="C757"/>
      <c r="D757"/>
      <c r="E757"/>
      <c r="F757"/>
      <c r="G757"/>
      <c r="H757"/>
      <c r="I757"/>
    </row>
    <row r="758" spans="1:11" ht="15.75" customHeight="1" x14ac:dyDescent="0.2">
      <c r="A758"/>
      <c r="B758"/>
      <c r="C758"/>
      <c r="D758"/>
      <c r="E758"/>
      <c r="F758"/>
      <c r="G758"/>
      <c r="H758"/>
      <c r="I758"/>
    </row>
    <row r="759" spans="1:11" x14ac:dyDescent="0.2">
      <c r="A759"/>
      <c r="B759"/>
      <c r="C759"/>
      <c r="D759"/>
      <c r="E759"/>
      <c r="F759"/>
      <c r="G759"/>
      <c r="H759"/>
      <c r="I759"/>
    </row>
    <row r="760" spans="1:11" x14ac:dyDescent="0.2">
      <c r="A760"/>
      <c r="B760"/>
      <c r="C760"/>
      <c r="D760"/>
      <c r="E760"/>
      <c r="F760"/>
      <c r="G760"/>
      <c r="H760"/>
      <c r="I760"/>
    </row>
    <row r="761" spans="1:11" x14ac:dyDescent="0.2">
      <c r="A761"/>
      <c r="B761"/>
      <c r="C761"/>
      <c r="D761"/>
      <c r="E761"/>
      <c r="F761"/>
      <c r="G761"/>
      <c r="H761"/>
      <c r="I761"/>
      <c r="K761" s="9"/>
    </row>
    <row r="762" spans="1:11" x14ac:dyDescent="0.2">
      <c r="A762"/>
      <c r="B762"/>
      <c r="C762"/>
      <c r="D762"/>
      <c r="E762"/>
      <c r="F762"/>
      <c r="G762"/>
      <c r="H762"/>
      <c r="I762"/>
    </row>
    <row r="763" spans="1:11" x14ac:dyDescent="0.2">
      <c r="A763"/>
      <c r="B763"/>
      <c r="C763"/>
      <c r="D763"/>
      <c r="E763"/>
      <c r="F763"/>
      <c r="G763"/>
      <c r="H763"/>
      <c r="I763"/>
    </row>
    <row r="764" spans="1:11" x14ac:dyDescent="0.2">
      <c r="A764"/>
      <c r="B764"/>
      <c r="C764"/>
      <c r="D764"/>
      <c r="E764"/>
      <c r="F764"/>
      <c r="G764"/>
      <c r="H764"/>
      <c r="I764"/>
    </row>
    <row r="765" spans="1:11" x14ac:dyDescent="0.2">
      <c r="A765"/>
      <c r="B765"/>
      <c r="C765"/>
      <c r="D765"/>
      <c r="E765"/>
      <c r="F765"/>
      <c r="G765"/>
      <c r="H765"/>
      <c r="I765"/>
    </row>
    <row r="766" spans="1:11" x14ac:dyDescent="0.2">
      <c r="A766"/>
      <c r="B766"/>
      <c r="C766"/>
      <c r="D766"/>
      <c r="E766"/>
      <c r="F766"/>
      <c r="G766"/>
      <c r="H766"/>
      <c r="I766"/>
    </row>
    <row r="767" spans="1:11" x14ac:dyDescent="0.2">
      <c r="A767"/>
      <c r="B767"/>
      <c r="C767"/>
      <c r="D767"/>
      <c r="E767"/>
      <c r="F767"/>
      <c r="G767"/>
      <c r="H767"/>
      <c r="I767"/>
    </row>
    <row r="768" spans="1:11" ht="12.75" customHeight="1" x14ac:dyDescent="0.2">
      <c r="A768"/>
      <c r="B768"/>
      <c r="C768"/>
      <c r="D768"/>
      <c r="E768"/>
      <c r="F768"/>
      <c r="G768"/>
      <c r="H768"/>
      <c r="I768"/>
    </row>
    <row r="769" spans="1:9" ht="12.75" customHeight="1" x14ac:dyDescent="0.2">
      <c r="A769"/>
      <c r="B769"/>
      <c r="C769"/>
      <c r="D769"/>
      <c r="E769"/>
      <c r="F769"/>
      <c r="G769"/>
      <c r="H769"/>
      <c r="I769"/>
    </row>
    <row r="770" spans="1:9" x14ac:dyDescent="0.2">
      <c r="A770"/>
      <c r="B770"/>
      <c r="C770"/>
      <c r="D770"/>
      <c r="E770"/>
      <c r="F770"/>
      <c r="G770"/>
      <c r="H770"/>
      <c r="I770"/>
    </row>
    <row r="771" spans="1:9" x14ac:dyDescent="0.2">
      <c r="A771"/>
      <c r="B771"/>
      <c r="C771"/>
      <c r="D771"/>
      <c r="E771"/>
      <c r="F771"/>
      <c r="G771"/>
      <c r="H771"/>
      <c r="I771"/>
    </row>
    <row r="772" spans="1:9" x14ac:dyDescent="0.2">
      <c r="A772"/>
      <c r="B772"/>
      <c r="C772"/>
      <c r="D772"/>
      <c r="E772"/>
      <c r="F772"/>
      <c r="G772"/>
      <c r="H772"/>
      <c r="I772"/>
    </row>
    <row r="773" spans="1:9" x14ac:dyDescent="0.2">
      <c r="A773"/>
      <c r="B773"/>
      <c r="C773"/>
      <c r="D773"/>
      <c r="E773"/>
      <c r="F773"/>
      <c r="G773"/>
      <c r="H773"/>
      <c r="I773"/>
    </row>
    <row r="774" spans="1:9" x14ac:dyDescent="0.2">
      <c r="A774"/>
      <c r="B774"/>
      <c r="C774"/>
      <c r="D774"/>
      <c r="E774"/>
      <c r="F774"/>
      <c r="G774"/>
      <c r="H774"/>
      <c r="I774"/>
    </row>
    <row r="775" spans="1:9" x14ac:dyDescent="0.2">
      <c r="A775"/>
      <c r="B775"/>
      <c r="C775"/>
      <c r="D775"/>
      <c r="E775"/>
      <c r="F775"/>
      <c r="G775"/>
      <c r="H775"/>
      <c r="I775"/>
    </row>
    <row r="776" spans="1:9" x14ac:dyDescent="0.2">
      <c r="A776"/>
      <c r="B776"/>
      <c r="C776"/>
      <c r="D776"/>
      <c r="E776"/>
      <c r="F776"/>
      <c r="G776"/>
      <c r="H776"/>
      <c r="I776"/>
    </row>
    <row r="777" spans="1:9" x14ac:dyDescent="0.2">
      <c r="A777"/>
      <c r="B777"/>
      <c r="C777"/>
      <c r="D777"/>
      <c r="E777"/>
      <c r="F777"/>
      <c r="G777"/>
      <c r="H777"/>
      <c r="I777"/>
    </row>
    <row r="778" spans="1:9" x14ac:dyDescent="0.2">
      <c r="A778"/>
      <c r="B778"/>
      <c r="C778"/>
      <c r="D778"/>
      <c r="E778"/>
      <c r="F778"/>
      <c r="G778"/>
      <c r="H778"/>
      <c r="I778"/>
    </row>
    <row r="779" spans="1:9" x14ac:dyDescent="0.2">
      <c r="A779"/>
      <c r="B779"/>
      <c r="C779"/>
      <c r="D779"/>
      <c r="E779"/>
      <c r="F779"/>
      <c r="G779"/>
      <c r="H779"/>
      <c r="I779"/>
    </row>
    <row r="780" spans="1:9" x14ac:dyDescent="0.2">
      <c r="A780"/>
      <c r="B780"/>
      <c r="C780"/>
      <c r="D780"/>
      <c r="E780"/>
      <c r="F780"/>
      <c r="G780"/>
      <c r="H780"/>
      <c r="I780"/>
    </row>
    <row r="781" spans="1:9" x14ac:dyDescent="0.2">
      <c r="A781"/>
      <c r="B781"/>
      <c r="C781"/>
      <c r="D781"/>
      <c r="E781"/>
      <c r="F781"/>
      <c r="G781"/>
      <c r="H781"/>
      <c r="I781"/>
    </row>
    <row r="782" spans="1:9" x14ac:dyDescent="0.2">
      <c r="A782"/>
      <c r="B782"/>
      <c r="C782"/>
      <c r="D782"/>
      <c r="E782"/>
      <c r="F782"/>
      <c r="G782"/>
      <c r="H782"/>
      <c r="I782"/>
    </row>
    <row r="783" spans="1:9" x14ac:dyDescent="0.2">
      <c r="A783"/>
      <c r="B783"/>
      <c r="C783"/>
      <c r="D783"/>
      <c r="E783"/>
      <c r="F783"/>
      <c r="G783"/>
      <c r="H783"/>
      <c r="I783"/>
    </row>
    <row r="784" spans="1:9" x14ac:dyDescent="0.2">
      <c r="A784"/>
      <c r="B784"/>
      <c r="C784"/>
      <c r="D784"/>
      <c r="E784"/>
      <c r="F784"/>
      <c r="G784"/>
      <c r="H784"/>
      <c r="I784"/>
    </row>
    <row r="785" spans="1:9" x14ac:dyDescent="0.2">
      <c r="A785"/>
      <c r="B785"/>
      <c r="C785"/>
      <c r="D785"/>
      <c r="E785"/>
      <c r="F785"/>
      <c r="G785"/>
      <c r="H785"/>
      <c r="I785"/>
    </row>
    <row r="786" spans="1:9" x14ac:dyDescent="0.2">
      <c r="A786"/>
      <c r="B786"/>
      <c r="C786"/>
      <c r="D786"/>
      <c r="E786"/>
      <c r="F786"/>
      <c r="G786"/>
      <c r="H786"/>
      <c r="I786"/>
    </row>
    <row r="787" spans="1:9" x14ac:dyDescent="0.2">
      <c r="A787"/>
      <c r="B787"/>
      <c r="C787"/>
      <c r="D787"/>
      <c r="E787"/>
      <c r="F787"/>
      <c r="G787"/>
      <c r="H787"/>
      <c r="I787"/>
    </row>
    <row r="788" spans="1:9" x14ac:dyDescent="0.2">
      <c r="A788"/>
      <c r="B788"/>
      <c r="C788"/>
      <c r="D788"/>
      <c r="E788"/>
      <c r="F788"/>
      <c r="G788"/>
      <c r="H788"/>
      <c r="I788"/>
    </row>
    <row r="789" spans="1:9" x14ac:dyDescent="0.2">
      <c r="A789"/>
      <c r="B789"/>
      <c r="C789"/>
      <c r="D789"/>
      <c r="E789"/>
      <c r="F789"/>
      <c r="G789"/>
      <c r="H789"/>
      <c r="I789"/>
    </row>
    <row r="790" spans="1:9" x14ac:dyDescent="0.2">
      <c r="A790"/>
      <c r="B790"/>
      <c r="C790"/>
      <c r="D790"/>
      <c r="E790"/>
      <c r="F790"/>
      <c r="G790"/>
      <c r="H790"/>
      <c r="I790"/>
    </row>
    <row r="791" spans="1:9" x14ac:dyDescent="0.2">
      <c r="A791"/>
      <c r="B791"/>
      <c r="C791"/>
      <c r="D791"/>
      <c r="E791"/>
      <c r="F791"/>
      <c r="G791"/>
      <c r="H791"/>
      <c r="I791"/>
    </row>
    <row r="792" spans="1:9" x14ac:dyDescent="0.2">
      <c r="A792"/>
      <c r="B792"/>
      <c r="C792"/>
      <c r="D792"/>
      <c r="E792"/>
      <c r="F792"/>
      <c r="G792"/>
      <c r="H792"/>
      <c r="I792"/>
    </row>
    <row r="793" spans="1:9" x14ac:dyDescent="0.2">
      <c r="A793"/>
      <c r="B793"/>
      <c r="C793"/>
      <c r="D793"/>
      <c r="E793"/>
      <c r="F793"/>
      <c r="G793"/>
      <c r="H793"/>
      <c r="I793"/>
    </row>
    <row r="794" spans="1:9" x14ac:dyDescent="0.2">
      <c r="A794"/>
      <c r="B794"/>
      <c r="C794"/>
      <c r="D794"/>
      <c r="E794"/>
      <c r="F794"/>
      <c r="G794"/>
      <c r="H794"/>
      <c r="I794"/>
    </row>
    <row r="795" spans="1:9" x14ac:dyDescent="0.2">
      <c r="A795"/>
      <c r="B795"/>
      <c r="C795"/>
      <c r="D795"/>
      <c r="E795"/>
      <c r="F795"/>
      <c r="G795"/>
      <c r="H795"/>
      <c r="I795"/>
    </row>
    <row r="796" spans="1:9" x14ac:dyDescent="0.2">
      <c r="A796"/>
      <c r="B796"/>
      <c r="C796"/>
      <c r="D796"/>
      <c r="E796"/>
      <c r="F796"/>
      <c r="G796"/>
      <c r="H796"/>
      <c r="I796"/>
    </row>
    <row r="797" spans="1:9" x14ac:dyDescent="0.2">
      <c r="A797"/>
      <c r="B797"/>
      <c r="C797"/>
      <c r="D797"/>
      <c r="E797"/>
      <c r="F797"/>
      <c r="G797"/>
      <c r="H797"/>
      <c r="I797"/>
    </row>
    <row r="798" spans="1:9" ht="12.75" customHeight="1" x14ac:dyDescent="0.2">
      <c r="A798"/>
      <c r="B798"/>
      <c r="C798"/>
      <c r="D798"/>
      <c r="E798"/>
      <c r="F798"/>
      <c r="G798"/>
      <c r="H798"/>
      <c r="I798"/>
    </row>
    <row r="799" spans="1:9" x14ac:dyDescent="0.2">
      <c r="A799"/>
      <c r="B799"/>
      <c r="C799"/>
      <c r="D799"/>
      <c r="E799"/>
      <c r="F799"/>
      <c r="G799"/>
      <c r="H799"/>
      <c r="I799"/>
    </row>
    <row r="800" spans="1:9" x14ac:dyDescent="0.2">
      <c r="A800"/>
      <c r="B800"/>
      <c r="C800"/>
      <c r="D800"/>
      <c r="E800"/>
      <c r="F800"/>
      <c r="G800"/>
      <c r="H800"/>
      <c r="I800"/>
    </row>
    <row r="801" spans="1:9" x14ac:dyDescent="0.2">
      <c r="A801"/>
      <c r="B801"/>
      <c r="C801"/>
      <c r="D801"/>
      <c r="E801"/>
      <c r="F801"/>
      <c r="G801"/>
      <c r="H801"/>
      <c r="I801"/>
    </row>
    <row r="802" spans="1:9" x14ac:dyDescent="0.2">
      <c r="A802"/>
      <c r="B802"/>
      <c r="C802"/>
      <c r="D802"/>
      <c r="E802"/>
      <c r="F802"/>
      <c r="G802"/>
      <c r="H802"/>
      <c r="I802"/>
    </row>
    <row r="803" spans="1:9" x14ac:dyDescent="0.2">
      <c r="A803"/>
      <c r="B803"/>
      <c r="C803"/>
      <c r="D803"/>
      <c r="E803"/>
      <c r="F803"/>
      <c r="G803"/>
      <c r="H803"/>
      <c r="I803"/>
    </row>
    <row r="804" spans="1:9" x14ac:dyDescent="0.2">
      <c r="A804"/>
      <c r="B804"/>
      <c r="C804"/>
      <c r="D804"/>
      <c r="E804"/>
      <c r="F804"/>
      <c r="G804"/>
      <c r="H804"/>
      <c r="I804"/>
    </row>
    <row r="805" spans="1:9" x14ac:dyDescent="0.2">
      <c r="A805"/>
      <c r="B805"/>
      <c r="C805"/>
      <c r="D805"/>
      <c r="E805"/>
      <c r="F805"/>
      <c r="G805"/>
      <c r="H805"/>
      <c r="I805"/>
    </row>
    <row r="806" spans="1:9" x14ac:dyDescent="0.2">
      <c r="A806"/>
      <c r="B806"/>
      <c r="C806"/>
      <c r="D806"/>
      <c r="E806"/>
      <c r="F806"/>
      <c r="G806"/>
      <c r="H806"/>
      <c r="I806"/>
    </row>
    <row r="807" spans="1:9" x14ac:dyDescent="0.2">
      <c r="A807"/>
      <c r="B807"/>
      <c r="C807"/>
      <c r="D807"/>
      <c r="E807"/>
      <c r="F807"/>
      <c r="G807"/>
      <c r="H807"/>
      <c r="I807"/>
    </row>
    <row r="808" spans="1:9" ht="12.75" customHeight="1" x14ac:dyDescent="0.2">
      <c r="A808"/>
      <c r="B808"/>
      <c r="C808"/>
      <c r="D808"/>
      <c r="E808"/>
      <c r="F808"/>
      <c r="G808"/>
      <c r="H808"/>
      <c r="I808"/>
    </row>
    <row r="809" spans="1:9" x14ac:dyDescent="0.2">
      <c r="A809"/>
      <c r="B809"/>
      <c r="C809"/>
      <c r="D809"/>
      <c r="E809"/>
      <c r="F809"/>
      <c r="G809"/>
      <c r="H809"/>
      <c r="I809"/>
    </row>
    <row r="810" spans="1:9" x14ac:dyDescent="0.2">
      <c r="A810"/>
      <c r="B810"/>
      <c r="C810"/>
      <c r="D810"/>
      <c r="E810"/>
      <c r="F810"/>
      <c r="G810"/>
      <c r="H810"/>
      <c r="I810"/>
    </row>
    <row r="811" spans="1:9" x14ac:dyDescent="0.2">
      <c r="A811"/>
      <c r="B811"/>
      <c r="C811"/>
      <c r="D811"/>
      <c r="E811"/>
      <c r="F811"/>
      <c r="G811"/>
      <c r="H811"/>
      <c r="I811"/>
    </row>
    <row r="812" spans="1:9" x14ac:dyDescent="0.2">
      <c r="A812"/>
      <c r="B812"/>
      <c r="C812"/>
      <c r="D812"/>
      <c r="E812"/>
      <c r="F812"/>
      <c r="G812"/>
      <c r="H812"/>
      <c r="I812"/>
    </row>
    <row r="813" spans="1:9" x14ac:dyDescent="0.2">
      <c r="A813"/>
      <c r="B813"/>
      <c r="C813"/>
      <c r="D813"/>
      <c r="E813"/>
      <c r="F813"/>
      <c r="G813"/>
      <c r="H813"/>
      <c r="I813"/>
    </row>
    <row r="814" spans="1:9" x14ac:dyDescent="0.2">
      <c r="A814"/>
      <c r="B814"/>
      <c r="C814"/>
      <c r="D814"/>
      <c r="E814"/>
      <c r="F814"/>
      <c r="G814"/>
      <c r="H814"/>
      <c r="I814"/>
    </row>
    <row r="815" spans="1:9" ht="12.75" customHeight="1" x14ac:dyDescent="0.2">
      <c r="A815"/>
      <c r="B815"/>
      <c r="C815"/>
      <c r="D815"/>
      <c r="E815"/>
      <c r="F815"/>
      <c r="G815"/>
      <c r="H815"/>
      <c r="I815"/>
    </row>
    <row r="816" spans="1:9" ht="12" customHeight="1" x14ac:dyDescent="0.2">
      <c r="A816"/>
      <c r="B816"/>
      <c r="C816"/>
      <c r="D816"/>
      <c r="E816"/>
      <c r="F816"/>
      <c r="G816"/>
      <c r="H816"/>
      <c r="I816"/>
    </row>
    <row r="817" spans="1:12" x14ac:dyDescent="0.2">
      <c r="A817"/>
      <c r="B817"/>
      <c r="C817"/>
      <c r="D817"/>
      <c r="E817"/>
      <c r="F817"/>
      <c r="G817"/>
      <c r="H817"/>
      <c r="I817"/>
    </row>
    <row r="818" spans="1:12" ht="12" customHeight="1" x14ac:dyDescent="0.2">
      <c r="A818"/>
      <c r="B818"/>
      <c r="C818"/>
      <c r="D818"/>
      <c r="E818"/>
      <c r="F818"/>
      <c r="G818"/>
      <c r="H818"/>
      <c r="I818"/>
    </row>
    <row r="819" spans="1:12" x14ac:dyDescent="0.2">
      <c r="A819"/>
      <c r="B819"/>
      <c r="C819"/>
      <c r="D819"/>
      <c r="E819"/>
      <c r="F819"/>
      <c r="G819"/>
      <c r="H819"/>
      <c r="I819"/>
      <c r="J819"/>
      <c r="K819"/>
      <c r="L819"/>
    </row>
    <row r="820" spans="1:12" x14ac:dyDescent="0.2">
      <c r="A820"/>
      <c r="B820"/>
      <c r="C820"/>
      <c r="D820"/>
      <c r="E820"/>
      <c r="F820"/>
      <c r="G820"/>
      <c r="H820"/>
      <c r="I820"/>
      <c r="J820"/>
      <c r="K820"/>
      <c r="L820"/>
    </row>
    <row r="821" spans="1:12" x14ac:dyDescent="0.2">
      <c r="A821"/>
      <c r="B821"/>
      <c r="C821"/>
      <c r="D821"/>
      <c r="E821"/>
      <c r="F821"/>
      <c r="G821"/>
      <c r="H821"/>
      <c r="I821"/>
      <c r="J821"/>
      <c r="K821"/>
      <c r="L821"/>
    </row>
    <row r="822" spans="1:12" x14ac:dyDescent="0.2">
      <c r="A822"/>
      <c r="B822"/>
      <c r="C822"/>
      <c r="D822"/>
      <c r="E822"/>
      <c r="F822"/>
      <c r="G822"/>
      <c r="H822"/>
      <c r="I822"/>
      <c r="J822"/>
      <c r="K822"/>
      <c r="L822"/>
    </row>
    <row r="823" spans="1:12" x14ac:dyDescent="0.2">
      <c r="A823"/>
      <c r="B823"/>
      <c r="C823"/>
      <c r="D823"/>
      <c r="E823"/>
      <c r="F823"/>
      <c r="G823"/>
      <c r="H823"/>
      <c r="I823"/>
      <c r="J823"/>
      <c r="K823"/>
      <c r="L823"/>
    </row>
    <row r="824" spans="1:12" x14ac:dyDescent="0.2">
      <c r="A824"/>
      <c r="B824"/>
      <c r="C824"/>
      <c r="D824"/>
      <c r="E824"/>
      <c r="F824"/>
      <c r="G824"/>
      <c r="H824"/>
      <c r="I824"/>
      <c r="J824"/>
      <c r="K824"/>
      <c r="L824"/>
    </row>
    <row r="825" spans="1:12" x14ac:dyDescent="0.2">
      <c r="A825"/>
      <c r="B825"/>
      <c r="C825"/>
      <c r="D825"/>
      <c r="E825"/>
      <c r="F825"/>
      <c r="G825"/>
      <c r="H825"/>
      <c r="I825"/>
      <c r="J825"/>
      <c r="K825"/>
      <c r="L825"/>
    </row>
    <row r="826" spans="1:12" x14ac:dyDescent="0.2">
      <c r="J826"/>
      <c r="K826"/>
      <c r="L826"/>
    </row>
    <row r="827" spans="1:12" x14ac:dyDescent="0.2">
      <c r="J827"/>
      <c r="K827"/>
      <c r="L827"/>
    </row>
    <row r="828" spans="1:12" x14ac:dyDescent="0.2">
      <c r="J828"/>
      <c r="K828"/>
      <c r="L828"/>
    </row>
    <row r="829" spans="1:12" x14ac:dyDescent="0.2">
      <c r="J829"/>
      <c r="K829"/>
      <c r="L829"/>
    </row>
    <row r="830" spans="1:12" x14ac:dyDescent="0.2">
      <c r="J830"/>
      <c r="K830"/>
      <c r="L830"/>
    </row>
    <row r="831" spans="1:12" x14ac:dyDescent="0.2">
      <c r="J831"/>
      <c r="K831"/>
      <c r="L831"/>
    </row>
    <row r="832" spans="1:12" x14ac:dyDescent="0.2">
      <c r="J832"/>
      <c r="K832"/>
      <c r="L832"/>
    </row>
    <row r="833" spans="10:12" x14ac:dyDescent="0.2">
      <c r="J833"/>
      <c r="K833"/>
      <c r="L833"/>
    </row>
    <row r="834" spans="10:12" ht="12.75" customHeight="1" x14ac:dyDescent="0.2">
      <c r="J834"/>
      <c r="K834"/>
      <c r="L834"/>
    </row>
    <row r="835" spans="10:12" x14ac:dyDescent="0.2">
      <c r="J835"/>
      <c r="K835"/>
      <c r="L835"/>
    </row>
    <row r="836" spans="10:12" x14ac:dyDescent="0.2">
      <c r="J836"/>
      <c r="K836"/>
      <c r="L836"/>
    </row>
    <row r="837" spans="10:12" x14ac:dyDescent="0.2">
      <c r="J837"/>
      <c r="K837"/>
      <c r="L837"/>
    </row>
    <row r="838" spans="10:12" x14ac:dyDescent="0.2">
      <c r="J838"/>
      <c r="K838"/>
      <c r="L838"/>
    </row>
    <row r="839" spans="10:12" x14ac:dyDescent="0.2">
      <c r="J839"/>
      <c r="K839"/>
      <c r="L839"/>
    </row>
    <row r="840" spans="10:12" x14ac:dyDescent="0.2">
      <c r="J840"/>
      <c r="K840"/>
      <c r="L840"/>
    </row>
    <row r="841" spans="10:12" x14ac:dyDescent="0.2">
      <c r="J841"/>
      <c r="K841"/>
      <c r="L841"/>
    </row>
    <row r="842" spans="10:12" ht="12.75" customHeight="1" x14ac:dyDescent="0.2">
      <c r="J842"/>
      <c r="K842"/>
      <c r="L842"/>
    </row>
    <row r="843" spans="10:12" x14ac:dyDescent="0.2">
      <c r="J843"/>
      <c r="K843"/>
      <c r="L843"/>
    </row>
    <row r="844" spans="10:12" x14ac:dyDescent="0.2">
      <c r="J844"/>
      <c r="K844"/>
      <c r="L844"/>
    </row>
    <row r="845" spans="10:12" x14ac:dyDescent="0.2">
      <c r="J845"/>
      <c r="K845"/>
      <c r="L845"/>
    </row>
    <row r="846" spans="10:12" x14ac:dyDescent="0.2">
      <c r="J846"/>
      <c r="K846"/>
      <c r="L846"/>
    </row>
    <row r="847" spans="10:12" x14ac:dyDescent="0.2">
      <c r="J847"/>
      <c r="K847"/>
      <c r="L847"/>
    </row>
    <row r="848" spans="10:12" x14ac:dyDescent="0.2">
      <c r="J848"/>
      <c r="K848"/>
      <c r="L848"/>
    </row>
    <row r="849" spans="10:12" x14ac:dyDescent="0.2">
      <c r="J849"/>
      <c r="K849"/>
      <c r="L849"/>
    </row>
    <row r="850" spans="10:12" x14ac:dyDescent="0.2">
      <c r="J850"/>
      <c r="K850"/>
      <c r="L850"/>
    </row>
    <row r="851" spans="10:12" x14ac:dyDescent="0.2">
      <c r="J851"/>
      <c r="K851"/>
      <c r="L851"/>
    </row>
    <row r="852" spans="10:12" x14ac:dyDescent="0.2">
      <c r="J852"/>
      <c r="K852"/>
      <c r="L852"/>
    </row>
    <row r="853" spans="10:12" x14ac:dyDescent="0.2">
      <c r="J853"/>
      <c r="K853"/>
      <c r="L853"/>
    </row>
    <row r="854" spans="10:12" x14ac:dyDescent="0.2">
      <c r="J854"/>
      <c r="K854"/>
      <c r="L854"/>
    </row>
    <row r="855" spans="10:12" x14ac:dyDescent="0.2">
      <c r="J855"/>
      <c r="K855"/>
      <c r="L855"/>
    </row>
    <row r="856" spans="10:12" x14ac:dyDescent="0.2">
      <c r="J856"/>
      <c r="K856"/>
      <c r="L856"/>
    </row>
    <row r="857" spans="10:12" x14ac:dyDescent="0.2">
      <c r="J857"/>
      <c r="K857"/>
      <c r="L857"/>
    </row>
    <row r="858" spans="10:12" x14ac:dyDescent="0.2">
      <c r="J858"/>
      <c r="K858"/>
      <c r="L858"/>
    </row>
    <row r="859" spans="10:12" x14ac:dyDescent="0.2">
      <c r="J859"/>
      <c r="K859"/>
      <c r="L859"/>
    </row>
    <row r="860" spans="10:12" x14ac:dyDescent="0.2">
      <c r="J860"/>
      <c r="K860"/>
      <c r="L860"/>
    </row>
    <row r="861" spans="10:12" x14ac:dyDescent="0.2">
      <c r="J861"/>
      <c r="K861"/>
      <c r="L861"/>
    </row>
    <row r="862" spans="10:12" x14ac:dyDescent="0.2">
      <c r="J862"/>
      <c r="K862"/>
      <c r="L862"/>
    </row>
    <row r="863" spans="10:12" x14ac:dyDescent="0.2">
      <c r="J863"/>
      <c r="K863"/>
      <c r="L863"/>
    </row>
    <row r="864" spans="10:12" x14ac:dyDescent="0.2">
      <c r="J864"/>
      <c r="K864"/>
      <c r="L864"/>
    </row>
    <row r="865" spans="10:12" x14ac:dyDescent="0.2">
      <c r="J865"/>
      <c r="K865"/>
      <c r="L865"/>
    </row>
    <row r="866" spans="10:12" ht="12.75" customHeight="1" x14ac:dyDescent="0.2">
      <c r="J866"/>
      <c r="K866"/>
      <c r="L866"/>
    </row>
    <row r="867" spans="10:12" ht="12.75" customHeight="1" x14ac:dyDescent="0.2">
      <c r="J867"/>
      <c r="K867"/>
      <c r="L867"/>
    </row>
    <row r="868" spans="10:12" x14ac:dyDescent="0.2">
      <c r="J868"/>
      <c r="K868"/>
      <c r="L868"/>
    </row>
    <row r="869" spans="10:12" x14ac:dyDescent="0.2">
      <c r="J869"/>
      <c r="K869"/>
      <c r="L869"/>
    </row>
    <row r="870" spans="10:12" x14ac:dyDescent="0.2">
      <c r="J870"/>
      <c r="K870"/>
      <c r="L870"/>
    </row>
    <row r="871" spans="10:12" x14ac:dyDescent="0.2">
      <c r="J871"/>
      <c r="K871"/>
      <c r="L871"/>
    </row>
    <row r="872" spans="10:12" x14ac:dyDescent="0.2">
      <c r="J872"/>
      <c r="K872"/>
      <c r="L872"/>
    </row>
    <row r="873" spans="10:12" x14ac:dyDescent="0.2">
      <c r="J873"/>
      <c r="K873"/>
      <c r="L873"/>
    </row>
    <row r="874" spans="10:12" x14ac:dyDescent="0.2">
      <c r="J874"/>
      <c r="K874"/>
      <c r="L874"/>
    </row>
    <row r="875" spans="10:12" x14ac:dyDescent="0.2">
      <c r="J875"/>
      <c r="K875"/>
      <c r="L875"/>
    </row>
    <row r="876" spans="10:12" x14ac:dyDescent="0.2">
      <c r="J876"/>
      <c r="K876"/>
      <c r="L876"/>
    </row>
    <row r="877" spans="10:12" x14ac:dyDescent="0.2">
      <c r="J877"/>
      <c r="K877"/>
      <c r="L877"/>
    </row>
    <row r="878" spans="10:12" x14ac:dyDescent="0.2">
      <c r="J878"/>
      <c r="K878"/>
      <c r="L878"/>
    </row>
    <row r="879" spans="10:12" x14ac:dyDescent="0.2">
      <c r="J879"/>
      <c r="K879"/>
      <c r="L879"/>
    </row>
    <row r="880" spans="10:12" ht="12.75" customHeight="1" x14ac:dyDescent="0.2">
      <c r="J880"/>
      <c r="K880"/>
      <c r="L880"/>
    </row>
    <row r="881" spans="10:12" ht="12.75" customHeight="1" x14ac:dyDescent="0.2">
      <c r="J881"/>
      <c r="K881"/>
      <c r="L881"/>
    </row>
    <row r="882" spans="10:12" x14ac:dyDescent="0.2">
      <c r="J882"/>
      <c r="K882"/>
      <c r="L882"/>
    </row>
    <row r="883" spans="10:12" x14ac:dyDescent="0.2">
      <c r="J883"/>
      <c r="K883"/>
      <c r="L883"/>
    </row>
    <row r="884" spans="10:12" x14ac:dyDescent="0.2">
      <c r="J884"/>
      <c r="K884"/>
      <c r="L884"/>
    </row>
    <row r="885" spans="10:12" x14ac:dyDescent="0.2">
      <c r="J885"/>
      <c r="K885"/>
      <c r="L885"/>
    </row>
    <row r="886" spans="10:12" ht="12.75" customHeight="1" x14ac:dyDescent="0.2">
      <c r="J886"/>
      <c r="K886"/>
      <c r="L886"/>
    </row>
    <row r="887" spans="10:12" x14ac:dyDescent="0.2">
      <c r="J887"/>
      <c r="K887"/>
      <c r="L887"/>
    </row>
    <row r="888" spans="10:12" ht="12.75" customHeight="1" x14ac:dyDescent="0.2">
      <c r="J888"/>
      <c r="K888"/>
      <c r="L888"/>
    </row>
    <row r="889" spans="10:12" ht="12.75" customHeight="1" x14ac:dyDescent="0.2">
      <c r="J889"/>
      <c r="K889"/>
      <c r="L889"/>
    </row>
    <row r="890" spans="10:12" ht="12.75" customHeight="1" x14ac:dyDescent="0.2">
      <c r="J890"/>
      <c r="K890"/>
      <c r="L890"/>
    </row>
    <row r="891" spans="10:12" x14ac:dyDescent="0.2">
      <c r="J891"/>
      <c r="K891"/>
      <c r="L891"/>
    </row>
    <row r="892" spans="10:12" x14ac:dyDescent="0.2">
      <c r="J892"/>
      <c r="K892"/>
      <c r="L892"/>
    </row>
    <row r="893" spans="10:12" x14ac:dyDescent="0.2">
      <c r="J893"/>
      <c r="K893"/>
      <c r="L893"/>
    </row>
    <row r="894" spans="10:12" x14ac:dyDescent="0.2">
      <c r="J894"/>
      <c r="K894"/>
      <c r="L894"/>
    </row>
    <row r="895" spans="10:12" x14ac:dyDescent="0.2">
      <c r="J895"/>
      <c r="K895"/>
      <c r="L895"/>
    </row>
    <row r="896" spans="10:12" x14ac:dyDescent="0.2">
      <c r="J896"/>
      <c r="K896"/>
      <c r="L896"/>
    </row>
    <row r="897" spans="10:12" x14ac:dyDescent="0.2">
      <c r="J897"/>
      <c r="K897"/>
      <c r="L897"/>
    </row>
    <row r="898" spans="10:12" x14ac:dyDescent="0.2">
      <c r="J898"/>
      <c r="K898"/>
      <c r="L898"/>
    </row>
    <row r="899" spans="10:12" x14ac:dyDescent="0.2">
      <c r="J899"/>
      <c r="K899"/>
      <c r="L899"/>
    </row>
    <row r="900" spans="10:12" x14ac:dyDescent="0.2">
      <c r="J900"/>
      <c r="K900"/>
      <c r="L900"/>
    </row>
    <row r="901" spans="10:12" x14ac:dyDescent="0.2">
      <c r="J901"/>
      <c r="K901"/>
      <c r="L901"/>
    </row>
    <row r="902" spans="10:12" x14ac:dyDescent="0.2">
      <c r="J902"/>
      <c r="K902"/>
      <c r="L902"/>
    </row>
    <row r="903" spans="10:12" x14ac:dyDescent="0.2">
      <c r="J903"/>
      <c r="K903"/>
      <c r="L903"/>
    </row>
    <row r="904" spans="10:12" x14ac:dyDescent="0.2">
      <c r="J904"/>
      <c r="K904"/>
      <c r="L904"/>
    </row>
    <row r="905" spans="10:12" x14ac:dyDescent="0.2">
      <c r="J905"/>
      <c r="K905"/>
      <c r="L905"/>
    </row>
    <row r="906" spans="10:12" x14ac:dyDescent="0.2">
      <c r="J906"/>
      <c r="K906"/>
      <c r="L906"/>
    </row>
    <row r="907" spans="10:12" x14ac:dyDescent="0.2">
      <c r="J907"/>
      <c r="K907"/>
      <c r="L907"/>
    </row>
    <row r="908" spans="10:12" x14ac:dyDescent="0.2">
      <c r="J908"/>
      <c r="K908"/>
      <c r="L908"/>
    </row>
    <row r="909" spans="10:12" x14ac:dyDescent="0.2">
      <c r="J909"/>
      <c r="K909"/>
      <c r="L909"/>
    </row>
    <row r="910" spans="10:12" x14ac:dyDescent="0.2">
      <c r="J910"/>
      <c r="K910"/>
      <c r="L910"/>
    </row>
    <row r="911" spans="10:12" x14ac:dyDescent="0.2">
      <c r="J911"/>
      <c r="K911"/>
      <c r="L911"/>
    </row>
    <row r="912" spans="10:12" x14ac:dyDescent="0.2">
      <c r="J912"/>
      <c r="K912"/>
      <c r="L912"/>
    </row>
    <row r="913" spans="10:12" x14ac:dyDescent="0.2">
      <c r="J913"/>
      <c r="K913"/>
      <c r="L913"/>
    </row>
    <row r="914" spans="10:12" x14ac:dyDescent="0.2">
      <c r="J914"/>
      <c r="K914"/>
      <c r="L914"/>
    </row>
    <row r="915" spans="10:12" x14ac:dyDescent="0.2">
      <c r="J915"/>
      <c r="K915"/>
      <c r="L915"/>
    </row>
    <row r="916" spans="10:12" x14ac:dyDescent="0.2">
      <c r="J916"/>
      <c r="K916"/>
      <c r="L916"/>
    </row>
    <row r="917" spans="10:12" x14ac:dyDescent="0.2">
      <c r="J917"/>
      <c r="K917"/>
      <c r="L917"/>
    </row>
    <row r="918" spans="10:12" x14ac:dyDescent="0.2">
      <c r="J918"/>
      <c r="K918"/>
      <c r="L918"/>
    </row>
    <row r="919" spans="10:12" x14ac:dyDescent="0.2">
      <c r="J919"/>
      <c r="K919"/>
      <c r="L919"/>
    </row>
    <row r="920" spans="10:12" x14ac:dyDescent="0.2">
      <c r="J920"/>
      <c r="K920"/>
      <c r="L920"/>
    </row>
    <row r="921" spans="10:12" x14ac:dyDescent="0.2">
      <c r="J921"/>
      <c r="K921"/>
      <c r="L921"/>
    </row>
    <row r="922" spans="10:12" x14ac:dyDescent="0.2">
      <c r="J922"/>
      <c r="K922"/>
      <c r="L922"/>
    </row>
    <row r="923" spans="10:12" x14ac:dyDescent="0.2">
      <c r="J923"/>
      <c r="K923"/>
      <c r="L923"/>
    </row>
    <row r="924" spans="10:12" x14ac:dyDescent="0.2">
      <c r="J924"/>
      <c r="K924"/>
      <c r="L924"/>
    </row>
    <row r="925" spans="10:12" x14ac:dyDescent="0.2">
      <c r="J925"/>
      <c r="K925"/>
      <c r="L925"/>
    </row>
    <row r="926" spans="10:12" x14ac:dyDescent="0.2">
      <c r="J926"/>
      <c r="K926"/>
      <c r="L926"/>
    </row>
    <row r="927" spans="10:12" x14ac:dyDescent="0.2">
      <c r="J927"/>
      <c r="K927"/>
      <c r="L927"/>
    </row>
    <row r="928" spans="10:12" x14ac:dyDescent="0.2">
      <c r="J928"/>
      <c r="K928"/>
      <c r="L928"/>
    </row>
    <row r="929" spans="10:12" x14ac:dyDescent="0.2">
      <c r="J929"/>
      <c r="K929"/>
      <c r="L929"/>
    </row>
    <row r="930" spans="10:12" x14ac:dyDescent="0.2">
      <c r="J930"/>
      <c r="K930"/>
      <c r="L930"/>
    </row>
    <row r="931" spans="10:12" x14ac:dyDescent="0.2">
      <c r="J931"/>
      <c r="K931"/>
      <c r="L931"/>
    </row>
    <row r="932" spans="10:12" x14ac:dyDescent="0.2">
      <c r="J932"/>
      <c r="K932"/>
      <c r="L932"/>
    </row>
    <row r="933" spans="10:12" x14ac:dyDescent="0.2">
      <c r="J933"/>
      <c r="K933"/>
      <c r="L933"/>
    </row>
    <row r="934" spans="10:12" x14ac:dyDescent="0.2">
      <c r="J934"/>
      <c r="K934"/>
      <c r="L934"/>
    </row>
    <row r="935" spans="10:12" x14ac:dyDescent="0.2">
      <c r="J935"/>
      <c r="K935"/>
      <c r="L935"/>
    </row>
    <row r="936" spans="10:12" x14ac:dyDescent="0.2">
      <c r="J936"/>
      <c r="K936"/>
      <c r="L936"/>
    </row>
    <row r="937" spans="10:12" x14ac:dyDescent="0.2">
      <c r="J937"/>
      <c r="K937"/>
      <c r="L937"/>
    </row>
    <row r="938" spans="10:12" x14ac:dyDescent="0.2">
      <c r="J938"/>
      <c r="K938"/>
      <c r="L938"/>
    </row>
    <row r="939" spans="10:12" x14ac:dyDescent="0.2">
      <c r="J939"/>
      <c r="K939"/>
      <c r="L939"/>
    </row>
    <row r="940" spans="10:12" x14ac:dyDescent="0.2">
      <c r="J940"/>
      <c r="K940"/>
      <c r="L940"/>
    </row>
    <row r="941" spans="10:12" x14ac:dyDescent="0.2">
      <c r="J941"/>
      <c r="K941"/>
      <c r="L941"/>
    </row>
    <row r="942" spans="10:12" x14ac:dyDescent="0.2">
      <c r="J942"/>
      <c r="K942"/>
      <c r="L942"/>
    </row>
    <row r="943" spans="10:12" x14ac:dyDescent="0.2">
      <c r="J943"/>
      <c r="K943"/>
      <c r="L943"/>
    </row>
    <row r="944" spans="10:12" x14ac:dyDescent="0.2">
      <c r="J944"/>
      <c r="K944"/>
      <c r="L944"/>
    </row>
    <row r="999" ht="12.75" customHeight="1" x14ac:dyDescent="0.2"/>
    <row r="1000" ht="12.75" customHeight="1" x14ac:dyDescent="0.2"/>
    <row r="1013" spans="12:12" ht="12.75" customHeight="1" x14ac:dyDescent="0.2">
      <c r="L1013" s="9"/>
    </row>
    <row r="1014" spans="12:12" ht="12.75" customHeight="1" x14ac:dyDescent="0.2"/>
    <row r="1015" spans="12:12" ht="12.75" customHeight="1" x14ac:dyDescent="0.2"/>
    <row r="1141" spans="1:9" x14ac:dyDescent="0.2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2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2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2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2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2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2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2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2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2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2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2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2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2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2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2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2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2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2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2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2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2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2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2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2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2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2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2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2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2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2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2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2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2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2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2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2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2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2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2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2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2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2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2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2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2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2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2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2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2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2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2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2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2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2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2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2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2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2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2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2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2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2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2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2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2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2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2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2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2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2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2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2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2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2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2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2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2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2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2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2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2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2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2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2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2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2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2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2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2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2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2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2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2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2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2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2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2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2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2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2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2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2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2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2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2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2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2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2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2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2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2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2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2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2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2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2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2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2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2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2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2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2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2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2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2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2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2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2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2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2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2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2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2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2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2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2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2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2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2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2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2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2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2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2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2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2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2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2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2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2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2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2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2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2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2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2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2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2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2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2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2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2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2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2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2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2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2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2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2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2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2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2">
      <c r="A1313" s="8"/>
      <c r="B1313" s="8"/>
      <c r="C1313" s="8"/>
      <c r="D1313" s="8"/>
      <c r="E1313" s="8"/>
      <c r="F1313" s="8"/>
      <c r="G1313" s="8"/>
      <c r="H1313" s="8"/>
      <c r="I1313" s="8"/>
    </row>
    <row r="1314" spans="1:9" x14ac:dyDescent="0.2">
      <c r="A1314" s="8"/>
      <c r="B1314" s="8"/>
      <c r="C1314" s="8"/>
      <c r="D1314" s="8"/>
      <c r="E1314" s="8"/>
      <c r="F1314" s="8"/>
      <c r="G1314" s="8"/>
      <c r="H1314" s="8"/>
      <c r="I1314" s="8"/>
    </row>
    <row r="1315" spans="1:9" x14ac:dyDescent="0.2">
      <c r="A1315" s="8"/>
      <c r="B1315" s="8"/>
      <c r="C1315" s="8"/>
      <c r="D1315" s="8"/>
      <c r="E1315" s="8"/>
      <c r="F1315" s="8"/>
      <c r="G1315" s="8"/>
      <c r="H1315" s="8"/>
      <c r="I1315" s="8"/>
    </row>
    <row r="1316" spans="1:9" x14ac:dyDescent="0.2">
      <c r="A1316" s="8"/>
      <c r="B1316" s="8"/>
      <c r="C1316" s="8"/>
      <c r="D1316" s="8"/>
      <c r="E1316" s="8"/>
      <c r="F1316" s="8"/>
      <c r="G1316" s="8"/>
      <c r="H1316" s="8"/>
      <c r="I1316" s="8"/>
    </row>
    <row r="1317" spans="1:9" x14ac:dyDescent="0.2">
      <c r="A1317" s="8"/>
      <c r="B1317" s="8"/>
      <c r="C1317" s="8"/>
      <c r="D1317" s="8"/>
      <c r="E1317" s="8"/>
      <c r="F1317" s="8"/>
      <c r="G1317" s="8"/>
      <c r="H1317" s="8"/>
      <c r="I1317" s="8"/>
    </row>
    <row r="1318" spans="1:9" x14ac:dyDescent="0.2">
      <c r="A1318" s="8"/>
      <c r="B1318" s="8"/>
      <c r="C1318" s="8"/>
      <c r="D1318" s="8"/>
      <c r="E1318" s="8"/>
      <c r="F1318" s="8"/>
      <c r="G1318" s="8"/>
      <c r="H1318" s="8"/>
      <c r="I1318" s="8"/>
    </row>
    <row r="1319" spans="1:9" x14ac:dyDescent="0.2">
      <c r="A1319" s="8"/>
      <c r="B1319" s="8"/>
      <c r="C1319" s="8"/>
      <c r="D1319" s="8"/>
      <c r="E1319" s="8"/>
      <c r="F1319" s="8"/>
      <c r="G1319" s="8"/>
      <c r="H1319" s="8"/>
      <c r="I1319" s="8"/>
    </row>
    <row r="1320" spans="1:9" x14ac:dyDescent="0.2">
      <c r="A1320" s="8"/>
      <c r="B1320" s="8"/>
      <c r="C1320" s="8"/>
      <c r="D1320" s="8"/>
      <c r="E1320" s="8"/>
      <c r="F1320" s="8"/>
      <c r="G1320" s="8"/>
      <c r="H1320" s="8"/>
      <c r="I1320" s="8"/>
    </row>
    <row r="1321" spans="1:9" x14ac:dyDescent="0.2">
      <c r="A1321" s="8"/>
      <c r="B1321" s="8"/>
      <c r="C1321" s="8"/>
      <c r="D1321" s="8"/>
      <c r="E1321" s="8"/>
      <c r="F1321" s="8"/>
      <c r="G1321" s="8"/>
      <c r="H1321" s="8"/>
      <c r="I1321" s="8"/>
    </row>
    <row r="1322" spans="1:9" x14ac:dyDescent="0.2">
      <c r="A1322" s="8"/>
      <c r="B1322" s="8"/>
      <c r="C1322" s="8"/>
      <c r="D1322" s="8"/>
      <c r="E1322" s="8"/>
      <c r="F1322" s="8"/>
      <c r="G1322" s="8"/>
      <c r="H1322" s="8"/>
      <c r="I1322" s="8"/>
    </row>
    <row r="1323" spans="1:9" x14ac:dyDescent="0.2">
      <c r="A1323" s="8"/>
      <c r="B1323" s="8"/>
      <c r="C1323" s="8"/>
      <c r="D1323" s="8"/>
      <c r="E1323" s="8"/>
      <c r="F1323" s="8"/>
      <c r="G1323" s="8"/>
      <c r="H1323" s="8"/>
      <c r="I1323" s="8"/>
    </row>
    <row r="1324" spans="1:9" x14ac:dyDescent="0.2">
      <c r="A1324" s="8"/>
      <c r="B1324" s="8"/>
      <c r="C1324" s="8"/>
      <c r="D1324" s="8"/>
      <c r="E1324" s="8"/>
      <c r="F1324" s="8"/>
      <c r="G1324" s="8"/>
      <c r="H1324" s="8"/>
      <c r="I1324" s="8"/>
    </row>
    <row r="1325" spans="1:9" x14ac:dyDescent="0.2">
      <c r="A1325" s="8"/>
      <c r="B1325" s="8"/>
      <c r="C1325" s="8"/>
      <c r="D1325" s="8"/>
      <c r="E1325" s="8"/>
      <c r="F1325" s="8"/>
      <c r="G1325" s="8"/>
      <c r="H1325" s="8"/>
      <c r="I1325" s="8"/>
    </row>
    <row r="1326" spans="1:9" x14ac:dyDescent="0.2">
      <c r="A1326" s="8"/>
      <c r="B1326" s="8"/>
      <c r="C1326" s="8"/>
      <c r="D1326" s="8"/>
      <c r="E1326" s="8"/>
      <c r="F1326" s="8"/>
      <c r="G1326" s="8"/>
      <c r="H1326" s="8"/>
      <c r="I1326" s="8"/>
    </row>
    <row r="1327" spans="1:9" x14ac:dyDescent="0.2">
      <c r="A1327" s="8"/>
      <c r="B1327" s="8"/>
      <c r="C1327" s="8"/>
      <c r="D1327" s="8"/>
      <c r="E1327" s="8"/>
      <c r="F1327" s="8"/>
      <c r="G1327" s="8"/>
      <c r="H1327" s="8"/>
      <c r="I1327" s="8"/>
    </row>
    <row r="1328" spans="1:9" x14ac:dyDescent="0.2">
      <c r="A1328" s="8"/>
      <c r="B1328" s="8"/>
      <c r="C1328" s="8"/>
      <c r="D1328" s="8"/>
      <c r="E1328" s="8"/>
      <c r="F1328" s="8"/>
      <c r="G1328" s="8"/>
      <c r="H1328" s="8"/>
      <c r="I1328" s="8"/>
    </row>
    <row r="1329" spans="1:9" x14ac:dyDescent="0.2">
      <c r="A1329" s="8"/>
      <c r="B1329" s="8"/>
      <c r="C1329" s="8"/>
      <c r="D1329" s="8"/>
      <c r="E1329" s="8"/>
      <c r="F1329" s="8"/>
      <c r="G1329" s="8"/>
      <c r="H1329" s="8"/>
      <c r="I1329" s="8"/>
    </row>
    <row r="1330" spans="1:9" x14ac:dyDescent="0.2">
      <c r="A1330" s="8"/>
      <c r="B1330" s="8"/>
      <c r="C1330" s="8"/>
      <c r="D1330" s="8"/>
      <c r="E1330" s="8"/>
      <c r="F1330" s="8"/>
      <c r="G1330" s="8"/>
      <c r="H1330" s="8"/>
      <c r="I1330" s="8"/>
    </row>
    <row r="1331" spans="1:9" x14ac:dyDescent="0.2">
      <c r="A1331" s="8"/>
      <c r="B1331" s="8"/>
      <c r="C1331" s="8"/>
      <c r="D1331" s="8"/>
      <c r="E1331" s="8"/>
      <c r="F1331" s="8"/>
      <c r="G1331" s="8"/>
      <c r="H1331" s="8"/>
      <c r="I1331" s="8"/>
    </row>
    <row r="1332" spans="1:9" x14ac:dyDescent="0.2">
      <c r="A1332" s="8"/>
      <c r="B1332" s="8"/>
      <c r="C1332" s="8"/>
      <c r="D1332" s="8"/>
      <c r="E1332" s="8"/>
      <c r="F1332" s="8"/>
      <c r="G1332" s="8"/>
      <c r="H1332" s="8"/>
      <c r="I1332" s="8"/>
    </row>
    <row r="1333" spans="1:9" x14ac:dyDescent="0.2">
      <c r="A1333" s="8"/>
      <c r="B1333" s="8"/>
      <c r="C1333" s="8"/>
      <c r="D1333" s="8"/>
      <c r="E1333" s="8"/>
      <c r="F1333" s="8"/>
      <c r="G1333" s="8"/>
      <c r="H1333" s="8"/>
      <c r="I1333" s="8"/>
    </row>
    <row r="1334" spans="1:9" x14ac:dyDescent="0.2">
      <c r="A1334" s="8"/>
      <c r="B1334" s="8"/>
      <c r="C1334" s="8"/>
      <c r="D1334" s="8"/>
      <c r="E1334" s="8"/>
      <c r="F1334" s="8"/>
      <c r="G1334" s="8"/>
      <c r="H1334" s="8"/>
      <c r="I1334" s="8"/>
    </row>
    <row r="1335" spans="1:9" x14ac:dyDescent="0.2">
      <c r="A1335" s="8"/>
      <c r="B1335" s="8"/>
      <c r="C1335" s="8"/>
      <c r="D1335" s="8"/>
      <c r="E1335" s="8"/>
      <c r="F1335" s="8"/>
      <c r="G1335" s="8"/>
      <c r="H1335" s="8"/>
      <c r="I1335" s="8"/>
    </row>
    <row r="1336" spans="1:9" x14ac:dyDescent="0.2">
      <c r="A1336" s="8"/>
      <c r="B1336" s="8"/>
      <c r="C1336" s="8"/>
      <c r="D1336" s="8"/>
      <c r="E1336" s="8"/>
      <c r="F1336" s="8"/>
      <c r="G1336" s="8"/>
      <c r="H1336" s="8"/>
      <c r="I1336" s="8"/>
    </row>
    <row r="1337" spans="1:9" x14ac:dyDescent="0.2">
      <c r="A1337" s="8"/>
      <c r="B1337" s="8"/>
      <c r="C1337" s="8"/>
      <c r="D1337" s="8"/>
      <c r="E1337" s="8"/>
      <c r="F1337" s="8"/>
      <c r="G1337" s="8"/>
      <c r="H1337" s="8"/>
      <c r="I1337" s="8"/>
    </row>
    <row r="1338" spans="1:9" x14ac:dyDescent="0.2">
      <c r="A1338" s="8"/>
      <c r="B1338" s="8"/>
      <c r="C1338" s="8"/>
      <c r="D1338" s="8"/>
      <c r="E1338" s="8"/>
      <c r="F1338" s="8"/>
      <c r="G1338" s="8"/>
      <c r="H1338" s="8"/>
      <c r="I1338" s="8"/>
    </row>
    <row r="1339" spans="1:9" x14ac:dyDescent="0.2">
      <c r="A1339" s="8"/>
      <c r="B1339" s="8"/>
      <c r="C1339" s="8"/>
      <c r="D1339" s="8"/>
      <c r="E1339" s="8"/>
      <c r="F1339" s="8"/>
      <c r="G1339" s="8"/>
      <c r="H1339" s="8"/>
      <c r="I1339" s="8"/>
    </row>
    <row r="1340" spans="1:9" x14ac:dyDescent="0.2">
      <c r="A1340" s="8"/>
      <c r="B1340" s="8"/>
      <c r="C1340" s="8"/>
      <c r="D1340" s="8"/>
      <c r="E1340" s="8"/>
      <c r="F1340" s="8"/>
      <c r="G1340" s="8"/>
      <c r="H1340" s="8"/>
      <c r="I1340" s="8"/>
    </row>
    <row r="1341" spans="1:9" x14ac:dyDescent="0.2">
      <c r="A1341" s="8"/>
      <c r="B1341" s="8"/>
      <c r="C1341" s="8"/>
      <c r="D1341" s="8"/>
      <c r="E1341" s="8"/>
      <c r="F1341" s="8"/>
      <c r="G1341" s="8"/>
      <c r="H1341" s="8"/>
      <c r="I1341" s="8"/>
    </row>
    <row r="1342" spans="1:9" x14ac:dyDescent="0.2">
      <c r="A1342" s="8"/>
      <c r="B1342" s="8"/>
      <c r="C1342" s="8"/>
      <c r="D1342" s="8"/>
      <c r="E1342" s="8"/>
      <c r="F1342" s="8"/>
      <c r="G1342" s="8"/>
      <c r="H1342" s="8"/>
      <c r="I1342" s="8"/>
    </row>
    <row r="1343" spans="1:9" x14ac:dyDescent="0.2">
      <c r="A1343" s="8"/>
      <c r="B1343" s="8"/>
      <c r="C1343" s="8"/>
      <c r="D1343" s="8"/>
      <c r="E1343" s="8"/>
      <c r="F1343" s="8"/>
      <c r="G1343" s="8"/>
      <c r="H1343" s="8"/>
      <c r="I1343" s="8"/>
    </row>
    <row r="1344" spans="1:9" x14ac:dyDescent="0.2">
      <c r="A1344" s="8"/>
      <c r="B1344" s="8"/>
      <c r="C1344" s="8"/>
      <c r="D1344" s="8"/>
      <c r="E1344" s="8"/>
      <c r="F1344" s="8"/>
      <c r="G1344" s="8"/>
      <c r="H1344" s="8"/>
      <c r="I1344" s="8"/>
    </row>
    <row r="1345" spans="1:9" x14ac:dyDescent="0.2">
      <c r="A1345" s="8"/>
      <c r="B1345" s="8"/>
      <c r="C1345" s="8"/>
      <c r="D1345" s="8"/>
      <c r="E1345" s="8"/>
      <c r="F1345" s="8"/>
      <c r="G1345" s="8"/>
      <c r="H1345" s="8"/>
      <c r="I1345" s="8"/>
    </row>
    <row r="1346" spans="1:9" x14ac:dyDescent="0.2">
      <c r="A1346" s="8"/>
      <c r="B1346" s="8"/>
      <c r="C1346" s="8"/>
      <c r="D1346" s="8"/>
      <c r="E1346" s="8"/>
      <c r="F1346" s="8"/>
      <c r="G1346" s="8"/>
      <c r="H1346" s="8"/>
      <c r="I1346" s="8"/>
    </row>
    <row r="1347" spans="1:9" x14ac:dyDescent="0.2">
      <c r="A1347" s="8"/>
      <c r="B1347" s="8"/>
      <c r="C1347" s="8"/>
      <c r="D1347" s="8"/>
      <c r="E1347" s="8"/>
      <c r="F1347" s="8"/>
      <c r="G1347" s="8"/>
      <c r="H1347" s="8"/>
      <c r="I1347" s="8"/>
    </row>
    <row r="1348" spans="1:9" x14ac:dyDescent="0.2">
      <c r="A1348" s="8"/>
      <c r="B1348" s="8"/>
      <c r="C1348" s="8"/>
      <c r="D1348" s="8"/>
      <c r="E1348" s="8"/>
      <c r="F1348" s="8"/>
      <c r="G1348" s="8"/>
      <c r="H1348" s="8"/>
      <c r="I1348" s="8"/>
    </row>
    <row r="1349" spans="1:9" x14ac:dyDescent="0.2">
      <c r="A1349" s="8"/>
      <c r="B1349" s="8"/>
      <c r="C1349" s="8"/>
      <c r="D1349" s="8"/>
      <c r="E1349" s="8"/>
      <c r="F1349" s="8"/>
      <c r="G1349" s="8"/>
      <c r="H1349" s="8"/>
      <c r="I1349" s="8"/>
    </row>
    <row r="1350" spans="1:9" x14ac:dyDescent="0.2">
      <c r="A1350" s="8"/>
      <c r="B1350" s="8"/>
      <c r="C1350" s="8"/>
      <c r="D1350" s="8"/>
      <c r="E1350" s="8"/>
      <c r="F1350" s="8"/>
      <c r="G1350" s="8"/>
      <c r="H1350" s="8"/>
      <c r="I1350" s="8"/>
    </row>
    <row r="1351" spans="1:9" x14ac:dyDescent="0.2">
      <c r="A1351" s="8"/>
      <c r="B1351" s="8"/>
      <c r="C1351" s="8"/>
      <c r="D1351" s="8"/>
      <c r="E1351" s="8"/>
      <c r="F1351" s="8"/>
      <c r="G1351" s="8"/>
      <c r="H1351" s="8"/>
      <c r="I1351" s="8"/>
    </row>
    <row r="1352" spans="1:9" x14ac:dyDescent="0.2">
      <c r="A1352" s="8"/>
      <c r="B1352" s="8"/>
      <c r="C1352" s="8"/>
      <c r="D1352" s="8"/>
      <c r="E1352" s="8"/>
      <c r="F1352" s="8"/>
      <c r="G1352" s="8"/>
      <c r="H1352" s="8"/>
      <c r="I1352" s="8"/>
    </row>
    <row r="1353" spans="1:9" x14ac:dyDescent="0.2">
      <c r="A1353" s="8"/>
      <c r="B1353" s="8"/>
      <c r="C1353" s="8"/>
      <c r="D1353" s="8"/>
      <c r="E1353" s="8"/>
      <c r="F1353" s="8"/>
      <c r="G1353" s="8"/>
      <c r="H1353" s="8"/>
      <c r="I1353" s="8"/>
    </row>
    <row r="1354" spans="1:9" x14ac:dyDescent="0.2">
      <c r="A1354" s="8"/>
      <c r="B1354" s="8"/>
      <c r="C1354" s="8"/>
      <c r="D1354" s="8"/>
      <c r="E1354" s="8"/>
      <c r="F1354" s="8"/>
      <c r="G1354" s="8"/>
      <c r="H1354" s="8"/>
      <c r="I1354" s="8"/>
    </row>
    <row r="1355" spans="1:9" x14ac:dyDescent="0.2">
      <c r="A1355" s="8"/>
      <c r="B1355" s="8"/>
      <c r="C1355" s="8"/>
      <c r="D1355" s="8"/>
      <c r="E1355" s="8"/>
      <c r="F1355" s="8"/>
      <c r="G1355" s="8"/>
      <c r="H1355" s="8"/>
      <c r="I1355" s="8"/>
    </row>
    <row r="1356" spans="1:9" x14ac:dyDescent="0.2">
      <c r="A1356" s="8"/>
      <c r="B1356" s="8"/>
      <c r="C1356" s="8"/>
      <c r="D1356" s="8"/>
      <c r="E1356" s="8"/>
      <c r="F1356" s="8"/>
      <c r="G1356" s="8"/>
      <c r="H1356" s="8"/>
      <c r="I1356" s="8"/>
    </row>
    <row r="1357" spans="1:9" x14ac:dyDescent="0.2">
      <c r="A1357" s="8"/>
      <c r="B1357" s="8"/>
      <c r="C1357" s="8"/>
      <c r="D1357" s="8"/>
      <c r="E1357" s="8"/>
      <c r="F1357" s="8"/>
      <c r="G1357" s="8"/>
      <c r="H1357" s="8"/>
      <c r="I1357" s="8"/>
    </row>
    <row r="1358" spans="1:9" x14ac:dyDescent="0.2">
      <c r="A1358" s="8"/>
      <c r="B1358" s="8"/>
      <c r="C1358" s="8"/>
      <c r="D1358" s="8"/>
      <c r="E1358" s="8"/>
      <c r="F1358" s="8"/>
      <c r="G1358" s="8"/>
      <c r="H1358" s="8"/>
      <c r="I1358" s="8"/>
    </row>
    <row r="1359" spans="1:9" x14ac:dyDescent="0.2">
      <c r="A1359" s="8"/>
      <c r="B1359" s="8"/>
      <c r="C1359" s="8"/>
      <c r="D1359" s="8"/>
      <c r="E1359" s="8"/>
      <c r="F1359" s="8"/>
      <c r="G1359" s="8"/>
      <c r="H1359" s="8"/>
      <c r="I1359" s="8"/>
    </row>
    <row r="1360" spans="1:9" x14ac:dyDescent="0.2">
      <c r="A1360" s="8"/>
      <c r="B1360" s="8"/>
      <c r="C1360" s="8"/>
      <c r="D1360" s="8"/>
      <c r="E1360" s="8"/>
      <c r="F1360" s="8"/>
      <c r="G1360" s="8"/>
      <c r="H1360" s="8"/>
      <c r="I1360" s="8"/>
    </row>
    <row r="1361" spans="1:9" x14ac:dyDescent="0.2">
      <c r="A1361" s="8"/>
      <c r="B1361" s="8"/>
      <c r="C1361" s="8"/>
      <c r="D1361" s="8"/>
      <c r="E1361" s="8"/>
      <c r="F1361" s="8"/>
      <c r="G1361" s="8"/>
      <c r="H1361" s="8"/>
      <c r="I1361" s="8"/>
    </row>
    <row r="1362" spans="1:9" x14ac:dyDescent="0.2">
      <c r="A1362" s="8"/>
      <c r="B1362" s="8"/>
      <c r="C1362" s="8"/>
      <c r="D1362" s="8"/>
      <c r="E1362" s="8"/>
      <c r="F1362" s="8"/>
      <c r="G1362" s="8"/>
      <c r="H1362" s="8"/>
      <c r="I1362" s="8"/>
    </row>
    <row r="1363" spans="1:9" x14ac:dyDescent="0.2">
      <c r="A1363" s="8"/>
      <c r="B1363" s="8"/>
      <c r="C1363" s="8"/>
      <c r="D1363" s="8"/>
      <c r="E1363" s="8"/>
      <c r="F1363" s="8"/>
      <c r="G1363" s="8"/>
      <c r="H1363" s="8"/>
      <c r="I1363" s="8"/>
    </row>
    <row r="1364" spans="1:9" x14ac:dyDescent="0.2">
      <c r="A1364" s="8"/>
      <c r="B1364" s="8"/>
      <c r="C1364" s="8"/>
      <c r="D1364" s="8"/>
      <c r="E1364" s="8"/>
      <c r="F1364" s="8"/>
      <c r="G1364" s="8"/>
      <c r="H1364" s="8"/>
      <c r="I1364" s="8"/>
    </row>
    <row r="1365" spans="1:9" x14ac:dyDescent="0.2">
      <c r="A1365" s="8"/>
      <c r="B1365" s="8"/>
      <c r="C1365" s="8"/>
      <c r="D1365" s="8"/>
      <c r="E1365" s="8"/>
      <c r="F1365" s="8"/>
      <c r="G1365" s="8"/>
      <c r="H1365" s="8"/>
      <c r="I1365" s="8"/>
    </row>
    <row r="1366" spans="1:9" x14ac:dyDescent="0.2">
      <c r="A1366" s="8"/>
      <c r="B1366" s="8"/>
      <c r="C1366" s="8"/>
      <c r="D1366" s="8"/>
      <c r="E1366" s="8"/>
      <c r="F1366" s="8"/>
      <c r="G1366" s="8"/>
      <c r="H1366" s="8"/>
      <c r="I1366" s="8"/>
    </row>
    <row r="1367" spans="1:9" x14ac:dyDescent="0.2">
      <c r="A1367" s="8"/>
      <c r="B1367" s="8"/>
      <c r="C1367" s="8"/>
      <c r="D1367" s="8"/>
      <c r="E1367" s="8"/>
      <c r="F1367" s="8"/>
      <c r="G1367" s="8"/>
      <c r="H1367" s="8"/>
      <c r="I1367" s="8"/>
    </row>
    <row r="1368" spans="1:9" x14ac:dyDescent="0.2">
      <c r="A1368" s="8"/>
      <c r="B1368" s="8"/>
      <c r="C1368" s="8"/>
      <c r="D1368" s="8"/>
      <c r="E1368" s="8"/>
      <c r="F1368" s="8"/>
      <c r="G1368" s="8"/>
      <c r="H1368" s="8"/>
      <c r="I1368" s="8"/>
    </row>
    <row r="1369" spans="1:9" x14ac:dyDescent="0.2">
      <c r="A1369" s="8"/>
      <c r="B1369" s="8"/>
      <c r="C1369" s="8"/>
      <c r="D1369" s="8"/>
      <c r="E1369" s="8"/>
      <c r="F1369" s="8"/>
      <c r="G1369" s="8"/>
      <c r="H1369" s="8"/>
      <c r="I1369" s="8"/>
    </row>
    <row r="1370" spans="1:9" x14ac:dyDescent="0.2">
      <c r="A1370" s="8"/>
      <c r="B1370" s="8"/>
      <c r="C1370" s="8"/>
      <c r="D1370" s="8"/>
      <c r="E1370" s="8"/>
      <c r="F1370" s="8"/>
      <c r="G1370" s="8"/>
      <c r="H1370" s="8"/>
      <c r="I1370" s="8"/>
    </row>
    <row r="1371" spans="1:9" x14ac:dyDescent="0.2">
      <c r="A1371" s="8"/>
      <c r="B1371" s="8"/>
      <c r="C1371" s="8"/>
      <c r="D1371" s="8"/>
      <c r="E1371" s="8"/>
      <c r="F1371" s="8"/>
      <c r="G1371" s="8"/>
      <c r="H1371" s="8"/>
      <c r="I1371" s="8"/>
    </row>
    <row r="1372" spans="1:9" x14ac:dyDescent="0.2">
      <c r="A1372" s="8"/>
      <c r="B1372" s="8"/>
      <c r="C1372" s="8"/>
      <c r="D1372" s="8"/>
      <c r="E1372" s="8"/>
      <c r="F1372" s="8"/>
      <c r="G1372" s="8"/>
      <c r="H1372" s="8"/>
      <c r="I1372" s="8"/>
    </row>
    <row r="1373" spans="1:9" x14ac:dyDescent="0.2">
      <c r="A1373" s="8"/>
      <c r="B1373" s="8"/>
      <c r="C1373" s="8"/>
      <c r="D1373" s="8"/>
      <c r="E1373" s="8"/>
      <c r="F1373" s="8"/>
      <c r="G1373" s="8"/>
      <c r="H1373" s="8"/>
      <c r="I1373" s="8"/>
    </row>
    <row r="1374" spans="1:9" x14ac:dyDescent="0.2">
      <c r="A1374" s="8"/>
      <c r="B1374" s="8"/>
      <c r="C1374" s="8"/>
      <c r="D1374" s="8"/>
      <c r="E1374" s="8"/>
      <c r="F1374" s="8"/>
      <c r="G1374" s="8"/>
      <c r="H1374" s="8"/>
      <c r="I1374" s="8"/>
    </row>
    <row r="1375" spans="1:9" x14ac:dyDescent="0.2">
      <c r="A1375" s="8"/>
      <c r="B1375" s="8"/>
      <c r="C1375" s="8"/>
      <c r="D1375" s="8"/>
      <c r="E1375" s="8"/>
      <c r="F1375" s="8"/>
      <c r="G1375" s="8"/>
      <c r="H1375" s="8"/>
      <c r="I1375" s="8"/>
    </row>
    <row r="1376" spans="1:9" x14ac:dyDescent="0.2">
      <c r="A1376" s="8"/>
      <c r="B1376" s="8"/>
      <c r="C1376" s="8"/>
      <c r="D1376" s="8"/>
      <c r="E1376" s="8"/>
      <c r="F1376" s="8"/>
      <c r="G1376" s="8"/>
      <c r="H1376" s="8"/>
      <c r="I1376" s="8"/>
    </row>
    <row r="1377" spans="1:9" x14ac:dyDescent="0.2">
      <c r="A1377" s="8"/>
      <c r="B1377" s="8"/>
      <c r="C1377" s="8"/>
      <c r="D1377" s="8"/>
      <c r="E1377" s="8"/>
      <c r="F1377" s="8"/>
      <c r="G1377" s="8"/>
      <c r="H1377" s="8"/>
      <c r="I1377" s="8"/>
    </row>
    <row r="1378" spans="1:9" x14ac:dyDescent="0.2">
      <c r="A1378" s="8"/>
      <c r="B1378" s="8"/>
      <c r="C1378" s="8"/>
      <c r="D1378" s="8"/>
      <c r="E1378" s="8"/>
      <c r="F1378" s="8"/>
      <c r="G1378" s="8"/>
      <c r="H1378" s="8"/>
      <c r="I1378" s="8"/>
    </row>
    <row r="1379" spans="1:9" x14ac:dyDescent="0.2">
      <c r="A1379" s="8"/>
      <c r="B1379" s="8"/>
      <c r="C1379" s="8"/>
      <c r="D1379" s="8"/>
      <c r="E1379" s="8"/>
      <c r="F1379" s="8"/>
      <c r="G1379" s="8"/>
      <c r="H1379" s="8"/>
      <c r="I1379" s="8"/>
    </row>
    <row r="1380" spans="1:9" x14ac:dyDescent="0.2">
      <c r="A1380" s="8"/>
      <c r="B1380" s="8"/>
      <c r="C1380" s="8"/>
      <c r="D1380" s="8"/>
      <c r="E1380" s="8"/>
      <c r="F1380" s="8"/>
      <c r="G1380" s="8"/>
      <c r="H1380" s="8"/>
      <c r="I1380" s="8"/>
    </row>
    <row r="1381" spans="1:9" x14ac:dyDescent="0.2">
      <c r="A1381" s="8"/>
      <c r="B1381" s="8"/>
      <c r="C1381" s="8"/>
      <c r="D1381" s="8"/>
      <c r="E1381" s="8"/>
      <c r="F1381" s="8"/>
      <c r="G1381" s="8"/>
      <c r="H1381" s="8"/>
      <c r="I1381" s="8"/>
    </row>
    <row r="1382" spans="1:9" x14ac:dyDescent="0.2">
      <c r="A1382" s="8"/>
      <c r="B1382" s="8"/>
      <c r="C1382" s="8"/>
      <c r="D1382" s="8"/>
      <c r="E1382" s="8"/>
      <c r="F1382" s="8"/>
      <c r="G1382" s="8"/>
      <c r="H1382" s="8"/>
      <c r="I1382" s="8"/>
    </row>
    <row r="1383" spans="1:9" x14ac:dyDescent="0.2">
      <c r="A1383" s="8"/>
      <c r="B1383" s="8"/>
      <c r="C1383" s="8"/>
      <c r="D1383" s="8"/>
      <c r="E1383" s="8"/>
      <c r="F1383" s="8"/>
      <c r="G1383" s="8"/>
      <c r="H1383" s="8"/>
      <c r="I1383" s="8"/>
    </row>
    <row r="1384" spans="1:9" x14ac:dyDescent="0.2">
      <c r="A1384" s="8"/>
      <c r="B1384" s="8"/>
      <c r="C1384" s="8"/>
      <c r="D1384" s="8"/>
      <c r="E1384" s="8"/>
      <c r="F1384" s="8"/>
      <c r="G1384" s="8"/>
      <c r="H1384" s="8"/>
      <c r="I1384" s="8"/>
    </row>
    <row r="1385" spans="1:9" x14ac:dyDescent="0.2">
      <c r="A1385" s="8"/>
      <c r="B1385" s="8"/>
      <c r="C1385" s="8"/>
      <c r="D1385" s="8"/>
      <c r="E1385" s="8"/>
      <c r="F1385" s="8"/>
      <c r="G1385" s="8"/>
      <c r="H1385" s="8"/>
      <c r="I1385" s="8"/>
    </row>
    <row r="1386" spans="1:9" x14ac:dyDescent="0.2">
      <c r="A1386" s="8"/>
      <c r="B1386" s="8"/>
      <c r="C1386" s="8"/>
      <c r="D1386" s="8"/>
      <c r="E1386" s="8"/>
      <c r="F1386" s="8"/>
      <c r="G1386" s="8"/>
      <c r="H1386" s="8"/>
      <c r="I1386" s="8"/>
    </row>
    <row r="1387" spans="1:9" x14ac:dyDescent="0.2">
      <c r="A1387" s="8"/>
      <c r="B1387" s="8"/>
      <c r="C1387" s="8"/>
      <c r="D1387" s="8"/>
      <c r="E1387" s="8"/>
      <c r="F1387" s="8"/>
      <c r="G1387" s="8"/>
      <c r="H1387" s="8"/>
      <c r="I1387" s="8"/>
    </row>
    <row r="1388" spans="1:9" x14ac:dyDescent="0.2">
      <c r="A1388" s="8"/>
      <c r="B1388" s="8"/>
      <c r="C1388" s="8"/>
      <c r="D1388" s="8"/>
      <c r="E1388" s="8"/>
      <c r="F1388" s="8"/>
      <c r="G1388" s="8"/>
      <c r="H1388" s="8"/>
      <c r="I1388" s="8"/>
    </row>
    <row r="1389" spans="1:9" x14ac:dyDescent="0.2">
      <c r="A1389" s="8"/>
      <c r="B1389" s="8"/>
      <c r="C1389" s="8"/>
      <c r="D1389" s="8"/>
      <c r="E1389" s="8"/>
      <c r="F1389" s="8"/>
      <c r="G1389" s="8"/>
      <c r="H1389" s="8"/>
      <c r="I1389" s="8"/>
    </row>
    <row r="1390" spans="1:9" x14ac:dyDescent="0.2">
      <c r="A1390" s="8"/>
      <c r="B1390" s="8"/>
      <c r="C1390" s="8"/>
      <c r="D1390" s="8"/>
      <c r="E1390" s="8"/>
      <c r="F1390" s="8"/>
      <c r="G1390" s="8"/>
      <c r="H1390" s="8"/>
      <c r="I1390" s="8"/>
    </row>
    <row r="1391" spans="1:9" x14ac:dyDescent="0.2">
      <c r="A1391" s="8"/>
      <c r="B1391" s="8"/>
      <c r="C1391" s="8"/>
      <c r="D1391" s="8"/>
      <c r="E1391" s="8"/>
      <c r="F1391" s="8"/>
      <c r="G1391" s="8"/>
      <c r="H1391" s="8"/>
      <c r="I1391" s="8"/>
    </row>
    <row r="1392" spans="1:9" x14ac:dyDescent="0.2">
      <c r="A1392" s="8"/>
      <c r="B1392" s="8"/>
      <c r="C1392" s="8"/>
      <c r="D1392" s="8"/>
      <c r="E1392" s="8"/>
      <c r="F1392" s="8"/>
      <c r="G1392" s="8"/>
      <c r="H1392" s="8"/>
      <c r="I1392" s="8"/>
    </row>
    <row r="1393" spans="1:9" x14ac:dyDescent="0.2">
      <c r="A1393" s="8"/>
      <c r="B1393" s="8"/>
      <c r="C1393" s="8"/>
      <c r="D1393" s="8"/>
      <c r="E1393" s="8"/>
      <c r="F1393" s="8"/>
      <c r="G1393" s="8"/>
      <c r="H1393" s="8"/>
      <c r="I1393" s="8"/>
    </row>
    <row r="1394" spans="1:9" x14ac:dyDescent="0.2">
      <c r="A1394" s="8"/>
      <c r="B1394" s="8"/>
      <c r="C1394" s="8"/>
      <c r="D1394" s="8"/>
      <c r="E1394" s="8"/>
      <c r="F1394" s="8"/>
      <c r="G1394" s="8"/>
      <c r="H1394" s="8"/>
      <c r="I1394" s="8"/>
    </row>
    <row r="1395" spans="1:9" x14ac:dyDescent="0.2">
      <c r="A1395" s="8"/>
      <c r="B1395" s="8"/>
      <c r="C1395" s="8"/>
      <c r="D1395" s="8"/>
      <c r="E1395" s="8"/>
      <c r="F1395" s="8"/>
      <c r="G1395" s="8"/>
      <c r="H1395" s="8"/>
      <c r="I1395" s="8"/>
    </row>
    <row r="1396" spans="1:9" x14ac:dyDescent="0.2">
      <c r="A1396" s="8"/>
      <c r="B1396" s="8"/>
      <c r="C1396" s="8"/>
      <c r="D1396" s="8"/>
      <c r="E1396" s="8"/>
      <c r="F1396" s="8"/>
      <c r="G1396" s="8"/>
      <c r="H1396" s="8"/>
      <c r="I1396" s="8"/>
    </row>
    <row r="1397" spans="1:9" x14ac:dyDescent="0.2">
      <c r="A1397" s="8"/>
      <c r="B1397" s="8"/>
      <c r="C1397" s="8"/>
      <c r="D1397" s="8"/>
      <c r="E1397" s="8"/>
      <c r="F1397" s="8"/>
      <c r="G1397" s="8"/>
      <c r="H1397" s="8"/>
      <c r="I1397" s="8"/>
    </row>
    <row r="1398" spans="1:9" x14ac:dyDescent="0.2">
      <c r="A1398" s="8"/>
      <c r="B1398" s="8"/>
      <c r="C1398" s="8"/>
      <c r="D1398" s="8"/>
      <c r="E1398" s="8"/>
      <c r="F1398" s="8"/>
      <c r="G1398" s="8"/>
      <c r="H1398" s="8"/>
      <c r="I1398" s="8"/>
    </row>
    <row r="1399" spans="1:9" x14ac:dyDescent="0.2">
      <c r="A1399" s="8"/>
      <c r="B1399" s="8"/>
      <c r="C1399" s="8"/>
      <c r="D1399" s="8"/>
      <c r="E1399" s="8"/>
      <c r="F1399" s="8"/>
      <c r="G1399" s="8"/>
      <c r="H1399" s="8"/>
      <c r="I1399" s="8"/>
    </row>
    <row r="1400" spans="1:9" x14ac:dyDescent="0.2">
      <c r="A1400" s="8"/>
      <c r="B1400" s="8"/>
      <c r="C1400" s="8"/>
      <c r="D1400" s="8"/>
      <c r="E1400" s="8"/>
      <c r="F1400" s="8"/>
      <c r="G1400" s="8"/>
      <c r="H1400" s="8"/>
      <c r="I1400" s="8"/>
    </row>
    <row r="1401" spans="1:9" x14ac:dyDescent="0.2">
      <c r="A1401" s="8"/>
      <c r="B1401" s="8"/>
      <c r="C1401" s="8"/>
      <c r="D1401" s="8"/>
      <c r="E1401" s="8"/>
      <c r="F1401" s="8"/>
      <c r="G1401" s="8"/>
      <c r="H1401" s="8"/>
      <c r="I1401" s="8"/>
    </row>
    <row r="1402" spans="1:9" x14ac:dyDescent="0.2">
      <c r="A1402" s="8"/>
      <c r="B1402" s="8"/>
      <c r="C1402" s="8"/>
      <c r="D1402" s="8"/>
      <c r="E1402" s="8"/>
      <c r="F1402" s="8"/>
      <c r="G1402" s="8"/>
      <c r="H1402" s="8"/>
      <c r="I1402" s="8"/>
    </row>
    <row r="1403" spans="1:9" x14ac:dyDescent="0.2">
      <c r="A1403" s="8"/>
      <c r="B1403" s="8"/>
      <c r="C1403" s="8"/>
      <c r="D1403" s="8"/>
      <c r="E1403" s="8"/>
      <c r="F1403" s="8"/>
      <c r="G1403" s="8"/>
      <c r="H1403" s="8"/>
      <c r="I1403" s="8"/>
    </row>
    <row r="1404" spans="1:9" x14ac:dyDescent="0.2">
      <c r="A1404" s="8"/>
      <c r="B1404" s="8"/>
      <c r="C1404" s="8"/>
      <c r="D1404" s="8"/>
      <c r="E1404" s="8"/>
      <c r="F1404" s="8"/>
      <c r="G1404" s="8"/>
      <c r="H1404" s="8"/>
      <c r="I1404" s="8"/>
    </row>
    <row r="1405" spans="1:9" x14ac:dyDescent="0.2">
      <c r="A1405" s="8"/>
      <c r="B1405" s="8"/>
      <c r="C1405" s="8"/>
      <c r="D1405" s="8"/>
      <c r="E1405" s="8"/>
      <c r="F1405" s="8"/>
      <c r="G1405" s="8"/>
      <c r="H1405" s="8"/>
      <c r="I1405" s="8"/>
    </row>
    <row r="1406" spans="1:9" x14ac:dyDescent="0.2">
      <c r="A1406" s="8"/>
      <c r="B1406" s="8"/>
      <c r="C1406" s="8"/>
      <c r="D1406" s="8"/>
      <c r="E1406" s="8"/>
      <c r="F1406" s="8"/>
      <c r="G1406" s="8"/>
      <c r="H1406" s="8"/>
      <c r="I1406" s="8"/>
    </row>
    <row r="1407" spans="1:9" x14ac:dyDescent="0.2">
      <c r="A1407" s="8"/>
      <c r="B1407" s="8"/>
      <c r="C1407" s="8"/>
      <c r="D1407" s="8"/>
      <c r="E1407" s="8"/>
      <c r="F1407" s="8"/>
      <c r="G1407" s="8"/>
      <c r="H1407" s="8"/>
      <c r="I1407" s="8"/>
    </row>
    <row r="1408" spans="1:9" x14ac:dyDescent="0.2">
      <c r="A1408" s="8"/>
      <c r="B1408" s="8"/>
      <c r="C1408" s="8"/>
      <c r="D1408" s="8"/>
      <c r="E1408" s="8"/>
      <c r="F1408" s="8"/>
      <c r="G1408" s="8"/>
      <c r="H1408" s="8"/>
      <c r="I1408" s="8"/>
    </row>
    <row r="1409" spans="1:9" x14ac:dyDescent="0.2">
      <c r="A1409" s="8"/>
      <c r="B1409" s="8"/>
      <c r="C1409" s="8"/>
      <c r="D1409" s="8"/>
      <c r="E1409" s="8"/>
      <c r="F1409" s="8"/>
      <c r="G1409" s="8"/>
      <c r="H1409" s="8"/>
      <c r="I1409" s="8"/>
    </row>
    <row r="1410" spans="1:9" x14ac:dyDescent="0.2">
      <c r="A1410" s="8"/>
      <c r="B1410" s="8"/>
      <c r="C1410" s="8"/>
      <c r="D1410" s="8"/>
      <c r="E1410" s="8"/>
      <c r="F1410" s="8"/>
      <c r="G1410" s="8"/>
      <c r="H1410" s="8"/>
      <c r="I1410" s="8"/>
    </row>
    <row r="1411" spans="1:9" x14ac:dyDescent="0.2">
      <c r="A1411" s="8"/>
      <c r="B1411" s="8"/>
      <c r="C1411" s="8"/>
      <c r="D1411" s="8"/>
      <c r="E1411" s="8"/>
      <c r="F1411" s="8"/>
      <c r="G1411" s="8"/>
      <c r="H1411" s="8"/>
      <c r="I1411" s="8"/>
    </row>
    <row r="1412" spans="1:9" x14ac:dyDescent="0.2">
      <c r="A1412" s="8"/>
      <c r="B1412" s="8"/>
      <c r="C1412" s="8"/>
      <c r="D1412" s="8"/>
      <c r="E1412" s="8"/>
      <c r="F1412" s="8"/>
      <c r="G1412" s="8"/>
      <c r="H1412" s="8"/>
      <c r="I1412" s="8"/>
    </row>
    <row r="1413" spans="1:9" x14ac:dyDescent="0.2">
      <c r="A1413" s="8"/>
      <c r="B1413" s="8"/>
      <c r="C1413" s="8"/>
      <c r="D1413" s="8"/>
      <c r="E1413" s="8"/>
      <c r="F1413" s="8"/>
      <c r="G1413" s="8"/>
      <c r="H1413" s="8"/>
      <c r="I1413" s="8"/>
    </row>
    <row r="1414" spans="1:9" x14ac:dyDescent="0.2">
      <c r="A1414" s="8"/>
      <c r="B1414" s="8"/>
      <c r="C1414" s="8"/>
      <c r="D1414" s="8"/>
      <c r="E1414" s="8"/>
      <c r="F1414" s="8"/>
      <c r="G1414" s="8"/>
      <c r="H1414" s="8"/>
      <c r="I1414" s="8"/>
    </row>
    <row r="1415" spans="1:9" x14ac:dyDescent="0.2">
      <c r="A1415" s="8"/>
      <c r="B1415" s="8"/>
      <c r="C1415" s="8"/>
      <c r="D1415" s="8"/>
      <c r="E1415" s="8"/>
      <c r="F1415" s="8"/>
      <c r="G1415" s="8"/>
      <c r="H1415" s="8"/>
      <c r="I1415" s="8"/>
    </row>
    <row r="1416" spans="1:9" x14ac:dyDescent="0.2">
      <c r="A1416" s="8"/>
      <c r="B1416" s="8"/>
      <c r="C1416" s="8"/>
      <c r="D1416" s="8"/>
      <c r="E1416" s="8"/>
      <c r="F1416" s="8"/>
      <c r="G1416" s="8"/>
      <c r="H1416" s="8"/>
      <c r="I1416" s="8"/>
    </row>
    <row r="1417" spans="1:9" x14ac:dyDescent="0.2">
      <c r="A1417" s="8"/>
      <c r="B1417" s="8"/>
      <c r="C1417" s="8"/>
      <c r="D1417" s="8"/>
      <c r="E1417" s="8"/>
      <c r="F1417" s="8"/>
      <c r="G1417" s="8"/>
      <c r="H1417" s="8"/>
      <c r="I1417" s="8"/>
    </row>
    <row r="1418" spans="1:9" x14ac:dyDescent="0.2">
      <c r="A1418" s="8"/>
      <c r="B1418" s="8"/>
      <c r="C1418" s="8"/>
      <c r="D1418" s="8"/>
      <c r="E1418" s="8"/>
      <c r="F1418" s="8"/>
      <c r="G1418" s="8"/>
      <c r="H1418" s="8"/>
      <c r="I1418" s="8"/>
    </row>
    <row r="1419" spans="1:9" x14ac:dyDescent="0.2">
      <c r="A1419" s="8"/>
      <c r="B1419" s="8"/>
      <c r="C1419" s="8"/>
      <c r="D1419" s="8"/>
      <c r="E1419" s="8"/>
      <c r="F1419" s="8"/>
      <c r="G1419" s="8"/>
      <c r="H1419" s="8"/>
      <c r="I1419" s="8"/>
    </row>
    <row r="1420" spans="1:9" x14ac:dyDescent="0.2">
      <c r="A1420" s="8"/>
      <c r="B1420" s="8"/>
      <c r="C1420" s="8"/>
      <c r="D1420" s="8"/>
      <c r="E1420" s="8"/>
      <c r="F1420" s="8"/>
      <c r="G1420" s="8"/>
      <c r="H1420" s="8"/>
      <c r="I1420" s="8"/>
    </row>
    <row r="1421" spans="1:9" x14ac:dyDescent="0.2">
      <c r="A1421" s="8"/>
      <c r="B1421" s="8"/>
      <c r="C1421" s="8"/>
      <c r="D1421" s="8"/>
      <c r="E1421" s="8"/>
      <c r="F1421" s="8"/>
      <c r="G1421" s="8"/>
      <c r="H1421" s="8"/>
      <c r="I1421" s="8"/>
    </row>
    <row r="1422" spans="1:9" x14ac:dyDescent="0.2">
      <c r="A1422" s="8"/>
      <c r="B1422" s="8"/>
      <c r="C1422" s="8"/>
      <c r="D1422" s="8"/>
      <c r="E1422" s="8"/>
      <c r="F1422" s="8"/>
      <c r="G1422" s="8"/>
      <c r="H1422" s="8"/>
      <c r="I1422" s="8"/>
    </row>
    <row r="1423" spans="1:9" x14ac:dyDescent="0.2">
      <c r="A1423" s="8"/>
      <c r="B1423" s="8"/>
      <c r="C1423" s="8"/>
      <c r="D1423" s="8"/>
      <c r="E1423" s="8"/>
      <c r="F1423" s="8"/>
      <c r="G1423" s="8"/>
      <c r="H1423" s="8"/>
      <c r="I1423" s="8"/>
    </row>
    <row r="1424" spans="1:9" x14ac:dyDescent="0.2">
      <c r="A1424" s="8"/>
      <c r="B1424" s="8"/>
      <c r="C1424" s="8"/>
      <c r="D1424" s="8"/>
      <c r="E1424" s="8"/>
      <c r="F1424" s="8"/>
      <c r="G1424" s="8"/>
      <c r="H1424" s="8"/>
      <c r="I1424" s="8"/>
    </row>
    <row r="1425" spans="1:9" x14ac:dyDescent="0.2">
      <c r="A1425" s="8"/>
      <c r="B1425" s="8"/>
      <c r="C1425" s="8"/>
      <c r="D1425" s="8"/>
      <c r="E1425" s="8"/>
      <c r="F1425" s="8"/>
      <c r="G1425" s="8"/>
      <c r="H1425" s="8"/>
      <c r="I1425" s="8"/>
    </row>
    <row r="1426" spans="1:9" x14ac:dyDescent="0.2">
      <c r="A1426" s="8"/>
      <c r="B1426" s="8"/>
      <c r="C1426" s="8"/>
      <c r="D1426" s="8"/>
      <c r="E1426" s="8"/>
      <c r="F1426" s="8"/>
      <c r="G1426" s="8"/>
      <c r="H1426" s="8"/>
      <c r="I1426" s="8"/>
    </row>
    <row r="1427" spans="1:9" x14ac:dyDescent="0.2">
      <c r="A1427" s="8"/>
      <c r="B1427" s="8"/>
      <c r="C1427" s="8"/>
      <c r="D1427" s="8"/>
      <c r="E1427" s="8"/>
      <c r="F1427" s="8"/>
      <c r="G1427" s="8"/>
      <c r="H1427" s="8"/>
      <c r="I1427" s="8"/>
    </row>
    <row r="1428" spans="1:9" x14ac:dyDescent="0.2">
      <c r="A1428" s="8"/>
      <c r="B1428" s="8"/>
      <c r="C1428" s="8"/>
      <c r="D1428" s="8"/>
      <c r="E1428" s="8"/>
      <c r="F1428" s="8"/>
      <c r="G1428" s="8"/>
      <c r="H1428" s="8"/>
      <c r="I1428" s="8"/>
    </row>
    <row r="1429" spans="1:9" x14ac:dyDescent="0.2">
      <c r="A1429" s="8"/>
      <c r="B1429" s="8"/>
      <c r="C1429" s="8"/>
      <c r="D1429" s="8"/>
      <c r="E1429" s="8"/>
      <c r="F1429" s="8"/>
      <c r="G1429" s="8"/>
      <c r="H1429" s="8"/>
      <c r="I1429" s="8"/>
    </row>
    <row r="1430" spans="1:9" x14ac:dyDescent="0.2">
      <c r="A1430" s="8"/>
      <c r="B1430" s="8"/>
      <c r="C1430" s="8"/>
      <c r="D1430" s="8"/>
      <c r="E1430" s="8"/>
      <c r="F1430" s="8"/>
      <c r="G1430" s="8"/>
      <c r="H1430" s="8"/>
      <c r="I1430" s="8"/>
    </row>
    <row r="1431" spans="1:9" x14ac:dyDescent="0.2">
      <c r="A1431" s="8"/>
      <c r="B1431" s="8"/>
      <c r="C1431" s="8"/>
      <c r="D1431" s="8"/>
      <c r="E1431" s="8"/>
      <c r="F1431" s="8"/>
      <c r="G1431" s="8"/>
      <c r="H1431" s="8"/>
      <c r="I1431" s="8"/>
    </row>
    <row r="1432" spans="1:9" x14ac:dyDescent="0.2">
      <c r="A1432" s="8"/>
      <c r="B1432" s="8"/>
      <c r="C1432" s="8"/>
      <c r="D1432" s="8"/>
      <c r="E1432" s="8"/>
      <c r="F1432" s="8"/>
      <c r="G1432" s="8"/>
      <c r="H1432" s="8"/>
      <c r="I1432" s="8"/>
    </row>
    <row r="1433" spans="1:9" x14ac:dyDescent="0.2">
      <c r="A1433" s="8"/>
      <c r="B1433" s="8"/>
      <c r="C1433" s="8"/>
      <c r="D1433" s="8"/>
      <c r="E1433" s="8"/>
      <c r="F1433" s="8"/>
      <c r="G1433" s="8"/>
      <c r="H1433" s="8"/>
      <c r="I1433" s="8"/>
    </row>
    <row r="1434" spans="1:9" x14ac:dyDescent="0.2">
      <c r="A1434" s="8"/>
      <c r="B1434" s="8"/>
      <c r="C1434" s="8"/>
      <c r="D1434" s="8"/>
      <c r="E1434" s="8"/>
      <c r="F1434" s="8"/>
      <c r="G1434" s="8"/>
      <c r="H1434" s="8"/>
      <c r="I1434" s="8"/>
    </row>
    <row r="1435" spans="1:9" x14ac:dyDescent="0.2">
      <c r="A1435" s="8"/>
      <c r="B1435" s="8"/>
      <c r="C1435" s="8"/>
      <c r="D1435" s="8"/>
      <c r="E1435" s="8"/>
      <c r="F1435" s="8"/>
      <c r="G1435" s="8"/>
      <c r="H1435" s="8"/>
      <c r="I1435" s="8"/>
    </row>
    <row r="1436" spans="1:9" x14ac:dyDescent="0.2">
      <c r="A1436" s="8"/>
      <c r="B1436" s="8"/>
      <c r="C1436" s="8"/>
      <c r="D1436" s="8"/>
      <c r="E1436" s="8"/>
      <c r="F1436" s="8"/>
      <c r="G1436" s="8"/>
      <c r="H1436" s="8"/>
      <c r="I1436" s="8"/>
    </row>
    <row r="1437" spans="1:9" x14ac:dyDescent="0.2">
      <c r="A1437" s="8"/>
      <c r="B1437" s="8"/>
      <c r="C1437" s="8"/>
      <c r="D1437" s="8"/>
      <c r="E1437" s="8"/>
      <c r="F1437" s="8"/>
      <c r="G1437" s="8"/>
      <c r="H1437" s="8"/>
      <c r="I1437" s="8"/>
    </row>
    <row r="1438" spans="1:9" x14ac:dyDescent="0.2">
      <c r="A1438" s="8"/>
      <c r="B1438" s="8"/>
      <c r="C1438" s="8"/>
      <c r="D1438" s="8"/>
      <c r="E1438" s="8"/>
      <c r="F1438" s="8"/>
      <c r="G1438" s="8"/>
      <c r="H1438" s="8"/>
      <c r="I1438" s="8"/>
    </row>
    <row r="1439" spans="1:9" x14ac:dyDescent="0.2">
      <c r="A1439" s="8"/>
      <c r="B1439" s="8"/>
      <c r="C1439" s="8"/>
      <c r="D1439" s="8"/>
      <c r="E1439" s="8"/>
      <c r="F1439" s="8"/>
      <c r="G1439" s="8"/>
      <c r="H1439" s="8"/>
      <c r="I1439" s="8"/>
    </row>
    <row r="1440" spans="1:9" x14ac:dyDescent="0.2">
      <c r="A1440" s="8"/>
      <c r="B1440" s="8"/>
      <c r="C1440" s="8"/>
      <c r="D1440" s="8"/>
      <c r="E1440" s="8"/>
      <c r="F1440" s="8"/>
      <c r="G1440" s="8"/>
      <c r="H1440" s="8"/>
      <c r="I1440" s="8"/>
    </row>
    <row r="1441" spans="1:9" x14ac:dyDescent="0.2">
      <c r="A1441" s="8"/>
      <c r="B1441" s="8"/>
      <c r="C1441" s="8"/>
      <c r="D1441" s="8"/>
      <c r="E1441" s="8"/>
      <c r="F1441" s="8"/>
      <c r="G1441" s="8"/>
      <c r="H1441" s="8"/>
      <c r="I1441" s="8"/>
    </row>
    <row r="1442" spans="1:9" x14ac:dyDescent="0.2">
      <c r="A1442" s="8"/>
      <c r="B1442" s="8"/>
      <c r="C1442" s="8"/>
      <c r="D1442" s="8"/>
      <c r="E1442" s="8"/>
      <c r="F1442" s="8"/>
      <c r="G1442" s="8"/>
      <c r="H1442" s="8"/>
      <c r="I1442" s="8"/>
    </row>
    <row r="1443" spans="1:9" x14ac:dyDescent="0.2">
      <c r="A1443" s="8"/>
      <c r="B1443" s="8"/>
      <c r="C1443" s="8"/>
      <c r="D1443" s="8"/>
      <c r="E1443" s="8"/>
      <c r="F1443" s="8"/>
      <c r="G1443" s="8"/>
      <c r="H1443" s="8"/>
      <c r="I1443" s="8"/>
    </row>
    <row r="1444" spans="1:9" x14ac:dyDescent="0.2">
      <c r="A1444" s="8"/>
      <c r="B1444" s="8"/>
      <c r="C1444" s="8"/>
      <c r="D1444" s="8"/>
      <c r="E1444" s="8"/>
      <c r="F1444" s="8"/>
      <c r="G1444" s="8"/>
      <c r="H1444" s="8"/>
      <c r="I1444" s="8"/>
    </row>
    <row r="1445" spans="1:9" x14ac:dyDescent="0.2">
      <c r="A1445" s="8"/>
      <c r="B1445" s="8"/>
      <c r="C1445" s="8"/>
      <c r="D1445" s="8"/>
      <c r="E1445" s="8"/>
      <c r="F1445" s="8"/>
      <c r="G1445" s="8"/>
      <c r="H1445" s="8"/>
      <c r="I1445" s="8"/>
    </row>
    <row r="1446" spans="1:9" x14ac:dyDescent="0.2">
      <c r="A1446" s="8"/>
      <c r="B1446" s="8"/>
      <c r="C1446" s="8"/>
      <c r="D1446" s="8"/>
      <c r="E1446" s="8"/>
      <c r="F1446" s="8"/>
      <c r="G1446" s="8"/>
      <c r="H1446" s="8"/>
      <c r="I1446" s="8"/>
    </row>
    <row r="1447" spans="1:9" x14ac:dyDescent="0.2">
      <c r="A1447" s="8"/>
      <c r="B1447" s="8"/>
      <c r="C1447" s="8"/>
      <c r="D1447" s="8"/>
      <c r="E1447" s="8"/>
      <c r="F1447" s="8"/>
      <c r="G1447" s="8"/>
      <c r="H1447" s="8"/>
      <c r="I1447" s="8"/>
    </row>
    <row r="1448" spans="1:9" x14ac:dyDescent="0.2">
      <c r="A1448" s="8"/>
      <c r="B1448" s="8"/>
      <c r="C1448" s="8"/>
      <c r="D1448" s="8"/>
      <c r="E1448" s="8"/>
      <c r="F1448" s="8"/>
      <c r="G1448" s="8"/>
      <c r="H1448" s="8"/>
      <c r="I1448" s="8"/>
    </row>
    <row r="1449" spans="1:9" x14ac:dyDescent="0.2">
      <c r="A1449" s="8"/>
      <c r="B1449" s="8"/>
      <c r="C1449" s="8"/>
      <c r="D1449" s="8"/>
      <c r="E1449" s="8"/>
      <c r="F1449" s="8"/>
      <c r="G1449" s="8"/>
      <c r="H1449" s="8"/>
      <c r="I1449" s="8"/>
    </row>
    <row r="1450" spans="1:9" x14ac:dyDescent="0.2">
      <c r="A1450" s="8"/>
      <c r="B1450" s="8"/>
      <c r="C1450" s="8"/>
      <c r="D1450" s="8"/>
      <c r="E1450" s="8"/>
      <c r="F1450" s="8"/>
      <c r="G1450" s="8"/>
      <c r="H1450" s="8"/>
      <c r="I1450" s="8"/>
    </row>
    <row r="1451" spans="1:9" x14ac:dyDescent="0.2">
      <c r="A1451" s="8"/>
      <c r="B1451" s="8"/>
      <c r="C1451" s="8"/>
      <c r="D1451" s="8"/>
      <c r="E1451" s="8"/>
      <c r="F1451" s="8"/>
      <c r="G1451" s="8"/>
      <c r="H1451" s="8"/>
      <c r="I1451" s="8"/>
    </row>
    <row r="1452" spans="1:9" x14ac:dyDescent="0.2">
      <c r="A1452" s="8"/>
      <c r="B1452" s="8"/>
      <c r="C1452" s="8"/>
      <c r="D1452" s="8"/>
      <c r="E1452" s="8"/>
      <c r="F1452" s="8"/>
      <c r="G1452" s="8"/>
      <c r="H1452" s="8"/>
      <c r="I1452" s="8"/>
    </row>
    <row r="1453" spans="1:9" x14ac:dyDescent="0.2">
      <c r="A1453" s="8"/>
      <c r="B1453" s="8"/>
      <c r="C1453" s="8"/>
      <c r="D1453" s="8"/>
      <c r="E1453" s="8"/>
      <c r="F1453" s="8"/>
      <c r="G1453" s="8"/>
      <c r="H1453" s="8"/>
      <c r="I1453" s="8"/>
    </row>
    <row r="1454" spans="1:9" x14ac:dyDescent="0.2">
      <c r="A1454" s="8"/>
      <c r="B1454" s="8"/>
      <c r="C1454" s="8"/>
      <c r="D1454" s="8"/>
      <c r="E1454" s="8"/>
      <c r="F1454" s="8"/>
      <c r="G1454" s="8"/>
      <c r="H1454" s="8"/>
      <c r="I1454" s="8"/>
    </row>
    <row r="1455" spans="1:9" x14ac:dyDescent="0.2">
      <c r="A1455" s="8"/>
      <c r="B1455" s="8"/>
      <c r="C1455" s="8"/>
      <c r="D1455" s="8"/>
      <c r="E1455" s="8"/>
      <c r="F1455" s="8"/>
      <c r="G1455" s="8"/>
      <c r="H1455" s="8"/>
      <c r="I1455" s="8"/>
    </row>
    <row r="1456" spans="1:9" x14ac:dyDescent="0.2">
      <c r="A1456" s="8"/>
      <c r="B1456" s="8"/>
      <c r="C1456" s="8"/>
      <c r="D1456" s="8"/>
      <c r="E1456" s="8"/>
      <c r="F1456" s="8"/>
      <c r="G1456" s="8"/>
      <c r="H1456" s="8"/>
      <c r="I1456" s="8"/>
    </row>
    <row r="1457" spans="1:9" x14ac:dyDescent="0.2">
      <c r="A1457" s="8"/>
      <c r="B1457" s="8"/>
      <c r="C1457" s="8"/>
      <c r="D1457" s="8"/>
      <c r="E1457" s="8"/>
      <c r="F1457" s="8"/>
      <c r="G1457" s="8"/>
      <c r="H1457" s="8"/>
      <c r="I1457" s="8"/>
    </row>
    <row r="1458" spans="1:9" x14ac:dyDescent="0.2">
      <c r="A1458" s="8"/>
      <c r="B1458" s="8"/>
      <c r="C1458" s="8"/>
      <c r="D1458" s="8"/>
      <c r="E1458" s="8"/>
      <c r="F1458" s="8"/>
      <c r="G1458" s="8"/>
      <c r="H1458" s="8"/>
      <c r="I1458" s="8"/>
    </row>
    <row r="1459" spans="1:9" x14ac:dyDescent="0.2">
      <c r="A1459" s="8"/>
      <c r="B1459" s="8"/>
      <c r="C1459" s="8"/>
      <c r="D1459" s="8"/>
      <c r="E1459" s="8"/>
      <c r="F1459" s="8"/>
      <c r="G1459" s="8"/>
      <c r="H1459" s="8"/>
      <c r="I1459" s="8"/>
    </row>
    <row r="1460" spans="1:9" x14ac:dyDescent="0.2">
      <c r="A1460" s="8"/>
      <c r="B1460" s="8"/>
      <c r="C1460" s="8"/>
      <c r="D1460" s="8"/>
      <c r="E1460" s="8"/>
      <c r="F1460" s="8"/>
      <c r="G1460" s="8"/>
      <c r="H1460" s="8"/>
      <c r="I1460" s="8"/>
    </row>
    <row r="1461" spans="1:9" x14ac:dyDescent="0.2">
      <c r="A1461" s="8"/>
      <c r="B1461" s="8"/>
      <c r="C1461" s="8"/>
      <c r="D1461" s="8"/>
      <c r="E1461" s="8"/>
      <c r="F1461" s="8"/>
      <c r="G1461" s="8"/>
      <c r="H1461" s="8"/>
      <c r="I1461" s="8"/>
    </row>
    <row r="1462" spans="1:9" x14ac:dyDescent="0.2">
      <c r="A1462" s="8"/>
      <c r="B1462" s="8"/>
      <c r="C1462" s="8"/>
      <c r="D1462" s="8"/>
      <c r="E1462" s="8"/>
      <c r="F1462" s="8"/>
      <c r="G1462" s="8"/>
      <c r="H1462" s="8"/>
      <c r="I1462" s="8"/>
    </row>
    <row r="1463" spans="1:9" x14ac:dyDescent="0.2">
      <c r="A1463" s="8"/>
      <c r="B1463" s="8"/>
      <c r="C1463" s="8"/>
      <c r="D1463" s="8"/>
      <c r="E1463" s="8"/>
      <c r="F1463" s="8"/>
      <c r="G1463" s="8"/>
      <c r="H1463" s="8"/>
      <c r="I1463" s="8"/>
    </row>
    <row r="1464" spans="1:9" x14ac:dyDescent="0.2">
      <c r="A1464" s="8"/>
      <c r="B1464" s="8"/>
      <c r="C1464" s="8"/>
      <c r="D1464" s="8"/>
      <c r="E1464" s="8"/>
      <c r="F1464" s="8"/>
      <c r="G1464" s="8"/>
      <c r="H1464" s="8"/>
      <c r="I1464" s="8"/>
    </row>
    <row r="1465" spans="1:9" x14ac:dyDescent="0.2">
      <c r="A1465" s="8"/>
      <c r="B1465" s="8"/>
      <c r="C1465" s="8"/>
      <c r="D1465" s="8"/>
      <c r="E1465" s="8"/>
      <c r="F1465" s="8"/>
      <c r="G1465" s="8"/>
      <c r="H1465" s="8"/>
      <c r="I1465" s="8"/>
    </row>
    <row r="1466" spans="1:9" x14ac:dyDescent="0.2">
      <c r="A1466" s="8"/>
      <c r="B1466" s="8"/>
      <c r="C1466" s="8"/>
      <c r="D1466" s="8"/>
      <c r="E1466" s="8"/>
      <c r="F1466" s="8"/>
      <c r="G1466" s="8"/>
      <c r="H1466" s="8"/>
      <c r="I1466" s="8"/>
    </row>
    <row r="1467" spans="1:9" x14ac:dyDescent="0.2">
      <c r="A1467" s="8"/>
      <c r="B1467" s="8"/>
      <c r="C1467" s="8"/>
      <c r="D1467" s="8"/>
      <c r="E1467" s="8"/>
      <c r="F1467" s="8"/>
      <c r="G1467" s="8"/>
      <c r="H1467" s="8"/>
      <c r="I1467" s="8"/>
    </row>
    <row r="1468" spans="1:9" x14ac:dyDescent="0.2">
      <c r="A1468" s="8"/>
      <c r="B1468" s="8"/>
      <c r="C1468" s="8"/>
      <c r="D1468" s="8"/>
      <c r="E1468" s="8"/>
      <c r="F1468" s="8"/>
      <c r="G1468" s="8"/>
      <c r="H1468" s="8"/>
      <c r="I1468" s="8"/>
    </row>
    <row r="1469" spans="1:9" x14ac:dyDescent="0.2">
      <c r="A1469" s="8"/>
      <c r="B1469" s="8"/>
      <c r="C1469" s="8"/>
      <c r="D1469" s="8"/>
      <c r="E1469" s="8"/>
      <c r="F1469" s="8"/>
      <c r="G1469" s="8"/>
      <c r="H1469" s="8"/>
      <c r="I1469" s="8"/>
    </row>
    <row r="1470" spans="1:9" x14ac:dyDescent="0.2">
      <c r="A1470" s="8"/>
      <c r="B1470" s="8"/>
      <c r="C1470" s="8"/>
      <c r="D1470" s="8"/>
      <c r="E1470" s="8"/>
      <c r="F1470" s="8"/>
      <c r="G1470" s="8"/>
      <c r="H1470" s="8"/>
      <c r="I1470" s="8"/>
    </row>
    <row r="1471" spans="1:9" x14ac:dyDescent="0.2">
      <c r="A1471" s="8"/>
      <c r="B1471" s="8"/>
      <c r="C1471" s="8"/>
      <c r="D1471" s="8"/>
      <c r="E1471" s="8"/>
      <c r="F1471" s="8"/>
      <c r="G1471" s="8"/>
      <c r="H1471" s="8"/>
      <c r="I1471" s="8"/>
    </row>
    <row r="1472" spans="1:9" x14ac:dyDescent="0.2">
      <c r="A1472" s="8"/>
      <c r="B1472" s="8"/>
      <c r="C1472" s="8"/>
      <c r="D1472" s="8"/>
      <c r="E1472" s="8"/>
      <c r="F1472" s="8"/>
      <c r="G1472" s="8"/>
      <c r="H1472" s="8"/>
      <c r="I1472" s="8"/>
    </row>
    <row r="1473" spans="1:9" x14ac:dyDescent="0.2">
      <c r="A1473" s="8"/>
      <c r="B1473" s="8"/>
      <c r="C1473" s="8"/>
      <c r="D1473" s="8"/>
      <c r="E1473" s="8"/>
      <c r="F1473" s="8"/>
      <c r="G1473" s="8"/>
      <c r="H1473" s="8"/>
      <c r="I1473" s="8"/>
    </row>
    <row r="1474" spans="1:9" x14ac:dyDescent="0.2">
      <c r="A1474" s="8"/>
      <c r="B1474" s="8"/>
      <c r="C1474" s="8"/>
      <c r="D1474" s="8"/>
      <c r="E1474" s="8"/>
      <c r="F1474" s="8"/>
      <c r="G1474" s="8"/>
      <c r="H1474" s="8"/>
      <c r="I1474" s="8"/>
    </row>
    <row r="1475" spans="1:9" x14ac:dyDescent="0.2">
      <c r="A1475" s="8"/>
      <c r="B1475" s="8"/>
      <c r="C1475" s="8"/>
      <c r="D1475" s="8"/>
      <c r="E1475" s="8"/>
      <c r="F1475" s="8"/>
      <c r="G1475" s="8"/>
      <c r="H1475" s="8"/>
      <c r="I1475" s="8"/>
    </row>
    <row r="1476" spans="1:9" x14ac:dyDescent="0.2">
      <c r="A1476" s="8"/>
      <c r="B1476" s="8"/>
      <c r="C1476" s="8"/>
      <c r="D1476" s="8"/>
      <c r="E1476" s="8"/>
      <c r="F1476" s="8"/>
      <c r="G1476" s="8"/>
      <c r="H1476" s="8"/>
      <c r="I1476" s="8"/>
    </row>
    <row r="1477" spans="1:9" x14ac:dyDescent="0.2">
      <c r="A1477" s="8"/>
      <c r="B1477" s="8"/>
      <c r="C1477" s="8"/>
      <c r="D1477" s="8"/>
      <c r="E1477" s="8"/>
      <c r="F1477" s="8"/>
      <c r="G1477" s="8"/>
      <c r="H1477" s="8"/>
      <c r="I1477" s="8"/>
    </row>
    <row r="1478" spans="1:9" x14ac:dyDescent="0.2">
      <c r="A1478" s="8"/>
      <c r="B1478" s="8"/>
      <c r="C1478" s="8"/>
      <c r="D1478" s="8"/>
      <c r="E1478" s="8"/>
      <c r="F1478" s="8"/>
      <c r="G1478" s="8"/>
      <c r="H1478" s="8"/>
      <c r="I1478" s="8"/>
    </row>
    <row r="1479" spans="1:9" x14ac:dyDescent="0.2">
      <c r="A1479" s="8"/>
      <c r="B1479" s="8"/>
      <c r="C1479" s="8"/>
      <c r="D1479" s="8"/>
      <c r="E1479" s="8"/>
      <c r="F1479" s="8"/>
      <c r="G1479" s="8"/>
      <c r="H1479" s="8"/>
      <c r="I1479" s="8"/>
    </row>
    <row r="1480" spans="1:9" x14ac:dyDescent="0.2">
      <c r="A1480" s="8"/>
      <c r="B1480" s="8"/>
      <c r="C1480" s="8"/>
      <c r="D1480" s="8"/>
      <c r="E1480" s="8"/>
      <c r="F1480" s="8"/>
      <c r="G1480" s="8"/>
      <c r="H1480" s="8"/>
      <c r="I1480" s="8"/>
    </row>
    <row r="1481" spans="1:9" x14ac:dyDescent="0.2">
      <c r="A1481" s="8"/>
      <c r="B1481" s="8"/>
      <c r="C1481" s="8"/>
      <c r="D1481" s="8"/>
      <c r="E1481" s="8"/>
      <c r="F1481" s="8"/>
      <c r="G1481" s="8"/>
      <c r="H1481" s="8"/>
      <c r="I1481" s="8"/>
    </row>
    <row r="1482" spans="1:9" x14ac:dyDescent="0.2">
      <c r="A1482" s="8"/>
      <c r="B1482" s="8"/>
      <c r="C1482" s="8"/>
      <c r="D1482" s="8"/>
      <c r="E1482" s="8"/>
      <c r="F1482" s="8"/>
      <c r="G1482" s="8"/>
      <c r="H1482" s="8"/>
      <c r="I1482" s="8"/>
    </row>
    <row r="1483" spans="1:9" x14ac:dyDescent="0.2">
      <c r="A1483" s="8"/>
      <c r="B1483" s="8"/>
      <c r="C1483" s="8"/>
      <c r="D1483" s="8"/>
      <c r="E1483" s="8"/>
      <c r="F1483" s="8"/>
      <c r="G1483" s="8"/>
      <c r="H1483" s="8"/>
      <c r="I1483" s="8"/>
    </row>
    <row r="1484" spans="1:9" x14ac:dyDescent="0.2">
      <c r="A1484" s="8"/>
      <c r="B1484" s="8"/>
      <c r="C1484" s="8"/>
      <c r="D1484" s="8"/>
      <c r="E1484" s="8"/>
      <c r="F1484" s="8"/>
      <c r="G1484" s="8"/>
      <c r="H1484" s="8"/>
      <c r="I1484" s="8"/>
    </row>
    <row r="1485" spans="1:9" x14ac:dyDescent="0.2">
      <c r="A1485" s="8"/>
      <c r="B1485" s="8"/>
      <c r="C1485" s="8"/>
      <c r="D1485" s="8"/>
      <c r="E1485" s="8"/>
      <c r="F1485" s="8"/>
      <c r="G1485" s="8"/>
      <c r="H1485" s="8"/>
      <c r="I1485" s="8"/>
    </row>
    <row r="1486" spans="1:9" x14ac:dyDescent="0.2">
      <c r="A1486" s="8"/>
      <c r="B1486" s="8"/>
      <c r="C1486" s="8"/>
      <c r="D1486" s="8"/>
      <c r="E1486" s="8"/>
      <c r="F1486" s="8"/>
      <c r="G1486" s="8"/>
      <c r="H1486" s="8"/>
      <c r="I1486" s="8"/>
    </row>
    <row r="1487" spans="1:9" x14ac:dyDescent="0.2">
      <c r="A1487" s="8"/>
      <c r="B1487" s="8"/>
      <c r="C1487" s="8"/>
      <c r="D1487" s="8"/>
      <c r="E1487" s="8"/>
      <c r="F1487" s="8"/>
      <c r="G1487" s="8"/>
      <c r="H1487" s="8"/>
      <c r="I1487" s="8"/>
    </row>
    <row r="1488" spans="1:9" x14ac:dyDescent="0.2">
      <c r="A1488" s="8"/>
      <c r="B1488" s="8"/>
      <c r="C1488" s="8"/>
      <c r="D1488" s="8"/>
      <c r="E1488" s="8"/>
      <c r="F1488" s="8"/>
      <c r="G1488" s="8"/>
      <c r="H1488" s="8"/>
      <c r="I1488" s="8"/>
    </row>
    <row r="1489" spans="1:9" x14ac:dyDescent="0.2">
      <c r="A1489" s="8"/>
      <c r="B1489" s="8"/>
      <c r="C1489" s="8"/>
      <c r="D1489" s="8"/>
      <c r="E1489" s="8"/>
      <c r="F1489" s="8"/>
      <c r="G1489" s="8"/>
      <c r="H1489" s="8"/>
      <c r="I1489" s="8"/>
    </row>
    <row r="1490" spans="1:9" x14ac:dyDescent="0.2">
      <c r="A1490" s="8"/>
      <c r="B1490" s="8"/>
      <c r="C1490" s="8"/>
      <c r="D1490" s="8"/>
      <c r="E1490" s="8"/>
      <c r="F1490" s="8"/>
      <c r="G1490" s="8"/>
      <c r="H1490" s="8"/>
      <c r="I1490" s="8"/>
    </row>
    <row r="1491" spans="1:9" x14ac:dyDescent="0.2">
      <c r="A1491" s="8"/>
      <c r="B1491" s="8"/>
      <c r="C1491" s="8"/>
      <c r="D1491" s="8"/>
      <c r="E1491" s="8"/>
      <c r="F1491" s="8"/>
      <c r="G1491" s="8"/>
      <c r="H1491" s="8"/>
      <c r="I1491" s="8"/>
    </row>
    <row r="1492" spans="1:9" x14ac:dyDescent="0.2">
      <c r="A1492" s="8"/>
      <c r="B1492" s="8"/>
      <c r="C1492" s="8"/>
      <c r="D1492" s="8"/>
      <c r="E1492" s="8"/>
      <c r="F1492" s="8"/>
      <c r="G1492" s="8"/>
      <c r="H1492" s="8"/>
      <c r="I1492" s="8"/>
    </row>
    <row r="1493" spans="1:9" x14ac:dyDescent="0.2">
      <c r="A1493" s="8"/>
      <c r="B1493" s="8"/>
      <c r="C1493" s="8"/>
      <c r="D1493" s="8"/>
      <c r="E1493" s="8"/>
      <c r="F1493" s="8"/>
      <c r="G1493" s="8"/>
      <c r="H1493" s="8"/>
      <c r="I1493" s="8"/>
    </row>
    <row r="1494" spans="1:9" x14ac:dyDescent="0.2">
      <c r="A1494" s="8"/>
      <c r="B1494" s="8"/>
      <c r="C1494" s="8"/>
      <c r="D1494" s="8"/>
      <c r="E1494" s="8"/>
      <c r="F1494" s="8"/>
      <c r="G1494" s="8"/>
      <c r="H1494" s="8"/>
      <c r="I1494" s="8"/>
    </row>
    <row r="1495" spans="1:9" x14ac:dyDescent="0.2">
      <c r="A1495" s="8"/>
      <c r="B1495" s="8"/>
      <c r="C1495" s="8"/>
      <c r="D1495" s="8"/>
      <c r="E1495" s="8"/>
      <c r="F1495" s="8"/>
      <c r="G1495" s="8"/>
      <c r="H1495" s="8"/>
      <c r="I1495" s="8"/>
    </row>
    <row r="1496" spans="1:9" x14ac:dyDescent="0.2">
      <c r="A1496" s="8"/>
      <c r="B1496" s="8"/>
      <c r="C1496" s="8"/>
      <c r="D1496" s="8"/>
      <c r="E1496" s="8"/>
      <c r="F1496" s="8"/>
      <c r="G1496" s="8"/>
      <c r="H1496" s="8"/>
      <c r="I1496" s="8"/>
    </row>
    <row r="1497" spans="1:9" x14ac:dyDescent="0.2">
      <c r="A1497" s="8"/>
      <c r="B1497" s="8"/>
      <c r="C1497" s="8"/>
      <c r="D1497" s="8"/>
      <c r="E1497" s="8"/>
      <c r="F1497" s="8"/>
      <c r="G1497" s="8"/>
      <c r="H1497" s="8"/>
      <c r="I1497" s="8"/>
    </row>
    <row r="1498" spans="1:9" x14ac:dyDescent="0.2">
      <c r="A1498" s="8"/>
      <c r="B1498" s="8"/>
      <c r="C1498" s="8"/>
      <c r="D1498" s="8"/>
      <c r="E1498" s="8"/>
      <c r="F1498" s="8"/>
      <c r="G1498" s="8"/>
      <c r="H1498" s="8"/>
      <c r="I1498" s="8"/>
    </row>
    <row r="1499" spans="1:9" x14ac:dyDescent="0.2">
      <c r="A1499" s="8"/>
      <c r="B1499" s="8"/>
      <c r="C1499" s="8"/>
      <c r="D1499" s="8"/>
      <c r="E1499" s="8"/>
      <c r="F1499" s="8"/>
      <c r="G1499" s="8"/>
      <c r="H1499" s="8"/>
      <c r="I1499" s="8"/>
    </row>
    <row r="1500" spans="1:9" x14ac:dyDescent="0.2">
      <c r="A1500" s="8"/>
      <c r="B1500" s="8"/>
      <c r="C1500" s="8"/>
      <c r="D1500" s="8"/>
      <c r="E1500" s="8"/>
      <c r="F1500" s="8"/>
      <c r="G1500" s="8"/>
      <c r="H1500" s="8"/>
      <c r="I1500" s="8"/>
    </row>
    <row r="1501" spans="1:9" x14ac:dyDescent="0.2">
      <c r="A1501" s="8"/>
      <c r="B1501" s="8"/>
      <c r="C1501" s="8"/>
      <c r="D1501" s="8"/>
      <c r="E1501" s="8"/>
      <c r="F1501" s="8"/>
      <c r="G1501" s="8"/>
      <c r="H1501" s="8"/>
      <c r="I1501" s="8"/>
    </row>
    <row r="1502" spans="1:9" x14ac:dyDescent="0.2">
      <c r="A1502" s="8"/>
      <c r="B1502" s="8"/>
      <c r="C1502" s="8"/>
      <c r="D1502" s="8"/>
      <c r="E1502" s="8"/>
      <c r="F1502" s="8"/>
      <c r="G1502" s="8"/>
      <c r="H1502" s="8"/>
      <c r="I1502" s="8"/>
    </row>
    <row r="1503" spans="1:9" x14ac:dyDescent="0.2">
      <c r="A1503" s="8"/>
      <c r="B1503" s="8"/>
      <c r="C1503" s="8"/>
      <c r="D1503" s="8"/>
      <c r="E1503" s="8"/>
      <c r="F1503" s="8"/>
      <c r="G1503" s="8"/>
      <c r="H1503" s="8"/>
      <c r="I1503" s="8"/>
    </row>
    <row r="1504" spans="1:9" x14ac:dyDescent="0.2">
      <c r="A1504" s="8"/>
      <c r="B1504" s="8"/>
      <c r="C1504" s="8"/>
      <c r="D1504" s="8"/>
      <c r="E1504" s="8"/>
      <c r="F1504" s="8"/>
      <c r="G1504" s="8"/>
      <c r="H1504" s="8"/>
      <c r="I1504" s="8"/>
    </row>
    <row r="1505" spans="1:9" x14ac:dyDescent="0.2">
      <c r="A1505" s="8"/>
      <c r="B1505" s="8"/>
      <c r="C1505" s="8"/>
      <c r="D1505" s="8"/>
      <c r="E1505" s="8"/>
      <c r="F1505" s="8"/>
      <c r="G1505" s="8"/>
      <c r="H1505" s="8"/>
      <c r="I1505" s="8"/>
    </row>
    <row r="1506" spans="1:9" x14ac:dyDescent="0.2">
      <c r="A1506" s="8"/>
      <c r="B1506" s="8"/>
      <c r="C1506" s="8"/>
      <c r="D1506" s="8"/>
      <c r="E1506" s="8"/>
      <c r="F1506" s="8"/>
      <c r="G1506" s="8"/>
      <c r="H1506" s="8"/>
      <c r="I1506" s="8"/>
    </row>
    <row r="1507" spans="1:9" x14ac:dyDescent="0.2">
      <c r="A1507" s="8"/>
      <c r="B1507" s="8"/>
      <c r="C1507" s="8"/>
      <c r="D1507" s="8"/>
      <c r="E1507" s="8"/>
      <c r="F1507" s="8"/>
      <c r="G1507" s="8"/>
      <c r="H1507" s="8"/>
      <c r="I1507" s="8"/>
    </row>
    <row r="1508" spans="1:9" x14ac:dyDescent="0.2">
      <c r="A1508" s="8"/>
      <c r="B1508" s="8"/>
      <c r="C1508" s="8"/>
      <c r="D1508" s="8"/>
      <c r="E1508" s="8"/>
      <c r="F1508" s="8"/>
      <c r="G1508" s="8"/>
      <c r="H1508" s="8"/>
      <c r="I1508" s="8"/>
    </row>
    <row r="1509" spans="1:9" x14ac:dyDescent="0.2">
      <c r="A1509" s="8"/>
      <c r="B1509" s="8"/>
      <c r="C1509" s="8"/>
      <c r="D1509" s="8"/>
      <c r="E1509" s="8"/>
      <c r="F1509" s="8"/>
      <c r="G1509" s="8"/>
      <c r="H1509" s="8"/>
      <c r="I1509" s="8"/>
    </row>
    <row r="1510" spans="1:9" x14ac:dyDescent="0.2">
      <c r="A1510" s="8"/>
      <c r="B1510" s="8"/>
      <c r="C1510" s="8"/>
      <c r="D1510" s="8"/>
      <c r="E1510" s="8"/>
      <c r="F1510" s="8"/>
      <c r="G1510" s="8"/>
      <c r="H1510" s="8"/>
      <c r="I1510" s="8"/>
    </row>
    <row r="1511" spans="1:9" x14ac:dyDescent="0.2">
      <c r="A1511" s="8"/>
      <c r="B1511" s="8"/>
      <c r="C1511" s="8"/>
      <c r="D1511" s="8"/>
      <c r="E1511" s="8"/>
      <c r="F1511" s="8"/>
      <c r="G1511" s="8"/>
      <c r="H1511" s="8"/>
      <c r="I1511" s="8"/>
    </row>
    <row r="1512" spans="1:9" x14ac:dyDescent="0.2">
      <c r="A1512" s="8"/>
      <c r="B1512" s="8"/>
      <c r="C1512" s="8"/>
      <c r="D1512" s="8"/>
      <c r="E1512" s="8"/>
      <c r="F1512" s="8"/>
      <c r="G1512" s="8"/>
      <c r="H1512" s="8"/>
      <c r="I1512" s="8"/>
    </row>
    <row r="1513" spans="1:9" x14ac:dyDescent="0.2">
      <c r="A1513" s="8"/>
      <c r="B1513" s="8"/>
      <c r="C1513" s="8"/>
      <c r="D1513" s="8"/>
      <c r="E1513" s="8"/>
      <c r="F1513" s="8"/>
      <c r="G1513" s="8"/>
      <c r="H1513" s="8"/>
      <c r="I1513" s="8"/>
    </row>
    <row r="1514" spans="1:9" x14ac:dyDescent="0.2">
      <c r="A1514" s="8"/>
      <c r="B1514" s="8"/>
      <c r="C1514" s="8"/>
      <c r="D1514" s="8"/>
      <c r="E1514" s="8"/>
      <c r="F1514" s="8"/>
      <c r="G1514" s="8"/>
      <c r="H1514" s="8"/>
      <c r="I1514" s="8"/>
    </row>
    <row r="1515" spans="1:9" x14ac:dyDescent="0.2">
      <c r="A1515" s="8"/>
      <c r="B1515" s="8"/>
      <c r="C1515" s="8"/>
      <c r="D1515" s="8"/>
      <c r="E1515" s="8"/>
      <c r="F1515" s="8"/>
      <c r="G1515" s="8"/>
      <c r="H1515" s="8"/>
      <c r="I1515" s="8"/>
    </row>
    <row r="1516" spans="1:9" x14ac:dyDescent="0.2">
      <c r="A1516" s="8"/>
      <c r="B1516" s="8"/>
      <c r="C1516" s="8"/>
      <c r="D1516" s="8"/>
      <c r="E1516" s="8"/>
      <c r="F1516" s="8"/>
      <c r="G1516" s="8"/>
      <c r="H1516" s="8"/>
      <c r="I1516" s="8"/>
    </row>
    <row r="1517" spans="1:9" x14ac:dyDescent="0.2">
      <c r="A1517" s="8"/>
      <c r="B1517" s="8"/>
      <c r="C1517" s="8"/>
      <c r="D1517" s="8"/>
      <c r="E1517" s="8"/>
      <c r="F1517" s="8"/>
      <c r="G1517" s="8"/>
      <c r="H1517" s="8"/>
      <c r="I1517" s="8"/>
    </row>
    <row r="1518" spans="1:9" x14ac:dyDescent="0.2">
      <c r="A1518" s="8"/>
      <c r="B1518" s="8"/>
      <c r="C1518" s="8"/>
      <c r="D1518" s="8"/>
      <c r="E1518" s="8"/>
      <c r="F1518" s="8"/>
      <c r="G1518" s="8"/>
      <c r="H1518" s="8"/>
      <c r="I1518" s="8"/>
    </row>
    <row r="1519" spans="1:9" x14ac:dyDescent="0.2">
      <c r="A1519" s="8"/>
      <c r="B1519" s="8"/>
      <c r="C1519" s="8"/>
      <c r="D1519" s="8"/>
      <c r="E1519" s="8"/>
      <c r="F1519" s="8"/>
      <c r="G1519" s="8"/>
      <c r="H1519" s="8"/>
      <c r="I1519" s="8"/>
    </row>
    <row r="1520" spans="1:9" x14ac:dyDescent="0.2">
      <c r="A1520" s="8"/>
      <c r="B1520" s="8"/>
      <c r="C1520" s="8"/>
      <c r="D1520" s="8"/>
      <c r="E1520" s="8"/>
      <c r="F1520" s="8"/>
      <c r="G1520" s="8"/>
      <c r="H1520" s="8"/>
      <c r="I1520" s="8"/>
    </row>
    <row r="1521" spans="1:9" x14ac:dyDescent="0.2">
      <c r="A1521" s="8"/>
      <c r="B1521" s="8"/>
      <c r="C1521" s="8"/>
      <c r="D1521" s="8"/>
      <c r="E1521" s="8"/>
      <c r="F1521" s="8"/>
      <c r="G1521" s="8"/>
      <c r="H1521" s="8"/>
      <c r="I1521" s="8"/>
    </row>
    <row r="1522" spans="1:9" x14ac:dyDescent="0.2">
      <c r="A1522" s="8"/>
      <c r="B1522" s="8"/>
      <c r="C1522" s="8"/>
      <c r="D1522" s="8"/>
      <c r="E1522" s="8"/>
      <c r="F1522" s="8"/>
      <c r="G1522" s="8"/>
      <c r="H1522" s="8"/>
      <c r="I1522" s="8"/>
    </row>
    <row r="1523" spans="1:9" x14ac:dyDescent="0.2">
      <c r="A1523" s="8"/>
      <c r="B1523" s="8"/>
      <c r="C1523" s="8"/>
      <c r="D1523" s="8"/>
      <c r="E1523" s="8"/>
      <c r="F1523" s="8"/>
      <c r="G1523" s="8"/>
      <c r="H1523" s="8"/>
      <c r="I1523" s="8"/>
    </row>
    <row r="1524" spans="1:9" x14ac:dyDescent="0.2">
      <c r="A1524" s="8"/>
      <c r="B1524" s="8"/>
      <c r="C1524" s="8"/>
      <c r="D1524" s="8"/>
      <c r="E1524" s="8"/>
      <c r="F1524" s="8"/>
      <c r="G1524" s="8"/>
      <c r="H1524" s="8"/>
      <c r="I1524" s="8"/>
    </row>
    <row r="1525" spans="1:9" x14ac:dyDescent="0.2">
      <c r="A1525" s="8"/>
      <c r="B1525" s="8"/>
      <c r="C1525" s="8"/>
      <c r="D1525" s="8"/>
      <c r="E1525" s="8"/>
      <c r="F1525" s="8"/>
      <c r="G1525" s="8"/>
      <c r="H1525" s="8"/>
      <c r="I1525" s="8"/>
    </row>
    <row r="1526" spans="1:9" x14ac:dyDescent="0.2">
      <c r="A1526" s="8"/>
      <c r="B1526" s="8"/>
      <c r="C1526" s="8"/>
      <c r="D1526" s="8"/>
      <c r="E1526" s="8"/>
      <c r="F1526" s="8"/>
      <c r="G1526" s="8"/>
      <c r="H1526" s="8"/>
      <c r="I1526" s="8"/>
    </row>
    <row r="1527" spans="1:9" x14ac:dyDescent="0.2">
      <c r="A1527" s="8"/>
      <c r="B1527" s="8"/>
      <c r="C1527" s="8"/>
      <c r="D1527" s="8"/>
      <c r="E1527" s="8"/>
      <c r="F1527" s="8"/>
      <c r="G1527" s="8"/>
      <c r="H1527" s="8"/>
      <c r="I1527" s="8"/>
    </row>
    <row r="1528" spans="1:9" x14ac:dyDescent="0.2">
      <c r="A1528" s="8"/>
      <c r="B1528" s="8"/>
      <c r="C1528" s="8"/>
      <c r="D1528" s="8"/>
      <c r="E1528" s="8"/>
      <c r="F1528" s="8"/>
      <c r="G1528" s="8"/>
      <c r="H1528" s="8"/>
      <c r="I1528" s="8"/>
    </row>
    <row r="1529" spans="1:9" x14ac:dyDescent="0.2">
      <c r="A1529" s="8"/>
      <c r="B1529" s="8"/>
      <c r="C1529" s="8"/>
      <c r="D1529" s="8"/>
      <c r="E1529" s="8"/>
      <c r="F1529" s="8"/>
      <c r="G1529" s="8"/>
      <c r="H1529" s="8"/>
      <c r="I1529" s="8"/>
    </row>
    <row r="1530" spans="1:9" x14ac:dyDescent="0.2">
      <c r="A1530" s="8"/>
      <c r="B1530" s="8"/>
      <c r="C1530" s="8"/>
      <c r="D1530" s="8"/>
      <c r="E1530" s="8"/>
      <c r="F1530" s="8"/>
      <c r="G1530" s="8"/>
      <c r="H1530" s="8"/>
      <c r="I1530" s="8"/>
    </row>
    <row r="1531" spans="1:9" x14ac:dyDescent="0.2">
      <c r="A1531" s="8"/>
      <c r="B1531" s="8"/>
      <c r="C1531" s="8"/>
      <c r="D1531" s="8"/>
      <c r="E1531" s="8"/>
      <c r="F1531" s="8"/>
      <c r="G1531" s="8"/>
      <c r="H1531" s="8"/>
      <c r="I1531" s="8"/>
    </row>
    <row r="1532" spans="1:9" x14ac:dyDescent="0.2">
      <c r="A1532" s="8"/>
      <c r="B1532" s="8"/>
      <c r="C1532" s="8"/>
      <c r="D1532" s="8"/>
      <c r="E1532" s="8"/>
      <c r="F1532" s="8"/>
      <c r="G1532" s="8"/>
      <c r="H1532" s="8"/>
      <c r="I1532" s="8"/>
    </row>
    <row r="1533" spans="1:9" x14ac:dyDescent="0.2">
      <c r="A1533" s="8"/>
      <c r="B1533" s="8"/>
      <c r="C1533" s="8"/>
      <c r="D1533" s="8"/>
      <c r="E1533" s="8"/>
      <c r="F1533" s="8"/>
      <c r="G1533" s="8"/>
      <c r="H1533" s="8"/>
      <c r="I1533" s="8"/>
    </row>
    <row r="1534" spans="1:9" x14ac:dyDescent="0.2">
      <c r="A1534" s="8"/>
      <c r="B1534" s="8"/>
      <c r="C1534" s="8"/>
      <c r="D1534" s="8"/>
      <c r="E1534" s="8"/>
      <c r="F1534" s="8"/>
      <c r="G1534" s="8"/>
      <c r="H1534" s="8"/>
      <c r="I1534" s="8"/>
    </row>
    <row r="1535" spans="1:9" x14ac:dyDescent="0.2">
      <c r="A1535" s="8"/>
      <c r="B1535" s="8"/>
      <c r="C1535" s="8"/>
      <c r="D1535" s="8"/>
      <c r="E1535" s="8"/>
      <c r="F1535" s="8"/>
      <c r="G1535" s="8"/>
      <c r="H1535" s="8"/>
      <c r="I1535" s="8"/>
    </row>
    <row r="1536" spans="1:9" x14ac:dyDescent="0.2">
      <c r="A1536" s="8"/>
      <c r="B1536" s="8"/>
      <c r="C1536" s="8"/>
      <c r="D1536" s="8"/>
      <c r="E1536" s="8"/>
      <c r="F1536" s="8"/>
      <c r="G1536" s="8"/>
      <c r="H1536" s="8"/>
      <c r="I1536" s="8"/>
    </row>
    <row r="1537" spans="1:9" x14ac:dyDescent="0.2">
      <c r="A1537" s="8"/>
      <c r="B1537" s="8"/>
      <c r="C1537" s="8"/>
      <c r="D1537" s="8"/>
      <c r="E1537" s="8"/>
      <c r="F1537" s="8"/>
      <c r="G1537" s="8"/>
      <c r="H1537" s="8"/>
      <c r="I1537" s="8"/>
    </row>
    <row r="1538" spans="1:9" x14ac:dyDescent="0.2">
      <c r="A1538" s="8"/>
      <c r="B1538" s="8"/>
      <c r="C1538" s="8"/>
      <c r="D1538" s="8"/>
      <c r="E1538" s="8"/>
      <c r="F1538" s="8"/>
      <c r="G1538" s="8"/>
      <c r="H1538" s="8"/>
      <c r="I1538" s="8"/>
    </row>
    <row r="1539" spans="1:9" x14ac:dyDescent="0.2">
      <c r="A1539" s="8"/>
      <c r="B1539" s="8"/>
      <c r="C1539" s="8"/>
      <c r="D1539" s="8"/>
      <c r="E1539" s="8"/>
      <c r="F1539" s="8"/>
      <c r="G1539" s="8"/>
      <c r="H1539" s="8"/>
      <c r="I1539" s="8"/>
    </row>
    <row r="1540" spans="1:9" x14ac:dyDescent="0.2">
      <c r="A1540" s="8"/>
      <c r="B1540" s="8"/>
      <c r="C1540" s="8"/>
      <c r="D1540" s="8"/>
      <c r="E1540" s="8"/>
      <c r="F1540" s="8"/>
      <c r="G1540" s="8"/>
      <c r="H1540" s="8"/>
      <c r="I1540" s="8"/>
    </row>
    <row r="1541" spans="1:9" x14ac:dyDescent="0.2">
      <c r="A1541" s="8"/>
      <c r="B1541" s="8"/>
      <c r="C1541" s="8"/>
      <c r="D1541" s="8"/>
      <c r="E1541" s="8"/>
      <c r="F1541" s="8"/>
      <c r="G1541" s="8"/>
      <c r="H1541" s="8"/>
      <c r="I1541" s="8"/>
    </row>
    <row r="1542" spans="1:9" x14ac:dyDescent="0.2">
      <c r="A1542" s="8"/>
      <c r="B1542" s="8"/>
      <c r="C1542" s="8"/>
      <c r="D1542" s="8"/>
      <c r="E1542" s="8"/>
      <c r="F1542" s="8"/>
      <c r="G1542" s="8"/>
      <c r="H1542" s="8"/>
      <c r="I1542" s="8"/>
    </row>
    <row r="1543" spans="1:9" x14ac:dyDescent="0.2">
      <c r="A1543" s="8"/>
      <c r="B1543" s="8"/>
      <c r="C1543" s="8"/>
      <c r="D1543" s="8"/>
      <c r="E1543" s="8"/>
      <c r="F1543" s="8"/>
      <c r="G1543" s="8"/>
      <c r="H1543" s="8"/>
      <c r="I1543" s="8"/>
    </row>
    <row r="1544" spans="1:9" x14ac:dyDescent="0.2">
      <c r="A1544" s="8"/>
      <c r="B1544" s="8"/>
      <c r="C1544" s="8"/>
      <c r="D1544" s="8"/>
      <c r="E1544" s="8"/>
      <c r="F1544" s="8"/>
      <c r="G1544" s="8"/>
      <c r="H1544" s="8"/>
      <c r="I1544" s="8"/>
    </row>
    <row r="1545" spans="1:9" x14ac:dyDescent="0.2">
      <c r="A1545" s="8"/>
      <c r="B1545" s="8"/>
      <c r="C1545" s="8"/>
      <c r="D1545" s="8"/>
      <c r="E1545" s="8"/>
      <c r="F1545" s="8"/>
      <c r="G1545" s="8"/>
      <c r="H1545" s="8"/>
      <c r="I1545" s="8"/>
    </row>
    <row r="1546" spans="1:9" x14ac:dyDescent="0.2">
      <c r="A1546" s="8"/>
      <c r="B1546" s="8"/>
      <c r="C1546" s="8"/>
      <c r="D1546" s="8"/>
      <c r="E1546" s="8"/>
      <c r="F1546" s="8"/>
      <c r="G1546" s="8"/>
      <c r="H1546" s="8"/>
      <c r="I1546" s="8"/>
    </row>
    <row r="1547" spans="1:9" x14ac:dyDescent="0.2">
      <c r="A1547" s="8"/>
      <c r="B1547" s="8"/>
      <c r="C1547" s="8"/>
      <c r="D1547" s="8"/>
      <c r="E1547" s="8"/>
      <c r="F1547" s="8"/>
      <c r="G1547" s="8"/>
      <c r="H1547" s="8"/>
      <c r="I1547" s="8"/>
    </row>
    <row r="1548" spans="1:9" x14ac:dyDescent="0.2">
      <c r="A1548" s="8"/>
      <c r="B1548" s="8"/>
      <c r="C1548" s="8"/>
      <c r="D1548" s="8"/>
      <c r="E1548" s="8"/>
      <c r="F1548" s="8"/>
      <c r="G1548" s="8"/>
      <c r="H1548" s="8"/>
      <c r="I1548" s="8"/>
    </row>
    <row r="1549" spans="1:9" x14ac:dyDescent="0.2">
      <c r="A1549" s="8"/>
      <c r="B1549" s="8"/>
      <c r="C1549" s="8"/>
      <c r="D1549" s="8"/>
      <c r="E1549" s="8"/>
      <c r="F1549" s="8"/>
      <c r="G1549" s="8"/>
      <c r="H1549" s="8"/>
      <c r="I1549" s="8"/>
    </row>
    <row r="1550" spans="1:9" x14ac:dyDescent="0.2">
      <c r="A1550" s="8"/>
      <c r="B1550" s="8"/>
      <c r="C1550" s="8"/>
      <c r="D1550" s="8"/>
      <c r="E1550" s="8"/>
      <c r="F1550" s="8"/>
      <c r="G1550" s="8"/>
      <c r="H1550" s="8"/>
      <c r="I1550" s="8"/>
    </row>
    <row r="1551" spans="1:9" x14ac:dyDescent="0.2">
      <c r="A1551" s="8"/>
      <c r="B1551" s="8"/>
      <c r="C1551" s="8"/>
      <c r="D1551" s="8"/>
      <c r="E1551" s="8"/>
      <c r="F1551" s="8"/>
      <c r="G1551" s="8"/>
      <c r="H1551" s="8"/>
      <c r="I1551" s="8"/>
    </row>
    <row r="1552" spans="1:9" x14ac:dyDescent="0.2">
      <c r="A1552" s="8"/>
      <c r="B1552" s="8"/>
      <c r="C1552" s="8"/>
      <c r="D1552" s="8"/>
      <c r="E1552" s="8"/>
      <c r="F1552" s="8"/>
      <c r="G1552" s="8"/>
      <c r="H1552" s="8"/>
      <c r="I1552" s="8"/>
    </row>
    <row r="1553" spans="1:9" x14ac:dyDescent="0.2">
      <c r="A1553" s="8"/>
      <c r="B1553" s="8"/>
      <c r="C1553" s="8"/>
      <c r="D1553" s="8"/>
      <c r="E1553" s="8"/>
      <c r="F1553" s="8"/>
      <c r="G1553" s="8"/>
      <c r="H1553" s="8"/>
      <c r="I1553" s="8"/>
    </row>
    <row r="1554" spans="1:9" x14ac:dyDescent="0.2">
      <c r="A1554" s="8"/>
      <c r="B1554" s="8"/>
      <c r="C1554" s="8"/>
      <c r="D1554" s="8"/>
      <c r="E1554" s="8"/>
      <c r="F1554" s="8"/>
      <c r="G1554" s="8"/>
      <c r="H1554" s="8"/>
      <c r="I1554" s="8"/>
    </row>
    <row r="1555" spans="1:9" x14ac:dyDescent="0.2">
      <c r="A1555" s="8"/>
      <c r="B1555" s="8"/>
      <c r="C1555" s="8"/>
      <c r="D1555" s="8"/>
      <c r="E1555" s="8"/>
      <c r="F1555" s="8"/>
      <c r="G1555" s="8"/>
      <c r="H1555" s="8"/>
      <c r="I1555" s="8"/>
    </row>
    <row r="1556" spans="1:9" x14ac:dyDescent="0.2">
      <c r="A1556" s="8"/>
      <c r="B1556" s="8"/>
      <c r="C1556" s="8"/>
      <c r="D1556" s="8"/>
      <c r="E1556" s="8"/>
      <c r="F1556" s="8"/>
      <c r="G1556" s="8"/>
      <c r="H1556" s="8"/>
      <c r="I1556" s="8"/>
    </row>
    <row r="1557" spans="1:9" x14ac:dyDescent="0.2">
      <c r="A1557" s="8"/>
      <c r="B1557" s="8"/>
      <c r="C1557" s="8"/>
      <c r="D1557" s="8"/>
      <c r="E1557" s="8"/>
      <c r="F1557" s="8"/>
      <c r="G1557" s="8"/>
      <c r="H1557" s="8"/>
      <c r="I1557" s="8"/>
    </row>
    <row r="1558" spans="1:9" x14ac:dyDescent="0.2">
      <c r="A1558" s="8"/>
      <c r="B1558" s="8"/>
      <c r="C1558" s="8"/>
      <c r="D1558" s="8"/>
      <c r="E1558" s="8"/>
      <c r="F1558" s="8"/>
      <c r="G1558" s="8"/>
      <c r="H1558" s="8"/>
      <c r="I1558" s="8"/>
    </row>
    <row r="1559" spans="1:9" x14ac:dyDescent="0.2">
      <c r="A1559" s="8"/>
      <c r="B1559" s="8"/>
      <c r="C1559" s="8"/>
      <c r="D1559" s="8"/>
      <c r="E1559" s="8"/>
      <c r="F1559" s="8"/>
      <c r="G1559" s="8"/>
      <c r="H1559" s="8"/>
      <c r="I1559" s="8"/>
    </row>
    <row r="1560" spans="1:9" x14ac:dyDescent="0.2">
      <c r="A1560" s="8"/>
      <c r="B1560" s="8"/>
      <c r="C1560" s="8"/>
      <c r="D1560" s="8"/>
      <c r="E1560" s="8"/>
      <c r="F1560" s="8"/>
      <c r="G1560" s="8"/>
      <c r="H1560" s="8"/>
      <c r="I1560" s="8"/>
    </row>
    <row r="1561" spans="1:9" x14ac:dyDescent="0.2">
      <c r="A1561" s="8"/>
      <c r="B1561" s="8"/>
      <c r="C1561" s="8"/>
      <c r="D1561" s="8"/>
      <c r="E1561" s="8"/>
      <c r="F1561" s="8"/>
      <c r="G1561" s="8"/>
      <c r="H1561" s="8"/>
      <c r="I1561" s="8"/>
    </row>
    <row r="1562" spans="1:9" x14ac:dyDescent="0.2">
      <c r="A1562" s="8"/>
      <c r="B1562" s="8"/>
      <c r="C1562" s="8"/>
      <c r="D1562" s="8"/>
      <c r="E1562" s="8"/>
      <c r="F1562" s="8"/>
      <c r="G1562" s="8"/>
      <c r="H1562" s="8"/>
      <c r="I1562" s="8"/>
    </row>
    <row r="1563" spans="1:9" x14ac:dyDescent="0.2">
      <c r="A1563" s="8"/>
      <c r="B1563" s="8"/>
      <c r="C1563" s="8"/>
      <c r="D1563" s="8"/>
      <c r="E1563" s="8"/>
      <c r="F1563" s="8"/>
      <c r="G1563" s="8"/>
      <c r="H1563" s="8"/>
      <c r="I1563" s="8"/>
    </row>
    <row r="1564" spans="1:9" x14ac:dyDescent="0.2">
      <c r="A1564" s="8"/>
      <c r="B1564" s="8"/>
      <c r="C1564" s="8"/>
      <c r="D1564" s="8"/>
      <c r="E1564" s="8"/>
      <c r="F1564" s="8"/>
      <c r="G1564" s="8"/>
      <c r="H1564" s="8"/>
      <c r="I1564" s="8"/>
    </row>
    <row r="1565" spans="1:9" x14ac:dyDescent="0.2">
      <c r="A1565" s="8"/>
      <c r="B1565" s="8"/>
      <c r="C1565" s="8"/>
      <c r="D1565" s="8"/>
      <c r="E1565" s="8"/>
      <c r="F1565" s="8"/>
      <c r="G1565" s="8"/>
      <c r="H1565" s="8"/>
      <c r="I1565" s="8"/>
    </row>
    <row r="1566" spans="1:9" x14ac:dyDescent="0.2">
      <c r="A1566" s="8"/>
      <c r="B1566" s="8"/>
      <c r="C1566" s="8"/>
      <c r="D1566" s="8"/>
      <c r="E1566" s="8"/>
      <c r="F1566" s="8"/>
      <c r="G1566" s="8"/>
      <c r="H1566" s="8"/>
      <c r="I1566" s="8"/>
    </row>
    <row r="1567" spans="1:9" x14ac:dyDescent="0.2">
      <c r="A1567" s="8"/>
      <c r="B1567" s="8"/>
      <c r="C1567" s="8"/>
      <c r="D1567" s="8"/>
      <c r="E1567" s="8"/>
      <c r="F1567" s="8"/>
      <c r="G1567" s="8"/>
      <c r="H1567" s="8"/>
      <c r="I1567" s="8"/>
    </row>
    <row r="1568" spans="1:9" x14ac:dyDescent="0.2">
      <c r="A1568" s="8"/>
      <c r="B1568" s="8"/>
      <c r="C1568" s="8"/>
      <c r="D1568" s="8"/>
      <c r="E1568" s="8"/>
      <c r="F1568" s="8"/>
      <c r="G1568" s="8"/>
      <c r="H1568" s="8"/>
      <c r="I1568" s="8"/>
    </row>
    <row r="1569" spans="1:9" x14ac:dyDescent="0.2">
      <c r="A1569" s="8"/>
      <c r="B1569" s="8"/>
      <c r="C1569" s="8"/>
      <c r="D1569" s="8"/>
      <c r="E1569" s="8"/>
      <c r="F1569" s="8"/>
      <c r="G1569" s="8"/>
      <c r="H1569" s="8"/>
      <c r="I1569" s="8"/>
    </row>
    <row r="1570" spans="1:9" x14ac:dyDescent="0.2">
      <c r="A1570" s="8"/>
      <c r="B1570" s="8"/>
      <c r="C1570" s="8"/>
      <c r="D1570" s="8"/>
      <c r="E1570" s="8"/>
      <c r="F1570" s="8"/>
      <c r="G1570" s="8"/>
      <c r="H1570" s="8"/>
      <c r="I1570" s="8"/>
    </row>
    <row r="1571" spans="1:9" x14ac:dyDescent="0.2">
      <c r="A1571" s="8"/>
      <c r="B1571" s="8"/>
      <c r="C1571" s="8"/>
      <c r="D1571" s="8"/>
      <c r="E1571" s="8"/>
      <c r="F1571" s="8"/>
      <c r="G1571" s="8"/>
      <c r="H1571" s="8"/>
      <c r="I1571" s="8"/>
    </row>
    <row r="1572" spans="1:9" x14ac:dyDescent="0.2">
      <c r="A1572" s="8"/>
      <c r="B1572" s="8"/>
      <c r="C1572" s="8"/>
      <c r="D1572" s="8"/>
      <c r="E1572" s="8"/>
      <c r="F1572" s="8"/>
      <c r="G1572" s="8"/>
      <c r="H1572" s="8"/>
      <c r="I1572" s="8"/>
    </row>
    <row r="1573" spans="1:9" x14ac:dyDescent="0.2">
      <c r="A1573" s="8"/>
      <c r="B1573" s="8"/>
      <c r="C1573" s="8"/>
      <c r="D1573" s="8"/>
      <c r="E1573" s="8"/>
      <c r="F1573" s="8"/>
      <c r="G1573" s="8"/>
      <c r="H1573" s="8"/>
      <c r="I1573" s="8"/>
    </row>
    <row r="1574" spans="1:9" x14ac:dyDescent="0.2">
      <c r="A1574" s="8"/>
      <c r="B1574" s="8"/>
      <c r="C1574" s="8"/>
      <c r="D1574" s="8"/>
      <c r="E1574" s="8"/>
      <c r="F1574" s="8"/>
      <c r="G1574" s="8"/>
      <c r="H1574" s="8"/>
      <c r="I1574" s="8"/>
    </row>
    <row r="1575" spans="1:9" x14ac:dyDescent="0.2">
      <c r="A1575" s="8"/>
      <c r="B1575" s="8"/>
      <c r="C1575" s="8"/>
      <c r="D1575" s="8"/>
      <c r="E1575" s="8"/>
      <c r="F1575" s="8"/>
      <c r="G1575" s="8"/>
      <c r="H1575" s="8"/>
      <c r="I1575" s="8"/>
    </row>
    <row r="1576" spans="1:9" x14ac:dyDescent="0.2">
      <c r="A1576" s="8"/>
      <c r="B1576" s="8"/>
      <c r="C1576" s="8"/>
      <c r="D1576" s="8"/>
      <c r="E1576" s="8"/>
      <c r="F1576" s="8"/>
      <c r="G1576" s="8"/>
      <c r="H1576" s="8"/>
      <c r="I1576" s="8"/>
    </row>
    <row r="1577" spans="1:9" x14ac:dyDescent="0.2">
      <c r="A1577" s="8"/>
      <c r="B1577" s="8"/>
      <c r="C1577" s="8"/>
      <c r="D1577" s="8"/>
      <c r="E1577" s="8"/>
      <c r="F1577" s="8"/>
      <c r="G1577" s="8"/>
      <c r="H1577" s="8"/>
      <c r="I1577" s="8"/>
    </row>
    <row r="1578" spans="1:9" x14ac:dyDescent="0.2">
      <c r="A1578" s="8"/>
      <c r="B1578" s="8"/>
      <c r="C1578" s="8"/>
      <c r="D1578" s="8"/>
      <c r="E1578" s="8"/>
      <c r="F1578" s="8"/>
      <c r="G1578" s="8"/>
      <c r="H1578" s="8"/>
      <c r="I1578" s="8"/>
    </row>
    <row r="1579" spans="1:9" x14ac:dyDescent="0.2">
      <c r="A1579" s="8"/>
      <c r="B1579" s="8"/>
      <c r="C1579" s="8"/>
      <c r="D1579" s="8"/>
      <c r="E1579" s="8"/>
      <c r="F1579" s="8"/>
      <c r="G1579" s="8"/>
      <c r="H1579" s="8"/>
      <c r="I1579" s="8"/>
    </row>
    <row r="1580" spans="1:9" x14ac:dyDescent="0.2">
      <c r="A1580" s="8"/>
      <c r="B1580" s="8"/>
      <c r="C1580" s="8"/>
      <c r="D1580" s="8"/>
      <c r="E1580" s="8"/>
      <c r="F1580" s="8"/>
      <c r="G1580" s="8"/>
      <c r="H1580" s="8"/>
      <c r="I1580" s="8"/>
    </row>
    <row r="1581" spans="1:9" x14ac:dyDescent="0.2">
      <c r="A1581" s="8"/>
      <c r="B1581" s="8"/>
      <c r="C1581" s="8"/>
      <c r="D1581" s="8"/>
      <c r="E1581" s="8"/>
      <c r="F1581" s="8"/>
      <c r="G1581" s="8"/>
      <c r="H1581" s="8"/>
      <c r="I1581" s="8"/>
    </row>
    <row r="1582" spans="1:9" x14ac:dyDescent="0.2">
      <c r="A1582" s="8"/>
      <c r="B1582" s="8"/>
      <c r="C1582" s="8"/>
      <c r="D1582" s="8"/>
      <c r="E1582" s="8"/>
      <c r="F1582" s="8"/>
      <c r="G1582" s="8"/>
      <c r="H1582" s="8"/>
      <c r="I1582" s="8"/>
    </row>
    <row r="1583" spans="1:9" x14ac:dyDescent="0.2">
      <c r="A1583" s="8"/>
      <c r="B1583" s="8"/>
      <c r="C1583" s="8"/>
      <c r="D1583" s="8"/>
      <c r="E1583" s="8"/>
      <c r="F1583" s="8"/>
      <c r="G1583" s="8"/>
      <c r="H1583" s="8"/>
      <c r="I1583" s="8"/>
    </row>
    <row r="1584" spans="1:9" x14ac:dyDescent="0.2">
      <c r="A1584" s="8"/>
      <c r="B1584" s="8"/>
      <c r="C1584" s="8"/>
      <c r="D1584" s="8"/>
      <c r="E1584" s="8"/>
      <c r="F1584" s="8"/>
      <c r="G1584" s="8"/>
      <c r="H1584" s="8"/>
      <c r="I1584" s="8"/>
    </row>
    <row r="1585" spans="1:9" x14ac:dyDescent="0.2">
      <c r="A1585" s="8"/>
      <c r="B1585" s="8"/>
      <c r="C1585" s="8"/>
      <c r="D1585" s="8"/>
      <c r="E1585" s="8"/>
      <c r="F1585" s="8"/>
      <c r="G1585" s="8"/>
      <c r="H1585" s="8"/>
      <c r="I1585" s="8"/>
    </row>
    <row r="1586" spans="1:9" x14ac:dyDescent="0.2">
      <c r="A1586" s="8"/>
      <c r="B1586" s="8"/>
      <c r="C1586" s="8"/>
      <c r="D1586" s="8"/>
      <c r="E1586" s="8"/>
      <c r="F1586" s="8"/>
      <c r="G1586" s="8"/>
      <c r="H1586" s="8"/>
      <c r="I1586" s="8"/>
    </row>
    <row r="1587" spans="1:9" x14ac:dyDescent="0.2">
      <c r="A1587" s="8"/>
      <c r="B1587" s="8"/>
      <c r="C1587" s="8"/>
      <c r="D1587" s="8"/>
      <c r="E1587" s="8"/>
      <c r="F1587" s="8"/>
      <c r="G1587" s="8"/>
      <c r="H1587" s="8"/>
      <c r="I1587" s="8"/>
    </row>
    <row r="1588" spans="1:9" x14ac:dyDescent="0.2">
      <c r="A1588" s="8"/>
      <c r="B1588" s="8"/>
      <c r="C1588" s="8"/>
      <c r="D1588" s="8"/>
      <c r="E1588" s="8"/>
      <c r="F1588" s="8"/>
      <c r="G1588" s="8"/>
      <c r="H1588" s="8"/>
      <c r="I1588" s="8"/>
    </row>
    <row r="1589" spans="1:9" x14ac:dyDescent="0.2">
      <c r="A1589" s="8"/>
      <c r="B1589" s="8"/>
      <c r="C1589" s="8"/>
      <c r="D1589" s="8"/>
      <c r="E1589" s="8"/>
      <c r="F1589" s="8"/>
      <c r="G1589" s="8"/>
      <c r="H1589" s="8"/>
      <c r="I1589" s="8"/>
    </row>
    <row r="1590" spans="1:9" x14ac:dyDescent="0.2">
      <c r="A1590" s="8"/>
      <c r="B1590" s="8"/>
      <c r="C1590" s="8"/>
      <c r="D1590" s="8"/>
      <c r="E1590" s="8"/>
      <c r="F1590" s="8"/>
      <c r="G1590" s="8"/>
      <c r="H1590" s="8"/>
      <c r="I1590" s="8"/>
    </row>
    <row r="1591" spans="1:9" x14ac:dyDescent="0.2">
      <c r="A1591" s="8"/>
      <c r="B1591" s="8"/>
      <c r="C1591" s="8"/>
      <c r="D1591" s="8"/>
      <c r="E1591" s="8"/>
      <c r="F1591" s="8"/>
      <c r="G1591" s="8"/>
      <c r="H1591" s="8"/>
      <c r="I1591" s="8"/>
    </row>
    <row r="1592" spans="1:9" x14ac:dyDescent="0.2">
      <c r="A1592" s="8"/>
      <c r="B1592" s="8"/>
      <c r="C1592" s="8"/>
      <c r="D1592" s="8"/>
      <c r="E1592" s="8"/>
      <c r="F1592" s="8"/>
      <c r="G1592" s="8"/>
      <c r="H1592" s="8"/>
      <c r="I1592" s="8"/>
    </row>
    <row r="1593" spans="1:9" x14ac:dyDescent="0.2">
      <c r="A1593" s="8"/>
      <c r="B1593" s="8"/>
      <c r="C1593" s="8"/>
      <c r="D1593" s="8"/>
      <c r="E1593" s="8"/>
      <c r="F1593" s="8"/>
      <c r="G1593" s="8"/>
      <c r="H1593" s="8"/>
      <c r="I1593" s="8"/>
    </row>
    <row r="1594" spans="1:9" x14ac:dyDescent="0.2">
      <c r="A1594" s="8"/>
      <c r="B1594" s="8"/>
      <c r="C1594" s="8"/>
      <c r="D1594" s="8"/>
      <c r="E1594" s="8"/>
      <c r="F1594" s="8"/>
      <c r="G1594" s="8"/>
      <c r="H1594" s="8"/>
      <c r="I1594" s="8"/>
    </row>
    <row r="1595" spans="1:9" x14ac:dyDescent="0.2">
      <c r="A1595" s="8"/>
      <c r="B1595" s="8"/>
      <c r="C1595" s="8"/>
      <c r="D1595" s="8"/>
      <c r="E1595" s="8"/>
      <c r="F1595" s="8"/>
      <c r="G1595" s="8"/>
      <c r="H1595" s="8"/>
      <c r="I1595" s="8"/>
    </row>
    <row r="1596" spans="1:9" x14ac:dyDescent="0.2">
      <c r="A1596" s="8"/>
      <c r="B1596" s="8"/>
      <c r="C1596" s="8"/>
      <c r="D1596" s="8"/>
      <c r="E1596" s="8"/>
      <c r="F1596" s="8"/>
      <c r="G1596" s="8"/>
      <c r="H1596" s="8"/>
      <c r="I1596" s="8"/>
    </row>
    <row r="1597" spans="1:9" x14ac:dyDescent="0.2">
      <c r="A1597" s="8"/>
      <c r="B1597" s="8"/>
      <c r="C1597" s="8"/>
      <c r="D1597" s="8"/>
      <c r="E1597" s="8"/>
      <c r="F1597" s="8"/>
      <c r="G1597" s="8"/>
      <c r="H1597" s="8"/>
      <c r="I1597" s="8"/>
    </row>
    <row r="1598" spans="1:9" x14ac:dyDescent="0.2">
      <c r="A1598" s="8"/>
      <c r="B1598" s="8"/>
      <c r="C1598" s="8"/>
      <c r="D1598" s="8"/>
      <c r="E1598" s="8"/>
      <c r="F1598" s="8"/>
      <c r="G1598" s="8"/>
      <c r="H1598" s="8"/>
      <c r="I1598" s="8"/>
    </row>
    <row r="1599" spans="1:9" x14ac:dyDescent="0.2">
      <c r="A1599" s="8"/>
      <c r="B1599" s="8"/>
      <c r="C1599" s="8"/>
      <c r="D1599" s="8"/>
      <c r="E1599" s="8"/>
      <c r="F1599" s="8"/>
      <c r="G1599" s="8"/>
      <c r="H1599" s="8"/>
      <c r="I1599" s="8"/>
    </row>
    <row r="1600" spans="1:9" x14ac:dyDescent="0.2">
      <c r="A1600" s="8"/>
      <c r="B1600" s="8"/>
      <c r="C1600" s="8"/>
      <c r="D1600" s="8"/>
      <c r="E1600" s="8"/>
      <c r="F1600" s="8"/>
      <c r="G1600" s="8"/>
      <c r="H1600" s="8"/>
      <c r="I1600" s="8"/>
    </row>
    <row r="1601" spans="1:9" x14ac:dyDescent="0.2">
      <c r="A1601" s="8"/>
      <c r="B1601" s="8"/>
      <c r="C1601" s="8"/>
      <c r="D1601" s="8"/>
      <c r="E1601" s="8"/>
      <c r="F1601" s="8"/>
      <c r="G1601" s="8"/>
      <c r="H1601" s="8"/>
      <c r="I1601" s="8"/>
    </row>
    <row r="1602" spans="1:9" x14ac:dyDescent="0.2">
      <c r="A1602" s="8"/>
      <c r="B1602" s="8"/>
      <c r="C1602" s="8"/>
      <c r="D1602" s="8"/>
      <c r="E1602" s="8"/>
      <c r="F1602" s="8"/>
      <c r="G1602" s="8"/>
      <c r="H1602" s="8"/>
      <c r="I1602" s="8"/>
    </row>
    <row r="1603" spans="1:9" x14ac:dyDescent="0.2">
      <c r="A1603" s="8"/>
      <c r="B1603" s="8"/>
      <c r="C1603" s="8"/>
      <c r="D1603" s="8"/>
      <c r="E1603" s="8"/>
      <c r="F1603" s="8"/>
      <c r="G1603" s="8"/>
      <c r="H1603" s="8"/>
      <c r="I1603" s="8"/>
    </row>
    <row r="1604" spans="1:9" x14ac:dyDescent="0.2">
      <c r="A1604" s="8"/>
      <c r="B1604" s="8"/>
      <c r="C1604" s="8"/>
      <c r="D1604" s="8"/>
      <c r="E1604" s="8"/>
      <c r="F1604" s="8"/>
      <c r="G1604" s="8"/>
      <c r="H1604" s="8"/>
      <c r="I1604" s="8"/>
    </row>
    <row r="1605" spans="1:9" x14ac:dyDescent="0.2">
      <c r="A1605" s="8"/>
      <c r="B1605" s="8"/>
      <c r="C1605" s="8"/>
      <c r="D1605" s="8"/>
      <c r="E1605" s="8"/>
      <c r="F1605" s="8"/>
      <c r="G1605" s="8"/>
      <c r="H1605" s="8"/>
      <c r="I1605" s="8"/>
    </row>
    <row r="1606" spans="1:9" x14ac:dyDescent="0.2">
      <c r="A1606" s="8"/>
      <c r="B1606" s="8"/>
      <c r="C1606" s="8"/>
      <c r="D1606" s="8"/>
      <c r="E1606" s="8"/>
      <c r="F1606" s="8"/>
      <c r="G1606" s="8"/>
      <c r="H1606" s="8"/>
      <c r="I1606" s="8"/>
    </row>
    <row r="1607" spans="1:9" x14ac:dyDescent="0.2">
      <c r="A1607" s="8"/>
      <c r="B1607" s="8"/>
      <c r="C1607" s="8"/>
      <c r="D1607" s="8"/>
      <c r="E1607" s="8"/>
      <c r="F1607" s="8"/>
      <c r="G1607" s="8"/>
      <c r="H1607" s="8"/>
      <c r="I1607" s="8"/>
    </row>
    <row r="1608" spans="1:9" x14ac:dyDescent="0.2">
      <c r="A1608" s="8"/>
      <c r="B1608" s="8"/>
      <c r="C1608" s="8"/>
      <c r="D1608" s="8"/>
      <c r="E1608" s="8"/>
      <c r="F1608" s="8"/>
      <c r="G1608" s="8"/>
      <c r="H1608" s="8"/>
      <c r="I1608" s="8"/>
    </row>
    <row r="1609" spans="1:9" x14ac:dyDescent="0.2">
      <c r="A1609" s="8"/>
      <c r="B1609" s="8"/>
      <c r="C1609" s="8"/>
      <c r="D1609" s="8"/>
      <c r="E1609" s="8"/>
      <c r="F1609" s="8"/>
      <c r="G1609" s="8"/>
      <c r="H1609" s="8"/>
      <c r="I1609" s="8"/>
    </row>
    <row r="1610" spans="1:9" x14ac:dyDescent="0.2">
      <c r="A1610" s="8"/>
      <c r="B1610" s="8"/>
      <c r="C1610" s="8"/>
      <c r="D1610" s="8"/>
      <c r="E1610" s="8"/>
      <c r="F1610" s="8"/>
      <c r="G1610" s="8"/>
      <c r="H1610" s="8"/>
      <c r="I1610" s="8"/>
    </row>
    <row r="1611" spans="1:9" x14ac:dyDescent="0.2">
      <c r="A1611" s="8"/>
      <c r="B1611" s="8"/>
      <c r="C1611" s="8"/>
      <c r="D1611" s="8"/>
      <c r="E1611" s="8"/>
      <c r="F1611" s="8"/>
      <c r="G1611" s="8"/>
      <c r="H1611" s="8"/>
      <c r="I1611" s="8"/>
    </row>
    <row r="1612" spans="1:9" x14ac:dyDescent="0.2">
      <c r="A1612" s="8"/>
      <c r="B1612" s="8"/>
      <c r="C1612" s="8"/>
      <c r="D1612" s="8"/>
      <c r="E1612" s="8"/>
      <c r="F1612" s="8"/>
      <c r="G1612" s="8"/>
      <c r="H1612" s="8"/>
      <c r="I1612" s="8"/>
    </row>
    <row r="1613" spans="1:9" x14ac:dyDescent="0.2">
      <c r="A1613" s="8"/>
      <c r="B1613" s="8"/>
      <c r="C1613" s="8"/>
      <c r="D1613" s="8"/>
      <c r="E1613" s="8"/>
      <c r="F1613" s="8"/>
      <c r="G1613" s="8"/>
      <c r="H1613" s="8"/>
      <c r="I1613" s="8"/>
    </row>
    <row r="1614" spans="1:9" x14ac:dyDescent="0.2">
      <c r="A1614" s="8"/>
      <c r="B1614" s="8"/>
      <c r="C1614" s="8"/>
      <c r="D1614" s="8"/>
      <c r="E1614" s="8"/>
      <c r="F1614" s="8"/>
      <c r="G1614" s="8"/>
      <c r="H1614" s="8"/>
      <c r="I1614" s="8"/>
    </row>
    <row r="1615" spans="1:9" x14ac:dyDescent="0.2">
      <c r="A1615" s="8"/>
      <c r="B1615" s="8"/>
      <c r="C1615" s="8"/>
      <c r="D1615" s="8"/>
      <c r="E1615" s="8"/>
      <c r="F1615" s="8"/>
      <c r="G1615" s="8"/>
      <c r="H1615" s="8"/>
      <c r="I1615" s="8"/>
    </row>
    <row r="1616" spans="1:9" x14ac:dyDescent="0.2">
      <c r="A1616" s="8"/>
      <c r="B1616" s="8"/>
      <c r="C1616" s="8"/>
      <c r="D1616" s="8"/>
      <c r="E1616" s="8"/>
      <c r="F1616" s="8"/>
      <c r="G1616" s="8"/>
      <c r="H1616" s="8"/>
      <c r="I1616" s="8"/>
    </row>
    <row r="1617" spans="1:9" x14ac:dyDescent="0.2">
      <c r="A1617" s="8"/>
      <c r="B1617" s="8"/>
      <c r="C1617" s="8"/>
      <c r="D1617" s="8"/>
      <c r="E1617" s="8"/>
      <c r="F1617" s="8"/>
      <c r="G1617" s="8"/>
      <c r="H1617" s="8"/>
      <c r="I1617" s="8"/>
    </row>
    <row r="1618" spans="1:9" x14ac:dyDescent="0.2">
      <c r="A1618" s="8"/>
      <c r="B1618" s="8"/>
      <c r="C1618" s="8"/>
      <c r="D1618" s="8"/>
      <c r="E1618" s="8"/>
      <c r="F1618" s="8"/>
      <c r="G1618" s="8"/>
      <c r="H1618" s="8"/>
      <c r="I1618" s="8"/>
    </row>
    <row r="1619" spans="1:9" x14ac:dyDescent="0.2">
      <c r="A1619" s="8"/>
      <c r="B1619" s="8"/>
      <c r="C1619" s="8"/>
      <c r="D1619" s="8"/>
      <c r="E1619" s="8"/>
      <c r="F1619" s="8"/>
      <c r="G1619" s="8"/>
      <c r="H1619" s="8"/>
      <c r="I1619" s="8"/>
    </row>
    <row r="1620" spans="1:9" x14ac:dyDescent="0.2">
      <c r="A1620" s="8"/>
      <c r="B1620" s="8"/>
      <c r="C1620" s="8"/>
      <c r="D1620" s="8"/>
      <c r="E1620" s="8"/>
      <c r="F1620" s="8"/>
      <c r="G1620" s="8"/>
      <c r="H1620" s="8"/>
      <c r="I1620" s="8"/>
    </row>
    <row r="1621" spans="1:9" x14ac:dyDescent="0.2">
      <c r="A1621" s="8"/>
      <c r="B1621" s="8"/>
      <c r="C1621" s="8"/>
      <c r="D1621" s="8"/>
      <c r="E1621" s="8"/>
      <c r="F1621" s="8"/>
      <c r="G1621" s="8"/>
      <c r="H1621" s="8"/>
      <c r="I1621" s="8"/>
    </row>
    <row r="1622" spans="1:9" x14ac:dyDescent="0.2">
      <c r="A1622" s="8"/>
      <c r="B1622" s="8"/>
      <c r="C1622" s="8"/>
      <c r="D1622" s="8"/>
      <c r="E1622" s="8"/>
      <c r="F1622" s="8"/>
      <c r="G1622" s="8"/>
      <c r="H1622" s="8"/>
      <c r="I1622" s="8"/>
    </row>
    <row r="1623" spans="1:9" x14ac:dyDescent="0.2">
      <c r="A1623" s="8"/>
      <c r="B1623" s="8"/>
      <c r="C1623" s="8"/>
      <c r="D1623" s="8"/>
      <c r="E1623" s="8"/>
      <c r="F1623" s="8"/>
      <c r="G1623" s="8"/>
      <c r="H1623" s="8"/>
      <c r="I1623" s="8"/>
    </row>
    <row r="1624" spans="1:9" x14ac:dyDescent="0.2">
      <c r="A1624" s="8"/>
      <c r="B1624" s="8"/>
      <c r="C1624" s="8"/>
      <c r="D1624" s="8"/>
      <c r="E1624" s="8"/>
      <c r="F1624" s="8"/>
      <c r="G1624" s="8"/>
      <c r="H1624" s="8"/>
      <c r="I1624" s="8"/>
    </row>
    <row r="1625" spans="1:9" x14ac:dyDescent="0.2">
      <c r="A1625" s="8"/>
      <c r="B1625" s="8"/>
      <c r="C1625" s="8"/>
      <c r="D1625" s="8"/>
      <c r="E1625" s="8"/>
      <c r="F1625" s="8"/>
      <c r="G1625" s="8"/>
      <c r="H1625" s="8"/>
      <c r="I1625" s="8"/>
    </row>
    <row r="1626" spans="1:9" x14ac:dyDescent="0.2">
      <c r="A1626" s="8"/>
      <c r="B1626" s="8"/>
      <c r="C1626" s="8"/>
      <c r="D1626" s="8"/>
      <c r="E1626" s="8"/>
      <c r="F1626" s="8"/>
      <c r="G1626" s="8"/>
      <c r="H1626" s="8"/>
      <c r="I1626" s="8"/>
    </row>
    <row r="1627" spans="1:9" x14ac:dyDescent="0.2">
      <c r="A1627" s="8"/>
      <c r="B1627" s="8"/>
      <c r="C1627" s="8"/>
      <c r="D1627" s="8"/>
      <c r="E1627" s="8"/>
      <c r="F1627" s="8"/>
      <c r="G1627" s="8"/>
      <c r="H1627" s="8"/>
      <c r="I1627" s="8"/>
    </row>
    <row r="1628" spans="1:9" x14ac:dyDescent="0.2">
      <c r="A1628" s="8"/>
      <c r="B1628" s="8"/>
      <c r="C1628" s="8"/>
      <c r="D1628" s="8"/>
      <c r="E1628" s="8"/>
      <c r="F1628" s="8"/>
      <c r="G1628" s="8"/>
      <c r="H1628" s="8"/>
      <c r="I1628" s="8"/>
    </row>
    <row r="1629" spans="1:9" x14ac:dyDescent="0.2">
      <c r="A1629" s="8"/>
      <c r="B1629" s="8"/>
      <c r="C1629" s="8"/>
      <c r="D1629" s="8"/>
      <c r="E1629" s="8"/>
      <c r="F1629" s="8"/>
      <c r="G1629" s="8"/>
      <c r="H1629" s="8"/>
      <c r="I1629" s="8"/>
    </row>
    <row r="1630" spans="1:9" x14ac:dyDescent="0.2">
      <c r="A1630" s="8"/>
      <c r="B1630" s="8"/>
      <c r="C1630" s="8"/>
      <c r="D1630" s="8"/>
      <c r="E1630" s="8"/>
      <c r="F1630" s="8"/>
      <c r="G1630" s="8"/>
      <c r="H1630" s="8"/>
      <c r="I1630" s="8"/>
    </row>
    <row r="1631" spans="1:9" x14ac:dyDescent="0.2">
      <c r="A1631" s="8"/>
      <c r="B1631" s="8"/>
      <c r="C1631" s="8"/>
      <c r="D1631" s="8"/>
      <c r="E1631" s="8"/>
      <c r="F1631" s="8"/>
      <c r="G1631" s="8"/>
      <c r="H1631" s="8"/>
      <c r="I1631" s="8"/>
    </row>
    <row r="1632" spans="1:9" x14ac:dyDescent="0.2">
      <c r="A1632" s="8"/>
      <c r="B1632" s="8"/>
      <c r="C1632" s="8"/>
      <c r="D1632" s="8"/>
      <c r="E1632" s="8"/>
      <c r="F1632" s="8"/>
      <c r="G1632" s="8"/>
      <c r="H1632" s="8"/>
      <c r="I1632" s="8"/>
    </row>
    <row r="1633" spans="1:9" x14ac:dyDescent="0.2">
      <c r="A1633" s="8"/>
      <c r="B1633" s="8"/>
      <c r="C1633" s="8"/>
      <c r="D1633" s="8"/>
      <c r="E1633" s="8"/>
      <c r="F1633" s="8"/>
      <c r="G1633" s="8"/>
      <c r="H1633" s="8"/>
      <c r="I1633" s="8"/>
    </row>
    <row r="1634" spans="1:9" x14ac:dyDescent="0.2">
      <c r="A1634" s="8"/>
      <c r="B1634" s="8"/>
      <c r="C1634" s="8"/>
      <c r="D1634" s="8"/>
      <c r="E1634" s="8"/>
      <c r="F1634" s="8"/>
      <c r="G1634" s="8"/>
      <c r="H1634" s="8"/>
      <c r="I1634" s="8"/>
    </row>
    <row r="1635" spans="1:9" x14ac:dyDescent="0.2">
      <c r="A1635" s="8"/>
      <c r="B1635" s="8"/>
      <c r="C1635" s="8"/>
      <c r="D1635" s="8"/>
      <c r="E1635" s="8"/>
      <c r="F1635" s="8"/>
      <c r="G1635" s="8"/>
      <c r="H1635" s="8"/>
      <c r="I1635" s="8"/>
    </row>
    <row r="1636" spans="1:9" x14ac:dyDescent="0.2">
      <c r="A1636" s="8"/>
      <c r="B1636" s="8"/>
      <c r="C1636" s="8"/>
      <c r="D1636" s="8"/>
      <c r="E1636" s="8"/>
      <c r="F1636" s="8"/>
      <c r="G1636" s="8"/>
      <c r="H1636" s="8"/>
      <c r="I1636" s="8"/>
    </row>
    <row r="1637" spans="1:9" x14ac:dyDescent="0.2">
      <c r="A1637" s="8"/>
      <c r="B1637" s="8"/>
      <c r="C1637" s="8"/>
      <c r="D1637" s="8"/>
      <c r="E1637" s="8"/>
      <c r="F1637" s="8"/>
      <c r="G1637" s="8"/>
      <c r="H1637" s="8"/>
      <c r="I1637" s="8"/>
    </row>
    <row r="1638" spans="1:9" x14ac:dyDescent="0.2">
      <c r="A1638" s="8"/>
      <c r="B1638" s="8"/>
      <c r="C1638" s="8"/>
      <c r="D1638" s="8"/>
      <c r="E1638" s="8"/>
      <c r="F1638" s="8"/>
      <c r="G1638" s="8"/>
      <c r="H1638" s="8"/>
      <c r="I1638" s="8"/>
    </row>
    <row r="1639" spans="1:9" x14ac:dyDescent="0.2">
      <c r="A1639" s="8"/>
      <c r="B1639" s="8"/>
      <c r="C1639" s="8"/>
      <c r="D1639" s="8"/>
      <c r="E1639" s="8"/>
      <c r="F1639" s="8"/>
      <c r="G1639" s="8"/>
      <c r="H1639" s="8"/>
      <c r="I1639" s="8"/>
    </row>
    <row r="1640" spans="1:9" x14ac:dyDescent="0.2">
      <c r="A1640" s="8"/>
      <c r="B1640" s="8"/>
      <c r="C1640" s="8"/>
      <c r="D1640" s="8"/>
      <c r="E1640" s="8"/>
      <c r="F1640" s="8"/>
      <c r="G1640" s="8"/>
      <c r="H1640" s="8"/>
      <c r="I1640" s="8"/>
    </row>
    <row r="1641" spans="1:9" x14ac:dyDescent="0.2">
      <c r="A1641" s="8"/>
      <c r="B1641" s="8"/>
      <c r="C1641" s="8"/>
      <c r="D1641" s="8"/>
      <c r="E1641" s="8"/>
      <c r="F1641" s="8"/>
      <c r="G1641" s="8"/>
      <c r="H1641" s="8"/>
      <c r="I1641" s="8"/>
    </row>
    <row r="1642" spans="1:9" x14ac:dyDescent="0.2">
      <c r="A1642" s="8"/>
      <c r="B1642" s="8"/>
      <c r="C1642" s="8"/>
      <c r="D1642" s="8"/>
      <c r="E1642" s="8"/>
      <c r="F1642" s="8"/>
      <c r="G1642" s="8"/>
      <c r="H1642" s="8"/>
      <c r="I1642" s="8"/>
    </row>
    <row r="1643" spans="1:9" x14ac:dyDescent="0.2">
      <c r="A1643" s="8"/>
      <c r="B1643" s="8"/>
      <c r="C1643" s="8"/>
      <c r="D1643" s="8"/>
      <c r="E1643" s="8"/>
      <c r="F1643" s="8"/>
      <c r="G1643" s="8"/>
      <c r="H1643" s="8"/>
      <c r="I1643" s="8"/>
    </row>
    <row r="1644" spans="1:9" x14ac:dyDescent="0.2">
      <c r="A1644" s="8"/>
      <c r="B1644" s="8"/>
      <c r="C1644" s="8"/>
      <c r="D1644" s="8"/>
      <c r="E1644" s="8"/>
      <c r="F1644" s="8"/>
      <c r="G1644" s="8"/>
      <c r="H1644" s="8"/>
      <c r="I1644" s="8"/>
    </row>
    <row r="1645" spans="1:9" x14ac:dyDescent="0.2">
      <c r="A1645" s="8"/>
      <c r="B1645" s="8"/>
      <c r="C1645" s="8"/>
      <c r="D1645" s="8"/>
      <c r="E1645" s="8"/>
      <c r="F1645" s="8"/>
      <c r="G1645" s="8"/>
      <c r="H1645" s="8"/>
      <c r="I1645" s="8"/>
    </row>
    <row r="1646" spans="1:9" x14ac:dyDescent="0.2">
      <c r="A1646" s="8"/>
      <c r="B1646" s="8"/>
      <c r="C1646" s="8"/>
      <c r="D1646" s="8"/>
      <c r="E1646" s="8"/>
      <c r="F1646" s="8"/>
      <c r="G1646" s="8"/>
      <c r="H1646" s="8"/>
      <c r="I1646" s="8"/>
    </row>
    <row r="1647" spans="1:9" x14ac:dyDescent="0.2">
      <c r="A1647" s="8"/>
      <c r="B1647" s="8"/>
      <c r="C1647" s="8"/>
      <c r="D1647" s="8"/>
      <c r="E1647" s="8"/>
      <c r="F1647" s="8"/>
      <c r="G1647" s="8"/>
      <c r="H1647" s="8"/>
      <c r="I1647" s="8"/>
    </row>
    <row r="1648" spans="1:9" x14ac:dyDescent="0.2">
      <c r="A1648" s="8"/>
      <c r="B1648" s="8"/>
      <c r="C1648" s="8"/>
      <c r="D1648" s="8"/>
      <c r="E1648" s="8"/>
      <c r="F1648" s="8"/>
      <c r="G1648" s="8"/>
      <c r="H1648" s="8"/>
      <c r="I1648" s="8"/>
    </row>
    <row r="1649" spans="1:9" x14ac:dyDescent="0.2">
      <c r="A1649" s="8"/>
      <c r="B1649" s="8"/>
      <c r="C1649" s="8"/>
      <c r="D1649" s="8"/>
      <c r="E1649" s="8"/>
      <c r="F1649" s="8"/>
      <c r="G1649" s="8"/>
      <c r="H1649" s="8"/>
      <c r="I1649" s="8"/>
    </row>
    <row r="1650" spans="1:9" x14ac:dyDescent="0.2">
      <c r="A1650" s="8"/>
      <c r="B1650" s="8"/>
      <c r="C1650" s="8"/>
      <c r="D1650" s="8"/>
      <c r="E1650" s="8"/>
      <c r="F1650" s="8"/>
      <c r="G1650" s="8"/>
      <c r="H1650" s="8"/>
      <c r="I1650" s="8"/>
    </row>
    <row r="1651" spans="1:9" x14ac:dyDescent="0.2">
      <c r="A1651" s="8"/>
      <c r="B1651" s="8"/>
      <c r="C1651" s="8"/>
      <c r="D1651" s="8"/>
      <c r="E1651" s="8"/>
      <c r="F1651" s="8"/>
      <c r="G1651" s="8"/>
      <c r="H1651" s="8"/>
      <c r="I1651" s="8"/>
    </row>
    <row r="1652" spans="1:9" x14ac:dyDescent="0.2">
      <c r="A1652" s="8"/>
      <c r="B1652" s="8"/>
      <c r="C1652" s="8"/>
      <c r="D1652" s="8"/>
      <c r="E1652" s="8"/>
      <c r="F1652" s="8"/>
      <c r="G1652" s="8"/>
      <c r="H1652" s="8"/>
      <c r="I1652" s="8"/>
    </row>
    <row r="1653" spans="1:9" x14ac:dyDescent="0.2">
      <c r="A1653" s="8"/>
      <c r="B1653" s="8"/>
      <c r="C1653" s="8"/>
      <c r="D1653" s="8"/>
      <c r="E1653" s="8"/>
      <c r="F1653" s="8"/>
      <c r="G1653" s="8"/>
      <c r="H1653" s="8"/>
      <c r="I1653" s="8"/>
    </row>
    <row r="1654" spans="1:9" x14ac:dyDescent="0.2">
      <c r="A1654" s="8"/>
      <c r="B1654" s="8"/>
      <c r="C1654" s="8"/>
      <c r="D1654" s="8"/>
      <c r="E1654" s="8"/>
      <c r="F1654" s="8"/>
      <c r="G1654" s="8"/>
      <c r="H1654" s="8"/>
      <c r="I1654" s="8"/>
    </row>
    <row r="1655" spans="1:9" x14ac:dyDescent="0.2">
      <c r="A1655" s="8"/>
      <c r="B1655" s="8"/>
      <c r="C1655" s="8"/>
      <c r="D1655" s="8"/>
      <c r="E1655" s="8"/>
      <c r="F1655" s="8"/>
      <c r="G1655" s="8"/>
      <c r="H1655" s="8"/>
      <c r="I1655" s="8"/>
    </row>
    <row r="1656" spans="1:9" x14ac:dyDescent="0.2">
      <c r="A1656" s="8"/>
      <c r="B1656" s="8"/>
      <c r="C1656" s="8"/>
      <c r="D1656" s="8"/>
      <c r="E1656" s="8"/>
      <c r="F1656" s="8"/>
      <c r="G1656" s="8"/>
      <c r="H1656" s="8"/>
      <c r="I1656" s="8"/>
    </row>
    <row r="1657" spans="1:9" x14ac:dyDescent="0.2">
      <c r="A1657" s="8"/>
      <c r="B1657" s="8"/>
      <c r="C1657" s="8"/>
      <c r="D1657" s="8"/>
      <c r="E1657" s="8"/>
      <c r="F1657" s="8"/>
      <c r="G1657" s="8"/>
      <c r="H1657" s="8"/>
      <c r="I1657" s="8"/>
    </row>
    <row r="1658" spans="1:9" x14ac:dyDescent="0.2">
      <c r="A1658" s="8"/>
      <c r="B1658" s="8"/>
      <c r="C1658" s="8"/>
      <c r="D1658" s="8"/>
      <c r="E1658" s="8"/>
      <c r="F1658" s="8"/>
      <c r="G1658" s="8"/>
      <c r="H1658" s="8"/>
      <c r="I1658" s="8"/>
    </row>
    <row r="1659" spans="1:9" x14ac:dyDescent="0.2">
      <c r="A1659" s="8"/>
      <c r="B1659" s="8"/>
      <c r="C1659" s="8"/>
      <c r="D1659" s="8"/>
      <c r="E1659" s="8"/>
      <c r="F1659" s="8"/>
      <c r="G1659" s="8"/>
      <c r="H1659" s="8"/>
      <c r="I1659" s="8"/>
    </row>
    <row r="1660" spans="1:9" x14ac:dyDescent="0.2">
      <c r="A1660" s="8"/>
      <c r="B1660" s="8"/>
      <c r="C1660" s="8"/>
      <c r="D1660" s="8"/>
      <c r="E1660" s="8"/>
      <c r="F1660" s="8"/>
      <c r="G1660" s="8"/>
      <c r="H1660" s="8"/>
      <c r="I1660" s="8"/>
    </row>
    <row r="1661" spans="1:9" x14ac:dyDescent="0.2">
      <c r="A1661" s="8"/>
      <c r="B1661" s="8"/>
      <c r="C1661" s="8"/>
      <c r="D1661" s="8"/>
      <c r="E1661" s="8"/>
      <c r="F1661" s="8"/>
      <c r="G1661" s="8"/>
      <c r="H1661" s="8"/>
      <c r="I1661" s="8"/>
    </row>
    <row r="1662" spans="1:9" x14ac:dyDescent="0.2">
      <c r="A1662" s="8"/>
      <c r="B1662" s="8"/>
      <c r="C1662" s="8"/>
      <c r="D1662" s="8"/>
      <c r="E1662" s="8"/>
      <c r="F1662" s="8"/>
      <c r="G1662" s="8"/>
      <c r="H1662" s="8"/>
      <c r="I1662" s="8"/>
    </row>
    <row r="1663" spans="1:9" x14ac:dyDescent="0.2">
      <c r="A1663" s="8"/>
      <c r="B1663" s="8"/>
      <c r="C1663" s="8"/>
      <c r="D1663" s="8"/>
      <c r="E1663" s="8"/>
      <c r="F1663" s="8"/>
      <c r="G1663" s="8"/>
      <c r="H1663" s="8"/>
      <c r="I1663" s="8"/>
    </row>
    <row r="1664" spans="1:9" x14ac:dyDescent="0.2">
      <c r="A1664" s="8"/>
      <c r="B1664" s="8"/>
      <c r="C1664" s="8"/>
      <c r="D1664" s="8"/>
      <c r="E1664" s="8"/>
      <c r="F1664" s="8"/>
      <c r="G1664" s="8"/>
      <c r="H1664" s="8"/>
      <c r="I1664" s="8"/>
    </row>
    <row r="1665" spans="1:9" x14ac:dyDescent="0.2">
      <c r="A1665" s="8"/>
      <c r="B1665" s="8"/>
      <c r="C1665" s="8"/>
      <c r="D1665" s="8"/>
      <c r="E1665" s="8"/>
      <c r="F1665" s="8"/>
      <c r="G1665" s="8"/>
      <c r="H1665" s="8"/>
      <c r="I1665" s="8"/>
    </row>
    <row r="1666" spans="1:9" x14ac:dyDescent="0.2">
      <c r="A1666" s="8"/>
      <c r="B1666" s="8"/>
      <c r="C1666" s="8"/>
      <c r="D1666" s="8"/>
      <c r="E1666" s="8"/>
      <c r="F1666" s="8"/>
      <c r="G1666" s="8"/>
      <c r="H1666" s="8"/>
      <c r="I1666" s="8"/>
    </row>
    <row r="1667" spans="1:9" x14ac:dyDescent="0.2">
      <c r="A1667" s="8"/>
      <c r="B1667" s="8"/>
      <c r="C1667" s="8"/>
      <c r="D1667" s="8"/>
      <c r="E1667" s="8"/>
      <c r="F1667" s="8"/>
      <c r="G1667" s="8"/>
      <c r="H1667" s="8"/>
      <c r="I1667" s="8"/>
    </row>
    <row r="1668" spans="1:9" x14ac:dyDescent="0.2">
      <c r="A1668" s="8"/>
      <c r="B1668" s="8"/>
      <c r="C1668" s="8"/>
      <c r="D1668" s="8"/>
      <c r="E1668" s="8"/>
      <c r="F1668" s="8"/>
      <c r="G1668" s="8"/>
      <c r="H1668" s="8"/>
      <c r="I1668" s="8"/>
    </row>
    <row r="1669" spans="1:9" x14ac:dyDescent="0.2">
      <c r="A1669" s="8"/>
      <c r="B1669" s="8"/>
      <c r="C1669" s="8"/>
      <c r="D1669" s="8"/>
      <c r="E1669" s="8"/>
      <c r="F1669" s="8"/>
      <c r="G1669" s="8"/>
      <c r="H1669" s="8"/>
      <c r="I1669" s="8"/>
    </row>
    <row r="1670" spans="1:9" x14ac:dyDescent="0.2">
      <c r="A1670" s="8"/>
      <c r="B1670" s="8"/>
      <c r="C1670" s="8"/>
      <c r="D1670" s="8"/>
      <c r="E1670" s="8"/>
      <c r="F1670" s="8"/>
      <c r="G1670" s="8"/>
      <c r="H1670" s="8"/>
      <c r="I1670" s="8"/>
    </row>
    <row r="1671" spans="1:9" x14ac:dyDescent="0.2">
      <c r="A1671" s="8"/>
      <c r="B1671" s="8"/>
      <c r="C1671" s="8"/>
      <c r="D1671" s="8"/>
      <c r="E1671" s="8"/>
      <c r="F1671" s="8"/>
      <c r="G1671" s="8"/>
      <c r="H1671" s="8"/>
      <c r="I1671" s="8"/>
    </row>
    <row r="1672" spans="1:9" x14ac:dyDescent="0.2">
      <c r="A1672" s="8"/>
      <c r="B1672" s="8"/>
      <c r="C1672" s="8"/>
      <c r="D1672" s="8"/>
      <c r="E1672" s="8"/>
      <c r="F1672" s="8"/>
      <c r="G1672" s="8"/>
      <c r="H1672" s="8"/>
      <c r="I1672" s="8"/>
    </row>
    <row r="1673" spans="1:9" x14ac:dyDescent="0.2">
      <c r="A1673" s="8"/>
      <c r="B1673" s="8"/>
      <c r="C1673" s="8"/>
      <c r="D1673" s="8"/>
      <c r="E1673" s="8"/>
      <c r="F1673" s="8"/>
      <c r="G1673" s="8"/>
      <c r="H1673" s="8"/>
      <c r="I1673" s="8"/>
    </row>
    <row r="1674" spans="1:9" x14ac:dyDescent="0.2">
      <c r="A1674" s="8"/>
      <c r="B1674" s="8"/>
      <c r="C1674" s="8"/>
      <c r="D1674" s="8"/>
      <c r="E1674" s="8"/>
      <c r="F1674" s="8"/>
      <c r="G1674" s="8"/>
      <c r="H1674" s="8"/>
      <c r="I1674" s="8"/>
    </row>
    <row r="1675" spans="1:9" x14ac:dyDescent="0.2">
      <c r="A1675" s="8"/>
      <c r="B1675" s="8"/>
      <c r="C1675" s="8"/>
      <c r="D1675" s="8"/>
      <c r="E1675" s="8"/>
      <c r="F1675" s="8"/>
      <c r="G1675" s="8"/>
      <c r="H1675" s="8"/>
      <c r="I1675" s="8"/>
    </row>
    <row r="1676" spans="1:9" x14ac:dyDescent="0.2">
      <c r="A1676" s="8"/>
      <c r="B1676" s="8"/>
      <c r="C1676" s="8"/>
      <c r="D1676" s="8"/>
      <c r="E1676" s="8"/>
      <c r="F1676" s="8"/>
      <c r="G1676" s="8"/>
      <c r="H1676" s="8"/>
      <c r="I1676" s="8"/>
    </row>
    <row r="1677" spans="1:9" x14ac:dyDescent="0.2">
      <c r="A1677" s="8"/>
      <c r="B1677" s="8"/>
      <c r="C1677" s="8"/>
      <c r="D1677" s="8"/>
      <c r="E1677" s="8"/>
      <c r="F1677" s="8"/>
      <c r="G1677" s="8"/>
      <c r="H1677" s="8"/>
      <c r="I1677" s="8"/>
    </row>
    <row r="1678" spans="1:9" x14ac:dyDescent="0.2">
      <c r="A1678" s="8"/>
      <c r="B1678" s="8"/>
      <c r="C1678" s="8"/>
      <c r="D1678" s="8"/>
      <c r="E1678" s="8"/>
      <c r="F1678" s="8"/>
      <c r="G1678" s="8"/>
      <c r="H1678" s="8"/>
      <c r="I1678" s="8"/>
    </row>
    <row r="1679" spans="1:9" x14ac:dyDescent="0.2">
      <c r="A1679" s="8"/>
      <c r="B1679" s="8"/>
      <c r="C1679" s="8"/>
      <c r="D1679" s="8"/>
      <c r="E1679" s="8"/>
      <c r="F1679" s="8"/>
      <c r="G1679" s="8"/>
      <c r="H1679" s="8"/>
      <c r="I1679" s="8"/>
    </row>
    <row r="1680" spans="1:9" x14ac:dyDescent="0.2">
      <c r="A1680" s="8"/>
      <c r="B1680" s="8"/>
      <c r="C1680" s="8"/>
      <c r="D1680" s="8"/>
      <c r="E1680" s="8"/>
      <c r="F1680" s="8"/>
      <c r="G1680" s="8"/>
      <c r="H1680" s="8"/>
      <c r="I1680" s="8"/>
    </row>
    <row r="1681" spans="1:9" x14ac:dyDescent="0.2">
      <c r="A1681" s="8"/>
      <c r="B1681" s="8"/>
      <c r="C1681" s="8"/>
      <c r="D1681" s="8"/>
      <c r="E1681" s="8"/>
      <c r="F1681" s="8"/>
      <c r="G1681" s="8"/>
      <c r="H1681" s="8"/>
      <c r="I1681" s="8"/>
    </row>
    <row r="1682" spans="1:9" x14ac:dyDescent="0.2">
      <c r="A1682" s="8"/>
      <c r="B1682" s="8"/>
      <c r="C1682" s="8"/>
      <c r="D1682" s="8"/>
      <c r="E1682" s="8"/>
      <c r="F1682" s="8"/>
      <c r="G1682" s="8"/>
      <c r="H1682" s="8"/>
      <c r="I1682" s="8"/>
    </row>
    <row r="1683" spans="1:9" x14ac:dyDescent="0.2">
      <c r="A1683" s="8"/>
      <c r="B1683" s="8"/>
      <c r="C1683" s="8"/>
      <c r="D1683" s="8"/>
      <c r="E1683" s="8"/>
      <c r="F1683" s="8"/>
      <c r="G1683" s="8"/>
      <c r="H1683" s="8"/>
      <c r="I1683" s="8"/>
    </row>
    <row r="1684" spans="1:9" x14ac:dyDescent="0.2">
      <c r="A1684" s="8"/>
      <c r="B1684" s="8"/>
      <c r="C1684" s="8"/>
      <c r="D1684" s="8"/>
      <c r="E1684" s="8"/>
      <c r="F1684" s="8"/>
      <c r="G1684" s="8"/>
      <c r="H1684" s="8"/>
      <c r="I1684" s="8"/>
    </row>
    <row r="1685" spans="1:9" x14ac:dyDescent="0.2">
      <c r="A1685" s="8"/>
      <c r="B1685" s="8"/>
      <c r="C1685" s="8"/>
      <c r="D1685" s="8"/>
      <c r="E1685" s="8"/>
      <c r="F1685" s="8"/>
      <c r="G1685" s="8"/>
      <c r="H1685" s="8"/>
      <c r="I1685" s="8"/>
    </row>
    <row r="1686" spans="1:9" x14ac:dyDescent="0.2">
      <c r="A1686" s="8"/>
      <c r="B1686" s="8"/>
      <c r="C1686" s="8"/>
      <c r="D1686" s="8"/>
      <c r="E1686" s="8"/>
      <c r="F1686" s="8"/>
      <c r="G1686" s="8"/>
      <c r="H1686" s="8"/>
      <c r="I1686" s="8"/>
    </row>
    <row r="1687" spans="1:9" x14ac:dyDescent="0.2">
      <c r="A1687" s="8"/>
      <c r="B1687" s="8"/>
      <c r="C1687" s="8"/>
      <c r="D1687" s="8"/>
      <c r="E1687" s="8"/>
      <c r="F1687" s="8"/>
      <c r="G1687" s="8"/>
      <c r="H1687" s="8"/>
      <c r="I1687" s="8"/>
    </row>
    <row r="1688" spans="1:9" x14ac:dyDescent="0.2">
      <c r="A1688" s="8"/>
      <c r="B1688" s="8"/>
      <c r="C1688" s="8"/>
      <c r="D1688" s="8"/>
      <c r="E1688" s="8"/>
      <c r="F1688" s="8"/>
      <c r="G1688" s="8"/>
      <c r="H1688" s="8"/>
      <c r="I1688" s="8"/>
    </row>
    <row r="1689" spans="1:9" x14ac:dyDescent="0.2">
      <c r="A1689" s="8"/>
      <c r="B1689" s="8"/>
      <c r="C1689" s="8"/>
      <c r="D1689" s="8"/>
      <c r="E1689" s="8"/>
      <c r="F1689" s="8"/>
      <c r="G1689" s="8"/>
      <c r="H1689" s="8"/>
      <c r="I1689" s="8"/>
    </row>
    <row r="1690" spans="1:9" x14ac:dyDescent="0.2">
      <c r="A1690" s="8"/>
      <c r="B1690" s="8"/>
      <c r="C1690" s="8"/>
      <c r="D1690" s="8"/>
      <c r="E1690" s="8"/>
      <c r="F1690" s="8"/>
      <c r="G1690" s="8"/>
      <c r="H1690" s="8"/>
      <c r="I1690" s="8"/>
    </row>
    <row r="1691" spans="1:9" x14ac:dyDescent="0.2">
      <c r="A1691" s="8"/>
      <c r="B1691" s="8"/>
      <c r="C1691" s="8"/>
      <c r="D1691" s="8"/>
      <c r="E1691" s="8"/>
      <c r="F1691" s="8"/>
      <c r="G1691" s="8"/>
      <c r="H1691" s="8"/>
      <c r="I1691" s="8"/>
    </row>
    <row r="1692" spans="1:9" x14ac:dyDescent="0.2">
      <c r="A1692" s="8"/>
      <c r="B1692" s="8"/>
      <c r="C1692" s="8"/>
      <c r="D1692" s="8"/>
      <c r="E1692" s="8"/>
      <c r="F1692" s="8"/>
      <c r="G1692" s="8"/>
      <c r="H1692" s="8"/>
      <c r="I1692" s="8"/>
    </row>
    <row r="1693" spans="1:9" x14ac:dyDescent="0.2">
      <c r="A1693" s="8"/>
      <c r="B1693" s="8"/>
      <c r="C1693" s="8"/>
      <c r="D1693" s="8"/>
      <c r="E1693" s="8"/>
      <c r="F1693" s="8"/>
      <c r="G1693" s="8"/>
      <c r="H1693" s="8"/>
      <c r="I1693" s="8"/>
    </row>
    <row r="1694" spans="1:9" x14ac:dyDescent="0.2">
      <c r="A1694" s="8"/>
      <c r="B1694" s="8"/>
      <c r="C1694" s="8"/>
      <c r="D1694" s="8"/>
      <c r="E1694" s="8"/>
      <c r="F1694" s="8"/>
      <c r="G1694" s="8"/>
      <c r="H1694" s="8"/>
      <c r="I1694" s="8"/>
    </row>
    <row r="1695" spans="1:9" x14ac:dyDescent="0.2">
      <c r="A1695" s="8"/>
      <c r="B1695" s="8"/>
      <c r="C1695" s="8"/>
      <c r="D1695" s="8"/>
      <c r="E1695" s="8"/>
      <c r="F1695" s="8"/>
      <c r="G1695" s="8"/>
      <c r="H1695" s="8"/>
      <c r="I1695" s="8"/>
    </row>
    <row r="1696" spans="1:9" x14ac:dyDescent="0.2">
      <c r="A1696" s="8"/>
      <c r="B1696" s="8"/>
      <c r="C1696" s="8"/>
      <c r="D1696" s="8"/>
      <c r="E1696" s="8"/>
      <c r="F1696" s="8"/>
      <c r="G1696" s="8"/>
      <c r="H1696" s="8"/>
      <c r="I1696" s="8"/>
    </row>
    <row r="1697" spans="1:9" x14ac:dyDescent="0.2">
      <c r="A1697" s="8"/>
      <c r="B1697" s="8"/>
      <c r="C1697" s="8"/>
      <c r="D1697" s="8"/>
      <c r="E1697" s="8"/>
      <c r="F1697" s="8"/>
      <c r="G1697" s="8"/>
      <c r="H1697" s="8"/>
      <c r="I1697" s="8"/>
    </row>
    <row r="1698" spans="1:9" x14ac:dyDescent="0.2">
      <c r="A1698" s="8"/>
      <c r="B1698" s="8"/>
      <c r="C1698" s="8"/>
      <c r="D1698" s="8"/>
      <c r="E1698" s="8"/>
      <c r="F1698" s="8"/>
      <c r="G1698" s="8"/>
      <c r="H1698" s="8"/>
      <c r="I1698" s="8"/>
    </row>
    <row r="1699" spans="1:9" x14ac:dyDescent="0.2">
      <c r="A1699" s="8"/>
      <c r="B1699" s="8"/>
      <c r="C1699" s="8"/>
      <c r="D1699" s="8"/>
      <c r="E1699" s="8"/>
      <c r="F1699" s="8"/>
      <c r="G1699" s="8"/>
      <c r="H1699" s="8"/>
      <c r="I1699" s="8"/>
    </row>
    <row r="1700" spans="1:9" x14ac:dyDescent="0.2">
      <c r="A1700" s="8"/>
      <c r="B1700" s="8"/>
      <c r="C1700" s="8"/>
      <c r="D1700" s="8"/>
      <c r="E1700" s="8"/>
      <c r="F1700" s="8"/>
      <c r="G1700" s="8"/>
      <c r="H1700" s="8"/>
      <c r="I1700" s="8"/>
    </row>
    <row r="1701" spans="1:9" x14ac:dyDescent="0.2">
      <c r="A1701" s="8"/>
      <c r="B1701" s="8"/>
      <c r="C1701" s="8"/>
      <c r="D1701" s="8"/>
      <c r="E1701" s="8"/>
      <c r="F1701" s="8"/>
      <c r="G1701" s="8"/>
      <c r="H1701" s="8"/>
      <c r="I1701" s="8"/>
    </row>
    <row r="1702" spans="1:9" x14ac:dyDescent="0.2">
      <c r="A1702" s="8"/>
      <c r="B1702" s="8"/>
      <c r="C1702" s="8"/>
      <c r="D1702" s="8"/>
      <c r="E1702" s="8"/>
      <c r="F1702" s="8"/>
      <c r="G1702" s="8"/>
      <c r="H1702" s="8"/>
      <c r="I1702" s="8"/>
    </row>
    <row r="1703" spans="1:9" x14ac:dyDescent="0.2">
      <c r="A1703" s="8"/>
      <c r="B1703" s="8"/>
      <c r="C1703" s="8"/>
      <c r="D1703" s="8"/>
      <c r="E1703" s="8"/>
      <c r="F1703" s="8"/>
      <c r="G1703" s="8"/>
      <c r="H1703" s="8"/>
      <c r="I1703" s="8"/>
    </row>
    <row r="1704" spans="1:9" x14ac:dyDescent="0.2">
      <c r="A1704" s="8"/>
      <c r="B1704" s="8"/>
      <c r="C1704" s="8"/>
      <c r="D1704" s="8"/>
      <c r="E1704" s="8"/>
      <c r="F1704" s="8"/>
      <c r="G1704" s="8"/>
      <c r="H1704" s="8"/>
      <c r="I1704" s="8"/>
    </row>
    <row r="1705" spans="1:9" x14ac:dyDescent="0.2">
      <c r="A1705" s="8"/>
      <c r="B1705" s="8"/>
      <c r="C1705" s="8"/>
      <c r="D1705" s="8"/>
      <c r="E1705" s="8"/>
      <c r="F1705" s="8"/>
      <c r="G1705" s="8"/>
      <c r="H1705" s="8"/>
      <c r="I1705" s="8"/>
    </row>
    <row r="1706" spans="1:9" x14ac:dyDescent="0.2">
      <c r="A1706" s="8"/>
      <c r="B1706" s="8"/>
      <c r="C1706" s="8"/>
      <c r="D1706" s="8"/>
      <c r="E1706" s="8"/>
      <c r="F1706" s="8"/>
      <c r="G1706" s="8"/>
      <c r="H1706" s="8"/>
      <c r="I1706" s="8"/>
    </row>
    <row r="1707" spans="1:9" x14ac:dyDescent="0.2">
      <c r="A1707" s="8"/>
      <c r="B1707" s="8"/>
      <c r="C1707" s="8"/>
      <c r="D1707" s="8"/>
      <c r="E1707" s="8"/>
      <c r="F1707" s="8"/>
      <c r="G1707" s="8"/>
      <c r="H1707" s="8"/>
      <c r="I1707" s="8"/>
    </row>
    <row r="1708" spans="1:9" x14ac:dyDescent="0.2">
      <c r="A1708" s="8"/>
      <c r="B1708" s="8"/>
      <c r="C1708" s="8"/>
      <c r="D1708" s="8"/>
      <c r="E1708" s="8"/>
      <c r="F1708" s="8"/>
      <c r="G1708" s="8"/>
      <c r="H1708" s="8"/>
      <c r="I1708" s="8"/>
    </row>
    <row r="1709" spans="1:9" x14ac:dyDescent="0.2">
      <c r="A1709" s="8"/>
      <c r="B1709" s="8"/>
      <c r="C1709" s="8"/>
      <c r="D1709" s="8"/>
      <c r="E1709" s="8"/>
      <c r="F1709" s="8"/>
      <c r="G1709" s="8"/>
      <c r="H1709" s="8"/>
      <c r="I1709" s="8"/>
    </row>
    <row r="1710" spans="1:9" x14ac:dyDescent="0.2">
      <c r="A1710" s="8"/>
      <c r="B1710" s="8"/>
      <c r="C1710" s="8"/>
      <c r="D1710" s="8"/>
      <c r="E1710" s="8"/>
      <c r="F1710" s="8"/>
      <c r="G1710" s="8"/>
      <c r="H1710" s="8"/>
      <c r="I1710" s="8"/>
    </row>
    <row r="1711" spans="1:9" x14ac:dyDescent="0.2">
      <c r="A1711" s="8"/>
      <c r="B1711" s="8"/>
      <c r="C1711" s="8"/>
      <c r="D1711" s="8"/>
      <c r="E1711" s="8"/>
      <c r="F1711" s="8"/>
      <c r="G1711" s="8"/>
      <c r="H1711" s="8"/>
      <c r="I1711" s="8"/>
    </row>
    <row r="1712" spans="1:9" x14ac:dyDescent="0.2">
      <c r="A1712" s="8"/>
      <c r="B1712" s="8"/>
      <c r="C1712" s="8"/>
      <c r="D1712" s="8"/>
      <c r="E1712" s="8"/>
      <c r="F1712" s="8"/>
      <c r="G1712" s="8"/>
      <c r="H1712" s="8"/>
      <c r="I1712" s="8"/>
    </row>
    <row r="1713" spans="1:9" x14ac:dyDescent="0.2">
      <c r="A1713" s="8"/>
      <c r="B1713" s="8"/>
      <c r="C1713" s="8"/>
      <c r="D1713" s="8"/>
      <c r="E1713" s="8"/>
      <c r="F1713" s="8"/>
      <c r="G1713" s="8"/>
      <c r="H1713" s="8"/>
      <c r="I1713" s="8"/>
    </row>
    <row r="1714" spans="1:9" x14ac:dyDescent="0.2">
      <c r="A1714" s="8"/>
      <c r="B1714" s="8"/>
      <c r="C1714" s="8"/>
      <c r="D1714" s="8"/>
      <c r="E1714" s="8"/>
      <c r="F1714" s="8"/>
      <c r="G1714" s="8"/>
      <c r="H1714" s="8"/>
      <c r="I1714" s="8"/>
    </row>
    <row r="1715" spans="1:9" x14ac:dyDescent="0.2">
      <c r="A1715" s="8"/>
      <c r="B1715" s="8"/>
      <c r="C1715" s="8"/>
      <c r="D1715" s="8"/>
      <c r="E1715" s="8"/>
      <c r="F1715" s="8"/>
      <c r="G1715" s="8"/>
      <c r="H1715" s="8"/>
      <c r="I1715" s="8"/>
    </row>
    <row r="1716" spans="1:9" x14ac:dyDescent="0.2">
      <c r="A1716" s="8"/>
      <c r="B1716" s="8"/>
      <c r="C1716" s="8"/>
      <c r="D1716" s="8"/>
      <c r="E1716" s="8"/>
      <c r="F1716" s="8"/>
      <c r="G1716" s="8"/>
      <c r="H1716" s="8"/>
      <c r="I1716" s="8"/>
    </row>
    <row r="1717" spans="1:9" x14ac:dyDescent="0.2">
      <c r="A1717" s="8"/>
      <c r="B1717" s="8"/>
      <c r="C1717" s="8"/>
      <c r="D1717" s="8"/>
      <c r="E1717" s="8"/>
      <c r="F1717" s="8"/>
      <c r="G1717" s="8"/>
      <c r="H1717" s="8"/>
      <c r="I1717" s="8"/>
    </row>
    <row r="1718" spans="1:9" x14ac:dyDescent="0.2">
      <c r="A1718" s="8"/>
      <c r="B1718" s="8"/>
      <c r="C1718" s="8"/>
      <c r="D1718" s="8"/>
      <c r="E1718" s="8"/>
      <c r="F1718" s="8"/>
      <c r="G1718" s="8"/>
      <c r="H1718" s="8"/>
      <c r="I1718" s="8"/>
    </row>
    <row r="1719" spans="1:9" x14ac:dyDescent="0.2">
      <c r="A1719" s="8"/>
      <c r="B1719" s="8"/>
      <c r="C1719" s="8"/>
      <c r="D1719" s="8"/>
      <c r="E1719" s="8"/>
      <c r="F1719" s="8"/>
      <c r="G1719" s="8"/>
      <c r="H1719" s="8"/>
      <c r="I1719" s="8"/>
    </row>
    <row r="1720" spans="1:9" x14ac:dyDescent="0.2">
      <c r="A1720" s="8"/>
      <c r="B1720" s="8"/>
      <c r="C1720" s="8"/>
      <c r="D1720" s="8"/>
      <c r="E1720" s="8"/>
      <c r="F1720" s="8"/>
      <c r="G1720" s="8"/>
      <c r="H1720" s="8"/>
      <c r="I1720" s="8"/>
    </row>
    <row r="1721" spans="1:9" x14ac:dyDescent="0.2">
      <c r="A1721" s="8"/>
      <c r="B1721" s="8"/>
      <c r="C1721" s="8"/>
      <c r="D1721" s="8"/>
      <c r="E1721" s="8"/>
      <c r="F1721" s="8"/>
      <c r="G1721" s="8"/>
      <c r="H1721" s="8"/>
      <c r="I1721" s="8"/>
    </row>
    <row r="1722" spans="1:9" x14ac:dyDescent="0.2">
      <c r="A1722" s="8"/>
      <c r="B1722" s="8"/>
      <c r="C1722" s="8"/>
      <c r="D1722" s="8"/>
      <c r="E1722" s="8"/>
      <c r="F1722" s="8"/>
      <c r="G1722" s="8"/>
      <c r="H1722" s="8"/>
      <c r="I1722" s="8"/>
    </row>
    <row r="1723" spans="1:9" x14ac:dyDescent="0.2">
      <c r="A1723" s="8"/>
      <c r="B1723" s="8"/>
      <c r="C1723" s="8"/>
      <c r="D1723" s="8"/>
      <c r="E1723" s="8"/>
      <c r="F1723" s="8"/>
      <c r="G1723" s="8"/>
      <c r="H1723" s="8"/>
      <c r="I1723" s="8"/>
    </row>
    <row r="1724" spans="1:9" x14ac:dyDescent="0.2">
      <c r="A1724" s="8"/>
      <c r="B1724" s="8"/>
      <c r="C1724" s="8"/>
      <c r="D1724" s="8"/>
      <c r="E1724" s="8"/>
      <c r="F1724" s="8"/>
      <c r="G1724" s="8"/>
      <c r="H1724" s="8"/>
      <c r="I1724" s="8"/>
    </row>
    <row r="1725" spans="1:9" x14ac:dyDescent="0.2">
      <c r="A1725" s="8"/>
      <c r="B1725" s="8"/>
      <c r="C1725" s="8"/>
      <c r="D1725" s="8"/>
      <c r="E1725" s="8"/>
      <c r="F1725" s="8"/>
      <c r="G1725" s="8"/>
      <c r="H1725" s="8"/>
      <c r="I1725" s="8"/>
    </row>
    <row r="1726" spans="1:9" x14ac:dyDescent="0.2">
      <c r="A1726" s="8"/>
      <c r="B1726" s="8"/>
      <c r="C1726" s="8"/>
      <c r="D1726" s="8"/>
      <c r="E1726" s="8"/>
      <c r="F1726" s="8"/>
      <c r="G1726" s="8"/>
      <c r="H1726" s="8"/>
      <c r="I1726" s="8"/>
    </row>
    <row r="1727" spans="1:9" x14ac:dyDescent="0.2">
      <c r="A1727" s="8"/>
      <c r="B1727" s="8"/>
      <c r="C1727" s="8"/>
      <c r="D1727" s="8"/>
      <c r="E1727" s="8"/>
      <c r="F1727" s="8"/>
      <c r="G1727" s="8"/>
      <c r="H1727" s="8"/>
      <c r="I1727" s="8"/>
    </row>
    <row r="1728" spans="1:9" x14ac:dyDescent="0.2">
      <c r="A1728" s="8"/>
      <c r="B1728" s="8"/>
      <c r="C1728" s="8"/>
      <c r="D1728" s="8"/>
      <c r="E1728" s="8"/>
      <c r="F1728" s="8"/>
      <c r="G1728" s="8"/>
      <c r="H1728" s="8"/>
      <c r="I1728" s="8"/>
    </row>
    <row r="1729" spans="1:9" x14ac:dyDescent="0.2">
      <c r="A1729" s="8"/>
      <c r="B1729" s="8"/>
      <c r="C1729" s="8"/>
      <c r="D1729" s="8"/>
      <c r="E1729" s="8"/>
      <c r="F1729" s="8"/>
      <c r="G1729" s="8"/>
      <c r="H1729" s="8"/>
      <c r="I1729" s="8"/>
    </row>
    <row r="1730" spans="1:9" x14ac:dyDescent="0.2">
      <c r="A1730" s="8"/>
      <c r="B1730" s="8"/>
      <c r="C1730" s="8"/>
      <c r="D1730" s="8"/>
      <c r="E1730" s="8"/>
      <c r="F1730" s="8"/>
      <c r="G1730" s="8"/>
      <c r="H1730" s="8"/>
      <c r="I1730" s="8"/>
    </row>
    <row r="1731" spans="1:9" x14ac:dyDescent="0.2">
      <c r="A1731" s="8"/>
      <c r="B1731" s="8"/>
      <c r="C1731" s="8"/>
      <c r="D1731" s="8"/>
      <c r="E1731" s="8"/>
      <c r="F1731" s="8"/>
      <c r="G1731" s="8"/>
      <c r="H1731" s="8"/>
      <c r="I1731" s="8"/>
    </row>
    <row r="1732" spans="1:9" x14ac:dyDescent="0.2">
      <c r="A1732" s="8"/>
      <c r="B1732" s="8"/>
      <c r="C1732" s="8"/>
      <c r="D1732" s="8"/>
      <c r="E1732" s="8"/>
      <c r="F1732" s="8"/>
      <c r="G1732" s="8"/>
      <c r="H1732" s="8"/>
      <c r="I1732" s="8"/>
    </row>
    <row r="1733" spans="1:9" x14ac:dyDescent="0.2">
      <c r="A1733" s="8"/>
      <c r="B1733" s="8"/>
      <c r="C1733" s="8"/>
      <c r="D1733" s="8"/>
      <c r="E1733" s="8"/>
      <c r="F1733" s="8"/>
      <c r="G1733" s="8"/>
      <c r="H1733" s="8"/>
      <c r="I1733" s="8"/>
    </row>
    <row r="1734" spans="1:9" x14ac:dyDescent="0.2">
      <c r="A1734" s="8"/>
      <c r="B1734" s="8"/>
      <c r="C1734" s="8"/>
      <c r="D1734" s="8"/>
      <c r="E1734" s="8"/>
      <c r="F1734" s="8"/>
      <c r="G1734" s="8"/>
      <c r="H1734" s="8"/>
      <c r="I1734" s="8"/>
    </row>
    <row r="1735" spans="1:9" x14ac:dyDescent="0.2">
      <c r="A1735" s="8"/>
      <c r="B1735" s="8"/>
      <c r="C1735" s="8"/>
      <c r="D1735" s="8"/>
      <c r="E1735" s="8"/>
      <c r="F1735" s="8"/>
      <c r="G1735" s="8"/>
      <c r="H1735" s="8"/>
      <c r="I1735" s="8"/>
    </row>
    <row r="1736" spans="1:9" x14ac:dyDescent="0.2">
      <c r="A1736" s="8"/>
      <c r="B1736" s="8"/>
      <c r="C1736" s="8"/>
      <c r="D1736" s="8"/>
      <c r="E1736" s="8"/>
      <c r="F1736" s="8"/>
      <c r="G1736" s="8"/>
      <c r="H1736" s="8"/>
      <c r="I1736" s="8"/>
    </row>
    <row r="1737" spans="1:9" x14ac:dyDescent="0.2">
      <c r="A1737" s="8"/>
      <c r="B1737" s="8"/>
      <c r="C1737" s="8"/>
      <c r="D1737" s="8"/>
      <c r="E1737" s="8"/>
      <c r="F1737" s="8"/>
      <c r="G1737" s="8"/>
      <c r="H1737" s="8"/>
      <c r="I1737" s="8"/>
    </row>
    <row r="1738" spans="1:9" x14ac:dyDescent="0.2">
      <c r="A1738" s="8"/>
      <c r="B1738" s="8"/>
      <c r="C1738" s="8"/>
      <c r="D1738" s="8"/>
      <c r="E1738" s="8"/>
      <c r="F1738" s="8"/>
      <c r="G1738" s="8"/>
      <c r="H1738" s="8"/>
      <c r="I1738" s="8"/>
    </row>
    <row r="1739" spans="1:9" x14ac:dyDescent="0.2">
      <c r="A1739" s="8"/>
      <c r="B1739" s="8"/>
      <c r="C1739" s="8"/>
      <c r="D1739" s="8"/>
      <c r="E1739" s="8"/>
      <c r="F1739" s="8"/>
      <c r="G1739" s="8"/>
      <c r="H1739" s="8"/>
      <c r="I1739" s="8"/>
    </row>
    <row r="1740" spans="1:9" x14ac:dyDescent="0.2">
      <c r="A1740" s="8"/>
      <c r="B1740" s="8"/>
      <c r="C1740" s="8"/>
      <c r="D1740" s="8"/>
      <c r="E1740" s="8"/>
      <c r="F1740" s="8"/>
      <c r="G1740" s="8"/>
      <c r="H1740" s="8"/>
      <c r="I1740" s="8"/>
    </row>
    <row r="1741" spans="1:9" x14ac:dyDescent="0.2">
      <c r="A1741" s="8"/>
      <c r="B1741" s="8"/>
      <c r="C1741" s="8"/>
      <c r="D1741" s="8"/>
      <c r="E1741" s="8"/>
      <c r="F1741" s="8"/>
      <c r="G1741" s="8"/>
      <c r="H1741" s="8"/>
      <c r="I1741" s="8"/>
    </row>
    <row r="1742" spans="1:9" x14ac:dyDescent="0.2">
      <c r="A1742" s="8"/>
      <c r="B1742" s="8"/>
      <c r="C1742" s="8"/>
      <c r="D1742" s="8"/>
      <c r="E1742" s="8"/>
      <c r="F1742" s="8"/>
      <c r="G1742" s="8"/>
      <c r="H1742" s="8"/>
      <c r="I1742" s="8"/>
    </row>
    <row r="1743" spans="1:9" x14ac:dyDescent="0.2">
      <c r="A1743" s="8"/>
      <c r="B1743" s="8"/>
      <c r="C1743" s="8"/>
      <c r="D1743" s="8"/>
      <c r="E1743" s="8"/>
      <c r="F1743" s="8"/>
      <c r="G1743" s="8"/>
      <c r="H1743" s="8"/>
      <c r="I1743" s="8"/>
    </row>
    <row r="1744" spans="1:9" x14ac:dyDescent="0.2">
      <c r="A1744" s="8"/>
      <c r="B1744" s="8"/>
      <c r="C1744" s="8"/>
      <c r="D1744" s="8"/>
      <c r="E1744" s="8"/>
      <c r="F1744" s="8"/>
      <c r="G1744" s="8"/>
      <c r="H1744" s="8"/>
      <c r="I1744" s="8"/>
    </row>
    <row r="1745" spans="1:9" x14ac:dyDescent="0.2">
      <c r="A1745" s="8"/>
      <c r="B1745" s="8"/>
      <c r="C1745" s="8"/>
      <c r="D1745" s="8"/>
      <c r="E1745" s="8"/>
      <c r="F1745" s="8"/>
      <c r="G1745" s="8"/>
      <c r="H1745" s="8"/>
      <c r="I1745" s="8"/>
    </row>
    <row r="1746" spans="1:9" x14ac:dyDescent="0.2">
      <c r="A1746" s="8"/>
      <c r="B1746" s="8"/>
      <c r="C1746" s="8"/>
      <c r="D1746" s="8"/>
      <c r="E1746" s="8"/>
      <c r="F1746" s="8"/>
      <c r="G1746" s="8"/>
      <c r="H1746" s="8"/>
      <c r="I1746" s="8"/>
    </row>
    <row r="1747" spans="1:9" x14ac:dyDescent="0.2">
      <c r="A1747" s="8"/>
      <c r="B1747" s="8"/>
      <c r="C1747" s="8"/>
      <c r="D1747" s="8"/>
      <c r="E1747" s="8"/>
      <c r="F1747" s="8"/>
      <c r="G1747" s="8"/>
      <c r="H1747" s="8"/>
      <c r="I1747" s="8"/>
    </row>
    <row r="1748" spans="1:9" x14ac:dyDescent="0.2">
      <c r="A1748" s="8"/>
      <c r="B1748" s="8"/>
      <c r="C1748" s="8"/>
      <c r="D1748" s="8"/>
      <c r="E1748" s="8"/>
      <c r="F1748" s="8"/>
      <c r="G1748" s="8"/>
      <c r="H1748" s="8"/>
      <c r="I1748" s="8"/>
    </row>
    <row r="1749" spans="1:9" x14ac:dyDescent="0.2">
      <c r="A1749" s="8"/>
      <c r="B1749" s="8"/>
      <c r="C1749" s="8"/>
      <c r="D1749" s="8"/>
      <c r="E1749" s="8"/>
      <c r="F1749" s="8"/>
      <c r="G1749" s="8"/>
      <c r="H1749" s="8"/>
      <c r="I1749" s="8"/>
    </row>
    <row r="1750" spans="1:9" x14ac:dyDescent="0.2">
      <c r="A1750" s="8"/>
      <c r="B1750" s="8"/>
      <c r="C1750" s="8"/>
      <c r="D1750" s="8"/>
      <c r="E1750" s="8"/>
      <c r="F1750" s="8"/>
      <c r="G1750" s="8"/>
      <c r="H1750" s="8"/>
      <c r="I1750" s="8"/>
    </row>
    <row r="1751" spans="1:9" x14ac:dyDescent="0.2">
      <c r="A1751" s="8"/>
      <c r="B1751" s="8"/>
      <c r="C1751" s="8"/>
      <c r="D1751" s="8"/>
      <c r="E1751" s="8"/>
      <c r="F1751" s="8"/>
      <c r="G1751" s="8"/>
      <c r="H1751" s="8"/>
      <c r="I1751" s="8"/>
    </row>
    <row r="1752" spans="1:9" x14ac:dyDescent="0.2">
      <c r="A1752" s="8"/>
      <c r="B1752" s="8"/>
      <c r="C1752" s="8"/>
      <c r="D1752" s="8"/>
      <c r="E1752" s="8"/>
      <c r="F1752" s="8"/>
      <c r="G1752" s="8"/>
      <c r="H1752" s="8"/>
      <c r="I1752" s="8"/>
    </row>
    <row r="1753" spans="1:9" x14ac:dyDescent="0.2">
      <c r="A1753" s="8"/>
      <c r="B1753" s="8"/>
      <c r="C1753" s="8"/>
      <c r="D1753" s="8"/>
      <c r="E1753" s="8"/>
      <c r="F1753" s="8"/>
      <c r="G1753" s="8"/>
      <c r="H1753" s="8"/>
      <c r="I1753" s="8"/>
    </row>
    <row r="1754" spans="1:9" x14ac:dyDescent="0.2">
      <c r="A1754" s="8"/>
      <c r="B1754" s="8"/>
      <c r="C1754" s="8"/>
      <c r="D1754" s="8"/>
      <c r="E1754" s="8"/>
      <c r="F1754" s="8"/>
      <c r="G1754" s="8"/>
      <c r="H1754" s="8"/>
      <c r="I1754" s="8"/>
    </row>
    <row r="1755" spans="1:9" x14ac:dyDescent="0.2">
      <c r="A1755" s="8"/>
      <c r="B1755" s="8"/>
      <c r="C1755" s="8"/>
      <c r="D1755" s="8"/>
      <c r="E1755" s="8"/>
      <c r="F1755" s="8"/>
      <c r="G1755" s="8"/>
      <c r="H1755" s="8"/>
      <c r="I1755" s="8"/>
    </row>
    <row r="1756" spans="1:9" x14ac:dyDescent="0.2">
      <c r="A1756" s="8"/>
      <c r="B1756" s="8"/>
      <c r="C1756" s="8"/>
      <c r="D1756" s="8"/>
      <c r="E1756" s="8"/>
      <c r="F1756" s="8"/>
      <c r="G1756" s="8"/>
      <c r="H1756" s="8"/>
      <c r="I1756" s="8"/>
    </row>
    <row r="1757" spans="1:9" x14ac:dyDescent="0.2">
      <c r="A1757" s="8"/>
      <c r="B1757" s="8"/>
      <c r="C1757" s="8"/>
      <c r="D1757" s="8"/>
      <c r="E1757" s="8"/>
      <c r="F1757" s="8"/>
      <c r="G1757" s="8"/>
      <c r="H1757" s="8"/>
      <c r="I1757" s="8"/>
    </row>
    <row r="1758" spans="1:9" x14ac:dyDescent="0.2">
      <c r="A1758" s="8"/>
      <c r="B1758" s="8"/>
      <c r="C1758" s="8"/>
      <c r="D1758" s="8"/>
      <c r="E1758" s="8"/>
      <c r="F1758" s="8"/>
      <c r="G1758" s="8"/>
      <c r="H1758" s="8"/>
      <c r="I1758" s="8"/>
    </row>
    <row r="1759" spans="1:9" x14ac:dyDescent="0.2">
      <c r="A1759" s="8"/>
      <c r="B1759" s="8"/>
      <c r="C1759" s="8"/>
      <c r="D1759" s="8"/>
      <c r="E1759" s="8"/>
      <c r="F1759" s="8"/>
      <c r="G1759" s="8"/>
      <c r="H1759" s="8"/>
      <c r="I1759" s="8"/>
    </row>
    <row r="1760" spans="1:9" x14ac:dyDescent="0.2">
      <c r="A1760" s="8"/>
      <c r="B1760" s="8"/>
      <c r="C1760" s="8"/>
      <c r="D1760" s="8"/>
      <c r="E1760" s="8"/>
      <c r="F1760" s="8"/>
      <c r="G1760" s="8"/>
      <c r="H1760" s="8"/>
      <c r="I1760" s="8"/>
    </row>
    <row r="1761" spans="1:9" x14ac:dyDescent="0.2">
      <c r="A1761" s="8"/>
      <c r="B1761" s="8"/>
      <c r="C1761" s="8"/>
      <c r="D1761" s="8"/>
      <c r="E1761" s="8"/>
      <c r="F1761" s="8"/>
      <c r="G1761" s="8"/>
      <c r="H1761" s="8"/>
      <c r="I1761" s="8"/>
    </row>
    <row r="1762" spans="1:9" x14ac:dyDescent="0.2">
      <c r="A1762" s="8"/>
      <c r="B1762" s="8"/>
      <c r="C1762" s="8"/>
      <c r="D1762" s="8"/>
      <c r="E1762" s="8"/>
      <c r="F1762" s="8"/>
      <c r="G1762" s="8"/>
      <c r="H1762" s="8"/>
      <c r="I1762" s="8"/>
    </row>
    <row r="1763" spans="1:9" x14ac:dyDescent="0.2">
      <c r="A1763" s="8"/>
      <c r="B1763" s="8"/>
      <c r="C1763" s="8"/>
      <c r="D1763" s="8"/>
      <c r="E1763" s="8"/>
      <c r="F1763" s="8"/>
      <c r="G1763" s="8"/>
      <c r="H1763" s="8"/>
      <c r="I1763" s="8"/>
    </row>
    <row r="1764" spans="1:9" x14ac:dyDescent="0.2">
      <c r="A1764" s="8"/>
      <c r="B1764" s="8"/>
      <c r="C1764" s="8"/>
      <c r="D1764" s="8"/>
      <c r="E1764" s="8"/>
      <c r="F1764" s="8"/>
      <c r="G1764" s="8"/>
      <c r="H1764" s="8"/>
      <c r="I1764" s="8"/>
    </row>
    <row r="1765" spans="1:9" x14ac:dyDescent="0.2">
      <c r="A1765" s="8"/>
      <c r="B1765" s="8"/>
      <c r="C1765" s="8"/>
      <c r="D1765" s="8"/>
      <c r="E1765" s="8"/>
      <c r="F1765" s="8"/>
      <c r="G1765" s="8"/>
      <c r="H1765" s="8"/>
      <c r="I1765" s="8"/>
    </row>
    <row r="1766" spans="1:9" x14ac:dyDescent="0.2">
      <c r="A1766" s="8"/>
      <c r="B1766" s="8"/>
      <c r="C1766" s="8"/>
      <c r="D1766" s="8"/>
      <c r="E1766" s="8"/>
      <c r="F1766" s="8"/>
      <c r="G1766" s="8"/>
      <c r="H1766" s="8"/>
      <c r="I1766" s="8"/>
    </row>
    <row r="1767" spans="1:9" x14ac:dyDescent="0.2">
      <c r="A1767" s="8"/>
      <c r="B1767" s="8"/>
      <c r="C1767" s="8"/>
      <c r="D1767" s="8"/>
      <c r="E1767" s="8"/>
      <c r="F1767" s="8"/>
      <c r="G1767" s="8"/>
      <c r="H1767" s="8"/>
      <c r="I1767" s="8"/>
    </row>
    <row r="1768" spans="1:9" x14ac:dyDescent="0.2">
      <c r="A1768" s="8"/>
      <c r="B1768" s="8"/>
      <c r="C1768" s="8"/>
      <c r="D1768" s="8"/>
      <c r="E1768" s="8"/>
      <c r="F1768" s="8"/>
      <c r="G1768" s="8"/>
      <c r="H1768" s="8"/>
      <c r="I1768" s="8"/>
    </row>
    <row r="1769" spans="1:9" x14ac:dyDescent="0.2">
      <c r="A1769" s="8"/>
      <c r="B1769" s="8"/>
      <c r="C1769" s="8"/>
      <c r="D1769" s="8"/>
      <c r="E1769" s="8"/>
      <c r="F1769" s="8"/>
      <c r="G1769" s="8"/>
      <c r="H1769" s="8"/>
      <c r="I1769" s="8"/>
    </row>
    <row r="1770" spans="1:9" x14ac:dyDescent="0.2">
      <c r="A1770" s="8"/>
      <c r="B1770" s="8"/>
      <c r="C1770" s="8"/>
      <c r="D1770" s="8"/>
      <c r="E1770" s="8"/>
      <c r="F1770" s="8"/>
      <c r="G1770" s="8"/>
      <c r="H1770" s="8"/>
      <c r="I1770" s="8"/>
    </row>
    <row r="1771" spans="1:9" x14ac:dyDescent="0.2">
      <c r="A1771" s="8"/>
      <c r="B1771" s="8"/>
      <c r="C1771" s="8"/>
      <c r="D1771" s="8"/>
      <c r="E1771" s="8"/>
      <c r="F1771" s="8"/>
      <c r="G1771" s="8"/>
      <c r="H1771" s="8"/>
      <c r="I1771" s="8"/>
    </row>
    <row r="1772" spans="1:9" x14ac:dyDescent="0.2">
      <c r="A1772" s="8"/>
      <c r="B1772" s="8"/>
      <c r="C1772" s="8"/>
      <c r="D1772" s="8"/>
      <c r="E1772" s="8"/>
      <c r="F1772" s="8"/>
      <c r="G1772" s="8"/>
      <c r="H1772" s="8"/>
      <c r="I1772" s="8"/>
    </row>
    <row r="1773" spans="1:9" x14ac:dyDescent="0.2">
      <c r="A1773" s="8"/>
      <c r="B1773" s="8"/>
      <c r="C1773" s="8"/>
      <c r="D1773" s="8"/>
      <c r="E1773" s="8"/>
      <c r="F1773" s="8"/>
      <c r="G1773" s="8"/>
      <c r="H1773" s="8"/>
      <c r="I1773" s="8"/>
    </row>
    <row r="1774" spans="1:9" x14ac:dyDescent="0.2">
      <c r="A1774" s="8"/>
      <c r="B1774" s="8"/>
      <c r="C1774" s="8"/>
      <c r="D1774" s="8"/>
      <c r="E1774" s="8"/>
      <c r="F1774" s="8"/>
      <c r="G1774" s="8"/>
      <c r="H1774" s="8"/>
      <c r="I1774" s="8"/>
    </row>
    <row r="1775" spans="1:9" x14ac:dyDescent="0.2">
      <c r="A1775" s="8"/>
      <c r="B1775" s="8"/>
      <c r="C1775" s="8"/>
      <c r="D1775" s="8"/>
      <c r="E1775" s="8"/>
      <c r="F1775" s="8"/>
      <c r="G1775" s="8"/>
      <c r="H1775" s="8"/>
      <c r="I1775" s="8"/>
    </row>
    <row r="1776" spans="1:9" x14ac:dyDescent="0.2">
      <c r="A1776" s="8"/>
      <c r="B1776" s="8"/>
      <c r="C1776" s="8"/>
      <c r="D1776" s="8"/>
      <c r="E1776" s="8"/>
      <c r="F1776" s="8"/>
      <c r="G1776" s="8"/>
      <c r="H1776" s="8"/>
      <c r="I1776" s="8"/>
    </row>
    <row r="1777" spans="1:9" x14ac:dyDescent="0.2">
      <c r="A1777" s="8"/>
      <c r="B1777" s="8"/>
      <c r="C1777" s="8"/>
      <c r="D1777" s="8"/>
      <c r="E1777" s="8"/>
      <c r="F1777" s="8"/>
      <c r="G1777" s="8"/>
      <c r="H1777" s="8"/>
      <c r="I1777" s="8"/>
    </row>
    <row r="1778" spans="1:9" x14ac:dyDescent="0.2">
      <c r="A1778" s="8"/>
      <c r="B1778" s="8"/>
      <c r="C1778" s="8"/>
      <c r="D1778" s="8"/>
      <c r="E1778" s="8"/>
      <c r="F1778" s="8"/>
      <c r="G1778" s="8"/>
      <c r="H1778" s="8"/>
      <c r="I1778" s="8"/>
    </row>
    <row r="1779" spans="1:9" x14ac:dyDescent="0.2">
      <c r="A1779" s="8"/>
      <c r="B1779" s="8"/>
      <c r="C1779" s="8"/>
      <c r="D1779" s="8"/>
      <c r="E1779" s="8"/>
      <c r="F1779" s="8"/>
      <c r="G1779" s="8"/>
      <c r="H1779" s="8"/>
      <c r="I1779" s="8"/>
    </row>
    <row r="1780" spans="1:9" x14ac:dyDescent="0.2">
      <c r="A1780" s="8"/>
      <c r="B1780" s="8"/>
      <c r="C1780" s="8"/>
      <c r="D1780" s="8"/>
      <c r="E1780" s="8"/>
      <c r="F1780" s="8"/>
      <c r="G1780" s="8"/>
      <c r="H1780" s="8"/>
      <c r="I1780" s="8"/>
    </row>
  </sheetData>
  <sheetProtection selectLockedCells="1"/>
  <dataConsolidate/>
  <mergeCells count="233">
    <mergeCell ref="A399:B399"/>
    <mergeCell ref="A402:B402"/>
    <mergeCell ref="A403:B403"/>
    <mergeCell ref="A404:B404"/>
    <mergeCell ref="H381:I381"/>
    <mergeCell ref="A395:B395"/>
    <mergeCell ref="A394:B394"/>
    <mergeCell ref="A386:B386"/>
    <mergeCell ref="A387:B387"/>
    <mergeCell ref="A396:B396"/>
    <mergeCell ref="A397:B397"/>
    <mergeCell ref="A398:B398"/>
    <mergeCell ref="A392:B392"/>
    <mergeCell ref="A393:B393"/>
    <mergeCell ref="A400:B400"/>
    <mergeCell ref="A401:B401"/>
    <mergeCell ref="A484:I484"/>
    <mergeCell ref="A445:B445"/>
    <mergeCell ref="A446:B446"/>
    <mergeCell ref="A447:B447"/>
    <mergeCell ref="A435:B435"/>
    <mergeCell ref="A436:B436"/>
    <mergeCell ref="A437:B437"/>
    <mergeCell ref="A438:B438"/>
    <mergeCell ref="A439:B439"/>
    <mergeCell ref="A448:B448"/>
    <mergeCell ref="A449:B449"/>
    <mergeCell ref="A450:B450"/>
    <mergeCell ref="A408:B408"/>
    <mergeCell ref="A479:B479"/>
    <mergeCell ref="A480:B480"/>
    <mergeCell ref="A481:B481"/>
    <mergeCell ref="A451:I451"/>
    <mergeCell ref="A471:B471"/>
    <mergeCell ref="A463:B463"/>
    <mergeCell ref="A429:B429"/>
    <mergeCell ref="A482:B482"/>
    <mergeCell ref="A444:B444"/>
    <mergeCell ref="A487:B487"/>
    <mergeCell ref="A422:B422"/>
    <mergeCell ref="A419:B419"/>
    <mergeCell ref="A420:B420"/>
    <mergeCell ref="A405:B405"/>
    <mergeCell ref="A406:B406"/>
    <mergeCell ref="A407:B407"/>
    <mergeCell ref="A486:B486"/>
    <mergeCell ref="H378:I378"/>
    <mergeCell ref="A476:B476"/>
    <mergeCell ref="A477:B477"/>
    <mergeCell ref="A478:B478"/>
    <mergeCell ref="A473:B473"/>
    <mergeCell ref="A427:B427"/>
    <mergeCell ref="A468:B468"/>
    <mergeCell ref="A469:B469"/>
    <mergeCell ref="A424:B424"/>
    <mergeCell ref="A425:B425"/>
    <mergeCell ref="A426:B426"/>
    <mergeCell ref="A433:B433"/>
    <mergeCell ref="A434:B434"/>
    <mergeCell ref="A459:B459"/>
    <mergeCell ref="A460:B460"/>
    <mergeCell ref="A461:B461"/>
    <mergeCell ref="H325:I325"/>
    <mergeCell ref="H347:I347"/>
    <mergeCell ref="H339:I339"/>
    <mergeCell ref="H374:I374"/>
    <mergeCell ref="H326:I326"/>
    <mergeCell ref="H327:I327"/>
    <mergeCell ref="A462:B462"/>
    <mergeCell ref="A488:B488"/>
    <mergeCell ref="A470:B470"/>
    <mergeCell ref="A453:B453"/>
    <mergeCell ref="A413:B413"/>
    <mergeCell ref="A464:B464"/>
    <mergeCell ref="A465:B465"/>
    <mergeCell ref="A455:B455"/>
    <mergeCell ref="A458:B458"/>
    <mergeCell ref="A472:B472"/>
    <mergeCell ref="A456:B456"/>
    <mergeCell ref="A457:B457"/>
    <mergeCell ref="A454:B454"/>
    <mergeCell ref="A414:B414"/>
    <mergeCell ref="A415:B415"/>
    <mergeCell ref="A416:B416"/>
    <mergeCell ref="A432:B432"/>
    <mergeCell ref="H341:I341"/>
    <mergeCell ref="H324:I324"/>
    <mergeCell ref="A385:B385"/>
    <mergeCell ref="A388:B388"/>
    <mergeCell ref="A389:B389"/>
    <mergeCell ref="A391:B391"/>
    <mergeCell ref="H356:I356"/>
    <mergeCell ref="H360:I360"/>
    <mergeCell ref="H337:I337"/>
    <mergeCell ref="H338:I338"/>
    <mergeCell ref="H340:I340"/>
    <mergeCell ref="H344:I344"/>
    <mergeCell ref="H348:I348"/>
    <mergeCell ref="H349:I349"/>
    <mergeCell ref="H353:I353"/>
    <mergeCell ref="H357:I357"/>
    <mergeCell ref="H361:I361"/>
    <mergeCell ref="H365:I365"/>
    <mergeCell ref="H359:I359"/>
    <mergeCell ref="H350:I350"/>
    <mergeCell ref="H351:I351"/>
    <mergeCell ref="H352:I352"/>
    <mergeCell ref="H373:I373"/>
    <mergeCell ref="H376:I376"/>
    <mergeCell ref="H377:I377"/>
    <mergeCell ref="H282:I282"/>
    <mergeCell ref="H283:I283"/>
    <mergeCell ref="H311:I311"/>
    <mergeCell ref="A320:I320"/>
    <mergeCell ref="H297:I297"/>
    <mergeCell ref="H299:I299"/>
    <mergeCell ref="H300:I300"/>
    <mergeCell ref="H312:I312"/>
    <mergeCell ref="H313:I313"/>
    <mergeCell ref="H314:I314"/>
    <mergeCell ref="H315:I315"/>
    <mergeCell ref="H316:I316"/>
    <mergeCell ref="H319:I319"/>
    <mergeCell ref="H305:I305"/>
    <mergeCell ref="H317:I317"/>
    <mergeCell ref="A258:I258"/>
    <mergeCell ref="A126:I126"/>
    <mergeCell ref="H261:I261"/>
    <mergeCell ref="A192:I192"/>
    <mergeCell ref="H268:I268"/>
    <mergeCell ref="H281:I281"/>
    <mergeCell ref="H272:I272"/>
    <mergeCell ref="H273:I273"/>
    <mergeCell ref="H269:I269"/>
    <mergeCell ref="H270:I270"/>
    <mergeCell ref="H274:I274"/>
    <mergeCell ref="H275:I275"/>
    <mergeCell ref="H276:I276"/>
    <mergeCell ref="H277:I277"/>
    <mergeCell ref="H280:I280"/>
    <mergeCell ref="B165:F165"/>
    <mergeCell ref="H221:I221"/>
    <mergeCell ref="H224:I224"/>
    <mergeCell ref="H227:I227"/>
    <mergeCell ref="H262:I262"/>
    <mergeCell ref="A2:I2"/>
    <mergeCell ref="A3:I3"/>
    <mergeCell ref="A17:I17"/>
    <mergeCell ref="A4:I4"/>
    <mergeCell ref="H9:I9"/>
    <mergeCell ref="A16:I16"/>
    <mergeCell ref="B7:E7"/>
    <mergeCell ref="C9:E9"/>
    <mergeCell ref="B8:E8"/>
    <mergeCell ref="D10:E10"/>
    <mergeCell ref="D12:E12"/>
    <mergeCell ref="H13:I13"/>
    <mergeCell ref="B5:E5"/>
    <mergeCell ref="B6:E6"/>
    <mergeCell ref="D11:E11"/>
    <mergeCell ref="D13:E13"/>
    <mergeCell ref="A18:I18"/>
    <mergeCell ref="A20:I20"/>
    <mergeCell ref="H263:I263"/>
    <mergeCell ref="H264:I264"/>
    <mergeCell ref="H271:I271"/>
    <mergeCell ref="H267:I267"/>
    <mergeCell ref="H301:I301"/>
    <mergeCell ref="A466:B466"/>
    <mergeCell ref="A467:B467"/>
    <mergeCell ref="H265:I265"/>
    <mergeCell ref="H266:I266"/>
    <mergeCell ref="H296:I296"/>
    <mergeCell ref="H288:I288"/>
    <mergeCell ref="H285:I285"/>
    <mergeCell ref="H286:I286"/>
    <mergeCell ref="H328:I328"/>
    <mergeCell ref="H332:I332"/>
    <mergeCell ref="H336:I336"/>
    <mergeCell ref="H298:I298"/>
    <mergeCell ref="H303:I303"/>
    <mergeCell ref="H289:I289"/>
    <mergeCell ref="H287:I287"/>
    <mergeCell ref="H284:I284"/>
    <mergeCell ref="H292:I292"/>
    <mergeCell ref="H302:I302"/>
    <mergeCell ref="H290:I290"/>
    <mergeCell ref="H291:I291"/>
    <mergeCell ref="H295:I295"/>
    <mergeCell ref="H304:I304"/>
    <mergeCell ref="H307:I307"/>
    <mergeCell ref="A474:B474"/>
    <mergeCell ref="A475:B475"/>
    <mergeCell ref="A409:B409"/>
    <mergeCell ref="A410:B410"/>
    <mergeCell ref="A411:B411"/>
    <mergeCell ref="A412:B412"/>
    <mergeCell ref="A430:B430"/>
    <mergeCell ref="A431:B431"/>
    <mergeCell ref="A428:B428"/>
    <mergeCell ref="A423:B423"/>
    <mergeCell ref="A421:B421"/>
    <mergeCell ref="A417:B417"/>
    <mergeCell ref="A418:B418"/>
    <mergeCell ref="A440:B440"/>
    <mergeCell ref="A441:B441"/>
    <mergeCell ref="A442:B442"/>
    <mergeCell ref="A443:B443"/>
    <mergeCell ref="H342:I342"/>
    <mergeCell ref="H306:I306"/>
    <mergeCell ref="H310:I310"/>
    <mergeCell ref="H375:I375"/>
    <mergeCell ref="G386:H386"/>
    <mergeCell ref="A390:B390"/>
    <mergeCell ref="A383:I383"/>
    <mergeCell ref="H371:I371"/>
    <mergeCell ref="H372:I372"/>
    <mergeCell ref="H358:I358"/>
    <mergeCell ref="G385:H385"/>
    <mergeCell ref="H379:I379"/>
    <mergeCell ref="H323:I323"/>
    <mergeCell ref="H329:I329"/>
    <mergeCell ref="H330:I330"/>
    <mergeCell ref="H331:I331"/>
    <mergeCell ref="H335:I335"/>
    <mergeCell ref="H318:I318"/>
    <mergeCell ref="H343:I343"/>
    <mergeCell ref="H362:I362"/>
    <mergeCell ref="H366:I366"/>
    <mergeCell ref="H367:I367"/>
    <mergeCell ref="H369:I369"/>
    <mergeCell ref="H368:I368"/>
    <mergeCell ref="H370:I370"/>
  </mergeCells>
  <phoneticPr fontId="6" type="noConversion"/>
  <conditionalFormatting sqref="A261:H276 A280:H291 A295:H306 A310:H318 A323:H331 A335:H343 A347:H352 A356:H361">
    <cfRule type="expression" dxfId="5" priority="38">
      <formula>MOD(ROW(),2)</formula>
    </cfRule>
  </conditionalFormatting>
  <conditionalFormatting sqref="B365 D365:G365 B366:G378">
    <cfRule type="expression" dxfId="4" priority="37">
      <formula>MOD(ROW(),2)</formula>
    </cfRule>
  </conditionalFormatting>
  <conditionalFormatting sqref="A365:A378">
    <cfRule type="expression" dxfId="3" priority="30">
      <formula>MOD(ROW(),2)</formula>
    </cfRule>
  </conditionalFormatting>
  <conditionalFormatting sqref="C365">
    <cfRule type="expression" dxfId="2" priority="16">
      <formula>MOD(ROW(),2)</formula>
    </cfRule>
  </conditionalFormatting>
  <conditionalFormatting sqref="H365:H378">
    <cfRule type="expression" dxfId="1" priority="15">
      <formula>MOD(ROW(),2)</formula>
    </cfRule>
  </conditionalFormatting>
  <conditionalFormatting sqref="A167:I183 A130:I160 A196:I214">
    <cfRule type="expression" dxfId="0" priority="1">
      <formula>MOD(ROW(),2)</formula>
    </cfRule>
  </conditionalFormatting>
  <dataValidations disablePrompts="1" xWindow="277" yWindow="822" count="4">
    <dataValidation allowBlank="1" showInputMessage="1" showErrorMessage="1" errorTitle="Erreur sur la date de fin." error="L'année de fin doit être égale à l'année de début du décompte. Saisissez une date valide au format JJ/MM/AAAA" sqref="H19"/>
    <dataValidation type="date" operator="lessThanOrEqual" allowBlank="1" showInputMessage="1" showErrorMessage="1" errorTitle="Erreur de saisie" error="La date d'entrée en Institut ne peut être supérieure à la date de fin du décompte!" sqref="D14">
      <formula1>H19</formula1>
    </dataValidation>
    <dataValidation type="date" allowBlank="1" showInputMessage="1" showErrorMessage="1" errorTitle="Erreur de date" error="La date de sortie de l'Institut ne peut être ni inférieure à la date d'entrée en Institut ni supérieure à la date du fin de Décompte !" sqref="D15">
      <formula1>D19</formula1>
      <formula2>H19</formula2>
    </dataValidation>
    <dataValidation type="date" operator="lessThanOrEqual" allowBlank="1" showInputMessage="1" showErrorMessage="1" sqref="D19">
      <formula1>TODAY()</formula1>
    </dataValidation>
  </dataValidations>
  <pageMargins left="0.35433070866141736" right="0" top="0.15748031496062992" bottom="0.35433070866141736" header="0.31496062992125984" footer="0.11811023622047245"/>
  <pageSetup paperSize="9" scale="95" orientation="portrait" r:id="rId1"/>
  <headerFooter alignWithMargins="0">
    <oddFooter>&amp;R&amp;P sur &amp;N&amp;CN° Protégé  - &amp;D</oddFooter>
  </headerFooter>
  <rowBreaks count="12" manualBreakCount="12">
    <brk id="62" max="8" man="1"/>
    <brk id="125" max="8" man="1"/>
    <brk id="191" max="8" man="1"/>
    <brk id="257" max="8" man="1"/>
    <brk id="319" max="8" man="1"/>
    <brk id="382" max="8" man="1"/>
    <brk id="450" max="8" man="1"/>
    <brk id="510" max="8" man="1"/>
    <brk id="573" max="8" man="1"/>
    <brk id="636" max="8" man="1"/>
    <brk id="699" max="8" man="1"/>
    <brk id="1070" max="16383" man="1"/>
  </rowBreaks>
  <drawing r:id="rId2"/>
  <legacyDrawing r:id="rId3"/>
  <controls>
    <mc:AlternateContent xmlns:mc="http://schemas.openxmlformats.org/markup-compatibility/2006">
      <mc:Choice Requires="x14">
        <control shapeId="1085" r:id="rId4" name="AllerC30">
          <controlPr defaultSize="0" print="0" autoFill="0" autoLine="0" r:id="rId5">
            <anchor moveWithCells="1">
              <from>
                <xdr:col>2</xdr:col>
                <xdr:colOff>9525</xdr:colOff>
                <xdr:row>479</xdr:row>
                <xdr:rowOff>9525</xdr:rowOff>
              </from>
              <to>
                <xdr:col>2</xdr:col>
                <xdr:colOff>161925</xdr:colOff>
                <xdr:row>479</xdr:row>
                <xdr:rowOff>152400</xdr:rowOff>
              </to>
            </anchor>
          </controlPr>
        </control>
      </mc:Choice>
      <mc:Fallback>
        <control shapeId="1085" r:id="rId4" name="AllerC30"/>
      </mc:Fallback>
    </mc:AlternateContent>
    <mc:AlternateContent xmlns:mc="http://schemas.openxmlformats.org/markup-compatibility/2006">
      <mc:Choice Requires="x14">
        <control shapeId="1084" r:id="rId6" name="AllerC29">
          <controlPr defaultSize="0" print="0" autoFill="0" autoLine="0" r:id="rId5">
            <anchor moveWithCells="1">
              <from>
                <xdr:col>2</xdr:col>
                <xdr:colOff>9525</xdr:colOff>
                <xdr:row>476</xdr:row>
                <xdr:rowOff>9525</xdr:rowOff>
              </from>
              <to>
                <xdr:col>2</xdr:col>
                <xdr:colOff>161925</xdr:colOff>
                <xdr:row>476</xdr:row>
                <xdr:rowOff>152400</xdr:rowOff>
              </to>
            </anchor>
          </controlPr>
        </control>
      </mc:Choice>
      <mc:Fallback>
        <control shapeId="1084" r:id="rId6" name="AllerC29"/>
      </mc:Fallback>
    </mc:AlternateContent>
    <mc:AlternateContent xmlns:mc="http://schemas.openxmlformats.org/markup-compatibility/2006">
      <mc:Choice Requires="x14">
        <control shapeId="1083" r:id="rId7" name="AllerC28">
          <controlPr defaultSize="0" print="0" autoFill="0" autoLine="0" r:id="rId5">
            <anchor moveWithCells="1">
              <from>
                <xdr:col>2</xdr:col>
                <xdr:colOff>9525</xdr:colOff>
                <xdr:row>473</xdr:row>
                <xdr:rowOff>9525</xdr:rowOff>
              </from>
              <to>
                <xdr:col>2</xdr:col>
                <xdr:colOff>161925</xdr:colOff>
                <xdr:row>473</xdr:row>
                <xdr:rowOff>152400</xdr:rowOff>
              </to>
            </anchor>
          </controlPr>
        </control>
      </mc:Choice>
      <mc:Fallback>
        <control shapeId="1083" r:id="rId7" name="AllerC28"/>
      </mc:Fallback>
    </mc:AlternateContent>
    <mc:AlternateContent xmlns:mc="http://schemas.openxmlformats.org/markup-compatibility/2006">
      <mc:Choice Requires="x14">
        <control shapeId="1082" r:id="rId8" name="AllerC27">
          <controlPr defaultSize="0" print="0" autoFill="0" autoLine="0" r:id="rId5">
            <anchor moveWithCells="1">
              <from>
                <xdr:col>2</xdr:col>
                <xdr:colOff>9525</xdr:colOff>
                <xdr:row>470</xdr:row>
                <xdr:rowOff>9525</xdr:rowOff>
              </from>
              <to>
                <xdr:col>2</xdr:col>
                <xdr:colOff>161925</xdr:colOff>
                <xdr:row>470</xdr:row>
                <xdr:rowOff>152400</xdr:rowOff>
              </to>
            </anchor>
          </controlPr>
        </control>
      </mc:Choice>
      <mc:Fallback>
        <control shapeId="1082" r:id="rId8" name="AllerC27"/>
      </mc:Fallback>
    </mc:AlternateContent>
    <mc:AlternateContent xmlns:mc="http://schemas.openxmlformats.org/markup-compatibility/2006">
      <mc:Choice Requires="x14">
        <control shapeId="1081" r:id="rId9" name="AllerC26">
          <controlPr defaultSize="0" print="0" autoFill="0" autoLine="0" r:id="rId5">
            <anchor moveWithCells="1">
              <from>
                <xdr:col>2</xdr:col>
                <xdr:colOff>9525</xdr:colOff>
                <xdr:row>467</xdr:row>
                <xdr:rowOff>9525</xdr:rowOff>
              </from>
              <to>
                <xdr:col>2</xdr:col>
                <xdr:colOff>161925</xdr:colOff>
                <xdr:row>467</xdr:row>
                <xdr:rowOff>152400</xdr:rowOff>
              </to>
            </anchor>
          </controlPr>
        </control>
      </mc:Choice>
      <mc:Fallback>
        <control shapeId="1081" r:id="rId9" name="AllerC26"/>
      </mc:Fallback>
    </mc:AlternateContent>
    <mc:AlternateContent xmlns:mc="http://schemas.openxmlformats.org/markup-compatibility/2006">
      <mc:Choice Requires="x14">
        <control shapeId="1080" r:id="rId10" name="AllerC25">
          <controlPr defaultSize="0" print="0" autoFill="0" autoLine="0" r:id="rId5">
            <anchor moveWithCells="1">
              <from>
                <xdr:col>2</xdr:col>
                <xdr:colOff>9525</xdr:colOff>
                <xdr:row>464</xdr:row>
                <xdr:rowOff>9525</xdr:rowOff>
              </from>
              <to>
                <xdr:col>2</xdr:col>
                <xdr:colOff>161925</xdr:colOff>
                <xdr:row>464</xdr:row>
                <xdr:rowOff>152400</xdr:rowOff>
              </to>
            </anchor>
          </controlPr>
        </control>
      </mc:Choice>
      <mc:Fallback>
        <control shapeId="1080" r:id="rId10" name="AllerC25"/>
      </mc:Fallback>
    </mc:AlternateContent>
    <mc:AlternateContent xmlns:mc="http://schemas.openxmlformats.org/markup-compatibility/2006">
      <mc:Choice Requires="x14">
        <control shapeId="1079" r:id="rId11" name="AllerC24">
          <controlPr defaultSize="0" print="0" autoFill="0" autoLine="0" r:id="rId5">
            <anchor moveWithCells="1">
              <from>
                <xdr:col>2</xdr:col>
                <xdr:colOff>9525</xdr:colOff>
                <xdr:row>461</xdr:row>
                <xdr:rowOff>19050</xdr:rowOff>
              </from>
              <to>
                <xdr:col>2</xdr:col>
                <xdr:colOff>161925</xdr:colOff>
                <xdr:row>462</xdr:row>
                <xdr:rowOff>0</xdr:rowOff>
              </to>
            </anchor>
          </controlPr>
        </control>
      </mc:Choice>
      <mc:Fallback>
        <control shapeId="1079" r:id="rId11" name="AllerC24"/>
      </mc:Fallback>
    </mc:AlternateContent>
    <mc:AlternateContent xmlns:mc="http://schemas.openxmlformats.org/markup-compatibility/2006">
      <mc:Choice Requires="x14">
        <control shapeId="1078" r:id="rId12" name="AllerC23">
          <controlPr defaultSize="0" print="0" autoFill="0" autoLine="0" r:id="rId5">
            <anchor moveWithCells="1">
              <from>
                <xdr:col>2</xdr:col>
                <xdr:colOff>9525</xdr:colOff>
                <xdr:row>458</xdr:row>
                <xdr:rowOff>19050</xdr:rowOff>
              </from>
              <to>
                <xdr:col>2</xdr:col>
                <xdr:colOff>161925</xdr:colOff>
                <xdr:row>459</xdr:row>
                <xdr:rowOff>0</xdr:rowOff>
              </to>
            </anchor>
          </controlPr>
        </control>
      </mc:Choice>
      <mc:Fallback>
        <control shapeId="1078" r:id="rId12" name="AllerC23"/>
      </mc:Fallback>
    </mc:AlternateContent>
    <mc:AlternateContent xmlns:mc="http://schemas.openxmlformats.org/markup-compatibility/2006">
      <mc:Choice Requires="x14">
        <control shapeId="1077" r:id="rId13" name="AllerC22">
          <controlPr defaultSize="0" print="0" autoFill="0" autoLine="0" r:id="rId5">
            <anchor moveWithCells="1">
              <from>
                <xdr:col>2</xdr:col>
                <xdr:colOff>19050</xdr:colOff>
                <xdr:row>455</xdr:row>
                <xdr:rowOff>9525</xdr:rowOff>
              </from>
              <to>
                <xdr:col>2</xdr:col>
                <xdr:colOff>171450</xdr:colOff>
                <xdr:row>455</xdr:row>
                <xdr:rowOff>152400</xdr:rowOff>
              </to>
            </anchor>
          </controlPr>
        </control>
      </mc:Choice>
      <mc:Fallback>
        <control shapeId="1077" r:id="rId13" name="AllerC22"/>
      </mc:Fallback>
    </mc:AlternateContent>
    <mc:AlternateContent xmlns:mc="http://schemas.openxmlformats.org/markup-compatibility/2006">
      <mc:Choice Requires="x14">
        <control shapeId="1076" r:id="rId14" name="AllerC21">
          <controlPr defaultSize="0" print="0" autoFill="0" autoLine="0" r:id="rId5">
            <anchor moveWithCells="1">
              <from>
                <xdr:col>2</xdr:col>
                <xdr:colOff>9525</xdr:colOff>
                <xdr:row>447</xdr:row>
                <xdr:rowOff>9525</xdr:rowOff>
              </from>
              <to>
                <xdr:col>2</xdr:col>
                <xdr:colOff>161925</xdr:colOff>
                <xdr:row>447</xdr:row>
                <xdr:rowOff>152400</xdr:rowOff>
              </to>
            </anchor>
          </controlPr>
        </control>
      </mc:Choice>
      <mc:Fallback>
        <control shapeId="1076" r:id="rId14" name="AllerC21"/>
      </mc:Fallback>
    </mc:AlternateContent>
    <mc:AlternateContent xmlns:mc="http://schemas.openxmlformats.org/markup-compatibility/2006">
      <mc:Choice Requires="x14">
        <control shapeId="1074" r:id="rId15" name="AllerC2">
          <controlPr defaultSize="0" print="0" autoFill="0" autoLine="0" r:id="rId5">
            <anchor moveWithCells="1">
              <from>
                <xdr:col>2</xdr:col>
                <xdr:colOff>9525</xdr:colOff>
                <xdr:row>390</xdr:row>
                <xdr:rowOff>9525</xdr:rowOff>
              </from>
              <to>
                <xdr:col>2</xdr:col>
                <xdr:colOff>161925</xdr:colOff>
                <xdr:row>390</xdr:row>
                <xdr:rowOff>152400</xdr:rowOff>
              </to>
            </anchor>
          </controlPr>
        </control>
      </mc:Choice>
      <mc:Fallback>
        <control shapeId="1074" r:id="rId15" name="AllerC2"/>
      </mc:Fallback>
    </mc:AlternateContent>
    <mc:AlternateContent xmlns:mc="http://schemas.openxmlformats.org/markup-compatibility/2006">
      <mc:Choice Requires="x14">
        <control shapeId="1073" r:id="rId16" name="AllerC1">
          <controlPr defaultSize="0" print="0" autoFill="0" autoLine="0" r:id="rId17">
            <anchor moveWithCells="1">
              <from>
                <xdr:col>2</xdr:col>
                <xdr:colOff>19050</xdr:colOff>
                <xdr:row>387</xdr:row>
                <xdr:rowOff>9525</xdr:rowOff>
              </from>
              <to>
                <xdr:col>2</xdr:col>
                <xdr:colOff>171450</xdr:colOff>
                <xdr:row>388</xdr:row>
                <xdr:rowOff>9525</xdr:rowOff>
              </to>
            </anchor>
          </controlPr>
        </control>
      </mc:Choice>
      <mc:Fallback>
        <control shapeId="1073" r:id="rId16" name="AllerC1"/>
      </mc:Fallback>
    </mc:AlternateContent>
    <mc:AlternateContent xmlns:mc="http://schemas.openxmlformats.org/markup-compatibility/2006">
      <mc:Choice Requires="x14">
        <control shapeId="1055" r:id="rId18" name="AllerC3">
          <controlPr defaultSize="0" print="0" autoFill="0" autoLine="0" r:id="rId5">
            <anchor moveWithCells="1">
              <from>
                <xdr:col>2</xdr:col>
                <xdr:colOff>9525</xdr:colOff>
                <xdr:row>393</xdr:row>
                <xdr:rowOff>9525</xdr:rowOff>
              </from>
              <to>
                <xdr:col>2</xdr:col>
                <xdr:colOff>161925</xdr:colOff>
                <xdr:row>393</xdr:row>
                <xdr:rowOff>152400</xdr:rowOff>
              </to>
            </anchor>
          </controlPr>
        </control>
      </mc:Choice>
      <mc:Fallback>
        <control shapeId="1055" r:id="rId18" name="AllerC3"/>
      </mc:Fallback>
    </mc:AlternateContent>
    <mc:AlternateContent xmlns:mc="http://schemas.openxmlformats.org/markup-compatibility/2006">
      <mc:Choice Requires="x14">
        <control shapeId="1056" r:id="rId19" name="AllerC4">
          <controlPr defaultSize="0" print="0" autoFill="0" autoLine="0" r:id="rId5">
            <anchor moveWithCells="1">
              <from>
                <xdr:col>2</xdr:col>
                <xdr:colOff>9525</xdr:colOff>
                <xdr:row>396</xdr:row>
                <xdr:rowOff>9525</xdr:rowOff>
              </from>
              <to>
                <xdr:col>2</xdr:col>
                <xdr:colOff>161925</xdr:colOff>
                <xdr:row>396</xdr:row>
                <xdr:rowOff>152400</xdr:rowOff>
              </to>
            </anchor>
          </controlPr>
        </control>
      </mc:Choice>
      <mc:Fallback>
        <control shapeId="1056" r:id="rId19" name="AllerC4"/>
      </mc:Fallback>
    </mc:AlternateContent>
    <mc:AlternateContent xmlns:mc="http://schemas.openxmlformats.org/markup-compatibility/2006">
      <mc:Choice Requires="x14">
        <control shapeId="1057" r:id="rId20" name="AllerC5">
          <controlPr defaultSize="0" print="0" autoFill="0" autoLine="0" r:id="rId5">
            <anchor moveWithCells="1">
              <from>
                <xdr:col>2</xdr:col>
                <xdr:colOff>9525</xdr:colOff>
                <xdr:row>399</xdr:row>
                <xdr:rowOff>9525</xdr:rowOff>
              </from>
              <to>
                <xdr:col>2</xdr:col>
                <xdr:colOff>161925</xdr:colOff>
                <xdr:row>399</xdr:row>
                <xdr:rowOff>152400</xdr:rowOff>
              </to>
            </anchor>
          </controlPr>
        </control>
      </mc:Choice>
      <mc:Fallback>
        <control shapeId="1057" r:id="rId20" name="AllerC5"/>
      </mc:Fallback>
    </mc:AlternateContent>
    <mc:AlternateContent xmlns:mc="http://schemas.openxmlformats.org/markup-compatibility/2006">
      <mc:Choice Requires="x14">
        <control shapeId="1058" r:id="rId21" name="AllerC6">
          <controlPr defaultSize="0" print="0" autoFill="0" autoLine="0" r:id="rId22">
            <anchor moveWithCells="1">
              <from>
                <xdr:col>2</xdr:col>
                <xdr:colOff>9525</xdr:colOff>
                <xdr:row>402</xdr:row>
                <xdr:rowOff>9525</xdr:rowOff>
              </from>
              <to>
                <xdr:col>2</xdr:col>
                <xdr:colOff>161925</xdr:colOff>
                <xdr:row>403</xdr:row>
                <xdr:rowOff>0</xdr:rowOff>
              </to>
            </anchor>
          </controlPr>
        </control>
      </mc:Choice>
      <mc:Fallback>
        <control shapeId="1058" r:id="rId21" name="AllerC6"/>
      </mc:Fallback>
    </mc:AlternateContent>
    <mc:AlternateContent xmlns:mc="http://schemas.openxmlformats.org/markup-compatibility/2006">
      <mc:Choice Requires="x14">
        <control shapeId="1059" r:id="rId23" name="AllerC7">
          <controlPr defaultSize="0" print="0" autoFill="0" autoLine="0" r:id="rId5">
            <anchor moveWithCells="1">
              <from>
                <xdr:col>2</xdr:col>
                <xdr:colOff>9525</xdr:colOff>
                <xdr:row>405</xdr:row>
                <xdr:rowOff>9525</xdr:rowOff>
              </from>
              <to>
                <xdr:col>2</xdr:col>
                <xdr:colOff>161925</xdr:colOff>
                <xdr:row>405</xdr:row>
                <xdr:rowOff>152400</xdr:rowOff>
              </to>
            </anchor>
          </controlPr>
        </control>
      </mc:Choice>
      <mc:Fallback>
        <control shapeId="1059" r:id="rId23" name="AllerC7"/>
      </mc:Fallback>
    </mc:AlternateContent>
    <mc:AlternateContent xmlns:mc="http://schemas.openxmlformats.org/markup-compatibility/2006">
      <mc:Choice Requires="x14">
        <control shapeId="1060" r:id="rId24" name="AllerC8">
          <controlPr defaultSize="0" print="0" autoFill="0" autoLine="0" r:id="rId5">
            <anchor moveWithCells="1">
              <from>
                <xdr:col>2</xdr:col>
                <xdr:colOff>9525</xdr:colOff>
                <xdr:row>408</xdr:row>
                <xdr:rowOff>9525</xdr:rowOff>
              </from>
              <to>
                <xdr:col>2</xdr:col>
                <xdr:colOff>161925</xdr:colOff>
                <xdr:row>408</xdr:row>
                <xdr:rowOff>152400</xdr:rowOff>
              </to>
            </anchor>
          </controlPr>
        </control>
      </mc:Choice>
      <mc:Fallback>
        <control shapeId="1060" r:id="rId24" name="AllerC8"/>
      </mc:Fallback>
    </mc:AlternateContent>
    <mc:AlternateContent xmlns:mc="http://schemas.openxmlformats.org/markup-compatibility/2006">
      <mc:Choice Requires="x14">
        <control shapeId="1061" r:id="rId25" name="AllerC9">
          <controlPr defaultSize="0" print="0" autoFill="0" autoLine="0" r:id="rId5">
            <anchor moveWithCells="1">
              <from>
                <xdr:col>2</xdr:col>
                <xdr:colOff>9525</xdr:colOff>
                <xdr:row>411</xdr:row>
                <xdr:rowOff>9525</xdr:rowOff>
              </from>
              <to>
                <xdr:col>2</xdr:col>
                <xdr:colOff>161925</xdr:colOff>
                <xdr:row>411</xdr:row>
                <xdr:rowOff>152400</xdr:rowOff>
              </to>
            </anchor>
          </controlPr>
        </control>
      </mc:Choice>
      <mc:Fallback>
        <control shapeId="1061" r:id="rId25" name="AllerC9"/>
      </mc:Fallback>
    </mc:AlternateContent>
    <mc:AlternateContent xmlns:mc="http://schemas.openxmlformats.org/markup-compatibility/2006">
      <mc:Choice Requires="x14">
        <control shapeId="1062" r:id="rId26" name="AllerC10">
          <controlPr defaultSize="0" print="0" autoFill="0" autoLine="0" r:id="rId5">
            <anchor moveWithCells="1">
              <from>
                <xdr:col>2</xdr:col>
                <xdr:colOff>9525</xdr:colOff>
                <xdr:row>414</xdr:row>
                <xdr:rowOff>9525</xdr:rowOff>
              </from>
              <to>
                <xdr:col>2</xdr:col>
                <xdr:colOff>161925</xdr:colOff>
                <xdr:row>414</xdr:row>
                <xdr:rowOff>152400</xdr:rowOff>
              </to>
            </anchor>
          </controlPr>
        </control>
      </mc:Choice>
      <mc:Fallback>
        <control shapeId="1062" r:id="rId26" name="AllerC10"/>
      </mc:Fallback>
    </mc:AlternateContent>
    <mc:AlternateContent xmlns:mc="http://schemas.openxmlformats.org/markup-compatibility/2006">
      <mc:Choice Requires="x14">
        <control shapeId="1063" r:id="rId27" name="AllerC11">
          <controlPr defaultSize="0" print="0" autoFill="0" autoLine="0" r:id="rId5">
            <anchor moveWithCells="1">
              <from>
                <xdr:col>2</xdr:col>
                <xdr:colOff>9525</xdr:colOff>
                <xdr:row>417</xdr:row>
                <xdr:rowOff>9525</xdr:rowOff>
              </from>
              <to>
                <xdr:col>2</xdr:col>
                <xdr:colOff>161925</xdr:colOff>
                <xdr:row>417</xdr:row>
                <xdr:rowOff>152400</xdr:rowOff>
              </to>
            </anchor>
          </controlPr>
        </control>
      </mc:Choice>
      <mc:Fallback>
        <control shapeId="1063" r:id="rId27" name="AllerC11"/>
      </mc:Fallback>
    </mc:AlternateContent>
    <mc:AlternateContent xmlns:mc="http://schemas.openxmlformats.org/markup-compatibility/2006">
      <mc:Choice Requires="x14">
        <control shapeId="1064" r:id="rId28" name="AllerC12">
          <controlPr defaultSize="0" print="0" autoFill="0" autoLine="0" r:id="rId5">
            <anchor moveWithCells="1">
              <from>
                <xdr:col>2</xdr:col>
                <xdr:colOff>9525</xdr:colOff>
                <xdr:row>420</xdr:row>
                <xdr:rowOff>9525</xdr:rowOff>
              </from>
              <to>
                <xdr:col>2</xdr:col>
                <xdr:colOff>161925</xdr:colOff>
                <xdr:row>420</xdr:row>
                <xdr:rowOff>152400</xdr:rowOff>
              </to>
            </anchor>
          </controlPr>
        </control>
      </mc:Choice>
      <mc:Fallback>
        <control shapeId="1064" r:id="rId28" name="AllerC12"/>
      </mc:Fallback>
    </mc:AlternateContent>
    <mc:AlternateContent xmlns:mc="http://schemas.openxmlformats.org/markup-compatibility/2006">
      <mc:Choice Requires="x14">
        <control shapeId="1065" r:id="rId29" name="AllerC13">
          <controlPr defaultSize="0" print="0" autoFill="0" autoLine="0" r:id="rId5">
            <anchor moveWithCells="1">
              <from>
                <xdr:col>2</xdr:col>
                <xdr:colOff>9525</xdr:colOff>
                <xdr:row>423</xdr:row>
                <xdr:rowOff>9525</xdr:rowOff>
              </from>
              <to>
                <xdr:col>2</xdr:col>
                <xdr:colOff>161925</xdr:colOff>
                <xdr:row>423</xdr:row>
                <xdr:rowOff>152400</xdr:rowOff>
              </to>
            </anchor>
          </controlPr>
        </control>
      </mc:Choice>
      <mc:Fallback>
        <control shapeId="1065" r:id="rId29" name="AllerC13"/>
      </mc:Fallback>
    </mc:AlternateContent>
    <mc:AlternateContent xmlns:mc="http://schemas.openxmlformats.org/markup-compatibility/2006">
      <mc:Choice Requires="x14">
        <control shapeId="1066" r:id="rId30" name="AllerC14">
          <controlPr defaultSize="0" print="0" autoFill="0" autoLine="0" r:id="rId5">
            <anchor moveWithCells="1">
              <from>
                <xdr:col>2</xdr:col>
                <xdr:colOff>9525</xdr:colOff>
                <xdr:row>426</xdr:row>
                <xdr:rowOff>9525</xdr:rowOff>
              </from>
              <to>
                <xdr:col>2</xdr:col>
                <xdr:colOff>161925</xdr:colOff>
                <xdr:row>426</xdr:row>
                <xdr:rowOff>152400</xdr:rowOff>
              </to>
            </anchor>
          </controlPr>
        </control>
      </mc:Choice>
      <mc:Fallback>
        <control shapeId="1066" r:id="rId30" name="AllerC14"/>
      </mc:Fallback>
    </mc:AlternateContent>
    <mc:AlternateContent xmlns:mc="http://schemas.openxmlformats.org/markup-compatibility/2006">
      <mc:Choice Requires="x14">
        <control shapeId="1067" r:id="rId31" name="AllerC15">
          <controlPr defaultSize="0" print="0" autoFill="0" autoLine="0" r:id="rId5">
            <anchor moveWithCells="1">
              <from>
                <xdr:col>2</xdr:col>
                <xdr:colOff>9525</xdr:colOff>
                <xdr:row>429</xdr:row>
                <xdr:rowOff>9525</xdr:rowOff>
              </from>
              <to>
                <xdr:col>2</xdr:col>
                <xdr:colOff>161925</xdr:colOff>
                <xdr:row>429</xdr:row>
                <xdr:rowOff>152400</xdr:rowOff>
              </to>
            </anchor>
          </controlPr>
        </control>
      </mc:Choice>
      <mc:Fallback>
        <control shapeId="1067" r:id="rId31" name="AllerC15"/>
      </mc:Fallback>
    </mc:AlternateContent>
    <mc:AlternateContent xmlns:mc="http://schemas.openxmlformats.org/markup-compatibility/2006">
      <mc:Choice Requires="x14">
        <control shapeId="1068" r:id="rId32" name="AllerC16">
          <controlPr defaultSize="0" print="0" autoFill="0" autoLine="0" r:id="rId5">
            <anchor moveWithCells="1">
              <from>
                <xdr:col>2</xdr:col>
                <xdr:colOff>9525</xdr:colOff>
                <xdr:row>432</xdr:row>
                <xdr:rowOff>9525</xdr:rowOff>
              </from>
              <to>
                <xdr:col>2</xdr:col>
                <xdr:colOff>161925</xdr:colOff>
                <xdr:row>432</xdr:row>
                <xdr:rowOff>152400</xdr:rowOff>
              </to>
            </anchor>
          </controlPr>
        </control>
      </mc:Choice>
      <mc:Fallback>
        <control shapeId="1068" r:id="rId32" name="AllerC16"/>
      </mc:Fallback>
    </mc:AlternateContent>
    <mc:AlternateContent xmlns:mc="http://schemas.openxmlformats.org/markup-compatibility/2006">
      <mc:Choice Requires="x14">
        <control shapeId="1069" r:id="rId33" name="AllerC17">
          <controlPr defaultSize="0" print="0" autoFill="0" autoLine="0" r:id="rId5">
            <anchor moveWithCells="1">
              <from>
                <xdr:col>2</xdr:col>
                <xdr:colOff>9525</xdr:colOff>
                <xdr:row>435</xdr:row>
                <xdr:rowOff>9525</xdr:rowOff>
              </from>
              <to>
                <xdr:col>2</xdr:col>
                <xdr:colOff>161925</xdr:colOff>
                <xdr:row>435</xdr:row>
                <xdr:rowOff>152400</xdr:rowOff>
              </to>
            </anchor>
          </controlPr>
        </control>
      </mc:Choice>
      <mc:Fallback>
        <control shapeId="1069" r:id="rId33" name="AllerC17"/>
      </mc:Fallback>
    </mc:AlternateContent>
    <mc:AlternateContent xmlns:mc="http://schemas.openxmlformats.org/markup-compatibility/2006">
      <mc:Choice Requires="x14">
        <control shapeId="1070" r:id="rId34" name="AllerC18">
          <controlPr defaultSize="0" print="0" autoFill="0" autoLine="0" r:id="rId5">
            <anchor moveWithCells="1">
              <from>
                <xdr:col>2</xdr:col>
                <xdr:colOff>9525</xdr:colOff>
                <xdr:row>438</xdr:row>
                <xdr:rowOff>9525</xdr:rowOff>
              </from>
              <to>
                <xdr:col>2</xdr:col>
                <xdr:colOff>161925</xdr:colOff>
                <xdr:row>438</xdr:row>
                <xdr:rowOff>152400</xdr:rowOff>
              </to>
            </anchor>
          </controlPr>
        </control>
      </mc:Choice>
      <mc:Fallback>
        <control shapeId="1070" r:id="rId34" name="AllerC18"/>
      </mc:Fallback>
    </mc:AlternateContent>
    <mc:AlternateContent xmlns:mc="http://schemas.openxmlformats.org/markup-compatibility/2006">
      <mc:Choice Requires="x14">
        <control shapeId="1071" r:id="rId35" name="AllerC19">
          <controlPr defaultSize="0" print="0" autoFill="0" autoLine="0" r:id="rId5">
            <anchor moveWithCells="1">
              <from>
                <xdr:col>2</xdr:col>
                <xdr:colOff>9525</xdr:colOff>
                <xdr:row>441</xdr:row>
                <xdr:rowOff>9525</xdr:rowOff>
              </from>
              <to>
                <xdr:col>2</xdr:col>
                <xdr:colOff>161925</xdr:colOff>
                <xdr:row>441</xdr:row>
                <xdr:rowOff>152400</xdr:rowOff>
              </to>
            </anchor>
          </controlPr>
        </control>
      </mc:Choice>
      <mc:Fallback>
        <control shapeId="1071" r:id="rId35" name="AllerC19"/>
      </mc:Fallback>
    </mc:AlternateContent>
    <mc:AlternateContent xmlns:mc="http://schemas.openxmlformats.org/markup-compatibility/2006">
      <mc:Choice Requires="x14">
        <control shapeId="1072" r:id="rId36" name="AllerC20">
          <controlPr defaultSize="0" print="0" autoFill="0" autoLine="0" r:id="rId5">
            <anchor moveWithCells="1">
              <from>
                <xdr:col>2</xdr:col>
                <xdr:colOff>9525</xdr:colOff>
                <xdr:row>444</xdr:row>
                <xdr:rowOff>9525</xdr:rowOff>
              </from>
              <to>
                <xdr:col>2</xdr:col>
                <xdr:colOff>161925</xdr:colOff>
                <xdr:row>444</xdr:row>
                <xdr:rowOff>152400</xdr:rowOff>
              </to>
            </anchor>
          </controlPr>
        </control>
      </mc:Choice>
      <mc:Fallback>
        <control shapeId="1072" r:id="rId36" name="AllerC20"/>
      </mc:Fallback>
    </mc:AlternateContent>
    <mc:AlternateContent xmlns:mc="http://schemas.openxmlformats.org/markup-compatibility/2006">
      <mc:Choice Requires="x14">
        <control shapeId="1026" r:id="rId37" name="Check Box 2">
          <controlPr defaultSize="0" autoFill="0" autoLine="0" autoPict="0">
            <anchor moveWithCells="1">
              <from>
                <xdr:col>0</xdr:col>
                <xdr:colOff>0</xdr:colOff>
                <xdr:row>68</xdr:row>
                <xdr:rowOff>123825</xdr:rowOff>
              </from>
              <to>
                <xdr:col>0</xdr:col>
                <xdr:colOff>304800</xdr:colOff>
                <xdr:row>70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38" name="Check Box 3">
          <controlPr defaultSize="0" autoFill="0" autoLine="0" autoPict="0">
            <anchor moveWithCells="1">
              <from>
                <xdr:col>0</xdr:col>
                <xdr:colOff>0</xdr:colOff>
                <xdr:row>73</xdr:row>
                <xdr:rowOff>133350</xdr:rowOff>
              </from>
              <to>
                <xdr:col>0</xdr:col>
                <xdr:colOff>304800</xdr:colOff>
                <xdr:row>75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39" name="Check Box 4">
          <controlPr defaultSize="0" autoFill="0" autoLine="0" autoPict="0">
            <anchor moveWithCells="1">
              <from>
                <xdr:col>0</xdr:col>
                <xdr:colOff>9525</xdr:colOff>
                <xdr:row>78</xdr:row>
                <xdr:rowOff>133350</xdr:rowOff>
              </from>
              <to>
                <xdr:col>0</xdr:col>
                <xdr:colOff>314325</xdr:colOff>
                <xdr:row>80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40" name="Check Box 5">
          <controlPr defaultSize="0" autoFill="0" autoLine="0" autoPict="0">
            <anchor moveWithCells="1">
              <from>
                <xdr:col>4</xdr:col>
                <xdr:colOff>504825</xdr:colOff>
                <xdr:row>89</xdr:row>
                <xdr:rowOff>133350</xdr:rowOff>
              </from>
              <to>
                <xdr:col>5</xdr:col>
                <xdr:colOff>0</xdr:colOff>
                <xdr:row>91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41" name="Check Box 6">
          <controlPr defaultSize="0" autoFill="0" autoLine="0" autoPict="0">
            <anchor moveWithCells="1">
              <from>
                <xdr:col>4</xdr:col>
                <xdr:colOff>504825</xdr:colOff>
                <xdr:row>87</xdr:row>
                <xdr:rowOff>133350</xdr:rowOff>
              </from>
              <to>
                <xdr:col>5</xdr:col>
                <xdr:colOff>0</xdr:colOff>
                <xdr:row>89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42" name="Check Box 7">
          <controlPr defaultSize="0" autoFill="0" autoLine="0" autoPict="0">
            <anchor moveWithCells="1">
              <from>
                <xdr:col>1</xdr:col>
                <xdr:colOff>0</xdr:colOff>
                <xdr:row>92</xdr:row>
                <xdr:rowOff>133350</xdr:rowOff>
              </from>
              <to>
                <xdr:col>1</xdr:col>
                <xdr:colOff>304800</xdr:colOff>
                <xdr:row>94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43" name="Check Box 8">
          <controlPr defaultSize="0" autoFill="0" autoLine="0" autoPict="0">
            <anchor moveWithCells="1">
              <from>
                <xdr:col>4</xdr:col>
                <xdr:colOff>504825</xdr:colOff>
                <xdr:row>92</xdr:row>
                <xdr:rowOff>133350</xdr:rowOff>
              </from>
              <to>
                <xdr:col>5</xdr:col>
                <xdr:colOff>0</xdr:colOff>
                <xdr:row>94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44" name="Check Box 9">
          <controlPr defaultSize="0" autoFill="0" autoLine="0" autoPict="0">
            <anchor moveWithCells="1">
              <from>
                <xdr:col>1</xdr:col>
                <xdr:colOff>0</xdr:colOff>
                <xdr:row>94</xdr:row>
                <xdr:rowOff>133350</xdr:rowOff>
              </from>
              <to>
                <xdr:col>1</xdr:col>
                <xdr:colOff>304800</xdr:colOff>
                <xdr:row>96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45" name="Check Box 10">
          <controlPr defaultSize="0" autoFill="0" autoLine="0" autoPict="0">
            <anchor moveWithCells="1">
              <from>
                <xdr:col>4</xdr:col>
                <xdr:colOff>504825</xdr:colOff>
                <xdr:row>94</xdr:row>
                <xdr:rowOff>123825</xdr:rowOff>
              </from>
              <to>
                <xdr:col>5</xdr:col>
                <xdr:colOff>0</xdr:colOff>
                <xdr:row>96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46" name="Check Box 21">
          <controlPr defaultSize="0" autoFill="0" autoLine="0" autoPict="0">
            <anchor moveWithCells="1">
              <from>
                <xdr:col>4</xdr:col>
                <xdr:colOff>504825</xdr:colOff>
                <xdr:row>107</xdr:row>
                <xdr:rowOff>133350</xdr:rowOff>
              </from>
              <to>
                <xdr:col>5</xdr:col>
                <xdr:colOff>0</xdr:colOff>
                <xdr:row>109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47" name="Check Box 22">
          <controlPr defaultSize="0" autoFill="0" autoLine="0" autoPict="0">
            <anchor moveWithCells="1">
              <from>
                <xdr:col>4</xdr:col>
                <xdr:colOff>504825</xdr:colOff>
                <xdr:row>105</xdr:row>
                <xdr:rowOff>133350</xdr:rowOff>
              </from>
              <to>
                <xdr:col>5</xdr:col>
                <xdr:colOff>0</xdr:colOff>
                <xdr:row>107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48" name="Check Box 23">
          <controlPr defaultSize="0" autoFill="0" autoLine="0" autoPict="0">
            <anchor moveWithCells="1">
              <from>
                <xdr:col>0</xdr:col>
                <xdr:colOff>495300</xdr:colOff>
                <xdr:row>110</xdr:row>
                <xdr:rowOff>133350</xdr:rowOff>
              </from>
              <to>
                <xdr:col>0</xdr:col>
                <xdr:colOff>800100</xdr:colOff>
                <xdr:row>112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49" name="Check Box 24">
          <controlPr defaultSize="0" autoFill="0" autoLine="0" autoPict="0">
            <anchor moveWithCells="1">
              <from>
                <xdr:col>4</xdr:col>
                <xdr:colOff>504825</xdr:colOff>
                <xdr:row>110</xdr:row>
                <xdr:rowOff>133350</xdr:rowOff>
              </from>
              <to>
                <xdr:col>5</xdr:col>
                <xdr:colOff>0</xdr:colOff>
                <xdr:row>112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50" name="Check Box 25">
          <controlPr defaultSize="0" autoFill="0" autoLine="0" autoPict="0">
            <anchor moveWithCells="1">
              <from>
                <xdr:col>0</xdr:col>
                <xdr:colOff>495300</xdr:colOff>
                <xdr:row>112</xdr:row>
                <xdr:rowOff>133350</xdr:rowOff>
              </from>
              <to>
                <xdr:col>0</xdr:col>
                <xdr:colOff>800100</xdr:colOff>
                <xdr:row>114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51" name="Check Box 26">
          <controlPr defaultSize="0" autoFill="0" autoLine="0" autoPict="0">
            <anchor moveWithCells="1">
              <from>
                <xdr:col>4</xdr:col>
                <xdr:colOff>504825</xdr:colOff>
                <xdr:row>112</xdr:row>
                <xdr:rowOff>123825</xdr:rowOff>
              </from>
              <to>
                <xdr:col>5</xdr:col>
                <xdr:colOff>0</xdr:colOff>
                <xdr:row>114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52" name="Check Box 27">
          <controlPr defaultSize="0" autoFill="0" autoLine="0" autoPict="0">
            <anchor moveWithCells="1">
              <from>
                <xdr:col>0</xdr:col>
                <xdr:colOff>495300</xdr:colOff>
                <xdr:row>114</xdr:row>
                <xdr:rowOff>133350</xdr:rowOff>
              </from>
              <to>
                <xdr:col>0</xdr:col>
                <xdr:colOff>800100</xdr:colOff>
                <xdr:row>116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53" name="Check Box 28">
          <controlPr defaultSize="0" autoFill="0" autoLine="0" autoPict="0">
            <anchor moveWithCells="1">
              <from>
                <xdr:col>4</xdr:col>
                <xdr:colOff>504825</xdr:colOff>
                <xdr:row>114</xdr:row>
                <xdr:rowOff>133350</xdr:rowOff>
              </from>
              <to>
                <xdr:col>5</xdr:col>
                <xdr:colOff>0</xdr:colOff>
                <xdr:row>116</xdr:row>
                <xdr:rowOff>28575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I30624"/>
  <sheetViews>
    <sheetView workbookViewId="0">
      <selection activeCell="A27" sqref="A27"/>
    </sheetView>
  </sheetViews>
  <sheetFormatPr baseColWidth="10" defaultRowHeight="12.75" x14ac:dyDescent="0.2"/>
  <cols>
    <col min="1" max="1" width="4.7109375" style="4" customWidth="1"/>
    <col min="2" max="2" width="10.7109375" style="3" customWidth="1"/>
    <col min="3" max="3" width="45.7109375" customWidth="1"/>
    <col min="4" max="6" width="14.7109375" style="5" customWidth="1"/>
    <col min="7" max="9" width="13.7109375" customWidth="1"/>
  </cols>
  <sheetData>
    <row r="1" spans="1:9" ht="18" customHeight="1" x14ac:dyDescent="0.2">
      <c r="A1" s="215" t="s">
        <v>8</v>
      </c>
      <c r="B1" s="216" t="s">
        <v>2</v>
      </c>
      <c r="C1" s="217" t="s">
        <v>163</v>
      </c>
      <c r="D1" s="218" t="s">
        <v>3</v>
      </c>
      <c r="E1" s="218" t="s">
        <v>4</v>
      </c>
      <c r="F1" s="219" t="s">
        <v>5</v>
      </c>
      <c r="G1" s="21"/>
    </row>
    <row r="2" spans="1:9" ht="12.75" customHeight="1" x14ac:dyDescent="0.2">
      <c r="A2" s="230">
        <v>999</v>
      </c>
      <c r="B2" s="231">
        <v>36526</v>
      </c>
      <c r="C2" s="230" t="s">
        <v>157</v>
      </c>
      <c r="D2" s="220"/>
      <c r="E2" s="232">
        <v>1636.97</v>
      </c>
      <c r="F2" s="233">
        <f>SUM(E:E)-SUM(D:D)</f>
        <v>968.56</v>
      </c>
    </row>
    <row r="3" spans="1:9" x14ac:dyDescent="0.2">
      <c r="A3" s="221">
        <v>542</v>
      </c>
      <c r="B3" s="222">
        <v>41640</v>
      </c>
      <c r="C3" s="207" t="s">
        <v>148</v>
      </c>
      <c r="D3" s="223">
        <v>9</v>
      </c>
      <c r="E3" s="224"/>
      <c r="F3" s="225"/>
      <c r="G3" s="19"/>
      <c r="H3" s="19"/>
      <c r="I3" s="19"/>
    </row>
    <row r="4" spans="1:9" x14ac:dyDescent="0.2">
      <c r="A4" s="226">
        <v>300</v>
      </c>
      <c r="B4" s="222">
        <v>41649</v>
      </c>
      <c r="C4" s="207" t="s">
        <v>149</v>
      </c>
      <c r="D4" s="224"/>
      <c r="E4" s="224">
        <v>90</v>
      </c>
      <c r="F4" s="225"/>
      <c r="G4" s="19"/>
      <c r="H4" s="19"/>
      <c r="I4" s="19"/>
    </row>
    <row r="5" spans="1:9" x14ac:dyDescent="0.2">
      <c r="A5" s="226">
        <v>300</v>
      </c>
      <c r="B5" s="222">
        <v>41680</v>
      </c>
      <c r="C5" s="207" t="s">
        <v>149</v>
      </c>
      <c r="D5" s="224"/>
      <c r="E5" s="224">
        <v>90</v>
      </c>
      <c r="F5" s="225"/>
      <c r="G5" s="19"/>
      <c r="H5" s="19"/>
      <c r="I5" s="19"/>
    </row>
    <row r="6" spans="1:9" x14ac:dyDescent="0.2">
      <c r="A6" s="226">
        <v>300</v>
      </c>
      <c r="B6" s="222">
        <v>41708</v>
      </c>
      <c r="C6" s="207" t="s">
        <v>149</v>
      </c>
      <c r="D6" s="224"/>
      <c r="E6" s="224">
        <v>90</v>
      </c>
      <c r="F6" s="225"/>
      <c r="G6" s="19"/>
      <c r="H6" s="19"/>
      <c r="I6" s="19"/>
    </row>
    <row r="7" spans="1:9" x14ac:dyDescent="0.2">
      <c r="A7" s="226">
        <v>542</v>
      </c>
      <c r="B7" s="222">
        <v>41730</v>
      </c>
      <c r="C7" s="207" t="s">
        <v>148</v>
      </c>
      <c r="D7" s="224">
        <v>6</v>
      </c>
      <c r="E7" s="224"/>
      <c r="F7" s="225"/>
      <c r="G7" s="19"/>
      <c r="H7" s="19"/>
      <c r="I7" s="19"/>
    </row>
    <row r="8" spans="1:9" x14ac:dyDescent="0.2">
      <c r="A8" s="226">
        <v>300</v>
      </c>
      <c r="B8" s="222">
        <v>41739</v>
      </c>
      <c r="C8" s="207" t="s">
        <v>149</v>
      </c>
      <c r="D8" s="224"/>
      <c r="E8" s="224">
        <v>90</v>
      </c>
      <c r="F8" s="225"/>
      <c r="G8" s="19"/>
      <c r="H8" s="19"/>
      <c r="I8" s="19"/>
    </row>
    <row r="9" spans="1:9" x14ac:dyDescent="0.2">
      <c r="A9" s="226">
        <v>300</v>
      </c>
      <c r="B9" s="222">
        <v>41771</v>
      </c>
      <c r="C9" s="207" t="s">
        <v>149</v>
      </c>
      <c r="D9" s="224"/>
      <c r="E9" s="224">
        <v>90</v>
      </c>
      <c r="F9" s="225"/>
      <c r="G9" s="19"/>
      <c r="H9" s="19"/>
      <c r="I9" s="19"/>
    </row>
    <row r="10" spans="1:9" x14ac:dyDescent="0.2">
      <c r="A10" s="226">
        <v>105</v>
      </c>
      <c r="B10" s="222">
        <v>41789</v>
      </c>
      <c r="C10" s="207" t="s">
        <v>150</v>
      </c>
      <c r="D10" s="224"/>
      <c r="E10" s="224">
        <v>7.5</v>
      </c>
      <c r="F10" s="225"/>
      <c r="G10" s="19"/>
      <c r="H10" s="19"/>
      <c r="I10" s="19"/>
    </row>
    <row r="11" spans="1:9" x14ac:dyDescent="0.2">
      <c r="A11" s="226">
        <v>553</v>
      </c>
      <c r="B11" s="222">
        <v>41789</v>
      </c>
      <c r="C11" s="207" t="s">
        <v>151</v>
      </c>
      <c r="D11" s="224">
        <v>1.17</v>
      </c>
      <c r="E11" s="224"/>
      <c r="F11" s="225"/>
      <c r="G11" s="19"/>
      <c r="H11" s="19"/>
      <c r="I11" s="19"/>
    </row>
    <row r="12" spans="1:9" x14ac:dyDescent="0.2">
      <c r="A12" s="226">
        <v>553</v>
      </c>
      <c r="B12" s="222">
        <v>41789</v>
      </c>
      <c r="C12" s="207" t="s">
        <v>152</v>
      </c>
      <c r="D12" s="224">
        <v>1.58</v>
      </c>
      <c r="E12" s="224"/>
      <c r="F12" s="225"/>
      <c r="G12" s="19"/>
      <c r="H12" s="19"/>
      <c r="I12" s="19"/>
    </row>
    <row r="13" spans="1:9" x14ac:dyDescent="0.2">
      <c r="A13" s="226">
        <v>300</v>
      </c>
      <c r="B13" s="222">
        <v>41800</v>
      </c>
      <c r="C13" s="207" t="s">
        <v>149</v>
      </c>
      <c r="D13" s="224"/>
      <c r="E13" s="224">
        <v>90</v>
      </c>
      <c r="F13" s="225"/>
      <c r="G13" s="19"/>
      <c r="H13" s="19"/>
      <c r="I13" s="19"/>
    </row>
    <row r="14" spans="1:9" x14ac:dyDescent="0.2">
      <c r="A14" s="226">
        <v>542</v>
      </c>
      <c r="B14" s="222">
        <v>41821</v>
      </c>
      <c r="C14" s="207" t="s">
        <v>148</v>
      </c>
      <c r="D14" s="224">
        <v>6</v>
      </c>
      <c r="E14" s="224"/>
      <c r="F14" s="225"/>
      <c r="G14" s="19"/>
      <c r="H14" s="19"/>
      <c r="I14" s="19"/>
    </row>
    <row r="15" spans="1:9" x14ac:dyDescent="0.2">
      <c r="A15" s="226">
        <v>300</v>
      </c>
      <c r="B15" s="222">
        <v>41830</v>
      </c>
      <c r="C15" s="207" t="s">
        <v>149</v>
      </c>
      <c r="D15" s="224"/>
      <c r="E15" s="224">
        <v>90</v>
      </c>
      <c r="F15" s="225"/>
      <c r="G15" s="19"/>
      <c r="H15" s="19"/>
      <c r="I15" s="19"/>
    </row>
    <row r="16" spans="1:9" x14ac:dyDescent="0.2">
      <c r="A16" s="226">
        <v>300</v>
      </c>
      <c r="B16" s="222">
        <v>41862</v>
      </c>
      <c r="C16" s="207" t="s">
        <v>149</v>
      </c>
      <c r="D16" s="224"/>
      <c r="E16" s="224">
        <v>90</v>
      </c>
      <c r="F16" s="225"/>
      <c r="G16" s="19"/>
      <c r="H16" s="19"/>
      <c r="I16" s="19"/>
    </row>
    <row r="17" spans="1:9" x14ac:dyDescent="0.2">
      <c r="A17" s="226">
        <v>300</v>
      </c>
      <c r="B17" s="222">
        <v>41892</v>
      </c>
      <c r="C17" s="207" t="s">
        <v>149</v>
      </c>
      <c r="D17" s="224"/>
      <c r="E17" s="224">
        <v>90</v>
      </c>
      <c r="F17" s="225"/>
      <c r="G17" s="19"/>
      <c r="H17" s="19"/>
      <c r="I17" s="19"/>
    </row>
    <row r="18" spans="1:9" hidden="1" x14ac:dyDescent="0.2">
      <c r="A18" s="226">
        <v>600</v>
      </c>
      <c r="B18" s="222">
        <v>41894</v>
      </c>
      <c r="C18" s="207" t="s">
        <v>153</v>
      </c>
      <c r="D18" s="224">
        <v>2000</v>
      </c>
      <c r="E18" s="224"/>
      <c r="F18" s="225"/>
      <c r="G18" s="19"/>
      <c r="H18" s="19"/>
      <c r="I18" s="19"/>
    </row>
    <row r="19" spans="1:9" x14ac:dyDescent="0.2">
      <c r="A19" s="226">
        <v>542</v>
      </c>
      <c r="B19" s="222">
        <v>41913</v>
      </c>
      <c r="C19" s="207" t="s">
        <v>148</v>
      </c>
      <c r="D19" s="224">
        <v>6</v>
      </c>
      <c r="E19" s="224"/>
      <c r="F19" s="225"/>
      <c r="G19" s="19"/>
      <c r="H19" s="19"/>
      <c r="I19" s="19"/>
    </row>
    <row r="20" spans="1:9" x14ac:dyDescent="0.2">
      <c r="A20" s="226">
        <v>300</v>
      </c>
      <c r="B20" s="222">
        <v>41922</v>
      </c>
      <c r="C20" s="207" t="s">
        <v>149</v>
      </c>
      <c r="D20" s="224"/>
      <c r="E20" s="224">
        <v>90</v>
      </c>
      <c r="F20" s="225"/>
      <c r="G20" s="19"/>
      <c r="H20" s="19"/>
      <c r="I20" s="19"/>
    </row>
    <row r="21" spans="1:9" x14ac:dyDescent="0.2">
      <c r="A21" s="226">
        <v>262</v>
      </c>
      <c r="B21" s="222">
        <v>41932</v>
      </c>
      <c r="C21" s="207" t="s">
        <v>154</v>
      </c>
      <c r="D21" s="224"/>
      <c r="E21" s="224">
        <v>9.84</v>
      </c>
      <c r="F21" s="225"/>
      <c r="G21" s="19"/>
      <c r="H21" s="19"/>
      <c r="I21" s="19"/>
    </row>
    <row r="22" spans="1:9" x14ac:dyDescent="0.2">
      <c r="A22" s="226">
        <v>300</v>
      </c>
      <c r="B22" s="222">
        <v>41953</v>
      </c>
      <c r="C22" s="207" t="s">
        <v>149</v>
      </c>
      <c r="D22" s="224"/>
      <c r="E22" s="224">
        <v>90</v>
      </c>
      <c r="F22" s="225"/>
      <c r="G22" s="19"/>
      <c r="H22" s="19"/>
      <c r="I22" s="19"/>
    </row>
    <row r="23" spans="1:9" x14ac:dyDescent="0.2">
      <c r="A23" s="226">
        <v>300</v>
      </c>
      <c r="B23" s="222">
        <v>41983</v>
      </c>
      <c r="C23" s="207" t="s">
        <v>149</v>
      </c>
      <c r="D23" s="224"/>
      <c r="E23" s="224">
        <v>90</v>
      </c>
      <c r="F23" s="225"/>
      <c r="G23" s="19"/>
      <c r="H23" s="19"/>
      <c r="I23" s="19"/>
    </row>
    <row r="24" spans="1:9" x14ac:dyDescent="0.2">
      <c r="A24" s="226">
        <v>300</v>
      </c>
      <c r="B24" s="213">
        <v>41984</v>
      </c>
      <c r="C24" s="208" t="s">
        <v>149</v>
      </c>
      <c r="D24" s="227"/>
      <c r="E24" s="227">
        <v>90</v>
      </c>
      <c r="F24" s="225"/>
      <c r="G24" s="19"/>
      <c r="H24" s="19"/>
      <c r="I24" s="19"/>
    </row>
    <row r="25" spans="1:9" x14ac:dyDescent="0.2">
      <c r="A25" s="228">
        <v>300</v>
      </c>
      <c r="B25" s="213">
        <v>42004</v>
      </c>
      <c r="C25" s="208" t="s">
        <v>149</v>
      </c>
      <c r="D25" s="227"/>
      <c r="E25" s="227">
        <v>90</v>
      </c>
      <c r="F25" s="225"/>
      <c r="G25" s="19"/>
      <c r="H25" s="19"/>
      <c r="I25" s="19"/>
    </row>
    <row r="26" spans="1:9" x14ac:dyDescent="0.2">
      <c r="A26" s="221">
        <v>542</v>
      </c>
      <c r="B26" s="229">
        <v>42005</v>
      </c>
      <c r="C26" s="208" t="s">
        <v>148</v>
      </c>
      <c r="D26" s="225">
        <v>6</v>
      </c>
      <c r="E26" s="227"/>
      <c r="F26" s="202"/>
    </row>
    <row r="27" spans="1:9" x14ac:dyDescent="0.2">
      <c r="A27" s="221">
        <v>300</v>
      </c>
      <c r="B27" s="229">
        <v>42006</v>
      </c>
      <c r="C27" s="208" t="s">
        <v>149</v>
      </c>
      <c r="D27" s="225"/>
      <c r="E27" s="225">
        <v>90</v>
      </c>
      <c r="F27" s="202"/>
    </row>
    <row r="28" spans="1:9" x14ac:dyDescent="0.2">
      <c r="A28"/>
      <c r="D28" s="206"/>
      <c r="E28" s="206"/>
      <c r="F28"/>
    </row>
    <row r="29" spans="1:9" x14ac:dyDescent="0.2">
      <c r="A29"/>
      <c r="D29" s="206"/>
      <c r="E29" s="206"/>
      <c r="F29"/>
    </row>
    <row r="30" spans="1:9" x14ac:dyDescent="0.2">
      <c r="A30"/>
      <c r="B30"/>
      <c r="D30" s="206"/>
      <c r="E30" s="206"/>
      <c r="F30"/>
    </row>
    <row r="31" spans="1:9" x14ac:dyDescent="0.2">
      <c r="A31"/>
      <c r="B31"/>
      <c r="D31" s="206"/>
      <c r="E31" s="206"/>
      <c r="F31"/>
    </row>
    <row r="32" spans="1:9" x14ac:dyDescent="0.2">
      <c r="A32"/>
      <c r="B32"/>
      <c r="D32" s="206"/>
      <c r="E32" s="206"/>
      <c r="F32"/>
    </row>
    <row r="33" spans="1:6" x14ac:dyDescent="0.2">
      <c r="A33"/>
      <c r="B33"/>
      <c r="D33" s="206"/>
      <c r="E33" s="206"/>
      <c r="F33"/>
    </row>
    <row r="34" spans="1:6" x14ac:dyDescent="0.2">
      <c r="A34"/>
      <c r="B34"/>
      <c r="D34" s="206"/>
      <c r="E34" s="206"/>
      <c r="F34"/>
    </row>
    <row r="35" spans="1:6" x14ac:dyDescent="0.2">
      <c r="A35"/>
      <c r="B35"/>
      <c r="D35" s="206"/>
      <c r="E35" s="206"/>
      <c r="F35"/>
    </row>
    <row r="36" spans="1:6" x14ac:dyDescent="0.2">
      <c r="A36"/>
      <c r="B36"/>
      <c r="D36" s="206"/>
      <c r="E36" s="206"/>
      <c r="F36"/>
    </row>
    <row r="37" spans="1:6" x14ac:dyDescent="0.2">
      <c r="A37"/>
      <c r="B37"/>
      <c r="D37" s="206"/>
      <c r="E37" s="206"/>
      <c r="F37"/>
    </row>
    <row r="38" spans="1:6" x14ac:dyDescent="0.2">
      <c r="A38"/>
      <c r="B38"/>
      <c r="D38" s="206"/>
      <c r="E38" s="206"/>
      <c r="F38"/>
    </row>
    <row r="39" spans="1:6" x14ac:dyDescent="0.2">
      <c r="A39"/>
      <c r="B39"/>
      <c r="D39" s="206"/>
      <c r="E39" s="206"/>
      <c r="F39"/>
    </row>
    <row r="40" spans="1:6" x14ac:dyDescent="0.2">
      <c r="A40"/>
      <c r="B40"/>
      <c r="D40" s="206"/>
      <c r="E40" s="206"/>
      <c r="F40"/>
    </row>
    <row r="41" spans="1:6" x14ac:dyDescent="0.2">
      <c r="A41"/>
      <c r="B41"/>
      <c r="D41" s="206"/>
      <c r="E41" s="206"/>
      <c r="F41"/>
    </row>
    <row r="42" spans="1:6" x14ac:dyDescent="0.2">
      <c r="A42"/>
      <c r="B42"/>
      <c r="D42" s="206"/>
      <c r="E42" s="206"/>
      <c r="F42"/>
    </row>
    <row r="43" spans="1:6" x14ac:dyDescent="0.2">
      <c r="A43"/>
      <c r="B43"/>
      <c r="D43" s="206"/>
      <c r="E43" s="206"/>
      <c r="F43"/>
    </row>
    <row r="44" spans="1:6" x14ac:dyDescent="0.2">
      <c r="A44"/>
      <c r="B44"/>
      <c r="D44" s="206"/>
      <c r="E44" s="206"/>
      <c r="F44"/>
    </row>
    <row r="45" spans="1:6" x14ac:dyDescent="0.2">
      <c r="A45"/>
      <c r="B45"/>
      <c r="D45" s="206"/>
      <c r="E45" s="206"/>
      <c r="F45"/>
    </row>
    <row r="46" spans="1:6" x14ac:dyDescent="0.2">
      <c r="A46"/>
      <c r="B46"/>
      <c r="D46" s="206"/>
      <c r="E46" s="206"/>
      <c r="F46"/>
    </row>
    <row r="47" spans="1:6" x14ac:dyDescent="0.2">
      <c r="A47"/>
      <c r="B47"/>
      <c r="D47" s="206"/>
      <c r="E47" s="206"/>
      <c r="F47"/>
    </row>
    <row r="48" spans="1:6" x14ac:dyDescent="0.2">
      <c r="A48"/>
      <c r="B48"/>
      <c r="D48" s="206"/>
      <c r="E48" s="206"/>
      <c r="F48"/>
    </row>
    <row r="49" spans="1:6" x14ac:dyDescent="0.2">
      <c r="A49"/>
      <c r="B49"/>
      <c r="D49" s="206"/>
      <c r="E49" s="206"/>
      <c r="F49"/>
    </row>
    <row r="50" spans="1:6" x14ac:dyDescent="0.2">
      <c r="A50"/>
      <c r="B50"/>
      <c r="D50" s="206"/>
      <c r="E50" s="206"/>
      <c r="F50"/>
    </row>
    <row r="51" spans="1:6" x14ac:dyDescent="0.2">
      <c r="A51"/>
      <c r="B51"/>
      <c r="D51" s="206"/>
      <c r="E51" s="206"/>
      <c r="F51"/>
    </row>
    <row r="52" spans="1:6" x14ac:dyDescent="0.2">
      <c r="A52"/>
      <c r="B52"/>
      <c r="D52" s="206"/>
      <c r="E52" s="206"/>
      <c r="F52"/>
    </row>
    <row r="53" spans="1:6" x14ac:dyDescent="0.2">
      <c r="A53"/>
      <c r="B53"/>
      <c r="D53" s="206"/>
      <c r="E53" s="206"/>
      <c r="F53"/>
    </row>
    <row r="54" spans="1:6" x14ac:dyDescent="0.2">
      <c r="A54"/>
      <c r="B54"/>
      <c r="D54" s="206"/>
      <c r="E54" s="206"/>
      <c r="F54"/>
    </row>
    <row r="55" spans="1:6" x14ac:dyDescent="0.2">
      <c r="A55"/>
      <c r="B55"/>
      <c r="D55" s="206"/>
      <c r="E55" s="206"/>
      <c r="F55"/>
    </row>
    <row r="56" spans="1:6" x14ac:dyDescent="0.2">
      <c r="A56"/>
      <c r="B56"/>
      <c r="D56" s="206"/>
      <c r="E56" s="206"/>
      <c r="F56"/>
    </row>
    <row r="57" spans="1:6" x14ac:dyDescent="0.2">
      <c r="A57"/>
      <c r="B57"/>
      <c r="D57" s="206"/>
      <c r="E57" s="206"/>
      <c r="F57"/>
    </row>
    <row r="58" spans="1:6" x14ac:dyDescent="0.2">
      <c r="A58"/>
      <c r="B58"/>
      <c r="D58" s="206"/>
      <c r="E58" s="206"/>
      <c r="F58"/>
    </row>
    <row r="59" spans="1:6" x14ac:dyDescent="0.2">
      <c r="A59"/>
      <c r="B59"/>
      <c r="D59" s="206"/>
      <c r="E59" s="206"/>
      <c r="F59"/>
    </row>
    <row r="60" spans="1:6" x14ac:dyDescent="0.2">
      <c r="A60"/>
      <c r="B60"/>
      <c r="D60" s="206"/>
      <c r="E60" s="206"/>
      <c r="F60"/>
    </row>
    <row r="61" spans="1:6" x14ac:dyDescent="0.2">
      <c r="A61"/>
      <c r="B61"/>
      <c r="D61" s="206"/>
      <c r="E61" s="206"/>
      <c r="F61"/>
    </row>
    <row r="62" spans="1:6" x14ac:dyDescent="0.2">
      <c r="A62"/>
      <c r="B62"/>
      <c r="D62" s="206"/>
      <c r="E62" s="206"/>
      <c r="F62"/>
    </row>
    <row r="63" spans="1:6" x14ac:dyDescent="0.2">
      <c r="A63"/>
      <c r="B63"/>
      <c r="D63" s="206"/>
      <c r="E63" s="206"/>
      <c r="F63"/>
    </row>
    <row r="64" spans="1:6" x14ac:dyDescent="0.2">
      <c r="A64"/>
      <c r="B64"/>
      <c r="D64" s="206"/>
      <c r="E64" s="206"/>
      <c r="F64"/>
    </row>
    <row r="65" spans="1:6" x14ac:dyDescent="0.2">
      <c r="A65"/>
      <c r="B65"/>
      <c r="D65" s="206"/>
      <c r="E65" s="206"/>
      <c r="F65"/>
    </row>
    <row r="66" spans="1:6" x14ac:dyDescent="0.2">
      <c r="A66"/>
      <c r="B66"/>
      <c r="D66" s="206"/>
      <c r="E66" s="206"/>
      <c r="F66"/>
    </row>
    <row r="67" spans="1:6" x14ac:dyDescent="0.2">
      <c r="A67"/>
      <c r="B67"/>
      <c r="D67" s="206"/>
      <c r="E67" s="206"/>
      <c r="F67"/>
    </row>
    <row r="68" spans="1:6" x14ac:dyDescent="0.2">
      <c r="A68"/>
      <c r="B68"/>
      <c r="D68" s="206"/>
      <c r="E68" s="206"/>
      <c r="F68"/>
    </row>
    <row r="69" spans="1:6" x14ac:dyDescent="0.2">
      <c r="A69"/>
      <c r="B69"/>
      <c r="D69" s="206"/>
      <c r="E69" s="206"/>
      <c r="F69"/>
    </row>
    <row r="70" spans="1:6" x14ac:dyDescent="0.2">
      <c r="A70"/>
      <c r="B70"/>
      <c r="D70" s="206"/>
      <c r="E70" s="206"/>
      <c r="F70"/>
    </row>
    <row r="71" spans="1:6" x14ac:dyDescent="0.2">
      <c r="A71"/>
      <c r="B71"/>
      <c r="D71" s="206"/>
      <c r="E71" s="206"/>
      <c r="F71"/>
    </row>
    <row r="72" spans="1:6" x14ac:dyDescent="0.2">
      <c r="A72"/>
      <c r="B72"/>
      <c r="D72" s="206"/>
      <c r="E72" s="206"/>
      <c r="F72"/>
    </row>
    <row r="73" spans="1:6" x14ac:dyDescent="0.2">
      <c r="A73"/>
      <c r="B73"/>
      <c r="D73" s="206"/>
      <c r="E73" s="206"/>
      <c r="F73"/>
    </row>
    <row r="74" spans="1:6" x14ac:dyDescent="0.2">
      <c r="A74"/>
      <c r="B74"/>
      <c r="D74" s="206"/>
      <c r="E74" s="206"/>
      <c r="F74"/>
    </row>
    <row r="75" spans="1:6" x14ac:dyDescent="0.2">
      <c r="A75"/>
      <c r="B75"/>
      <c r="D75" s="206"/>
      <c r="E75" s="206"/>
      <c r="F75"/>
    </row>
    <row r="76" spans="1:6" x14ac:dyDescent="0.2">
      <c r="A76"/>
      <c r="B76"/>
      <c r="D76" s="206"/>
      <c r="E76" s="206"/>
      <c r="F76"/>
    </row>
    <row r="77" spans="1:6" x14ac:dyDescent="0.2">
      <c r="A77"/>
      <c r="B77"/>
      <c r="D77" s="206"/>
      <c r="E77" s="206"/>
      <c r="F77"/>
    </row>
    <row r="78" spans="1:6" x14ac:dyDescent="0.2">
      <c r="A78"/>
      <c r="B78"/>
      <c r="D78" s="206"/>
      <c r="E78" s="206"/>
      <c r="F78"/>
    </row>
    <row r="79" spans="1:6" x14ac:dyDescent="0.2">
      <c r="A79"/>
      <c r="B79"/>
      <c r="D79" s="206"/>
      <c r="E79" s="206"/>
      <c r="F79"/>
    </row>
    <row r="80" spans="1:6" x14ac:dyDescent="0.2">
      <c r="A80"/>
      <c r="B80"/>
      <c r="D80" s="206"/>
      <c r="E80" s="206"/>
      <c r="F80"/>
    </row>
    <row r="81" spans="1:6" x14ac:dyDescent="0.2">
      <c r="A81"/>
      <c r="B81"/>
      <c r="D81" s="206"/>
      <c r="E81" s="206"/>
      <c r="F81"/>
    </row>
    <row r="82" spans="1:6" x14ac:dyDescent="0.2">
      <c r="A82"/>
      <c r="B82"/>
      <c r="D82" s="206"/>
      <c r="E82" s="206"/>
      <c r="F82"/>
    </row>
    <row r="83" spans="1:6" x14ac:dyDescent="0.2">
      <c r="A83"/>
      <c r="B83"/>
      <c r="D83" s="206"/>
      <c r="E83" s="206"/>
      <c r="F83"/>
    </row>
    <row r="84" spans="1:6" x14ac:dyDescent="0.2">
      <c r="A84"/>
      <c r="B84"/>
      <c r="D84" s="206"/>
      <c r="E84" s="206"/>
      <c r="F84"/>
    </row>
    <row r="85" spans="1:6" x14ac:dyDescent="0.2">
      <c r="A85"/>
      <c r="B85"/>
      <c r="D85" s="206"/>
      <c r="E85" s="206"/>
      <c r="F85"/>
    </row>
    <row r="86" spans="1:6" x14ac:dyDescent="0.2">
      <c r="A86"/>
      <c r="B86"/>
      <c r="D86" s="206"/>
      <c r="E86" s="206"/>
      <c r="F86"/>
    </row>
    <row r="87" spans="1:6" x14ac:dyDescent="0.2">
      <c r="A87"/>
      <c r="B87"/>
      <c r="D87" s="206"/>
      <c r="E87" s="206"/>
      <c r="F87"/>
    </row>
    <row r="88" spans="1:6" x14ac:dyDescent="0.2">
      <c r="A88"/>
      <c r="B88"/>
      <c r="D88" s="206"/>
      <c r="E88" s="206"/>
      <c r="F88"/>
    </row>
    <row r="89" spans="1:6" x14ac:dyDescent="0.2">
      <c r="A89"/>
      <c r="B89"/>
      <c r="D89" s="206"/>
      <c r="E89" s="206"/>
      <c r="F89"/>
    </row>
    <row r="90" spans="1:6" x14ac:dyDescent="0.2">
      <c r="A90"/>
      <c r="B90"/>
      <c r="D90" s="206"/>
      <c r="E90" s="206"/>
      <c r="F90"/>
    </row>
    <row r="91" spans="1:6" x14ac:dyDescent="0.2">
      <c r="A91"/>
      <c r="B91"/>
      <c r="D91" s="206"/>
      <c r="E91" s="206"/>
      <c r="F91"/>
    </row>
    <row r="92" spans="1:6" x14ac:dyDescent="0.2">
      <c r="A92"/>
      <c r="B92"/>
      <c r="D92" s="206"/>
      <c r="E92" s="206"/>
      <c r="F92"/>
    </row>
    <row r="93" spans="1:6" x14ac:dyDescent="0.2">
      <c r="A93"/>
      <c r="B93"/>
      <c r="D93" s="206"/>
      <c r="E93" s="206"/>
      <c r="F93"/>
    </row>
    <row r="94" spans="1:6" x14ac:dyDescent="0.2">
      <c r="A94"/>
      <c r="B94"/>
      <c r="D94" s="206"/>
      <c r="E94" s="206"/>
      <c r="F94"/>
    </row>
    <row r="95" spans="1:6" x14ac:dyDescent="0.2">
      <c r="A95"/>
      <c r="B95"/>
      <c r="D95" s="206"/>
      <c r="E95" s="206"/>
      <c r="F95"/>
    </row>
    <row r="96" spans="1:6" x14ac:dyDescent="0.2">
      <c r="A96"/>
      <c r="B96"/>
      <c r="D96" s="206"/>
      <c r="E96" s="206"/>
      <c r="F96"/>
    </row>
    <row r="97" spans="1:6" x14ac:dyDescent="0.2">
      <c r="A97"/>
      <c r="B97"/>
      <c r="D97" s="206"/>
      <c r="E97" s="206"/>
      <c r="F97"/>
    </row>
    <row r="98" spans="1:6" x14ac:dyDescent="0.2">
      <c r="A98"/>
      <c r="B98"/>
      <c r="D98" s="206"/>
      <c r="E98" s="206"/>
      <c r="F98"/>
    </row>
    <row r="99" spans="1:6" x14ac:dyDescent="0.2">
      <c r="A99"/>
      <c r="B99"/>
      <c r="D99" s="206"/>
      <c r="E99" s="206"/>
      <c r="F99"/>
    </row>
    <row r="100" spans="1:6" x14ac:dyDescent="0.2">
      <c r="A100"/>
      <c r="B100"/>
      <c r="D100" s="206"/>
      <c r="E100" s="206"/>
      <c r="F100"/>
    </row>
    <row r="101" spans="1:6" x14ac:dyDescent="0.2">
      <c r="A101"/>
      <c r="B101"/>
      <c r="D101" s="206"/>
      <c r="E101" s="206"/>
      <c r="F101"/>
    </row>
    <row r="102" spans="1:6" x14ac:dyDescent="0.2">
      <c r="A102"/>
      <c r="B102"/>
      <c r="D102" s="206"/>
      <c r="E102" s="206"/>
      <c r="F102"/>
    </row>
    <row r="103" spans="1:6" x14ac:dyDescent="0.2">
      <c r="A103"/>
      <c r="B103"/>
      <c r="D103" s="206"/>
      <c r="E103" s="206"/>
      <c r="F103"/>
    </row>
    <row r="104" spans="1:6" x14ac:dyDescent="0.2">
      <c r="A104"/>
      <c r="B104"/>
      <c r="D104" s="206"/>
      <c r="E104" s="206"/>
      <c r="F104"/>
    </row>
    <row r="105" spans="1:6" x14ac:dyDescent="0.2">
      <c r="A105"/>
      <c r="B105"/>
      <c r="D105" s="206"/>
      <c r="E105" s="206"/>
      <c r="F105"/>
    </row>
    <row r="106" spans="1:6" x14ac:dyDescent="0.2">
      <c r="A106"/>
      <c r="B106"/>
      <c r="D106" s="206"/>
      <c r="E106" s="206"/>
      <c r="F106"/>
    </row>
    <row r="107" spans="1:6" x14ac:dyDescent="0.2">
      <c r="A107"/>
      <c r="B107"/>
      <c r="D107" s="206"/>
      <c r="E107" s="206"/>
      <c r="F107"/>
    </row>
    <row r="108" spans="1:6" x14ac:dyDescent="0.2">
      <c r="A108"/>
      <c r="B108"/>
      <c r="D108" s="206"/>
      <c r="E108" s="206"/>
      <c r="F108"/>
    </row>
    <row r="109" spans="1:6" x14ac:dyDescent="0.2">
      <c r="A109"/>
      <c r="B109"/>
      <c r="D109" s="206"/>
      <c r="E109" s="206"/>
      <c r="F109"/>
    </row>
    <row r="110" spans="1:6" x14ac:dyDescent="0.2">
      <c r="A110"/>
      <c r="B110"/>
      <c r="D110" s="206"/>
      <c r="E110" s="206"/>
      <c r="F110"/>
    </row>
    <row r="111" spans="1:6" x14ac:dyDescent="0.2">
      <c r="A111"/>
      <c r="B111"/>
      <c r="D111" s="206"/>
      <c r="E111" s="206"/>
      <c r="F111"/>
    </row>
    <row r="112" spans="1:6" x14ac:dyDescent="0.2">
      <c r="A112"/>
      <c r="B112"/>
      <c r="D112" s="206"/>
      <c r="E112" s="206"/>
      <c r="F112"/>
    </row>
    <row r="113" spans="1:6" x14ac:dyDescent="0.2">
      <c r="A113"/>
      <c r="B113"/>
      <c r="D113" s="206"/>
      <c r="E113" s="206"/>
      <c r="F113"/>
    </row>
    <row r="114" spans="1:6" x14ac:dyDescent="0.2">
      <c r="A114"/>
      <c r="B114"/>
      <c r="D114" s="206"/>
      <c r="E114" s="206"/>
      <c r="F114"/>
    </row>
    <row r="115" spans="1:6" x14ac:dyDescent="0.2">
      <c r="A115"/>
      <c r="B115"/>
      <c r="D115" s="206"/>
      <c r="E115" s="206"/>
      <c r="F115"/>
    </row>
    <row r="116" spans="1:6" x14ac:dyDescent="0.2">
      <c r="A116"/>
      <c r="B116"/>
      <c r="D116" s="206"/>
      <c r="E116" s="206"/>
      <c r="F116"/>
    </row>
    <row r="117" spans="1:6" x14ac:dyDescent="0.2">
      <c r="A117"/>
      <c r="B117"/>
      <c r="D117" s="206"/>
      <c r="E117" s="206"/>
      <c r="F117"/>
    </row>
    <row r="118" spans="1:6" x14ac:dyDescent="0.2">
      <c r="A118"/>
      <c r="B118"/>
      <c r="D118" s="206"/>
      <c r="E118" s="206"/>
      <c r="F118"/>
    </row>
    <row r="119" spans="1:6" x14ac:dyDescent="0.2">
      <c r="A119"/>
      <c r="B119"/>
      <c r="D119" s="206"/>
      <c r="E119" s="206"/>
      <c r="F119"/>
    </row>
    <row r="120" spans="1:6" x14ac:dyDescent="0.2">
      <c r="A120"/>
      <c r="B120"/>
      <c r="D120" s="206"/>
      <c r="E120" s="206"/>
      <c r="F120"/>
    </row>
    <row r="121" spans="1:6" x14ac:dyDescent="0.2">
      <c r="A121"/>
      <c r="B121"/>
      <c r="D121" s="206"/>
      <c r="E121" s="206"/>
      <c r="F121"/>
    </row>
    <row r="122" spans="1:6" x14ac:dyDescent="0.2">
      <c r="A122"/>
      <c r="B122"/>
      <c r="D122" s="206"/>
      <c r="E122" s="206"/>
      <c r="F122"/>
    </row>
    <row r="123" spans="1:6" x14ac:dyDescent="0.2">
      <c r="A123"/>
      <c r="B123"/>
      <c r="D123" s="206"/>
      <c r="E123" s="206"/>
      <c r="F123"/>
    </row>
    <row r="124" spans="1:6" x14ac:dyDescent="0.2">
      <c r="A124"/>
      <c r="B124"/>
      <c r="D124" s="206"/>
      <c r="E124" s="206"/>
      <c r="F124"/>
    </row>
    <row r="125" spans="1:6" x14ac:dyDescent="0.2">
      <c r="A125"/>
      <c r="B125"/>
      <c r="D125" s="206"/>
      <c r="E125" s="206"/>
      <c r="F125"/>
    </row>
    <row r="126" spans="1:6" x14ac:dyDescent="0.2">
      <c r="A126"/>
      <c r="B126"/>
      <c r="D126" s="206"/>
      <c r="E126" s="206"/>
      <c r="F126"/>
    </row>
    <row r="127" spans="1:6" x14ac:dyDescent="0.2">
      <c r="A127"/>
      <c r="B127"/>
      <c r="D127" s="206"/>
      <c r="E127" s="206"/>
      <c r="F127"/>
    </row>
    <row r="128" spans="1:6" x14ac:dyDescent="0.2">
      <c r="A128"/>
      <c r="B128"/>
      <c r="D128" s="206"/>
      <c r="E128" s="206"/>
      <c r="F128"/>
    </row>
    <row r="129" spans="1:6" x14ac:dyDescent="0.2">
      <c r="A129"/>
      <c r="B129"/>
      <c r="D129" s="206"/>
      <c r="E129" s="206"/>
      <c r="F129"/>
    </row>
    <row r="130" spans="1:6" x14ac:dyDescent="0.2">
      <c r="A130"/>
      <c r="B130"/>
      <c r="D130" s="206"/>
      <c r="E130" s="206"/>
      <c r="F130"/>
    </row>
    <row r="131" spans="1:6" x14ac:dyDescent="0.2">
      <c r="A131"/>
      <c r="B131"/>
      <c r="D131" s="206"/>
      <c r="E131" s="206"/>
      <c r="F131"/>
    </row>
    <row r="132" spans="1:6" x14ac:dyDescent="0.2">
      <c r="A132"/>
      <c r="B132"/>
      <c r="D132" s="206"/>
      <c r="E132" s="206"/>
      <c r="F132"/>
    </row>
    <row r="133" spans="1:6" x14ac:dyDescent="0.2">
      <c r="A133"/>
      <c r="B133"/>
      <c r="D133" s="206"/>
      <c r="E133" s="206"/>
      <c r="F133"/>
    </row>
    <row r="134" spans="1:6" x14ac:dyDescent="0.2">
      <c r="A134"/>
      <c r="B134"/>
      <c r="D134" s="206"/>
      <c r="E134" s="206"/>
      <c r="F134"/>
    </row>
    <row r="135" spans="1:6" x14ac:dyDescent="0.2">
      <c r="A135"/>
      <c r="B135"/>
      <c r="D135" s="206"/>
      <c r="E135" s="206"/>
      <c r="F135"/>
    </row>
    <row r="136" spans="1:6" x14ac:dyDescent="0.2">
      <c r="A136"/>
      <c r="B136"/>
      <c r="D136" s="206"/>
      <c r="E136" s="206"/>
      <c r="F136"/>
    </row>
    <row r="137" spans="1:6" x14ac:dyDescent="0.2">
      <c r="A137"/>
      <c r="B137"/>
      <c r="D137" s="206"/>
      <c r="E137" s="206"/>
      <c r="F137"/>
    </row>
    <row r="138" spans="1:6" x14ac:dyDescent="0.2">
      <c r="A138"/>
      <c r="B138"/>
      <c r="D138" s="206"/>
      <c r="E138" s="206"/>
      <c r="F138"/>
    </row>
    <row r="139" spans="1:6" x14ac:dyDescent="0.2">
      <c r="A139"/>
      <c r="B139"/>
      <c r="D139" s="206"/>
      <c r="E139" s="206"/>
      <c r="F139"/>
    </row>
    <row r="140" spans="1:6" x14ac:dyDescent="0.2">
      <c r="A140"/>
      <c r="B140"/>
      <c r="D140" s="206"/>
      <c r="E140" s="206"/>
      <c r="F140"/>
    </row>
    <row r="141" spans="1:6" x14ac:dyDescent="0.2">
      <c r="A141"/>
      <c r="B141"/>
      <c r="D141" s="206"/>
      <c r="E141" s="206"/>
      <c r="F141"/>
    </row>
    <row r="142" spans="1:6" x14ac:dyDescent="0.2">
      <c r="A142"/>
      <c r="B142"/>
      <c r="D142" s="206"/>
      <c r="E142" s="206"/>
      <c r="F142"/>
    </row>
    <row r="143" spans="1:6" x14ac:dyDescent="0.2">
      <c r="A143"/>
      <c r="B143"/>
      <c r="D143" s="206"/>
      <c r="E143" s="206"/>
      <c r="F143"/>
    </row>
    <row r="144" spans="1:6" x14ac:dyDescent="0.2">
      <c r="A144"/>
      <c r="B144"/>
      <c r="D144" s="206"/>
      <c r="E144" s="206"/>
      <c r="F144"/>
    </row>
    <row r="145" spans="1:6" x14ac:dyDescent="0.2">
      <c r="A145"/>
      <c r="B145"/>
      <c r="D145" s="206"/>
      <c r="E145" s="206"/>
      <c r="F145"/>
    </row>
    <row r="146" spans="1:6" x14ac:dyDescent="0.2">
      <c r="A146"/>
      <c r="B146"/>
      <c r="D146" s="206"/>
      <c r="E146" s="206"/>
      <c r="F146"/>
    </row>
    <row r="147" spans="1:6" x14ac:dyDescent="0.2">
      <c r="A147"/>
      <c r="B147"/>
      <c r="D147" s="206"/>
      <c r="E147" s="206"/>
      <c r="F147"/>
    </row>
    <row r="148" spans="1:6" x14ac:dyDescent="0.2">
      <c r="A148"/>
      <c r="B148"/>
      <c r="D148" s="206"/>
      <c r="E148" s="206"/>
      <c r="F148"/>
    </row>
    <row r="149" spans="1:6" x14ac:dyDescent="0.2">
      <c r="A149"/>
      <c r="B149"/>
      <c r="D149" s="206"/>
      <c r="E149" s="206"/>
      <c r="F149"/>
    </row>
    <row r="150" spans="1:6" x14ac:dyDescent="0.2">
      <c r="A150"/>
      <c r="B150"/>
      <c r="D150" s="206"/>
      <c r="E150" s="206"/>
      <c r="F150"/>
    </row>
    <row r="151" spans="1:6" x14ac:dyDescent="0.2">
      <c r="A151"/>
      <c r="B151"/>
      <c r="D151" s="206"/>
      <c r="E151" s="206"/>
      <c r="F151"/>
    </row>
    <row r="152" spans="1:6" x14ac:dyDescent="0.2">
      <c r="A152"/>
      <c r="B152"/>
      <c r="D152" s="206"/>
      <c r="E152" s="206"/>
      <c r="F152"/>
    </row>
    <row r="153" spans="1:6" x14ac:dyDescent="0.2">
      <c r="A153"/>
      <c r="B153"/>
      <c r="D153" s="206"/>
      <c r="E153" s="206"/>
      <c r="F153"/>
    </row>
    <row r="154" spans="1:6" x14ac:dyDescent="0.2">
      <c r="A154"/>
      <c r="B154"/>
      <c r="D154" s="206"/>
      <c r="E154" s="206"/>
      <c r="F154"/>
    </row>
    <row r="155" spans="1:6" x14ac:dyDescent="0.2">
      <c r="A155"/>
      <c r="B155"/>
      <c r="D155" s="206"/>
      <c r="E155" s="206"/>
      <c r="F155"/>
    </row>
    <row r="156" spans="1:6" x14ac:dyDescent="0.2">
      <c r="A156"/>
      <c r="B156"/>
      <c r="D156" s="206"/>
      <c r="E156" s="206"/>
      <c r="F156"/>
    </row>
    <row r="157" spans="1:6" x14ac:dyDescent="0.2">
      <c r="A157"/>
      <c r="B157"/>
      <c r="D157" s="206"/>
      <c r="E157" s="206"/>
      <c r="F157"/>
    </row>
    <row r="158" spans="1:6" x14ac:dyDescent="0.2">
      <c r="A158"/>
      <c r="B158"/>
      <c r="D158" s="206"/>
      <c r="E158" s="206"/>
      <c r="F158"/>
    </row>
    <row r="159" spans="1:6" x14ac:dyDescent="0.2">
      <c r="A159"/>
      <c r="B159"/>
      <c r="D159" s="206"/>
      <c r="E159" s="206"/>
      <c r="F159"/>
    </row>
    <row r="160" spans="1:6" x14ac:dyDescent="0.2">
      <c r="A160"/>
      <c r="B160"/>
      <c r="D160" s="206"/>
      <c r="E160" s="206"/>
      <c r="F160"/>
    </row>
    <row r="161" spans="1:6" x14ac:dyDescent="0.2">
      <c r="A161"/>
      <c r="B161"/>
      <c r="D161" s="206"/>
      <c r="E161" s="206"/>
      <c r="F161"/>
    </row>
    <row r="162" spans="1:6" x14ac:dyDescent="0.2">
      <c r="A162"/>
      <c r="B162"/>
      <c r="D162" s="206"/>
      <c r="E162" s="206"/>
      <c r="F162"/>
    </row>
    <row r="163" spans="1:6" x14ac:dyDescent="0.2">
      <c r="A163"/>
      <c r="B163"/>
      <c r="D163" s="206"/>
      <c r="E163" s="206"/>
      <c r="F163"/>
    </row>
    <row r="164" spans="1:6" x14ac:dyDescent="0.2">
      <c r="A164"/>
      <c r="B164"/>
      <c r="D164" s="206"/>
      <c r="E164" s="206"/>
      <c r="F164"/>
    </row>
    <row r="165" spans="1:6" x14ac:dyDescent="0.2">
      <c r="A165"/>
      <c r="B165"/>
      <c r="D165" s="206"/>
      <c r="E165" s="206"/>
      <c r="F165"/>
    </row>
    <row r="166" spans="1:6" x14ac:dyDescent="0.2">
      <c r="A166"/>
      <c r="B166"/>
      <c r="D166" s="206"/>
      <c r="E166" s="206"/>
      <c r="F166"/>
    </row>
    <row r="167" spans="1:6" x14ac:dyDescent="0.2">
      <c r="A167"/>
      <c r="B167"/>
      <c r="D167" s="206"/>
      <c r="E167" s="206"/>
      <c r="F167"/>
    </row>
    <row r="168" spans="1:6" x14ac:dyDescent="0.2">
      <c r="A168"/>
      <c r="B168"/>
      <c r="D168" s="206"/>
      <c r="E168" s="206"/>
      <c r="F168"/>
    </row>
    <row r="169" spans="1:6" x14ac:dyDescent="0.2">
      <c r="A169"/>
      <c r="B169"/>
      <c r="D169" s="206"/>
      <c r="E169" s="206"/>
      <c r="F169"/>
    </row>
    <row r="170" spans="1:6" x14ac:dyDescent="0.2">
      <c r="A170"/>
      <c r="B170"/>
      <c r="D170" s="206"/>
      <c r="E170" s="206"/>
      <c r="F170"/>
    </row>
    <row r="171" spans="1:6" x14ac:dyDescent="0.2">
      <c r="A171"/>
      <c r="B171"/>
      <c r="D171" s="206"/>
      <c r="E171" s="206"/>
      <c r="F171"/>
    </row>
    <row r="172" spans="1:6" x14ac:dyDescent="0.2">
      <c r="A172"/>
      <c r="B172"/>
      <c r="D172" s="206"/>
      <c r="E172" s="206"/>
      <c r="F172"/>
    </row>
    <row r="173" spans="1:6" x14ac:dyDescent="0.2">
      <c r="A173"/>
      <c r="B173"/>
      <c r="D173" s="206"/>
      <c r="E173" s="206"/>
      <c r="F173"/>
    </row>
    <row r="174" spans="1:6" x14ac:dyDescent="0.2">
      <c r="A174"/>
      <c r="B174"/>
      <c r="D174" s="206"/>
      <c r="E174" s="206"/>
      <c r="F174"/>
    </row>
    <row r="175" spans="1:6" x14ac:dyDescent="0.2">
      <c r="A175"/>
      <c r="B175"/>
      <c r="D175" s="206"/>
      <c r="E175" s="206"/>
      <c r="F175"/>
    </row>
    <row r="176" spans="1:6" x14ac:dyDescent="0.2">
      <c r="A176"/>
      <c r="B176"/>
      <c r="D176" s="206"/>
      <c r="E176" s="206"/>
      <c r="F176"/>
    </row>
    <row r="177" spans="1:6" x14ac:dyDescent="0.2">
      <c r="A177"/>
      <c r="B177"/>
      <c r="D177" s="206"/>
      <c r="E177" s="206"/>
      <c r="F177"/>
    </row>
    <row r="178" spans="1:6" x14ac:dyDescent="0.2">
      <c r="A178"/>
      <c r="B178"/>
      <c r="D178" s="206"/>
      <c r="E178" s="206"/>
      <c r="F178"/>
    </row>
    <row r="179" spans="1:6" x14ac:dyDescent="0.2">
      <c r="A179"/>
      <c r="B179"/>
      <c r="D179" s="206"/>
      <c r="E179" s="206"/>
      <c r="F179"/>
    </row>
    <row r="180" spans="1:6" x14ac:dyDescent="0.2">
      <c r="A180"/>
      <c r="B180"/>
      <c r="D180" s="206"/>
      <c r="E180" s="206"/>
      <c r="F180"/>
    </row>
    <row r="181" spans="1:6" x14ac:dyDescent="0.2">
      <c r="A181"/>
      <c r="B181"/>
      <c r="D181" s="206"/>
      <c r="E181" s="206"/>
      <c r="F181"/>
    </row>
    <row r="182" spans="1:6" x14ac:dyDescent="0.2">
      <c r="A182"/>
      <c r="B182"/>
      <c r="D182" s="206"/>
      <c r="E182" s="206"/>
      <c r="F182"/>
    </row>
    <row r="183" spans="1:6" x14ac:dyDescent="0.2">
      <c r="A183"/>
      <c r="B183"/>
      <c r="D183" s="206"/>
      <c r="E183" s="206"/>
      <c r="F183"/>
    </row>
    <row r="184" spans="1:6" x14ac:dyDescent="0.2">
      <c r="A184"/>
      <c r="B184"/>
      <c r="D184" s="206"/>
      <c r="E184" s="206"/>
      <c r="F184"/>
    </row>
    <row r="185" spans="1:6" x14ac:dyDescent="0.2">
      <c r="A185"/>
      <c r="B185"/>
      <c r="D185" s="206"/>
      <c r="E185" s="206"/>
      <c r="F185"/>
    </row>
    <row r="186" spans="1:6" x14ac:dyDescent="0.2">
      <c r="A186"/>
      <c r="B186"/>
      <c r="D186" s="206"/>
      <c r="E186" s="206"/>
      <c r="F186"/>
    </row>
    <row r="187" spans="1:6" x14ac:dyDescent="0.2">
      <c r="A187"/>
      <c r="B187"/>
      <c r="D187" s="206"/>
      <c r="E187" s="206"/>
      <c r="F187"/>
    </row>
    <row r="188" spans="1:6" x14ac:dyDescent="0.2">
      <c r="A188"/>
      <c r="B188"/>
      <c r="D188" s="206"/>
      <c r="E188" s="206"/>
      <c r="F188"/>
    </row>
    <row r="189" spans="1:6" x14ac:dyDescent="0.2">
      <c r="A189"/>
      <c r="B189"/>
      <c r="D189" s="206"/>
      <c r="E189" s="206"/>
      <c r="F189"/>
    </row>
    <row r="190" spans="1:6" x14ac:dyDescent="0.2">
      <c r="A190"/>
      <c r="B190"/>
      <c r="D190" s="206"/>
      <c r="E190" s="206"/>
      <c r="F190"/>
    </row>
    <row r="191" spans="1:6" x14ac:dyDescent="0.2">
      <c r="A191"/>
      <c r="B191"/>
      <c r="D191" s="206"/>
      <c r="E191" s="206"/>
      <c r="F191"/>
    </row>
    <row r="192" spans="1:6" x14ac:dyDescent="0.2">
      <c r="A192"/>
      <c r="B192"/>
      <c r="D192" s="206"/>
      <c r="E192" s="206"/>
      <c r="F192"/>
    </row>
    <row r="193" spans="1:6" x14ac:dyDescent="0.2">
      <c r="A193"/>
      <c r="B193"/>
      <c r="D193" s="206"/>
      <c r="E193" s="206"/>
      <c r="F193"/>
    </row>
    <row r="194" spans="1:6" x14ac:dyDescent="0.2">
      <c r="A194"/>
      <c r="B194"/>
      <c r="D194" s="206"/>
      <c r="E194" s="206"/>
      <c r="F194"/>
    </row>
    <row r="195" spans="1:6" x14ac:dyDescent="0.2">
      <c r="A195"/>
      <c r="B195"/>
      <c r="D195" s="206"/>
      <c r="E195" s="206"/>
      <c r="F195"/>
    </row>
    <row r="196" spans="1:6" x14ac:dyDescent="0.2">
      <c r="A196"/>
      <c r="B196"/>
      <c r="D196" s="206"/>
      <c r="E196" s="206"/>
      <c r="F196"/>
    </row>
    <row r="197" spans="1:6" x14ac:dyDescent="0.2">
      <c r="A197"/>
      <c r="B197"/>
      <c r="D197" s="206"/>
      <c r="E197" s="206"/>
      <c r="F197"/>
    </row>
    <row r="198" spans="1:6" x14ac:dyDescent="0.2">
      <c r="A198"/>
      <c r="B198"/>
      <c r="D198" s="206"/>
      <c r="E198" s="206"/>
      <c r="F198"/>
    </row>
    <row r="199" spans="1:6" x14ac:dyDescent="0.2">
      <c r="A199"/>
      <c r="B199"/>
      <c r="D199" s="206"/>
      <c r="E199" s="206"/>
      <c r="F199"/>
    </row>
    <row r="200" spans="1:6" x14ac:dyDescent="0.2">
      <c r="A200"/>
      <c r="B200"/>
      <c r="D200" s="206"/>
      <c r="E200" s="206"/>
      <c r="F200"/>
    </row>
    <row r="201" spans="1:6" x14ac:dyDescent="0.2">
      <c r="A201"/>
      <c r="B201"/>
      <c r="D201" s="206"/>
      <c r="E201" s="206"/>
      <c r="F201"/>
    </row>
    <row r="202" spans="1:6" x14ac:dyDescent="0.2">
      <c r="A202"/>
      <c r="B202"/>
      <c r="D202" s="206"/>
      <c r="E202" s="206"/>
      <c r="F202"/>
    </row>
    <row r="203" spans="1:6" x14ac:dyDescent="0.2">
      <c r="A203"/>
      <c r="B203"/>
      <c r="D203" s="206"/>
      <c r="E203" s="206"/>
      <c r="F203"/>
    </row>
    <row r="204" spans="1:6" x14ac:dyDescent="0.2">
      <c r="A204"/>
      <c r="B204"/>
      <c r="D204" s="206"/>
      <c r="E204" s="206"/>
      <c r="F204"/>
    </row>
    <row r="205" spans="1:6" x14ac:dyDescent="0.2">
      <c r="A205"/>
      <c r="B205"/>
      <c r="D205" s="206"/>
      <c r="E205" s="206"/>
      <c r="F205"/>
    </row>
    <row r="206" spans="1:6" x14ac:dyDescent="0.2">
      <c r="A206"/>
      <c r="B206"/>
      <c r="D206" s="206"/>
      <c r="E206" s="206"/>
      <c r="F206"/>
    </row>
    <row r="207" spans="1:6" x14ac:dyDescent="0.2">
      <c r="A207"/>
      <c r="B207"/>
      <c r="D207" s="206"/>
      <c r="E207" s="206"/>
      <c r="F207"/>
    </row>
    <row r="208" spans="1:6" x14ac:dyDescent="0.2">
      <c r="A208"/>
      <c r="B208"/>
      <c r="D208" s="206"/>
      <c r="E208" s="206"/>
      <c r="F208"/>
    </row>
    <row r="209" spans="1:6" x14ac:dyDescent="0.2">
      <c r="A209"/>
      <c r="B209"/>
      <c r="D209" s="206"/>
      <c r="E209" s="206"/>
      <c r="F209"/>
    </row>
    <row r="210" spans="1:6" x14ac:dyDescent="0.2">
      <c r="A210"/>
      <c r="B210"/>
      <c r="D210" s="206"/>
      <c r="E210" s="206"/>
      <c r="F210"/>
    </row>
    <row r="211" spans="1:6" x14ac:dyDescent="0.2">
      <c r="A211"/>
      <c r="B211"/>
      <c r="D211" s="206"/>
      <c r="E211" s="206"/>
      <c r="F211"/>
    </row>
    <row r="212" spans="1:6" x14ac:dyDescent="0.2">
      <c r="A212"/>
      <c r="B212"/>
      <c r="D212" s="206"/>
      <c r="E212" s="206"/>
      <c r="F212"/>
    </row>
    <row r="213" spans="1:6" x14ac:dyDescent="0.2">
      <c r="A213"/>
      <c r="B213"/>
      <c r="D213" s="206"/>
      <c r="E213" s="206"/>
      <c r="F213"/>
    </row>
    <row r="214" spans="1:6" x14ac:dyDescent="0.2">
      <c r="A214"/>
      <c r="B214"/>
      <c r="D214" s="206"/>
      <c r="E214" s="206"/>
      <c r="F214"/>
    </row>
    <row r="215" spans="1:6" x14ac:dyDescent="0.2">
      <c r="A215"/>
      <c r="B215"/>
      <c r="D215" s="206"/>
      <c r="E215" s="206"/>
      <c r="F215"/>
    </row>
    <row r="216" spans="1:6" x14ac:dyDescent="0.2">
      <c r="A216"/>
      <c r="B216"/>
      <c r="D216" s="206"/>
      <c r="E216" s="206"/>
      <c r="F216"/>
    </row>
    <row r="217" spans="1:6" x14ac:dyDescent="0.2">
      <c r="A217"/>
      <c r="B217"/>
      <c r="D217" s="206"/>
      <c r="E217" s="206"/>
      <c r="F217"/>
    </row>
    <row r="218" spans="1:6" x14ac:dyDescent="0.2">
      <c r="A218"/>
      <c r="B218"/>
      <c r="D218" s="206"/>
      <c r="E218" s="206"/>
      <c r="F218"/>
    </row>
    <row r="219" spans="1:6" x14ac:dyDescent="0.2">
      <c r="A219"/>
      <c r="B219"/>
      <c r="D219" s="206"/>
      <c r="E219" s="206"/>
      <c r="F219"/>
    </row>
    <row r="220" spans="1:6" x14ac:dyDescent="0.2">
      <c r="A220"/>
      <c r="B220"/>
      <c r="D220" s="206"/>
      <c r="E220" s="206"/>
      <c r="F220"/>
    </row>
    <row r="221" spans="1:6" x14ac:dyDescent="0.2">
      <c r="A221"/>
      <c r="B221"/>
      <c r="D221" s="206"/>
      <c r="E221" s="206"/>
      <c r="F221"/>
    </row>
    <row r="222" spans="1:6" x14ac:dyDescent="0.2">
      <c r="A222"/>
      <c r="B222"/>
      <c r="D222" s="206"/>
      <c r="E222" s="206"/>
      <c r="F222"/>
    </row>
    <row r="223" spans="1:6" x14ac:dyDescent="0.2">
      <c r="A223"/>
      <c r="B223"/>
      <c r="D223" s="206"/>
      <c r="E223" s="206"/>
      <c r="F223"/>
    </row>
    <row r="224" spans="1:6" x14ac:dyDescent="0.2">
      <c r="A224"/>
      <c r="B224"/>
      <c r="D224" s="206"/>
      <c r="E224" s="206"/>
      <c r="F224"/>
    </row>
    <row r="225" spans="1:6" x14ac:dyDescent="0.2">
      <c r="A225"/>
      <c r="B225"/>
      <c r="D225" s="206"/>
      <c r="E225" s="206"/>
      <c r="F225"/>
    </row>
    <row r="226" spans="1:6" x14ac:dyDescent="0.2">
      <c r="A226"/>
      <c r="B226"/>
      <c r="D226" s="206"/>
      <c r="E226" s="206"/>
      <c r="F226"/>
    </row>
    <row r="227" spans="1:6" x14ac:dyDescent="0.2">
      <c r="A227"/>
      <c r="B227"/>
      <c r="D227" s="206"/>
      <c r="E227" s="206"/>
      <c r="F227"/>
    </row>
    <row r="228" spans="1:6" x14ac:dyDescent="0.2">
      <c r="A228"/>
      <c r="B228"/>
      <c r="D228" s="206"/>
      <c r="E228" s="206"/>
      <c r="F228"/>
    </row>
    <row r="229" spans="1:6" x14ac:dyDescent="0.2">
      <c r="A229"/>
      <c r="B229"/>
      <c r="D229" s="206"/>
      <c r="E229" s="206"/>
      <c r="F229"/>
    </row>
    <row r="230" spans="1:6" x14ac:dyDescent="0.2">
      <c r="A230"/>
      <c r="B230"/>
      <c r="D230" s="206"/>
      <c r="E230" s="206"/>
      <c r="F230"/>
    </row>
    <row r="231" spans="1:6" x14ac:dyDescent="0.2">
      <c r="A231"/>
      <c r="B231"/>
      <c r="D231" s="206"/>
      <c r="E231" s="206"/>
      <c r="F231"/>
    </row>
    <row r="232" spans="1:6" x14ac:dyDescent="0.2">
      <c r="A232"/>
      <c r="B232"/>
      <c r="D232" s="206"/>
      <c r="E232" s="206"/>
      <c r="F232"/>
    </row>
    <row r="233" spans="1:6" x14ac:dyDescent="0.2">
      <c r="A233"/>
      <c r="B233"/>
      <c r="D233" s="206"/>
      <c r="E233" s="206"/>
      <c r="F233"/>
    </row>
    <row r="234" spans="1:6" x14ac:dyDescent="0.2">
      <c r="A234"/>
      <c r="B234"/>
      <c r="D234" s="206"/>
      <c r="E234" s="206"/>
      <c r="F234"/>
    </row>
    <row r="235" spans="1:6" x14ac:dyDescent="0.2">
      <c r="A235"/>
      <c r="B235"/>
      <c r="D235" s="206"/>
      <c r="E235" s="206"/>
      <c r="F235"/>
    </row>
    <row r="236" spans="1:6" x14ac:dyDescent="0.2">
      <c r="A236"/>
      <c r="B236"/>
      <c r="D236" s="206"/>
      <c r="E236" s="206"/>
      <c r="F236"/>
    </row>
    <row r="237" spans="1:6" x14ac:dyDescent="0.2">
      <c r="A237"/>
      <c r="B237"/>
      <c r="D237" s="206"/>
      <c r="E237" s="206"/>
      <c r="F237"/>
    </row>
    <row r="238" spans="1:6" x14ac:dyDescent="0.2">
      <c r="A238"/>
      <c r="B238"/>
      <c r="D238" s="206"/>
      <c r="E238" s="206"/>
      <c r="F238"/>
    </row>
    <row r="239" spans="1:6" x14ac:dyDescent="0.2">
      <c r="A239"/>
      <c r="B239"/>
      <c r="D239" s="206"/>
      <c r="E239" s="206"/>
      <c r="F239"/>
    </row>
    <row r="240" spans="1:6" x14ac:dyDescent="0.2">
      <c r="A240"/>
      <c r="B240"/>
      <c r="D240" s="206"/>
      <c r="E240" s="206"/>
      <c r="F240"/>
    </row>
    <row r="241" spans="1:6" x14ac:dyDescent="0.2">
      <c r="A241"/>
      <c r="B241"/>
      <c r="D241" s="206"/>
      <c r="E241" s="206"/>
      <c r="F241"/>
    </row>
    <row r="242" spans="1:6" x14ac:dyDescent="0.2">
      <c r="A242"/>
      <c r="B242"/>
      <c r="D242" s="206"/>
      <c r="E242" s="206"/>
      <c r="F242"/>
    </row>
    <row r="243" spans="1:6" x14ac:dyDescent="0.2">
      <c r="A243"/>
      <c r="B243"/>
      <c r="D243" s="206"/>
      <c r="E243" s="206"/>
      <c r="F243"/>
    </row>
    <row r="244" spans="1:6" x14ac:dyDescent="0.2">
      <c r="A244"/>
      <c r="B244"/>
      <c r="D244" s="206"/>
      <c r="E244" s="206"/>
      <c r="F244"/>
    </row>
    <row r="245" spans="1:6" x14ac:dyDescent="0.2">
      <c r="A245"/>
      <c r="B245"/>
      <c r="D245" s="206"/>
      <c r="E245" s="206"/>
      <c r="F245"/>
    </row>
    <row r="246" spans="1:6" x14ac:dyDescent="0.2">
      <c r="A246"/>
      <c r="B246"/>
      <c r="D246" s="206"/>
      <c r="E246" s="206"/>
      <c r="F246"/>
    </row>
    <row r="247" spans="1:6" x14ac:dyDescent="0.2">
      <c r="A247"/>
      <c r="B247"/>
      <c r="D247" s="206"/>
      <c r="E247" s="206"/>
      <c r="F247"/>
    </row>
    <row r="248" spans="1:6" x14ac:dyDescent="0.2">
      <c r="A248"/>
      <c r="B248"/>
      <c r="D248" s="206"/>
      <c r="E248" s="206"/>
      <c r="F248"/>
    </row>
    <row r="249" spans="1:6" x14ac:dyDescent="0.2">
      <c r="A249"/>
      <c r="B249"/>
      <c r="D249" s="206"/>
      <c r="E249" s="206"/>
      <c r="F249"/>
    </row>
    <row r="250" spans="1:6" x14ac:dyDescent="0.2">
      <c r="A250"/>
      <c r="B250"/>
      <c r="D250" s="206"/>
      <c r="E250" s="206"/>
      <c r="F250"/>
    </row>
    <row r="251" spans="1:6" x14ac:dyDescent="0.2">
      <c r="A251"/>
      <c r="B251"/>
      <c r="D251" s="206"/>
      <c r="E251" s="206"/>
      <c r="F251"/>
    </row>
    <row r="252" spans="1:6" x14ac:dyDescent="0.2">
      <c r="A252"/>
      <c r="B252"/>
      <c r="D252" s="206"/>
      <c r="E252" s="206"/>
      <c r="F252"/>
    </row>
    <row r="253" spans="1:6" x14ac:dyDescent="0.2">
      <c r="A253"/>
      <c r="B253"/>
      <c r="D253" s="206"/>
      <c r="E253" s="206"/>
      <c r="F253"/>
    </row>
    <row r="254" spans="1:6" x14ac:dyDescent="0.2">
      <c r="A254"/>
      <c r="B254"/>
      <c r="D254" s="206"/>
      <c r="E254" s="206"/>
      <c r="F254"/>
    </row>
    <row r="255" spans="1:6" x14ac:dyDescent="0.2">
      <c r="A255"/>
      <c r="B255"/>
      <c r="D255" s="206"/>
      <c r="E255" s="206"/>
      <c r="F255"/>
    </row>
    <row r="256" spans="1:6" x14ac:dyDescent="0.2">
      <c r="A256"/>
      <c r="B256"/>
      <c r="D256" s="206"/>
      <c r="E256" s="206"/>
      <c r="F256"/>
    </row>
    <row r="257" spans="1:6" x14ac:dyDescent="0.2">
      <c r="A257"/>
      <c r="B257"/>
      <c r="D257" s="206"/>
      <c r="E257" s="206"/>
      <c r="F257"/>
    </row>
    <row r="258" spans="1:6" x14ac:dyDescent="0.2">
      <c r="A258"/>
      <c r="B258"/>
      <c r="D258" s="206"/>
      <c r="E258" s="206"/>
      <c r="F258"/>
    </row>
    <row r="259" spans="1:6" x14ac:dyDescent="0.2">
      <c r="A259"/>
      <c r="B259"/>
      <c r="D259" s="206"/>
      <c r="E259" s="206"/>
      <c r="F259"/>
    </row>
    <row r="260" spans="1:6" x14ac:dyDescent="0.2">
      <c r="A260"/>
      <c r="B260"/>
      <c r="D260" s="206"/>
      <c r="E260" s="206"/>
      <c r="F260"/>
    </row>
    <row r="261" spans="1:6" x14ac:dyDescent="0.2">
      <c r="A261"/>
      <c r="B261"/>
      <c r="D261" s="206"/>
      <c r="E261" s="206"/>
      <c r="F261"/>
    </row>
    <row r="262" spans="1:6" x14ac:dyDescent="0.2">
      <c r="A262"/>
      <c r="B262"/>
      <c r="D262" s="206"/>
      <c r="E262" s="206"/>
      <c r="F262"/>
    </row>
    <row r="263" spans="1:6" x14ac:dyDescent="0.2">
      <c r="A263"/>
      <c r="B263"/>
      <c r="D263" s="206"/>
      <c r="E263" s="206"/>
      <c r="F263"/>
    </row>
    <row r="264" spans="1:6" x14ac:dyDescent="0.2">
      <c r="A264"/>
      <c r="B264"/>
      <c r="D264" s="206"/>
      <c r="E264" s="206"/>
      <c r="F264"/>
    </row>
    <row r="265" spans="1:6" x14ac:dyDescent="0.2">
      <c r="A265"/>
      <c r="B265"/>
      <c r="D265" s="206"/>
      <c r="E265" s="206"/>
      <c r="F265"/>
    </row>
    <row r="266" spans="1:6" x14ac:dyDescent="0.2">
      <c r="A266"/>
      <c r="B266"/>
      <c r="D266" s="206"/>
      <c r="E266" s="206"/>
      <c r="F266"/>
    </row>
    <row r="267" spans="1:6" x14ac:dyDescent="0.2">
      <c r="A267"/>
      <c r="B267"/>
      <c r="D267" s="206"/>
      <c r="E267" s="206"/>
      <c r="F267"/>
    </row>
    <row r="268" spans="1:6" x14ac:dyDescent="0.2">
      <c r="A268"/>
      <c r="B268"/>
      <c r="D268" s="206"/>
      <c r="E268" s="206"/>
      <c r="F268"/>
    </row>
    <row r="269" spans="1:6" x14ac:dyDescent="0.2">
      <c r="A269"/>
      <c r="B269"/>
      <c r="D269" s="206"/>
      <c r="E269" s="206"/>
      <c r="F269"/>
    </row>
    <row r="270" spans="1:6" x14ac:dyDescent="0.2">
      <c r="A270"/>
      <c r="B270"/>
      <c r="D270" s="206"/>
      <c r="E270" s="206"/>
      <c r="F270"/>
    </row>
    <row r="271" spans="1:6" x14ac:dyDescent="0.2">
      <c r="A271"/>
      <c r="B271"/>
      <c r="D271" s="206"/>
      <c r="E271" s="206"/>
      <c r="F271"/>
    </row>
    <row r="272" spans="1:6" x14ac:dyDescent="0.2">
      <c r="A272"/>
      <c r="B272"/>
      <c r="D272" s="206"/>
      <c r="E272" s="206"/>
      <c r="F272"/>
    </row>
    <row r="273" spans="1:6" x14ac:dyDescent="0.2">
      <c r="A273"/>
      <c r="B273"/>
      <c r="D273" s="206"/>
      <c r="E273" s="206"/>
      <c r="F273"/>
    </row>
    <row r="274" spans="1:6" x14ac:dyDescent="0.2">
      <c r="A274"/>
      <c r="B274"/>
      <c r="D274" s="206"/>
      <c r="E274" s="206"/>
      <c r="F274"/>
    </row>
    <row r="275" spans="1:6" x14ac:dyDescent="0.2">
      <c r="A275"/>
      <c r="B275"/>
      <c r="D275" s="206"/>
      <c r="E275" s="206"/>
      <c r="F275"/>
    </row>
    <row r="276" spans="1:6" x14ac:dyDescent="0.2">
      <c r="A276"/>
      <c r="B276"/>
      <c r="D276" s="206"/>
      <c r="E276" s="206"/>
      <c r="F276"/>
    </row>
    <row r="277" spans="1:6" x14ac:dyDescent="0.2">
      <c r="A277"/>
      <c r="B277"/>
      <c r="D277" s="206"/>
      <c r="E277" s="206"/>
      <c r="F277"/>
    </row>
    <row r="278" spans="1:6" x14ac:dyDescent="0.2">
      <c r="A278"/>
      <c r="B278"/>
      <c r="D278" s="206"/>
      <c r="E278" s="206"/>
      <c r="F278"/>
    </row>
    <row r="279" spans="1:6" x14ac:dyDescent="0.2">
      <c r="A279"/>
      <c r="B279"/>
      <c r="D279" s="206"/>
      <c r="E279" s="206"/>
      <c r="F279"/>
    </row>
    <row r="280" spans="1:6" x14ac:dyDescent="0.2">
      <c r="A280"/>
      <c r="B280"/>
      <c r="D280" s="206"/>
      <c r="E280" s="206"/>
      <c r="F280"/>
    </row>
    <row r="281" spans="1:6" x14ac:dyDescent="0.2">
      <c r="A281"/>
      <c r="B281"/>
      <c r="D281" s="206"/>
      <c r="E281" s="206"/>
      <c r="F281"/>
    </row>
    <row r="282" spans="1:6" x14ac:dyDescent="0.2">
      <c r="A282"/>
      <c r="B282"/>
      <c r="D282" s="206"/>
      <c r="E282" s="206"/>
      <c r="F282"/>
    </row>
    <row r="283" spans="1:6" x14ac:dyDescent="0.2">
      <c r="A283"/>
      <c r="B283"/>
      <c r="D283" s="206"/>
      <c r="E283" s="206"/>
      <c r="F283"/>
    </row>
    <row r="284" spans="1:6" x14ac:dyDescent="0.2">
      <c r="A284"/>
      <c r="B284"/>
      <c r="D284" s="206"/>
      <c r="E284" s="206"/>
      <c r="F284"/>
    </row>
    <row r="285" spans="1:6" x14ac:dyDescent="0.2">
      <c r="A285"/>
      <c r="B285"/>
      <c r="D285" s="206"/>
      <c r="E285" s="206"/>
      <c r="F285"/>
    </row>
    <row r="286" spans="1:6" x14ac:dyDescent="0.2">
      <c r="A286"/>
      <c r="B286"/>
      <c r="D286" s="206"/>
      <c r="E286" s="206"/>
      <c r="F286"/>
    </row>
    <row r="287" spans="1:6" x14ac:dyDescent="0.2">
      <c r="A287"/>
      <c r="B287"/>
      <c r="D287" s="206"/>
      <c r="E287" s="206"/>
      <c r="F287"/>
    </row>
    <row r="288" spans="1:6" x14ac:dyDescent="0.2">
      <c r="A288"/>
      <c r="B288"/>
      <c r="D288" s="206"/>
      <c r="E288" s="206"/>
      <c r="F288"/>
    </row>
    <row r="289" spans="1:6" x14ac:dyDescent="0.2">
      <c r="A289"/>
      <c r="B289"/>
      <c r="D289" s="206"/>
      <c r="E289" s="206"/>
      <c r="F289"/>
    </row>
    <row r="290" spans="1:6" x14ac:dyDescent="0.2">
      <c r="A290"/>
      <c r="B290"/>
      <c r="D290" s="206"/>
      <c r="E290" s="206"/>
      <c r="F290"/>
    </row>
    <row r="291" spans="1:6" x14ac:dyDescent="0.2">
      <c r="A291"/>
      <c r="B291"/>
      <c r="D291" s="206"/>
      <c r="E291" s="206"/>
      <c r="F291"/>
    </row>
    <row r="292" spans="1:6" x14ac:dyDescent="0.2">
      <c r="A292"/>
      <c r="B292"/>
      <c r="D292" s="206"/>
      <c r="E292" s="206"/>
      <c r="F292"/>
    </row>
    <row r="293" spans="1:6" x14ac:dyDescent="0.2">
      <c r="A293"/>
      <c r="B293"/>
      <c r="D293" s="206"/>
      <c r="E293" s="206"/>
      <c r="F293"/>
    </row>
    <row r="294" spans="1:6" x14ac:dyDescent="0.2">
      <c r="A294"/>
      <c r="B294"/>
      <c r="D294" s="206"/>
      <c r="E294" s="206"/>
      <c r="F294"/>
    </row>
    <row r="295" spans="1:6" x14ac:dyDescent="0.2">
      <c r="A295"/>
      <c r="B295"/>
      <c r="D295" s="206"/>
      <c r="E295" s="206"/>
      <c r="F295"/>
    </row>
    <row r="296" spans="1:6" x14ac:dyDescent="0.2">
      <c r="A296"/>
      <c r="B296"/>
      <c r="D296" s="206"/>
      <c r="E296" s="206"/>
      <c r="F296"/>
    </row>
    <row r="297" spans="1:6" x14ac:dyDescent="0.2">
      <c r="A297"/>
      <c r="B297"/>
      <c r="D297" s="206"/>
      <c r="E297" s="206"/>
      <c r="F297"/>
    </row>
    <row r="298" spans="1:6" x14ac:dyDescent="0.2">
      <c r="A298"/>
      <c r="B298"/>
      <c r="D298" s="206"/>
      <c r="E298" s="206"/>
      <c r="F298"/>
    </row>
    <row r="299" spans="1:6" x14ac:dyDescent="0.2">
      <c r="A299"/>
      <c r="B299"/>
      <c r="D299" s="206"/>
      <c r="E299" s="206"/>
      <c r="F299"/>
    </row>
    <row r="300" spans="1:6" x14ac:dyDescent="0.2">
      <c r="A300"/>
      <c r="B300"/>
      <c r="D300" s="206"/>
      <c r="E300" s="206"/>
      <c r="F300"/>
    </row>
    <row r="301" spans="1:6" x14ac:dyDescent="0.2">
      <c r="A301"/>
      <c r="B301"/>
      <c r="D301" s="206"/>
      <c r="E301" s="206"/>
      <c r="F301"/>
    </row>
    <row r="302" spans="1:6" x14ac:dyDescent="0.2">
      <c r="A302"/>
      <c r="B302"/>
      <c r="D302" s="206"/>
      <c r="E302" s="206"/>
      <c r="F302"/>
    </row>
    <row r="303" spans="1:6" x14ac:dyDescent="0.2">
      <c r="A303"/>
      <c r="B303"/>
      <c r="D303" s="206"/>
      <c r="E303" s="206"/>
      <c r="F303"/>
    </row>
    <row r="304" spans="1:6" x14ac:dyDescent="0.2">
      <c r="A304"/>
      <c r="B304"/>
      <c r="D304" s="206"/>
      <c r="E304" s="206"/>
      <c r="F304"/>
    </row>
    <row r="305" spans="1:6" x14ac:dyDescent="0.2">
      <c r="A305"/>
      <c r="B305"/>
      <c r="D305" s="206"/>
      <c r="E305" s="206"/>
      <c r="F305"/>
    </row>
    <row r="306" spans="1:6" x14ac:dyDescent="0.2">
      <c r="A306"/>
      <c r="B306"/>
      <c r="D306" s="206"/>
      <c r="E306" s="206"/>
      <c r="F306"/>
    </row>
    <row r="307" spans="1:6" x14ac:dyDescent="0.2">
      <c r="A307"/>
      <c r="B307"/>
      <c r="D307" s="206"/>
      <c r="E307" s="206"/>
      <c r="F307"/>
    </row>
    <row r="308" spans="1:6" x14ac:dyDescent="0.2">
      <c r="A308"/>
      <c r="B308"/>
      <c r="D308" s="206"/>
      <c r="E308" s="206"/>
      <c r="F308"/>
    </row>
    <row r="309" spans="1:6" x14ac:dyDescent="0.2">
      <c r="A309"/>
      <c r="B309"/>
      <c r="D309" s="206"/>
      <c r="E309" s="206"/>
      <c r="F309"/>
    </row>
    <row r="310" spans="1:6" x14ac:dyDescent="0.2">
      <c r="A310"/>
      <c r="B310"/>
      <c r="D310" s="206"/>
      <c r="E310" s="206"/>
      <c r="F310"/>
    </row>
    <row r="311" spans="1:6" x14ac:dyDescent="0.2">
      <c r="A311"/>
      <c r="B311"/>
      <c r="D311" s="206"/>
      <c r="E311" s="206"/>
      <c r="F311"/>
    </row>
    <row r="312" spans="1:6" x14ac:dyDescent="0.2">
      <c r="A312"/>
      <c r="B312"/>
      <c r="D312" s="206"/>
      <c r="E312" s="206"/>
      <c r="F312"/>
    </row>
    <row r="313" spans="1:6" x14ac:dyDescent="0.2">
      <c r="A313"/>
      <c r="B313"/>
      <c r="D313" s="206"/>
      <c r="E313" s="206"/>
      <c r="F313"/>
    </row>
    <row r="314" spans="1:6" x14ac:dyDescent="0.2">
      <c r="A314"/>
      <c r="B314"/>
      <c r="D314" s="206"/>
      <c r="E314" s="206"/>
      <c r="F314"/>
    </row>
    <row r="315" spans="1:6" x14ac:dyDescent="0.2">
      <c r="A315"/>
      <c r="B315"/>
      <c r="D315" s="206"/>
      <c r="E315" s="206"/>
      <c r="F315"/>
    </row>
    <row r="316" spans="1:6" x14ac:dyDescent="0.2">
      <c r="A316"/>
      <c r="B316"/>
      <c r="D316" s="206"/>
      <c r="E316" s="206"/>
      <c r="F316"/>
    </row>
    <row r="317" spans="1:6" x14ac:dyDescent="0.2">
      <c r="A317"/>
      <c r="B317"/>
      <c r="D317" s="206"/>
      <c r="E317" s="206"/>
      <c r="F317"/>
    </row>
    <row r="318" spans="1:6" x14ac:dyDescent="0.2">
      <c r="A318"/>
      <c r="B318"/>
      <c r="D318" s="206"/>
      <c r="E318" s="206"/>
      <c r="F318"/>
    </row>
    <row r="319" spans="1:6" x14ac:dyDescent="0.2">
      <c r="A319"/>
      <c r="B319"/>
      <c r="D319" s="206"/>
      <c r="E319" s="206"/>
      <c r="F319"/>
    </row>
    <row r="320" spans="1:6" x14ac:dyDescent="0.2">
      <c r="A320"/>
      <c r="B320"/>
      <c r="D320" s="206"/>
      <c r="E320" s="206"/>
      <c r="F320"/>
    </row>
    <row r="321" spans="1:6" x14ac:dyDescent="0.2">
      <c r="A321"/>
      <c r="B321"/>
      <c r="D321" s="206"/>
      <c r="E321" s="206"/>
      <c r="F321"/>
    </row>
    <row r="322" spans="1:6" x14ac:dyDescent="0.2">
      <c r="A322"/>
      <c r="B322"/>
      <c r="D322" s="206"/>
      <c r="E322" s="206"/>
      <c r="F322"/>
    </row>
    <row r="323" spans="1:6" x14ac:dyDescent="0.2">
      <c r="A323"/>
      <c r="B323"/>
      <c r="D323" s="206"/>
      <c r="E323" s="206"/>
      <c r="F323"/>
    </row>
    <row r="324" spans="1:6" x14ac:dyDescent="0.2">
      <c r="A324"/>
      <c r="B324"/>
      <c r="D324" s="206"/>
      <c r="E324" s="206"/>
      <c r="F324"/>
    </row>
    <row r="325" spans="1:6" x14ac:dyDescent="0.2">
      <c r="A325"/>
      <c r="B325"/>
      <c r="D325" s="206"/>
      <c r="E325" s="206"/>
      <c r="F325"/>
    </row>
    <row r="326" spans="1:6" x14ac:dyDescent="0.2">
      <c r="A326"/>
      <c r="B326"/>
      <c r="D326" s="206"/>
      <c r="E326" s="206"/>
      <c r="F326"/>
    </row>
    <row r="327" spans="1:6" x14ac:dyDescent="0.2">
      <c r="A327"/>
      <c r="B327"/>
      <c r="D327" s="206"/>
      <c r="E327" s="206"/>
      <c r="F327"/>
    </row>
    <row r="328" spans="1:6" x14ac:dyDescent="0.2">
      <c r="A328"/>
      <c r="B328"/>
      <c r="D328" s="206"/>
      <c r="E328" s="206"/>
      <c r="F328"/>
    </row>
    <row r="329" spans="1:6" x14ac:dyDescent="0.2">
      <c r="A329"/>
      <c r="B329"/>
      <c r="D329" s="206"/>
      <c r="E329" s="206"/>
      <c r="F329"/>
    </row>
    <row r="330" spans="1:6" x14ac:dyDescent="0.2">
      <c r="A330"/>
      <c r="B330"/>
      <c r="D330" s="206"/>
      <c r="E330" s="206"/>
      <c r="F330"/>
    </row>
    <row r="331" spans="1:6" x14ac:dyDescent="0.2">
      <c r="A331"/>
      <c r="B331"/>
      <c r="D331" s="206"/>
      <c r="E331" s="206"/>
      <c r="F331"/>
    </row>
    <row r="332" spans="1:6" x14ac:dyDescent="0.2">
      <c r="A332"/>
      <c r="B332"/>
      <c r="D332" s="206"/>
      <c r="E332" s="206"/>
      <c r="F332"/>
    </row>
    <row r="333" spans="1:6" x14ac:dyDescent="0.2">
      <c r="A333"/>
      <c r="B333"/>
      <c r="D333" s="206"/>
      <c r="E333" s="206"/>
      <c r="F333"/>
    </row>
    <row r="334" spans="1:6" x14ac:dyDescent="0.2">
      <c r="A334"/>
      <c r="B334"/>
      <c r="D334" s="206"/>
      <c r="E334" s="206"/>
      <c r="F334"/>
    </row>
    <row r="335" spans="1:6" x14ac:dyDescent="0.2">
      <c r="A335"/>
      <c r="B335"/>
      <c r="D335" s="206"/>
      <c r="E335" s="206"/>
      <c r="F335"/>
    </row>
    <row r="336" spans="1:6" x14ac:dyDescent="0.2">
      <c r="A336"/>
      <c r="B336"/>
      <c r="D336" s="206"/>
      <c r="E336" s="206"/>
      <c r="F336"/>
    </row>
    <row r="337" spans="1:6" x14ac:dyDescent="0.2">
      <c r="A337"/>
      <c r="B337"/>
      <c r="D337" s="206"/>
      <c r="E337" s="206"/>
      <c r="F337"/>
    </row>
    <row r="338" spans="1:6" x14ac:dyDescent="0.2">
      <c r="A338"/>
      <c r="B338"/>
      <c r="D338" s="206"/>
      <c r="E338" s="206"/>
      <c r="F338"/>
    </row>
    <row r="339" spans="1:6" x14ac:dyDescent="0.2">
      <c r="A339"/>
      <c r="B339"/>
      <c r="D339" s="206"/>
      <c r="E339" s="206"/>
      <c r="F339"/>
    </row>
    <row r="340" spans="1:6" x14ac:dyDescent="0.2">
      <c r="A340"/>
      <c r="B340"/>
      <c r="D340" s="206"/>
      <c r="E340" s="206"/>
      <c r="F340"/>
    </row>
    <row r="341" spans="1:6" x14ac:dyDescent="0.2">
      <c r="A341"/>
      <c r="B341"/>
      <c r="D341" s="206"/>
      <c r="E341" s="206"/>
      <c r="F341"/>
    </row>
    <row r="342" spans="1:6" x14ac:dyDescent="0.2">
      <c r="A342"/>
      <c r="B342"/>
      <c r="D342" s="206"/>
      <c r="E342" s="206"/>
      <c r="F342"/>
    </row>
    <row r="343" spans="1:6" x14ac:dyDescent="0.2">
      <c r="A343"/>
      <c r="B343"/>
      <c r="D343" s="206"/>
      <c r="E343" s="206"/>
      <c r="F343"/>
    </row>
    <row r="344" spans="1:6" x14ac:dyDescent="0.2">
      <c r="A344"/>
      <c r="B344"/>
      <c r="D344" s="206"/>
      <c r="E344" s="206"/>
      <c r="F344"/>
    </row>
    <row r="345" spans="1:6" x14ac:dyDescent="0.2">
      <c r="A345"/>
      <c r="B345"/>
      <c r="D345" s="206"/>
      <c r="E345" s="206"/>
      <c r="F345"/>
    </row>
    <row r="346" spans="1:6" x14ac:dyDescent="0.2">
      <c r="A346"/>
      <c r="B346"/>
      <c r="D346" s="206"/>
      <c r="E346" s="206"/>
      <c r="F346"/>
    </row>
    <row r="347" spans="1:6" x14ac:dyDescent="0.2">
      <c r="A347"/>
      <c r="B347"/>
      <c r="D347" s="206"/>
      <c r="E347" s="206"/>
      <c r="F347"/>
    </row>
    <row r="348" spans="1:6" x14ac:dyDescent="0.2">
      <c r="A348"/>
      <c r="B348"/>
      <c r="D348" s="206"/>
      <c r="E348" s="206"/>
      <c r="F348"/>
    </row>
    <row r="349" spans="1:6" x14ac:dyDescent="0.2">
      <c r="A349"/>
      <c r="B349"/>
      <c r="D349" s="206"/>
      <c r="E349" s="206"/>
      <c r="F349"/>
    </row>
    <row r="350" spans="1:6" x14ac:dyDescent="0.2">
      <c r="A350"/>
      <c r="B350"/>
      <c r="D350" s="206"/>
      <c r="E350" s="206"/>
      <c r="F350"/>
    </row>
    <row r="351" spans="1:6" x14ac:dyDescent="0.2">
      <c r="A351"/>
      <c r="B351"/>
      <c r="D351" s="206"/>
      <c r="E351" s="206"/>
      <c r="F351"/>
    </row>
    <row r="352" spans="1:6" x14ac:dyDescent="0.2">
      <c r="A352"/>
      <c r="B352"/>
      <c r="D352" s="206"/>
      <c r="E352" s="206"/>
      <c r="F352"/>
    </row>
    <row r="353" spans="1:6" x14ac:dyDescent="0.2">
      <c r="A353"/>
      <c r="B353"/>
      <c r="D353" s="206"/>
      <c r="E353" s="206"/>
      <c r="F353"/>
    </row>
    <row r="354" spans="1:6" x14ac:dyDescent="0.2">
      <c r="A354"/>
      <c r="B354"/>
      <c r="D354" s="206"/>
      <c r="E354" s="206"/>
      <c r="F354"/>
    </row>
    <row r="355" spans="1:6" x14ac:dyDescent="0.2">
      <c r="A355"/>
      <c r="B355"/>
      <c r="D355" s="206"/>
      <c r="E355" s="206"/>
      <c r="F355"/>
    </row>
    <row r="356" spans="1:6" x14ac:dyDescent="0.2">
      <c r="A356"/>
      <c r="B356"/>
      <c r="D356" s="206"/>
      <c r="E356" s="206"/>
      <c r="F356"/>
    </row>
    <row r="357" spans="1:6" x14ac:dyDescent="0.2">
      <c r="A357"/>
      <c r="B357"/>
      <c r="D357" s="206"/>
      <c r="E357" s="206"/>
      <c r="F357"/>
    </row>
    <row r="358" spans="1:6" x14ac:dyDescent="0.2">
      <c r="A358"/>
      <c r="B358"/>
      <c r="D358" s="206"/>
      <c r="E358" s="206"/>
      <c r="F358"/>
    </row>
    <row r="359" spans="1:6" x14ac:dyDescent="0.2">
      <c r="A359"/>
      <c r="B359"/>
      <c r="D359" s="206"/>
      <c r="E359" s="206"/>
      <c r="F359"/>
    </row>
    <row r="360" spans="1:6" x14ac:dyDescent="0.2">
      <c r="A360"/>
      <c r="B360"/>
      <c r="D360" s="206"/>
      <c r="E360" s="206"/>
      <c r="F360"/>
    </row>
    <row r="361" spans="1:6" x14ac:dyDescent="0.2">
      <c r="A361"/>
      <c r="B361"/>
      <c r="D361" s="206"/>
      <c r="E361" s="206"/>
      <c r="F361"/>
    </row>
    <row r="362" spans="1:6" x14ac:dyDescent="0.2">
      <c r="A362"/>
      <c r="B362"/>
      <c r="D362" s="206"/>
      <c r="E362" s="206"/>
      <c r="F362"/>
    </row>
    <row r="363" spans="1:6" x14ac:dyDescent="0.2">
      <c r="A363"/>
      <c r="B363"/>
      <c r="D363" s="206"/>
      <c r="E363" s="206"/>
      <c r="F363"/>
    </row>
    <row r="364" spans="1:6" x14ac:dyDescent="0.2">
      <c r="A364"/>
      <c r="B364"/>
      <c r="D364" s="206"/>
      <c r="E364" s="206"/>
      <c r="F364"/>
    </row>
    <row r="365" spans="1:6" x14ac:dyDescent="0.2">
      <c r="A365"/>
      <c r="B365"/>
      <c r="D365" s="206"/>
      <c r="E365" s="206"/>
      <c r="F365"/>
    </row>
    <row r="366" spans="1:6" x14ac:dyDescent="0.2">
      <c r="A366"/>
      <c r="B366"/>
      <c r="D366" s="206"/>
      <c r="E366" s="206"/>
      <c r="F366"/>
    </row>
    <row r="367" spans="1:6" x14ac:dyDescent="0.2">
      <c r="A367"/>
      <c r="B367"/>
      <c r="D367" s="206"/>
      <c r="E367" s="206"/>
      <c r="F367"/>
    </row>
    <row r="368" spans="1:6" x14ac:dyDescent="0.2">
      <c r="A368"/>
      <c r="B368"/>
      <c r="D368" s="206"/>
      <c r="E368" s="206"/>
      <c r="F368"/>
    </row>
    <row r="369" spans="1:6" x14ac:dyDescent="0.2">
      <c r="A369"/>
      <c r="B369"/>
      <c r="D369" s="206"/>
      <c r="E369" s="206"/>
      <c r="F369"/>
    </row>
    <row r="370" spans="1:6" x14ac:dyDescent="0.2">
      <c r="A370"/>
      <c r="B370"/>
      <c r="D370" s="206"/>
      <c r="E370" s="206"/>
      <c r="F370"/>
    </row>
    <row r="371" spans="1:6" x14ac:dyDescent="0.2">
      <c r="A371"/>
      <c r="B371"/>
      <c r="D371" s="206"/>
      <c r="E371" s="206"/>
      <c r="F371"/>
    </row>
    <row r="372" spans="1:6" x14ac:dyDescent="0.2">
      <c r="A372"/>
      <c r="B372"/>
      <c r="D372" s="206"/>
      <c r="E372" s="206"/>
      <c r="F372"/>
    </row>
    <row r="373" spans="1:6" x14ac:dyDescent="0.2">
      <c r="A373"/>
      <c r="B373"/>
      <c r="D373" s="206"/>
      <c r="E373" s="206"/>
      <c r="F373"/>
    </row>
    <row r="374" spans="1:6" x14ac:dyDescent="0.2">
      <c r="A374"/>
      <c r="B374"/>
      <c r="D374" s="206"/>
      <c r="E374" s="206"/>
      <c r="F374"/>
    </row>
    <row r="375" spans="1:6" x14ac:dyDescent="0.2">
      <c r="A375"/>
      <c r="B375"/>
      <c r="D375" s="206"/>
      <c r="E375" s="206"/>
      <c r="F375"/>
    </row>
    <row r="376" spans="1:6" x14ac:dyDescent="0.2">
      <c r="A376"/>
      <c r="B376"/>
      <c r="D376" s="206"/>
      <c r="E376" s="206"/>
      <c r="F376"/>
    </row>
    <row r="377" spans="1:6" x14ac:dyDescent="0.2">
      <c r="A377"/>
      <c r="B377"/>
      <c r="D377" s="206"/>
      <c r="E377" s="206"/>
      <c r="F377"/>
    </row>
    <row r="378" spans="1:6" x14ac:dyDescent="0.2">
      <c r="A378"/>
      <c r="B378"/>
      <c r="D378" s="206"/>
      <c r="E378" s="206"/>
      <c r="F378"/>
    </row>
    <row r="379" spans="1:6" x14ac:dyDescent="0.2">
      <c r="A379"/>
      <c r="B379"/>
      <c r="D379" s="206"/>
      <c r="E379" s="206"/>
      <c r="F379"/>
    </row>
    <row r="380" spans="1:6" x14ac:dyDescent="0.2">
      <c r="A380"/>
      <c r="B380"/>
      <c r="D380" s="206"/>
      <c r="E380" s="206"/>
      <c r="F380"/>
    </row>
    <row r="381" spans="1:6" x14ac:dyDescent="0.2">
      <c r="A381"/>
      <c r="B381"/>
      <c r="D381" s="206"/>
      <c r="E381" s="206"/>
      <c r="F381"/>
    </row>
    <row r="382" spans="1:6" x14ac:dyDescent="0.2">
      <c r="A382"/>
      <c r="B382"/>
      <c r="D382" s="206"/>
      <c r="E382" s="206"/>
      <c r="F382"/>
    </row>
    <row r="383" spans="1:6" x14ac:dyDescent="0.2">
      <c r="A383"/>
      <c r="B383"/>
      <c r="D383" s="206"/>
      <c r="E383" s="206"/>
      <c r="F383"/>
    </row>
    <row r="384" spans="1:6" x14ac:dyDescent="0.2">
      <c r="A384"/>
      <c r="B384"/>
      <c r="D384" s="206"/>
      <c r="E384" s="206"/>
      <c r="F384"/>
    </row>
    <row r="385" spans="1:6" x14ac:dyDescent="0.2">
      <c r="A385"/>
      <c r="B385"/>
      <c r="D385" s="206"/>
      <c r="E385" s="206"/>
      <c r="F385"/>
    </row>
    <row r="386" spans="1:6" x14ac:dyDescent="0.2">
      <c r="A386"/>
      <c r="B386"/>
      <c r="D386" s="206"/>
      <c r="E386" s="206"/>
      <c r="F386"/>
    </row>
    <row r="387" spans="1:6" x14ac:dyDescent="0.2">
      <c r="A387"/>
      <c r="B387"/>
      <c r="D387" s="206"/>
      <c r="E387" s="206"/>
      <c r="F387"/>
    </row>
    <row r="388" spans="1:6" x14ac:dyDescent="0.2">
      <c r="A388"/>
      <c r="B388"/>
      <c r="D388" s="206"/>
      <c r="E388" s="206"/>
      <c r="F388"/>
    </row>
    <row r="389" spans="1:6" x14ac:dyDescent="0.2">
      <c r="A389"/>
      <c r="B389"/>
      <c r="D389" s="206"/>
      <c r="E389" s="206"/>
      <c r="F389"/>
    </row>
    <row r="390" spans="1:6" x14ac:dyDescent="0.2">
      <c r="A390"/>
      <c r="B390"/>
      <c r="D390" s="206"/>
      <c r="E390" s="206"/>
      <c r="F390"/>
    </row>
    <row r="391" spans="1:6" x14ac:dyDescent="0.2">
      <c r="A391"/>
      <c r="B391"/>
      <c r="D391" s="206"/>
      <c r="E391" s="206"/>
      <c r="F391"/>
    </row>
    <row r="392" spans="1:6" x14ac:dyDescent="0.2">
      <c r="A392"/>
      <c r="B392"/>
      <c r="D392" s="206"/>
      <c r="E392" s="206"/>
      <c r="F392"/>
    </row>
    <row r="393" spans="1:6" x14ac:dyDescent="0.2">
      <c r="A393"/>
      <c r="B393"/>
      <c r="D393" s="206"/>
      <c r="E393" s="206"/>
      <c r="F393"/>
    </row>
    <row r="394" spans="1:6" x14ac:dyDescent="0.2">
      <c r="A394"/>
      <c r="B394"/>
      <c r="D394" s="206"/>
      <c r="E394" s="206"/>
      <c r="F394"/>
    </row>
    <row r="395" spans="1:6" x14ac:dyDescent="0.2">
      <c r="A395"/>
      <c r="B395"/>
      <c r="D395" s="206"/>
      <c r="E395" s="206"/>
      <c r="F395"/>
    </row>
    <row r="396" spans="1:6" x14ac:dyDescent="0.2">
      <c r="A396"/>
      <c r="B396"/>
      <c r="D396" s="206"/>
      <c r="E396" s="206"/>
      <c r="F396"/>
    </row>
    <row r="397" spans="1:6" x14ac:dyDescent="0.2">
      <c r="A397"/>
      <c r="B397"/>
      <c r="D397" s="206"/>
      <c r="E397" s="206"/>
      <c r="F397"/>
    </row>
    <row r="398" spans="1:6" x14ac:dyDescent="0.2">
      <c r="A398"/>
      <c r="B398"/>
      <c r="D398" s="206"/>
      <c r="E398" s="206"/>
      <c r="F398"/>
    </row>
    <row r="399" spans="1:6" x14ac:dyDescent="0.2">
      <c r="A399"/>
      <c r="B399"/>
      <c r="D399" s="206"/>
      <c r="E399" s="206"/>
      <c r="F399"/>
    </row>
    <row r="400" spans="1:6" x14ac:dyDescent="0.2">
      <c r="A400"/>
      <c r="B400"/>
      <c r="D400" s="206"/>
      <c r="E400" s="206"/>
      <c r="F400"/>
    </row>
    <row r="401" spans="1:6" x14ac:dyDescent="0.2">
      <c r="A401"/>
      <c r="B401"/>
      <c r="D401" s="206"/>
      <c r="E401" s="206"/>
      <c r="F401"/>
    </row>
    <row r="402" spans="1:6" x14ac:dyDescent="0.2">
      <c r="A402"/>
      <c r="B402"/>
      <c r="D402" s="206"/>
      <c r="E402" s="206"/>
      <c r="F402"/>
    </row>
    <row r="403" spans="1:6" x14ac:dyDescent="0.2">
      <c r="A403"/>
      <c r="B403"/>
      <c r="D403" s="206"/>
      <c r="E403" s="206"/>
      <c r="F403"/>
    </row>
    <row r="404" spans="1:6" x14ac:dyDescent="0.2">
      <c r="A404"/>
      <c r="B404"/>
      <c r="D404" s="206"/>
      <c r="E404" s="206"/>
      <c r="F404"/>
    </row>
    <row r="405" spans="1:6" x14ac:dyDescent="0.2">
      <c r="A405"/>
      <c r="B405"/>
      <c r="D405" s="206"/>
      <c r="E405" s="206"/>
      <c r="F405"/>
    </row>
    <row r="406" spans="1:6" x14ac:dyDescent="0.2">
      <c r="A406"/>
      <c r="B406"/>
      <c r="D406" s="206"/>
      <c r="E406" s="206"/>
      <c r="F406"/>
    </row>
    <row r="407" spans="1:6" x14ac:dyDescent="0.2">
      <c r="A407"/>
      <c r="B407"/>
      <c r="D407" s="206"/>
      <c r="E407" s="206"/>
      <c r="F407"/>
    </row>
    <row r="408" spans="1:6" x14ac:dyDescent="0.2">
      <c r="A408"/>
      <c r="B408"/>
      <c r="D408" s="206"/>
      <c r="E408" s="206"/>
      <c r="F408"/>
    </row>
    <row r="409" spans="1:6" x14ac:dyDescent="0.2">
      <c r="A409"/>
      <c r="B409"/>
      <c r="D409" s="206"/>
      <c r="E409" s="206"/>
      <c r="F409"/>
    </row>
    <row r="410" spans="1:6" x14ac:dyDescent="0.2">
      <c r="A410"/>
      <c r="B410"/>
      <c r="D410" s="206"/>
      <c r="E410" s="206"/>
      <c r="F410"/>
    </row>
    <row r="411" spans="1:6" x14ac:dyDescent="0.2">
      <c r="A411"/>
      <c r="B411"/>
      <c r="D411" s="206"/>
      <c r="E411" s="206"/>
      <c r="F411"/>
    </row>
    <row r="412" spans="1:6" x14ac:dyDescent="0.2">
      <c r="A412"/>
      <c r="B412"/>
      <c r="D412" s="206"/>
      <c r="E412" s="206"/>
      <c r="F412"/>
    </row>
    <row r="413" spans="1:6" x14ac:dyDescent="0.2">
      <c r="A413"/>
      <c r="B413"/>
      <c r="D413" s="206"/>
      <c r="E413" s="206"/>
      <c r="F413"/>
    </row>
    <row r="414" spans="1:6" x14ac:dyDescent="0.2">
      <c r="A414"/>
      <c r="B414"/>
      <c r="D414" s="206"/>
      <c r="E414" s="206"/>
      <c r="F414"/>
    </row>
    <row r="415" spans="1:6" x14ac:dyDescent="0.2">
      <c r="A415"/>
      <c r="B415"/>
      <c r="D415" s="206"/>
      <c r="E415" s="206"/>
      <c r="F415"/>
    </row>
    <row r="416" spans="1:6" x14ac:dyDescent="0.2">
      <c r="A416"/>
      <c r="B416"/>
      <c r="D416" s="206"/>
      <c r="E416" s="206"/>
      <c r="F416"/>
    </row>
    <row r="417" spans="1:6" x14ac:dyDescent="0.2">
      <c r="A417"/>
      <c r="B417"/>
      <c r="D417" s="206"/>
      <c r="E417" s="206"/>
      <c r="F417"/>
    </row>
    <row r="418" spans="1:6" x14ac:dyDescent="0.2">
      <c r="A418"/>
      <c r="B418"/>
      <c r="D418" s="206"/>
      <c r="E418" s="206"/>
      <c r="F418"/>
    </row>
    <row r="419" spans="1:6" x14ac:dyDescent="0.2">
      <c r="A419"/>
      <c r="B419"/>
      <c r="D419" s="206"/>
      <c r="E419" s="206"/>
      <c r="F419"/>
    </row>
    <row r="420" spans="1:6" x14ac:dyDescent="0.2">
      <c r="A420"/>
      <c r="B420"/>
      <c r="D420" s="206"/>
      <c r="E420" s="206"/>
      <c r="F420"/>
    </row>
    <row r="421" spans="1:6" x14ac:dyDescent="0.2">
      <c r="A421"/>
      <c r="B421"/>
      <c r="D421" s="206"/>
      <c r="E421" s="206"/>
      <c r="F421"/>
    </row>
    <row r="422" spans="1:6" x14ac:dyDescent="0.2">
      <c r="A422"/>
      <c r="B422"/>
      <c r="D422" s="206"/>
      <c r="E422" s="206"/>
      <c r="F422"/>
    </row>
    <row r="423" spans="1:6" x14ac:dyDescent="0.2">
      <c r="A423"/>
      <c r="B423"/>
      <c r="D423" s="206"/>
      <c r="E423" s="206"/>
      <c r="F423"/>
    </row>
    <row r="424" spans="1:6" x14ac:dyDescent="0.2">
      <c r="A424"/>
      <c r="B424"/>
      <c r="D424" s="206"/>
      <c r="E424" s="206"/>
      <c r="F424"/>
    </row>
    <row r="425" spans="1:6" x14ac:dyDescent="0.2">
      <c r="A425"/>
      <c r="B425"/>
      <c r="D425" s="206"/>
      <c r="E425" s="206"/>
      <c r="F425"/>
    </row>
    <row r="426" spans="1:6" x14ac:dyDescent="0.2">
      <c r="A426"/>
      <c r="B426"/>
      <c r="D426" s="206"/>
      <c r="E426" s="206"/>
      <c r="F426"/>
    </row>
    <row r="427" spans="1:6" x14ac:dyDescent="0.2">
      <c r="A427"/>
      <c r="B427"/>
      <c r="D427" s="206"/>
      <c r="E427" s="206"/>
      <c r="F427"/>
    </row>
    <row r="428" spans="1:6" x14ac:dyDescent="0.2">
      <c r="A428"/>
      <c r="B428"/>
      <c r="D428" s="206"/>
      <c r="E428" s="206"/>
      <c r="F428"/>
    </row>
    <row r="429" spans="1:6" x14ac:dyDescent="0.2">
      <c r="A429"/>
      <c r="B429"/>
      <c r="D429" s="206"/>
      <c r="E429" s="206"/>
      <c r="F429"/>
    </row>
    <row r="430" spans="1:6" x14ac:dyDescent="0.2">
      <c r="A430"/>
      <c r="B430"/>
      <c r="D430" s="206"/>
      <c r="E430" s="206"/>
      <c r="F430"/>
    </row>
    <row r="431" spans="1:6" x14ac:dyDescent="0.2">
      <c r="A431"/>
      <c r="B431"/>
      <c r="D431" s="206"/>
      <c r="E431" s="206"/>
      <c r="F431"/>
    </row>
    <row r="432" spans="1:6" x14ac:dyDescent="0.2">
      <c r="A432"/>
      <c r="B432"/>
      <c r="D432" s="206"/>
      <c r="E432" s="206"/>
      <c r="F432"/>
    </row>
    <row r="433" spans="1:6" x14ac:dyDescent="0.2">
      <c r="A433"/>
      <c r="B433"/>
      <c r="D433" s="206"/>
      <c r="E433" s="206"/>
      <c r="F433"/>
    </row>
    <row r="434" spans="1:6" x14ac:dyDescent="0.2">
      <c r="A434"/>
      <c r="B434"/>
      <c r="D434" s="206"/>
      <c r="E434" s="206"/>
      <c r="F434"/>
    </row>
    <row r="435" spans="1:6" x14ac:dyDescent="0.2">
      <c r="A435"/>
      <c r="B435"/>
      <c r="D435" s="206"/>
      <c r="E435" s="206"/>
      <c r="F435"/>
    </row>
    <row r="436" spans="1:6" x14ac:dyDescent="0.2">
      <c r="A436"/>
      <c r="B436"/>
      <c r="D436" s="206"/>
      <c r="E436" s="206"/>
      <c r="F436"/>
    </row>
    <row r="437" spans="1:6" x14ac:dyDescent="0.2">
      <c r="A437"/>
      <c r="B437"/>
      <c r="D437" s="206"/>
      <c r="E437" s="206"/>
      <c r="F437"/>
    </row>
    <row r="438" spans="1:6" x14ac:dyDescent="0.2">
      <c r="A438"/>
      <c r="B438"/>
      <c r="D438" s="206"/>
      <c r="E438" s="206"/>
      <c r="F438"/>
    </row>
    <row r="439" spans="1:6" x14ac:dyDescent="0.2">
      <c r="A439"/>
      <c r="B439"/>
      <c r="D439" s="206"/>
      <c r="E439" s="206"/>
      <c r="F439"/>
    </row>
    <row r="440" spans="1:6" x14ac:dyDescent="0.2">
      <c r="A440"/>
      <c r="B440"/>
      <c r="D440" s="206"/>
      <c r="E440" s="206"/>
      <c r="F440"/>
    </row>
    <row r="441" spans="1:6" x14ac:dyDescent="0.2">
      <c r="A441"/>
      <c r="B441"/>
      <c r="D441" s="206"/>
      <c r="E441" s="206"/>
      <c r="F441"/>
    </row>
    <row r="442" spans="1:6" x14ac:dyDescent="0.2">
      <c r="A442"/>
      <c r="B442"/>
      <c r="D442" s="206"/>
      <c r="E442" s="206"/>
      <c r="F442"/>
    </row>
    <row r="443" spans="1:6" x14ac:dyDescent="0.2">
      <c r="A443"/>
      <c r="B443"/>
      <c r="D443" s="206"/>
      <c r="E443" s="206"/>
      <c r="F443"/>
    </row>
    <row r="444" spans="1:6" x14ac:dyDescent="0.2">
      <c r="A444"/>
      <c r="B444"/>
      <c r="D444" s="206"/>
      <c r="E444" s="206"/>
      <c r="F444"/>
    </row>
    <row r="445" spans="1:6" x14ac:dyDescent="0.2">
      <c r="A445"/>
      <c r="B445"/>
      <c r="D445" s="206"/>
      <c r="E445" s="206"/>
      <c r="F445"/>
    </row>
    <row r="446" spans="1:6" x14ac:dyDescent="0.2">
      <c r="A446"/>
      <c r="B446"/>
      <c r="D446" s="206"/>
      <c r="E446" s="206"/>
      <c r="F446"/>
    </row>
    <row r="447" spans="1:6" x14ac:dyDescent="0.2">
      <c r="A447"/>
      <c r="B447"/>
      <c r="D447" s="206"/>
      <c r="E447" s="206"/>
      <c r="F447"/>
    </row>
    <row r="448" spans="1:6" x14ac:dyDescent="0.2">
      <c r="A448"/>
      <c r="B448"/>
      <c r="D448" s="206"/>
      <c r="E448" s="206"/>
      <c r="F448"/>
    </row>
    <row r="449" spans="1:6" x14ac:dyDescent="0.2">
      <c r="A449"/>
      <c r="B449"/>
      <c r="D449" s="206"/>
      <c r="E449" s="206"/>
      <c r="F449"/>
    </row>
    <row r="450" spans="1:6" x14ac:dyDescent="0.2">
      <c r="A450"/>
      <c r="B450"/>
      <c r="D450" s="206"/>
      <c r="E450" s="206"/>
      <c r="F450"/>
    </row>
    <row r="451" spans="1:6" x14ac:dyDescent="0.2">
      <c r="A451"/>
      <c r="B451"/>
      <c r="D451" s="206"/>
      <c r="E451" s="206"/>
      <c r="F451"/>
    </row>
    <row r="452" spans="1:6" x14ac:dyDescent="0.2">
      <c r="A452"/>
      <c r="B452"/>
      <c r="D452" s="206"/>
      <c r="E452" s="206"/>
      <c r="F452"/>
    </row>
    <row r="453" spans="1:6" x14ac:dyDescent="0.2">
      <c r="A453"/>
      <c r="B453"/>
      <c r="D453" s="206"/>
      <c r="E453" s="206"/>
      <c r="F453"/>
    </row>
    <row r="454" spans="1:6" x14ac:dyDescent="0.2">
      <c r="A454"/>
      <c r="B454"/>
      <c r="D454" s="206"/>
      <c r="E454" s="206"/>
      <c r="F454"/>
    </row>
    <row r="455" spans="1:6" x14ac:dyDescent="0.2">
      <c r="A455"/>
      <c r="B455"/>
      <c r="D455" s="206"/>
      <c r="E455" s="206"/>
      <c r="F455"/>
    </row>
    <row r="456" spans="1:6" x14ac:dyDescent="0.2">
      <c r="A456"/>
      <c r="B456"/>
      <c r="D456" s="206"/>
      <c r="E456" s="206"/>
      <c r="F456"/>
    </row>
    <row r="457" spans="1:6" x14ac:dyDescent="0.2">
      <c r="A457"/>
      <c r="B457"/>
      <c r="D457" s="206"/>
      <c r="E457" s="206"/>
      <c r="F457"/>
    </row>
    <row r="458" spans="1:6" x14ac:dyDescent="0.2">
      <c r="A458"/>
      <c r="B458"/>
      <c r="D458" s="206"/>
      <c r="E458" s="206"/>
      <c r="F458"/>
    </row>
    <row r="459" spans="1:6" x14ac:dyDescent="0.2">
      <c r="A459"/>
      <c r="B459"/>
      <c r="D459" s="206"/>
      <c r="E459" s="206"/>
      <c r="F459"/>
    </row>
    <row r="460" spans="1:6" x14ac:dyDescent="0.2">
      <c r="A460"/>
      <c r="B460"/>
      <c r="D460" s="206"/>
      <c r="E460" s="206"/>
      <c r="F460"/>
    </row>
    <row r="461" spans="1:6" x14ac:dyDescent="0.2">
      <c r="A461"/>
      <c r="B461"/>
      <c r="D461" s="206"/>
      <c r="E461" s="206"/>
      <c r="F461"/>
    </row>
    <row r="462" spans="1:6" x14ac:dyDescent="0.2">
      <c r="A462"/>
      <c r="B462"/>
      <c r="D462" s="206"/>
      <c r="E462" s="206"/>
      <c r="F462"/>
    </row>
    <row r="463" spans="1:6" x14ac:dyDescent="0.2">
      <c r="A463"/>
      <c r="B463"/>
      <c r="D463" s="206"/>
      <c r="E463" s="206"/>
      <c r="F463"/>
    </row>
    <row r="464" spans="1:6" x14ac:dyDescent="0.2">
      <c r="A464"/>
      <c r="B464"/>
      <c r="D464" s="206"/>
      <c r="E464" s="206"/>
      <c r="F464"/>
    </row>
    <row r="465" spans="1:6" x14ac:dyDescent="0.2">
      <c r="A465"/>
      <c r="B465"/>
      <c r="D465" s="206"/>
      <c r="E465" s="206"/>
      <c r="F465"/>
    </row>
    <row r="466" spans="1:6" x14ac:dyDescent="0.2">
      <c r="A466"/>
      <c r="B466"/>
      <c r="D466" s="206"/>
      <c r="E466" s="206"/>
      <c r="F466"/>
    </row>
    <row r="467" spans="1:6" x14ac:dyDescent="0.2">
      <c r="A467"/>
      <c r="B467"/>
      <c r="D467" s="206"/>
      <c r="E467" s="206"/>
      <c r="F467"/>
    </row>
    <row r="468" spans="1:6" x14ac:dyDescent="0.2">
      <c r="A468"/>
      <c r="B468"/>
      <c r="D468" s="206"/>
      <c r="E468" s="206"/>
      <c r="F468"/>
    </row>
    <row r="469" spans="1:6" x14ac:dyDescent="0.2">
      <c r="A469"/>
      <c r="B469"/>
      <c r="D469" s="206"/>
      <c r="E469" s="206"/>
      <c r="F469"/>
    </row>
    <row r="470" spans="1:6" x14ac:dyDescent="0.2">
      <c r="A470"/>
      <c r="B470"/>
      <c r="D470" s="206"/>
      <c r="E470" s="206"/>
      <c r="F470"/>
    </row>
    <row r="471" spans="1:6" x14ac:dyDescent="0.2">
      <c r="A471"/>
      <c r="B471"/>
      <c r="D471" s="206"/>
      <c r="E471" s="206"/>
      <c r="F471"/>
    </row>
    <row r="472" spans="1:6" x14ac:dyDescent="0.2">
      <c r="A472"/>
      <c r="B472"/>
      <c r="D472" s="206"/>
      <c r="E472" s="206"/>
      <c r="F472"/>
    </row>
    <row r="473" spans="1:6" x14ac:dyDescent="0.2">
      <c r="A473"/>
      <c r="B473"/>
      <c r="D473" s="206"/>
      <c r="E473" s="206"/>
      <c r="F473"/>
    </row>
    <row r="474" spans="1:6" x14ac:dyDescent="0.2">
      <c r="A474"/>
      <c r="B474"/>
      <c r="D474" s="206"/>
      <c r="E474" s="206"/>
      <c r="F474"/>
    </row>
    <row r="475" spans="1:6" x14ac:dyDescent="0.2">
      <c r="A475"/>
      <c r="B475"/>
      <c r="D475" s="206"/>
      <c r="E475" s="206"/>
      <c r="F475"/>
    </row>
    <row r="476" spans="1:6" x14ac:dyDescent="0.2">
      <c r="A476"/>
      <c r="B476"/>
      <c r="D476" s="206"/>
      <c r="E476" s="206"/>
      <c r="F476"/>
    </row>
    <row r="477" spans="1:6" x14ac:dyDescent="0.2">
      <c r="A477"/>
      <c r="B477"/>
      <c r="D477" s="206"/>
      <c r="E477" s="206"/>
      <c r="F477"/>
    </row>
    <row r="478" spans="1:6" x14ac:dyDescent="0.2">
      <c r="A478"/>
      <c r="B478"/>
      <c r="D478" s="206"/>
      <c r="E478" s="206"/>
      <c r="F478"/>
    </row>
    <row r="479" spans="1:6" x14ac:dyDescent="0.2">
      <c r="A479"/>
      <c r="B479"/>
      <c r="D479" s="206"/>
      <c r="E479" s="206"/>
      <c r="F479"/>
    </row>
    <row r="480" spans="1:6" x14ac:dyDescent="0.2">
      <c r="A480"/>
      <c r="B480"/>
      <c r="D480" s="206"/>
      <c r="E480" s="206"/>
      <c r="F480"/>
    </row>
    <row r="481" spans="1:6" x14ac:dyDescent="0.2">
      <c r="A481"/>
      <c r="B481"/>
      <c r="D481" s="206"/>
      <c r="E481" s="206"/>
      <c r="F481"/>
    </row>
    <row r="482" spans="1:6" x14ac:dyDescent="0.2">
      <c r="A482"/>
      <c r="B482"/>
      <c r="D482" s="206"/>
      <c r="E482" s="206"/>
      <c r="F482"/>
    </row>
    <row r="483" spans="1:6" x14ac:dyDescent="0.2">
      <c r="A483"/>
      <c r="B483"/>
      <c r="D483" s="206"/>
      <c r="E483" s="206"/>
      <c r="F483"/>
    </row>
    <row r="484" spans="1:6" x14ac:dyDescent="0.2">
      <c r="A484"/>
      <c r="B484"/>
      <c r="D484" s="206"/>
      <c r="E484" s="206"/>
      <c r="F484"/>
    </row>
    <row r="485" spans="1:6" x14ac:dyDescent="0.2">
      <c r="A485"/>
      <c r="B485"/>
      <c r="D485" s="206"/>
      <c r="E485" s="206"/>
      <c r="F485"/>
    </row>
    <row r="486" spans="1:6" x14ac:dyDescent="0.2">
      <c r="A486"/>
      <c r="B486"/>
      <c r="D486" s="206"/>
      <c r="E486" s="206"/>
      <c r="F486"/>
    </row>
    <row r="487" spans="1:6" x14ac:dyDescent="0.2">
      <c r="A487"/>
      <c r="B487"/>
      <c r="D487" s="206"/>
      <c r="E487" s="206"/>
      <c r="F487"/>
    </row>
    <row r="488" spans="1:6" x14ac:dyDescent="0.2">
      <c r="A488"/>
      <c r="B488"/>
      <c r="D488" s="206"/>
      <c r="E488" s="206"/>
      <c r="F488"/>
    </row>
    <row r="489" spans="1:6" x14ac:dyDescent="0.2">
      <c r="A489"/>
      <c r="B489"/>
      <c r="D489" s="206"/>
      <c r="E489" s="206"/>
      <c r="F489"/>
    </row>
    <row r="490" spans="1:6" x14ac:dyDescent="0.2">
      <c r="A490"/>
      <c r="B490"/>
      <c r="D490" s="206"/>
      <c r="E490" s="206"/>
      <c r="F490"/>
    </row>
    <row r="491" spans="1:6" x14ac:dyDescent="0.2">
      <c r="A491"/>
      <c r="B491"/>
      <c r="D491" s="206"/>
      <c r="E491" s="206"/>
      <c r="F491"/>
    </row>
    <row r="492" spans="1:6" x14ac:dyDescent="0.2">
      <c r="A492"/>
      <c r="B492"/>
      <c r="D492" s="206"/>
      <c r="E492" s="206"/>
      <c r="F492"/>
    </row>
    <row r="493" spans="1:6" x14ac:dyDescent="0.2">
      <c r="A493"/>
      <c r="B493"/>
      <c r="D493" s="206"/>
      <c r="E493" s="206"/>
      <c r="F493"/>
    </row>
    <row r="494" spans="1:6" x14ac:dyDescent="0.2">
      <c r="A494"/>
      <c r="B494"/>
      <c r="D494" s="206"/>
      <c r="E494" s="206"/>
      <c r="F494"/>
    </row>
    <row r="495" spans="1:6" x14ac:dyDescent="0.2">
      <c r="A495"/>
      <c r="B495"/>
      <c r="D495" s="206"/>
      <c r="E495" s="206"/>
      <c r="F495"/>
    </row>
    <row r="496" spans="1:6" x14ac:dyDescent="0.2">
      <c r="A496"/>
      <c r="B496"/>
      <c r="D496" s="206"/>
      <c r="E496" s="206"/>
      <c r="F496"/>
    </row>
    <row r="497" spans="1:6" x14ac:dyDescent="0.2">
      <c r="A497"/>
      <c r="B497"/>
      <c r="D497" s="206"/>
      <c r="E497" s="206"/>
      <c r="F497"/>
    </row>
    <row r="498" spans="1:6" x14ac:dyDescent="0.2">
      <c r="A498"/>
      <c r="B498"/>
      <c r="D498" s="206"/>
      <c r="E498" s="206"/>
      <c r="F498"/>
    </row>
    <row r="499" spans="1:6" x14ac:dyDescent="0.2">
      <c r="A499"/>
      <c r="B499"/>
      <c r="D499" s="206"/>
      <c r="E499" s="206"/>
      <c r="F499"/>
    </row>
    <row r="500" spans="1:6" x14ac:dyDescent="0.2">
      <c r="A500"/>
      <c r="B500"/>
      <c r="D500" s="206"/>
      <c r="E500" s="206"/>
      <c r="F500"/>
    </row>
    <row r="501" spans="1:6" x14ac:dyDescent="0.2">
      <c r="A501"/>
      <c r="B501"/>
      <c r="D501" s="206"/>
      <c r="E501" s="206"/>
      <c r="F501"/>
    </row>
    <row r="502" spans="1:6" x14ac:dyDescent="0.2">
      <c r="A502"/>
      <c r="B502"/>
      <c r="D502" s="206"/>
      <c r="E502" s="206"/>
      <c r="F502"/>
    </row>
    <row r="503" spans="1:6" x14ac:dyDescent="0.2">
      <c r="A503"/>
      <c r="B503"/>
      <c r="D503" s="206"/>
      <c r="E503" s="206"/>
      <c r="F503"/>
    </row>
    <row r="504" spans="1:6" x14ac:dyDescent="0.2">
      <c r="A504"/>
      <c r="B504"/>
      <c r="D504" s="206"/>
      <c r="E504" s="206"/>
      <c r="F504"/>
    </row>
    <row r="505" spans="1:6" x14ac:dyDescent="0.2">
      <c r="A505"/>
      <c r="B505"/>
      <c r="D505" s="206"/>
      <c r="E505" s="206"/>
      <c r="F505"/>
    </row>
    <row r="506" spans="1:6" x14ac:dyDescent="0.2">
      <c r="A506"/>
      <c r="B506"/>
      <c r="D506" s="206"/>
      <c r="E506" s="206"/>
      <c r="F506"/>
    </row>
    <row r="507" spans="1:6" x14ac:dyDescent="0.2">
      <c r="A507"/>
      <c r="B507"/>
      <c r="D507" s="206"/>
      <c r="E507" s="206"/>
      <c r="F507"/>
    </row>
    <row r="508" spans="1:6" x14ac:dyDescent="0.2">
      <c r="A508"/>
      <c r="B508"/>
      <c r="D508" s="206"/>
      <c r="E508" s="206"/>
      <c r="F508"/>
    </row>
    <row r="509" spans="1:6" x14ac:dyDescent="0.2">
      <c r="A509"/>
      <c r="B509"/>
      <c r="D509" s="206"/>
      <c r="E509" s="206"/>
      <c r="F509"/>
    </row>
    <row r="510" spans="1:6" x14ac:dyDescent="0.2">
      <c r="A510"/>
      <c r="B510"/>
      <c r="D510" s="206"/>
      <c r="E510" s="206"/>
      <c r="F510"/>
    </row>
    <row r="511" spans="1:6" x14ac:dyDescent="0.2">
      <c r="A511"/>
      <c r="B511"/>
      <c r="D511" s="206"/>
      <c r="E511" s="206"/>
      <c r="F511"/>
    </row>
    <row r="512" spans="1:6" x14ac:dyDescent="0.2">
      <c r="A512"/>
      <c r="B512"/>
      <c r="D512" s="206"/>
      <c r="E512" s="206"/>
      <c r="F512"/>
    </row>
    <row r="513" spans="1:6" x14ac:dyDescent="0.2">
      <c r="A513"/>
      <c r="B513"/>
      <c r="D513" s="206"/>
      <c r="E513" s="206"/>
      <c r="F513"/>
    </row>
    <row r="514" spans="1:6" x14ac:dyDescent="0.2">
      <c r="A514"/>
      <c r="B514"/>
      <c r="D514" s="206"/>
      <c r="E514" s="206"/>
      <c r="F514"/>
    </row>
    <row r="515" spans="1:6" x14ac:dyDescent="0.2">
      <c r="A515"/>
      <c r="B515"/>
      <c r="D515" s="206"/>
      <c r="E515" s="206"/>
      <c r="F515"/>
    </row>
    <row r="516" spans="1:6" x14ac:dyDescent="0.2">
      <c r="A516"/>
      <c r="B516"/>
      <c r="D516" s="206"/>
      <c r="E516" s="206"/>
      <c r="F516"/>
    </row>
    <row r="517" spans="1:6" x14ac:dyDescent="0.2">
      <c r="A517"/>
      <c r="B517"/>
      <c r="D517" s="206"/>
      <c r="E517" s="206"/>
      <c r="F517"/>
    </row>
    <row r="518" spans="1:6" x14ac:dyDescent="0.2">
      <c r="A518"/>
      <c r="B518"/>
      <c r="D518" s="206"/>
      <c r="E518" s="206"/>
      <c r="F518"/>
    </row>
    <row r="519" spans="1:6" x14ac:dyDescent="0.2">
      <c r="A519"/>
      <c r="B519"/>
      <c r="D519" s="206"/>
      <c r="E519" s="206"/>
      <c r="F519"/>
    </row>
    <row r="520" spans="1:6" x14ac:dyDescent="0.2">
      <c r="A520"/>
      <c r="B520"/>
      <c r="D520" s="206"/>
      <c r="E520" s="206"/>
      <c r="F520"/>
    </row>
    <row r="521" spans="1:6" x14ac:dyDescent="0.2">
      <c r="A521"/>
      <c r="B521"/>
      <c r="D521" s="206"/>
      <c r="E521" s="206"/>
      <c r="F521"/>
    </row>
    <row r="522" spans="1:6" x14ac:dyDescent="0.2">
      <c r="A522"/>
      <c r="B522"/>
      <c r="D522" s="206"/>
      <c r="E522" s="206"/>
      <c r="F522"/>
    </row>
    <row r="523" spans="1:6" x14ac:dyDescent="0.2">
      <c r="A523"/>
      <c r="B523"/>
      <c r="D523" s="206"/>
      <c r="E523" s="206"/>
      <c r="F523"/>
    </row>
    <row r="524" spans="1:6" x14ac:dyDescent="0.2">
      <c r="A524"/>
      <c r="B524"/>
      <c r="D524" s="206"/>
      <c r="E524" s="206"/>
      <c r="F524"/>
    </row>
    <row r="525" spans="1:6" x14ac:dyDescent="0.2">
      <c r="A525"/>
      <c r="B525"/>
      <c r="D525" s="206"/>
      <c r="E525" s="206"/>
      <c r="F525"/>
    </row>
    <row r="526" spans="1:6" x14ac:dyDescent="0.2">
      <c r="A526"/>
      <c r="B526"/>
      <c r="D526" s="206"/>
      <c r="E526" s="206"/>
      <c r="F526"/>
    </row>
    <row r="527" spans="1:6" x14ac:dyDescent="0.2">
      <c r="A527"/>
      <c r="B527"/>
      <c r="D527" s="206"/>
      <c r="E527" s="206"/>
      <c r="F527"/>
    </row>
    <row r="528" spans="1:6" x14ac:dyDescent="0.2">
      <c r="A528"/>
      <c r="B528"/>
      <c r="D528" s="206"/>
      <c r="E528" s="206"/>
      <c r="F528"/>
    </row>
    <row r="529" spans="1:6" x14ac:dyDescent="0.2">
      <c r="A529"/>
      <c r="B529"/>
      <c r="D529" s="206"/>
      <c r="E529" s="206"/>
      <c r="F529"/>
    </row>
    <row r="530" spans="1:6" x14ac:dyDescent="0.2">
      <c r="A530"/>
      <c r="B530"/>
      <c r="D530" s="206"/>
      <c r="E530" s="206"/>
      <c r="F530"/>
    </row>
    <row r="531" spans="1:6" x14ac:dyDescent="0.2">
      <c r="A531"/>
      <c r="B531"/>
      <c r="D531" s="206"/>
      <c r="E531" s="206"/>
      <c r="F531"/>
    </row>
    <row r="532" spans="1:6" x14ac:dyDescent="0.2">
      <c r="A532"/>
      <c r="B532"/>
      <c r="D532" s="206"/>
      <c r="E532" s="206"/>
      <c r="F532"/>
    </row>
    <row r="533" spans="1:6" x14ac:dyDescent="0.2">
      <c r="A533"/>
      <c r="B533"/>
      <c r="D533" s="206"/>
      <c r="E533" s="206"/>
      <c r="F533"/>
    </row>
    <row r="534" spans="1:6" x14ac:dyDescent="0.2">
      <c r="A534"/>
      <c r="B534"/>
      <c r="D534" s="206"/>
      <c r="E534" s="206"/>
      <c r="F534"/>
    </row>
    <row r="535" spans="1:6" x14ac:dyDescent="0.2">
      <c r="A535"/>
      <c r="B535"/>
      <c r="D535" s="206"/>
      <c r="E535" s="206"/>
      <c r="F535"/>
    </row>
    <row r="536" spans="1:6" x14ac:dyDescent="0.2">
      <c r="A536"/>
      <c r="B536"/>
      <c r="D536" s="206"/>
      <c r="E536" s="206"/>
      <c r="F536"/>
    </row>
    <row r="537" spans="1:6" x14ac:dyDescent="0.2">
      <c r="A537"/>
      <c r="B537"/>
      <c r="D537" s="206"/>
      <c r="E537" s="206"/>
      <c r="F537"/>
    </row>
    <row r="538" spans="1:6" x14ac:dyDescent="0.2">
      <c r="A538"/>
      <c r="B538"/>
      <c r="D538" s="206"/>
      <c r="E538" s="206"/>
      <c r="F538"/>
    </row>
    <row r="539" spans="1:6" x14ac:dyDescent="0.2">
      <c r="A539"/>
      <c r="B539"/>
      <c r="D539" s="206"/>
      <c r="E539" s="206"/>
      <c r="F539"/>
    </row>
    <row r="540" spans="1:6" x14ac:dyDescent="0.2">
      <c r="A540"/>
      <c r="B540"/>
      <c r="D540" s="206"/>
      <c r="E540" s="206"/>
      <c r="F540"/>
    </row>
    <row r="541" spans="1:6" x14ac:dyDescent="0.2">
      <c r="A541"/>
      <c r="B541"/>
      <c r="D541" s="206"/>
      <c r="E541" s="206"/>
      <c r="F541"/>
    </row>
    <row r="542" spans="1:6" x14ac:dyDescent="0.2">
      <c r="A542"/>
      <c r="B542"/>
      <c r="D542" s="206"/>
      <c r="E542" s="206"/>
      <c r="F542"/>
    </row>
    <row r="543" spans="1:6" x14ac:dyDescent="0.2">
      <c r="A543"/>
      <c r="B543"/>
      <c r="D543" s="206"/>
      <c r="E543" s="206"/>
      <c r="F543"/>
    </row>
    <row r="544" spans="1:6" x14ac:dyDescent="0.2">
      <c r="A544"/>
      <c r="B544"/>
      <c r="D544" s="206"/>
      <c r="E544" s="206"/>
      <c r="F544"/>
    </row>
    <row r="545" spans="1:6" x14ac:dyDescent="0.2">
      <c r="A545"/>
      <c r="B545"/>
      <c r="D545" s="206"/>
      <c r="E545" s="206"/>
      <c r="F545"/>
    </row>
    <row r="546" spans="1:6" x14ac:dyDescent="0.2">
      <c r="A546"/>
      <c r="B546"/>
      <c r="D546" s="206"/>
      <c r="E546" s="206"/>
      <c r="F546"/>
    </row>
    <row r="547" spans="1:6" x14ac:dyDescent="0.2">
      <c r="A547"/>
      <c r="B547"/>
      <c r="D547" s="206"/>
      <c r="E547" s="206"/>
      <c r="F547"/>
    </row>
    <row r="548" spans="1:6" x14ac:dyDescent="0.2">
      <c r="A548"/>
      <c r="B548"/>
      <c r="D548" s="206"/>
      <c r="E548" s="206"/>
      <c r="F548"/>
    </row>
    <row r="549" spans="1:6" x14ac:dyDescent="0.2">
      <c r="A549"/>
      <c r="B549"/>
      <c r="D549" s="206"/>
      <c r="E549" s="206"/>
      <c r="F549"/>
    </row>
    <row r="550" spans="1:6" x14ac:dyDescent="0.2">
      <c r="A550"/>
      <c r="B550"/>
      <c r="D550" s="206"/>
      <c r="E550" s="206"/>
      <c r="F550"/>
    </row>
    <row r="551" spans="1:6" x14ac:dyDescent="0.2">
      <c r="A551"/>
      <c r="B551"/>
      <c r="D551" s="206"/>
      <c r="E551" s="206"/>
      <c r="F551"/>
    </row>
    <row r="552" spans="1:6" x14ac:dyDescent="0.2">
      <c r="A552"/>
      <c r="B552"/>
      <c r="D552" s="206"/>
      <c r="E552" s="206"/>
      <c r="F552"/>
    </row>
    <row r="553" spans="1:6" x14ac:dyDescent="0.2">
      <c r="A553"/>
      <c r="B553"/>
      <c r="D553" s="206"/>
      <c r="E553" s="206"/>
      <c r="F553"/>
    </row>
    <row r="554" spans="1:6" x14ac:dyDescent="0.2">
      <c r="A554"/>
      <c r="B554"/>
      <c r="D554" s="206"/>
      <c r="E554" s="206"/>
      <c r="F554"/>
    </row>
    <row r="555" spans="1:6" x14ac:dyDescent="0.2">
      <c r="A555"/>
      <c r="B555"/>
      <c r="D555" s="206"/>
      <c r="E555" s="206"/>
      <c r="F555"/>
    </row>
    <row r="556" spans="1:6" x14ac:dyDescent="0.2">
      <c r="A556"/>
      <c r="B556"/>
      <c r="D556" s="206"/>
      <c r="E556" s="206"/>
      <c r="F556"/>
    </row>
    <row r="557" spans="1:6" x14ac:dyDescent="0.2">
      <c r="A557"/>
      <c r="B557"/>
      <c r="D557" s="206"/>
      <c r="E557" s="206"/>
      <c r="F557"/>
    </row>
    <row r="558" spans="1:6" x14ac:dyDescent="0.2">
      <c r="A558"/>
      <c r="B558"/>
      <c r="D558" s="206"/>
      <c r="E558" s="206"/>
      <c r="F558"/>
    </row>
    <row r="559" spans="1:6" x14ac:dyDescent="0.2">
      <c r="A559"/>
      <c r="B559"/>
      <c r="D559" s="206"/>
      <c r="E559" s="206"/>
      <c r="F559"/>
    </row>
    <row r="560" spans="1:6" x14ac:dyDescent="0.2">
      <c r="A560"/>
      <c r="B560"/>
      <c r="D560" s="206"/>
      <c r="E560" s="206"/>
      <c r="F560"/>
    </row>
    <row r="561" spans="1:6" x14ac:dyDescent="0.2">
      <c r="A561"/>
      <c r="B561"/>
      <c r="D561" s="206"/>
      <c r="E561" s="206"/>
      <c r="F561"/>
    </row>
    <row r="562" spans="1:6" x14ac:dyDescent="0.2">
      <c r="A562"/>
      <c r="B562"/>
      <c r="D562" s="206"/>
      <c r="E562" s="206"/>
      <c r="F562"/>
    </row>
    <row r="563" spans="1:6" x14ac:dyDescent="0.2">
      <c r="A563"/>
      <c r="B563"/>
      <c r="D563" s="206"/>
      <c r="E563" s="206"/>
      <c r="F563"/>
    </row>
    <row r="564" spans="1:6" x14ac:dyDescent="0.2">
      <c r="A564"/>
      <c r="B564"/>
      <c r="D564" s="206"/>
      <c r="E564" s="206"/>
      <c r="F564"/>
    </row>
    <row r="565" spans="1:6" x14ac:dyDescent="0.2">
      <c r="A565"/>
      <c r="B565"/>
      <c r="D565" s="206"/>
      <c r="E565" s="206"/>
      <c r="F565"/>
    </row>
    <row r="566" spans="1:6" x14ac:dyDescent="0.2">
      <c r="A566"/>
      <c r="B566"/>
      <c r="D566" s="206"/>
      <c r="E566" s="206"/>
      <c r="F566"/>
    </row>
    <row r="567" spans="1:6" x14ac:dyDescent="0.2">
      <c r="A567"/>
      <c r="B567"/>
      <c r="D567" s="206"/>
      <c r="E567" s="206"/>
      <c r="F567"/>
    </row>
    <row r="568" spans="1:6" x14ac:dyDescent="0.2">
      <c r="A568"/>
      <c r="B568"/>
      <c r="D568" s="206"/>
      <c r="E568" s="206"/>
      <c r="F568"/>
    </row>
    <row r="569" spans="1:6" x14ac:dyDescent="0.2">
      <c r="A569"/>
      <c r="B569"/>
      <c r="D569" s="206"/>
      <c r="E569" s="206"/>
      <c r="F569"/>
    </row>
    <row r="570" spans="1:6" x14ac:dyDescent="0.2">
      <c r="A570"/>
      <c r="B570"/>
      <c r="D570" s="206"/>
      <c r="E570" s="206"/>
      <c r="F570"/>
    </row>
    <row r="571" spans="1:6" x14ac:dyDescent="0.2">
      <c r="A571"/>
      <c r="B571"/>
      <c r="D571" s="206"/>
      <c r="E571" s="206"/>
      <c r="F571"/>
    </row>
    <row r="572" spans="1:6" x14ac:dyDescent="0.2">
      <c r="A572"/>
      <c r="B572"/>
      <c r="D572" s="206"/>
      <c r="E572" s="206"/>
      <c r="F572"/>
    </row>
    <row r="573" spans="1:6" x14ac:dyDescent="0.2">
      <c r="A573"/>
      <c r="B573"/>
      <c r="D573" s="206"/>
      <c r="E573" s="206"/>
      <c r="F573"/>
    </row>
    <row r="574" spans="1:6" x14ac:dyDescent="0.2">
      <c r="A574"/>
      <c r="B574"/>
      <c r="D574" s="206"/>
      <c r="E574" s="206"/>
      <c r="F574"/>
    </row>
    <row r="575" spans="1:6" x14ac:dyDescent="0.2">
      <c r="A575"/>
      <c r="B575"/>
      <c r="D575" s="206"/>
      <c r="E575" s="206"/>
      <c r="F575"/>
    </row>
    <row r="576" spans="1:6" x14ac:dyDescent="0.2">
      <c r="A576"/>
      <c r="B576"/>
      <c r="D576" s="206"/>
      <c r="E576" s="206"/>
      <c r="F576"/>
    </row>
    <row r="577" spans="1:6" x14ac:dyDescent="0.2">
      <c r="A577"/>
      <c r="B577"/>
      <c r="D577" s="206"/>
      <c r="E577" s="206"/>
      <c r="F577"/>
    </row>
    <row r="578" spans="1:6" x14ac:dyDescent="0.2">
      <c r="A578"/>
      <c r="B578"/>
      <c r="D578" s="206"/>
      <c r="E578" s="206"/>
      <c r="F578"/>
    </row>
    <row r="579" spans="1:6" x14ac:dyDescent="0.2">
      <c r="A579"/>
      <c r="B579"/>
      <c r="D579" s="206"/>
      <c r="E579" s="206"/>
      <c r="F579"/>
    </row>
    <row r="580" spans="1:6" x14ac:dyDescent="0.2">
      <c r="A580"/>
      <c r="B580"/>
      <c r="D580" s="206"/>
      <c r="E580" s="206"/>
      <c r="F580"/>
    </row>
    <row r="581" spans="1:6" x14ac:dyDescent="0.2">
      <c r="A581"/>
      <c r="B581"/>
      <c r="D581" s="206"/>
      <c r="E581" s="206"/>
      <c r="F581"/>
    </row>
    <row r="582" spans="1:6" x14ac:dyDescent="0.2">
      <c r="A582"/>
      <c r="B582"/>
      <c r="D582" s="206"/>
      <c r="E582" s="206"/>
      <c r="F582"/>
    </row>
    <row r="583" spans="1:6" x14ac:dyDescent="0.2">
      <c r="A583"/>
      <c r="B583"/>
      <c r="D583" s="206"/>
      <c r="E583" s="206"/>
      <c r="F583"/>
    </row>
    <row r="584" spans="1:6" x14ac:dyDescent="0.2">
      <c r="A584"/>
      <c r="B584"/>
      <c r="D584" s="206"/>
      <c r="E584" s="206"/>
      <c r="F584"/>
    </row>
    <row r="585" spans="1:6" x14ac:dyDescent="0.2">
      <c r="A585"/>
      <c r="B585"/>
      <c r="D585" s="206"/>
      <c r="E585" s="206"/>
      <c r="F585"/>
    </row>
    <row r="586" spans="1:6" x14ac:dyDescent="0.2">
      <c r="A586"/>
      <c r="B586"/>
      <c r="D586" s="206"/>
      <c r="E586" s="206"/>
      <c r="F586"/>
    </row>
    <row r="587" spans="1:6" x14ac:dyDescent="0.2">
      <c r="A587"/>
      <c r="B587"/>
      <c r="D587" s="206"/>
      <c r="E587" s="206"/>
      <c r="F587"/>
    </row>
    <row r="588" spans="1:6" x14ac:dyDescent="0.2">
      <c r="A588"/>
      <c r="B588"/>
      <c r="D588" s="206"/>
      <c r="E588" s="206"/>
      <c r="F588"/>
    </row>
    <row r="589" spans="1:6" x14ac:dyDescent="0.2">
      <c r="A589"/>
      <c r="B589"/>
      <c r="D589" s="206"/>
      <c r="E589" s="206"/>
      <c r="F589"/>
    </row>
    <row r="590" spans="1:6" x14ac:dyDescent="0.2">
      <c r="A590"/>
      <c r="B590"/>
      <c r="D590" s="206"/>
      <c r="E590" s="206"/>
      <c r="F590"/>
    </row>
    <row r="591" spans="1:6" x14ac:dyDescent="0.2">
      <c r="A591"/>
      <c r="B591"/>
      <c r="D591" s="206"/>
      <c r="E591" s="206"/>
      <c r="F591"/>
    </row>
    <row r="592" spans="1:6" x14ac:dyDescent="0.2">
      <c r="A592"/>
      <c r="B592"/>
      <c r="D592" s="206"/>
      <c r="E592" s="206"/>
      <c r="F592"/>
    </row>
    <row r="593" spans="1:6" x14ac:dyDescent="0.2">
      <c r="A593"/>
      <c r="B593"/>
      <c r="D593" s="206"/>
      <c r="E593" s="206"/>
      <c r="F593"/>
    </row>
    <row r="594" spans="1:6" x14ac:dyDescent="0.2">
      <c r="A594"/>
      <c r="B594"/>
      <c r="D594" s="206"/>
      <c r="E594" s="206"/>
      <c r="F594"/>
    </row>
    <row r="595" spans="1:6" x14ac:dyDescent="0.2">
      <c r="A595"/>
      <c r="B595"/>
      <c r="D595" s="206"/>
      <c r="E595" s="206"/>
      <c r="F595"/>
    </row>
    <row r="596" spans="1:6" x14ac:dyDescent="0.2">
      <c r="A596"/>
      <c r="B596"/>
      <c r="D596" s="206"/>
      <c r="E596" s="206"/>
      <c r="F596"/>
    </row>
    <row r="597" spans="1:6" x14ac:dyDescent="0.2">
      <c r="A597"/>
      <c r="B597"/>
      <c r="D597" s="206"/>
      <c r="E597" s="206"/>
      <c r="F597"/>
    </row>
    <row r="598" spans="1:6" x14ac:dyDescent="0.2">
      <c r="A598"/>
      <c r="B598"/>
      <c r="D598" s="206"/>
      <c r="E598" s="206"/>
      <c r="F598"/>
    </row>
    <row r="599" spans="1:6" x14ac:dyDescent="0.2">
      <c r="A599"/>
      <c r="B599"/>
      <c r="D599" s="206"/>
      <c r="E599" s="206"/>
      <c r="F599"/>
    </row>
    <row r="600" spans="1:6" x14ac:dyDescent="0.2">
      <c r="A600"/>
      <c r="B600"/>
      <c r="D600" s="206"/>
      <c r="E600" s="206"/>
      <c r="F600"/>
    </row>
    <row r="601" spans="1:6" x14ac:dyDescent="0.2">
      <c r="A601"/>
      <c r="B601"/>
      <c r="D601" s="206"/>
      <c r="E601" s="206"/>
      <c r="F601"/>
    </row>
    <row r="602" spans="1:6" x14ac:dyDescent="0.2">
      <c r="A602"/>
      <c r="B602"/>
      <c r="D602" s="206"/>
      <c r="E602" s="206"/>
      <c r="F602"/>
    </row>
    <row r="603" spans="1:6" x14ac:dyDescent="0.2">
      <c r="A603"/>
      <c r="B603"/>
      <c r="D603" s="206"/>
      <c r="E603" s="206"/>
      <c r="F603"/>
    </row>
    <row r="604" spans="1:6" x14ac:dyDescent="0.2">
      <c r="A604"/>
      <c r="B604"/>
      <c r="D604" s="206"/>
      <c r="E604" s="206"/>
      <c r="F604"/>
    </row>
    <row r="605" spans="1:6" x14ac:dyDescent="0.2">
      <c r="A605"/>
      <c r="B605"/>
      <c r="D605" s="206"/>
      <c r="E605" s="206"/>
      <c r="F605"/>
    </row>
    <row r="606" spans="1:6" x14ac:dyDescent="0.2">
      <c r="A606"/>
      <c r="B606"/>
      <c r="D606" s="206"/>
      <c r="E606" s="206"/>
      <c r="F606"/>
    </row>
    <row r="607" spans="1:6" x14ac:dyDescent="0.2">
      <c r="A607"/>
      <c r="B607"/>
      <c r="D607" s="206"/>
      <c r="E607" s="206"/>
      <c r="F607"/>
    </row>
    <row r="608" spans="1:6" x14ac:dyDescent="0.2">
      <c r="A608"/>
      <c r="B608"/>
      <c r="D608" s="206"/>
      <c r="E608" s="206"/>
      <c r="F608"/>
    </row>
    <row r="609" spans="1:6" x14ac:dyDescent="0.2">
      <c r="A609"/>
      <c r="B609"/>
      <c r="D609" s="206"/>
      <c r="E609" s="206"/>
      <c r="F609"/>
    </row>
    <row r="610" spans="1:6" x14ac:dyDescent="0.2">
      <c r="A610"/>
      <c r="B610"/>
      <c r="D610" s="206"/>
      <c r="E610" s="206"/>
      <c r="F610"/>
    </row>
    <row r="611" spans="1:6" x14ac:dyDescent="0.2">
      <c r="A611"/>
      <c r="B611"/>
      <c r="D611" s="206"/>
      <c r="E611" s="206"/>
      <c r="F611"/>
    </row>
    <row r="612" spans="1:6" x14ac:dyDescent="0.2">
      <c r="A612"/>
      <c r="B612"/>
      <c r="D612" s="206"/>
      <c r="E612" s="206"/>
      <c r="F612"/>
    </row>
    <row r="613" spans="1:6" x14ac:dyDescent="0.2">
      <c r="A613"/>
      <c r="B613"/>
      <c r="D613" s="206"/>
      <c r="E613" s="206"/>
      <c r="F613"/>
    </row>
    <row r="614" spans="1:6" x14ac:dyDescent="0.2">
      <c r="A614"/>
      <c r="B614"/>
      <c r="D614" s="206"/>
      <c r="E614" s="206"/>
      <c r="F614"/>
    </row>
    <row r="615" spans="1:6" x14ac:dyDescent="0.2">
      <c r="A615"/>
      <c r="B615"/>
      <c r="D615" s="206"/>
      <c r="E615" s="206"/>
      <c r="F615"/>
    </row>
    <row r="616" spans="1:6" x14ac:dyDescent="0.2">
      <c r="A616"/>
      <c r="B616"/>
      <c r="D616" s="206"/>
      <c r="E616" s="206"/>
      <c r="F616"/>
    </row>
    <row r="617" spans="1:6" x14ac:dyDescent="0.2">
      <c r="A617"/>
      <c r="B617"/>
      <c r="D617" s="206"/>
      <c r="E617" s="206"/>
      <c r="F617"/>
    </row>
    <row r="618" spans="1:6" x14ac:dyDescent="0.2">
      <c r="A618"/>
      <c r="B618"/>
      <c r="D618" s="206"/>
      <c r="E618" s="206"/>
      <c r="F618"/>
    </row>
    <row r="619" spans="1:6" x14ac:dyDescent="0.2">
      <c r="A619"/>
      <c r="B619"/>
      <c r="D619" s="206"/>
      <c r="E619" s="206"/>
      <c r="F619"/>
    </row>
    <row r="620" spans="1:6" x14ac:dyDescent="0.2">
      <c r="A620"/>
      <c r="B620"/>
      <c r="D620" s="206"/>
      <c r="E620" s="206"/>
      <c r="F620"/>
    </row>
    <row r="621" spans="1:6" x14ac:dyDescent="0.2">
      <c r="A621"/>
      <c r="B621"/>
      <c r="D621" s="206"/>
      <c r="E621" s="206"/>
      <c r="F621"/>
    </row>
    <row r="622" spans="1:6" x14ac:dyDescent="0.2">
      <c r="A622"/>
      <c r="B622"/>
      <c r="D622" s="206"/>
      <c r="E622" s="206"/>
      <c r="F622"/>
    </row>
    <row r="623" spans="1:6" x14ac:dyDescent="0.2">
      <c r="A623"/>
      <c r="B623"/>
      <c r="D623" s="206"/>
      <c r="E623" s="206"/>
      <c r="F623"/>
    </row>
    <row r="624" spans="1:6" x14ac:dyDescent="0.2">
      <c r="A624"/>
      <c r="B624"/>
      <c r="D624" s="206"/>
      <c r="E624" s="206"/>
      <c r="F624"/>
    </row>
    <row r="625" spans="1:6" x14ac:dyDescent="0.2">
      <c r="A625"/>
      <c r="B625"/>
      <c r="D625" s="206"/>
      <c r="E625" s="206"/>
      <c r="F625"/>
    </row>
    <row r="626" spans="1:6" x14ac:dyDescent="0.2">
      <c r="A626"/>
      <c r="B626"/>
      <c r="D626" s="206"/>
      <c r="E626" s="206"/>
      <c r="F626"/>
    </row>
    <row r="627" spans="1:6" x14ac:dyDescent="0.2">
      <c r="A627"/>
      <c r="B627"/>
      <c r="D627" s="206"/>
      <c r="E627" s="206"/>
      <c r="F627"/>
    </row>
    <row r="628" spans="1:6" x14ac:dyDescent="0.2">
      <c r="A628"/>
      <c r="B628"/>
      <c r="D628" s="206"/>
      <c r="E628" s="206"/>
      <c r="F628"/>
    </row>
    <row r="629" spans="1:6" x14ac:dyDescent="0.2">
      <c r="A629"/>
      <c r="B629"/>
      <c r="D629" s="206"/>
      <c r="E629" s="206"/>
      <c r="F629"/>
    </row>
    <row r="630" spans="1:6" x14ac:dyDescent="0.2">
      <c r="A630"/>
      <c r="B630"/>
      <c r="D630" s="206"/>
      <c r="E630" s="206"/>
      <c r="F630"/>
    </row>
    <row r="631" spans="1:6" x14ac:dyDescent="0.2">
      <c r="A631"/>
      <c r="B631"/>
      <c r="D631" s="206"/>
      <c r="E631" s="206"/>
      <c r="F631"/>
    </row>
    <row r="632" spans="1:6" x14ac:dyDescent="0.2">
      <c r="A632"/>
      <c r="B632"/>
      <c r="D632" s="206"/>
      <c r="E632" s="206"/>
      <c r="F632"/>
    </row>
    <row r="633" spans="1:6" x14ac:dyDescent="0.2">
      <c r="A633"/>
      <c r="B633"/>
      <c r="D633" s="206"/>
      <c r="E633" s="206"/>
      <c r="F633"/>
    </row>
    <row r="634" spans="1:6" x14ac:dyDescent="0.2">
      <c r="A634"/>
      <c r="B634"/>
      <c r="D634" s="206"/>
      <c r="E634" s="206"/>
      <c r="F634"/>
    </row>
    <row r="635" spans="1:6" x14ac:dyDescent="0.2">
      <c r="A635"/>
      <c r="B635"/>
      <c r="D635" s="206"/>
      <c r="E635" s="206"/>
      <c r="F635"/>
    </row>
    <row r="636" spans="1:6" x14ac:dyDescent="0.2">
      <c r="A636"/>
      <c r="B636"/>
      <c r="D636" s="206"/>
      <c r="E636" s="206"/>
      <c r="F636"/>
    </row>
    <row r="637" spans="1:6" x14ac:dyDescent="0.2">
      <c r="A637"/>
      <c r="B637"/>
      <c r="D637" s="206"/>
      <c r="E637" s="206"/>
      <c r="F637"/>
    </row>
    <row r="638" spans="1:6" x14ac:dyDescent="0.2">
      <c r="A638"/>
      <c r="B638"/>
      <c r="D638" s="206"/>
      <c r="E638" s="206"/>
      <c r="F638"/>
    </row>
    <row r="639" spans="1:6" x14ac:dyDescent="0.2">
      <c r="A639"/>
      <c r="B639"/>
      <c r="D639" s="206"/>
      <c r="E639" s="206"/>
      <c r="F639"/>
    </row>
    <row r="640" spans="1:6" x14ac:dyDescent="0.2">
      <c r="A640"/>
      <c r="B640"/>
      <c r="D640" s="206"/>
      <c r="E640" s="206"/>
      <c r="F640"/>
    </row>
    <row r="641" spans="1:6" x14ac:dyDescent="0.2">
      <c r="A641"/>
      <c r="B641"/>
      <c r="D641" s="206"/>
      <c r="E641" s="206"/>
      <c r="F641"/>
    </row>
    <row r="642" spans="1:6" x14ac:dyDescent="0.2">
      <c r="A642"/>
      <c r="B642"/>
      <c r="D642" s="206"/>
      <c r="E642" s="206"/>
      <c r="F642"/>
    </row>
    <row r="643" spans="1:6" x14ac:dyDescent="0.2">
      <c r="A643"/>
      <c r="B643"/>
      <c r="D643" s="206"/>
      <c r="E643" s="206"/>
      <c r="F643"/>
    </row>
    <row r="644" spans="1:6" x14ac:dyDescent="0.2">
      <c r="A644"/>
      <c r="B644"/>
      <c r="D644" s="206"/>
      <c r="E644" s="206"/>
      <c r="F644"/>
    </row>
    <row r="645" spans="1:6" x14ac:dyDescent="0.2">
      <c r="A645"/>
      <c r="B645"/>
      <c r="D645" s="206"/>
      <c r="E645" s="206"/>
      <c r="F645"/>
    </row>
    <row r="646" spans="1:6" x14ac:dyDescent="0.2">
      <c r="A646"/>
      <c r="B646"/>
      <c r="D646" s="206"/>
      <c r="E646" s="206"/>
      <c r="F646"/>
    </row>
    <row r="647" spans="1:6" x14ac:dyDescent="0.2">
      <c r="A647"/>
      <c r="B647"/>
      <c r="D647" s="206"/>
      <c r="E647" s="206"/>
      <c r="F647"/>
    </row>
    <row r="648" spans="1:6" x14ac:dyDescent="0.2">
      <c r="A648"/>
      <c r="B648"/>
      <c r="D648" s="206"/>
      <c r="E648" s="206"/>
      <c r="F648"/>
    </row>
    <row r="649" spans="1:6" x14ac:dyDescent="0.2">
      <c r="A649"/>
      <c r="B649"/>
      <c r="D649" s="206"/>
      <c r="E649" s="206"/>
      <c r="F649"/>
    </row>
    <row r="650" spans="1:6" x14ac:dyDescent="0.2">
      <c r="A650"/>
      <c r="B650"/>
      <c r="D650" s="206"/>
      <c r="E650" s="206"/>
      <c r="F650"/>
    </row>
    <row r="651" spans="1:6" x14ac:dyDescent="0.2">
      <c r="A651"/>
      <c r="B651"/>
      <c r="D651" s="206"/>
      <c r="E651" s="206"/>
      <c r="F651"/>
    </row>
    <row r="652" spans="1:6" x14ac:dyDescent="0.2">
      <c r="A652"/>
      <c r="B652"/>
      <c r="D652" s="206"/>
      <c r="E652" s="206"/>
      <c r="F652"/>
    </row>
    <row r="653" spans="1:6" x14ac:dyDescent="0.2">
      <c r="A653"/>
      <c r="B653"/>
      <c r="D653" s="206"/>
      <c r="E653" s="206"/>
      <c r="F653"/>
    </row>
    <row r="654" spans="1:6" x14ac:dyDescent="0.2">
      <c r="A654"/>
      <c r="B654"/>
      <c r="D654" s="206"/>
      <c r="E654" s="206"/>
      <c r="F654"/>
    </row>
    <row r="655" spans="1:6" x14ac:dyDescent="0.2">
      <c r="A655"/>
      <c r="B655"/>
      <c r="D655" s="206"/>
      <c r="E655" s="206"/>
      <c r="F655"/>
    </row>
    <row r="656" spans="1:6" x14ac:dyDescent="0.2">
      <c r="A656"/>
      <c r="B656"/>
      <c r="D656" s="206"/>
      <c r="E656" s="206"/>
      <c r="F656"/>
    </row>
    <row r="657" spans="1:6" x14ac:dyDescent="0.2">
      <c r="A657"/>
      <c r="B657"/>
      <c r="D657" s="206"/>
      <c r="E657" s="206"/>
      <c r="F657"/>
    </row>
    <row r="658" spans="1:6" x14ac:dyDescent="0.2">
      <c r="A658"/>
      <c r="B658"/>
      <c r="D658" s="206"/>
      <c r="E658" s="206"/>
      <c r="F658"/>
    </row>
    <row r="659" spans="1:6" x14ac:dyDescent="0.2">
      <c r="A659"/>
      <c r="B659"/>
      <c r="D659" s="206"/>
      <c r="E659" s="206"/>
      <c r="F659"/>
    </row>
    <row r="660" spans="1:6" x14ac:dyDescent="0.2">
      <c r="A660"/>
      <c r="B660"/>
      <c r="D660" s="206"/>
      <c r="E660" s="206"/>
      <c r="F660"/>
    </row>
    <row r="661" spans="1:6" x14ac:dyDescent="0.2">
      <c r="A661"/>
      <c r="B661"/>
      <c r="D661" s="206"/>
      <c r="E661" s="206"/>
      <c r="F661"/>
    </row>
    <row r="662" spans="1:6" x14ac:dyDescent="0.2">
      <c r="A662"/>
      <c r="B662"/>
      <c r="D662" s="206"/>
      <c r="E662" s="206"/>
      <c r="F662"/>
    </row>
    <row r="663" spans="1:6" x14ac:dyDescent="0.2">
      <c r="A663"/>
      <c r="B663"/>
      <c r="D663" s="206"/>
      <c r="E663" s="206"/>
      <c r="F663"/>
    </row>
    <row r="664" spans="1:6" x14ac:dyDescent="0.2">
      <c r="A664"/>
      <c r="B664"/>
      <c r="D664" s="206"/>
      <c r="E664" s="206"/>
      <c r="F664"/>
    </row>
    <row r="665" spans="1:6" x14ac:dyDescent="0.2">
      <c r="A665"/>
      <c r="B665"/>
      <c r="D665" s="206"/>
      <c r="E665" s="206"/>
      <c r="F665"/>
    </row>
    <row r="666" spans="1:6" x14ac:dyDescent="0.2">
      <c r="A666"/>
      <c r="B666"/>
      <c r="D666" s="206"/>
      <c r="E666" s="206"/>
      <c r="F666"/>
    </row>
    <row r="667" spans="1:6" x14ac:dyDescent="0.2">
      <c r="A667"/>
      <c r="B667"/>
      <c r="D667" s="206"/>
      <c r="E667" s="206"/>
      <c r="F667"/>
    </row>
    <row r="668" spans="1:6" x14ac:dyDescent="0.2">
      <c r="A668"/>
      <c r="B668"/>
      <c r="D668" s="206"/>
      <c r="E668" s="206"/>
      <c r="F668"/>
    </row>
    <row r="669" spans="1:6" x14ac:dyDescent="0.2">
      <c r="A669"/>
      <c r="B669"/>
      <c r="D669" s="206"/>
      <c r="E669" s="206"/>
      <c r="F669"/>
    </row>
    <row r="670" spans="1:6" x14ac:dyDescent="0.2">
      <c r="A670"/>
      <c r="B670"/>
      <c r="D670" s="206"/>
      <c r="E670" s="206"/>
      <c r="F670"/>
    </row>
    <row r="671" spans="1:6" x14ac:dyDescent="0.2">
      <c r="A671"/>
      <c r="B671"/>
      <c r="D671" s="206"/>
      <c r="E671" s="206"/>
      <c r="F671"/>
    </row>
    <row r="672" spans="1:6" x14ac:dyDescent="0.2">
      <c r="A672"/>
      <c r="B672"/>
      <c r="D672" s="206"/>
      <c r="E672" s="206"/>
      <c r="F672"/>
    </row>
    <row r="673" spans="1:6" x14ac:dyDescent="0.2">
      <c r="A673"/>
      <c r="B673"/>
      <c r="D673" s="206"/>
      <c r="E673" s="206"/>
      <c r="F673"/>
    </row>
    <row r="674" spans="1:6" x14ac:dyDescent="0.2">
      <c r="A674"/>
      <c r="B674"/>
      <c r="D674" s="206"/>
      <c r="E674" s="206"/>
      <c r="F674"/>
    </row>
    <row r="675" spans="1:6" x14ac:dyDescent="0.2">
      <c r="A675"/>
      <c r="B675"/>
      <c r="D675" s="206"/>
      <c r="E675" s="206"/>
      <c r="F675"/>
    </row>
    <row r="676" spans="1:6" x14ac:dyDescent="0.2">
      <c r="A676"/>
      <c r="B676"/>
      <c r="D676" s="206"/>
      <c r="E676" s="206"/>
      <c r="F676"/>
    </row>
    <row r="677" spans="1:6" x14ac:dyDescent="0.2">
      <c r="A677"/>
      <c r="B677"/>
      <c r="D677" s="206"/>
      <c r="E677" s="206"/>
      <c r="F677"/>
    </row>
    <row r="678" spans="1:6" x14ac:dyDescent="0.2">
      <c r="A678"/>
      <c r="B678"/>
      <c r="D678" s="206"/>
      <c r="E678" s="206"/>
      <c r="F678"/>
    </row>
    <row r="679" spans="1:6" x14ac:dyDescent="0.2">
      <c r="A679"/>
      <c r="B679"/>
      <c r="D679" s="206"/>
      <c r="E679" s="206"/>
      <c r="F679"/>
    </row>
    <row r="680" spans="1:6" x14ac:dyDescent="0.2">
      <c r="A680"/>
      <c r="B680"/>
      <c r="D680" s="206"/>
      <c r="E680" s="206"/>
      <c r="F680"/>
    </row>
    <row r="681" spans="1:6" x14ac:dyDescent="0.2">
      <c r="A681"/>
      <c r="B681"/>
      <c r="D681" s="206"/>
      <c r="E681" s="206"/>
      <c r="F681"/>
    </row>
    <row r="682" spans="1:6" x14ac:dyDescent="0.2">
      <c r="A682"/>
      <c r="B682"/>
      <c r="D682" s="206"/>
      <c r="E682" s="206"/>
      <c r="F682"/>
    </row>
    <row r="683" spans="1:6" x14ac:dyDescent="0.2">
      <c r="A683"/>
      <c r="B683"/>
      <c r="D683" s="206"/>
      <c r="E683" s="206"/>
      <c r="F683"/>
    </row>
    <row r="684" spans="1:6" x14ac:dyDescent="0.2">
      <c r="A684"/>
      <c r="B684"/>
      <c r="D684" s="206"/>
      <c r="E684" s="206"/>
      <c r="F684"/>
    </row>
    <row r="685" spans="1:6" x14ac:dyDescent="0.2">
      <c r="A685"/>
      <c r="B685"/>
      <c r="D685" s="206"/>
      <c r="E685" s="206"/>
      <c r="F685"/>
    </row>
    <row r="686" spans="1:6" x14ac:dyDescent="0.2">
      <c r="A686"/>
      <c r="B686"/>
      <c r="D686" s="206"/>
      <c r="E686" s="206"/>
      <c r="F686"/>
    </row>
    <row r="687" spans="1:6" x14ac:dyDescent="0.2">
      <c r="A687"/>
      <c r="B687"/>
      <c r="D687" s="206"/>
      <c r="E687" s="206"/>
      <c r="F687"/>
    </row>
    <row r="688" spans="1:6" x14ac:dyDescent="0.2">
      <c r="A688"/>
      <c r="B688"/>
      <c r="D688" s="206"/>
      <c r="E688" s="206"/>
      <c r="F688"/>
    </row>
    <row r="689" spans="1:6" x14ac:dyDescent="0.2">
      <c r="A689"/>
      <c r="B689"/>
      <c r="D689" s="206"/>
      <c r="E689" s="206"/>
      <c r="F689"/>
    </row>
    <row r="690" spans="1:6" x14ac:dyDescent="0.2">
      <c r="A690"/>
      <c r="B690"/>
      <c r="D690" s="206"/>
      <c r="E690" s="206"/>
      <c r="F690"/>
    </row>
    <row r="691" spans="1:6" x14ac:dyDescent="0.2">
      <c r="A691"/>
      <c r="B691"/>
      <c r="D691" s="206"/>
      <c r="E691" s="206"/>
      <c r="F691"/>
    </row>
    <row r="692" spans="1:6" x14ac:dyDescent="0.2">
      <c r="A692"/>
      <c r="B692"/>
      <c r="D692" s="206"/>
      <c r="E692" s="206"/>
      <c r="F692"/>
    </row>
    <row r="693" spans="1:6" x14ac:dyDescent="0.2">
      <c r="A693"/>
      <c r="B693"/>
      <c r="D693" s="206"/>
      <c r="E693" s="206"/>
      <c r="F693"/>
    </row>
    <row r="694" spans="1:6" x14ac:dyDescent="0.2">
      <c r="A694"/>
      <c r="B694"/>
      <c r="D694" s="206"/>
      <c r="E694" s="206"/>
      <c r="F694"/>
    </row>
    <row r="695" spans="1:6" x14ac:dyDescent="0.2">
      <c r="A695"/>
      <c r="B695"/>
      <c r="D695" s="206"/>
      <c r="E695" s="206"/>
      <c r="F695"/>
    </row>
    <row r="696" spans="1:6" x14ac:dyDescent="0.2">
      <c r="A696"/>
      <c r="B696"/>
      <c r="D696" s="206"/>
      <c r="E696" s="206"/>
      <c r="F696"/>
    </row>
    <row r="697" spans="1:6" x14ac:dyDescent="0.2">
      <c r="A697"/>
      <c r="B697"/>
      <c r="D697" s="206"/>
      <c r="E697" s="206"/>
      <c r="F697"/>
    </row>
    <row r="698" spans="1:6" x14ac:dyDescent="0.2">
      <c r="A698"/>
      <c r="B698"/>
      <c r="D698" s="206"/>
      <c r="E698" s="206"/>
      <c r="F698"/>
    </row>
    <row r="699" spans="1:6" x14ac:dyDescent="0.2">
      <c r="A699"/>
      <c r="B699"/>
      <c r="D699" s="206"/>
      <c r="E699" s="206"/>
      <c r="F699"/>
    </row>
    <row r="700" spans="1:6" x14ac:dyDescent="0.2">
      <c r="A700"/>
      <c r="B700"/>
      <c r="D700" s="206"/>
      <c r="E700" s="206"/>
      <c r="F700"/>
    </row>
    <row r="701" spans="1:6" x14ac:dyDescent="0.2">
      <c r="A701"/>
      <c r="B701"/>
      <c r="D701" s="206"/>
      <c r="E701" s="206"/>
      <c r="F701"/>
    </row>
    <row r="702" spans="1:6" x14ac:dyDescent="0.2">
      <c r="A702"/>
      <c r="B702"/>
      <c r="D702" s="206"/>
      <c r="E702" s="206"/>
      <c r="F702"/>
    </row>
    <row r="703" spans="1:6" x14ac:dyDescent="0.2">
      <c r="A703"/>
      <c r="B703"/>
      <c r="D703" s="206"/>
      <c r="E703" s="206"/>
      <c r="F703"/>
    </row>
    <row r="704" spans="1:6" x14ac:dyDescent="0.2">
      <c r="A704"/>
      <c r="B704"/>
      <c r="D704" s="206"/>
      <c r="E704" s="206"/>
      <c r="F704"/>
    </row>
    <row r="705" spans="1:6" x14ac:dyDescent="0.2">
      <c r="A705"/>
      <c r="B705"/>
      <c r="D705" s="206"/>
      <c r="E705" s="206"/>
      <c r="F705"/>
    </row>
    <row r="706" spans="1:6" x14ac:dyDescent="0.2">
      <c r="A706"/>
      <c r="B706"/>
      <c r="D706" s="206"/>
      <c r="E706" s="206"/>
      <c r="F706"/>
    </row>
    <row r="707" spans="1:6" x14ac:dyDescent="0.2">
      <c r="A707"/>
      <c r="B707"/>
      <c r="D707" s="206"/>
      <c r="E707" s="206"/>
      <c r="F707"/>
    </row>
    <row r="708" spans="1:6" x14ac:dyDescent="0.2">
      <c r="A708"/>
      <c r="B708"/>
      <c r="D708" s="206"/>
      <c r="E708" s="206"/>
      <c r="F708"/>
    </row>
    <row r="709" spans="1:6" x14ac:dyDescent="0.2">
      <c r="A709"/>
      <c r="B709"/>
      <c r="D709" s="206"/>
      <c r="E709" s="206"/>
      <c r="F709"/>
    </row>
    <row r="710" spans="1:6" x14ac:dyDescent="0.2">
      <c r="A710"/>
      <c r="B710"/>
      <c r="D710" s="206"/>
      <c r="E710" s="206"/>
      <c r="F710"/>
    </row>
    <row r="711" spans="1:6" x14ac:dyDescent="0.2">
      <c r="A711"/>
      <c r="B711"/>
      <c r="D711" s="206"/>
      <c r="E711" s="206"/>
      <c r="F711"/>
    </row>
    <row r="712" spans="1:6" x14ac:dyDescent="0.2">
      <c r="A712"/>
      <c r="B712"/>
      <c r="D712" s="206"/>
      <c r="E712" s="206"/>
      <c r="F712"/>
    </row>
    <row r="713" spans="1:6" x14ac:dyDescent="0.2">
      <c r="A713"/>
      <c r="B713"/>
      <c r="D713" s="206"/>
      <c r="E713" s="206"/>
      <c r="F713"/>
    </row>
    <row r="714" spans="1:6" x14ac:dyDescent="0.2">
      <c r="A714"/>
      <c r="B714"/>
      <c r="D714" s="206"/>
      <c r="E714" s="206"/>
      <c r="F714"/>
    </row>
    <row r="715" spans="1:6" x14ac:dyDescent="0.2">
      <c r="A715"/>
      <c r="B715"/>
      <c r="D715" s="206"/>
      <c r="E715" s="206"/>
      <c r="F715"/>
    </row>
    <row r="716" spans="1:6" x14ac:dyDescent="0.2">
      <c r="A716"/>
      <c r="B716"/>
      <c r="D716" s="206"/>
      <c r="E716" s="206"/>
      <c r="F716"/>
    </row>
    <row r="717" spans="1:6" x14ac:dyDescent="0.2">
      <c r="A717"/>
      <c r="B717"/>
      <c r="D717" s="206"/>
      <c r="E717" s="206"/>
      <c r="F717"/>
    </row>
    <row r="718" spans="1:6" x14ac:dyDescent="0.2">
      <c r="A718"/>
      <c r="B718"/>
      <c r="D718" s="206"/>
      <c r="E718" s="206"/>
      <c r="F718"/>
    </row>
    <row r="719" spans="1:6" x14ac:dyDescent="0.2">
      <c r="A719"/>
      <c r="B719"/>
      <c r="D719" s="206"/>
      <c r="E719" s="206"/>
      <c r="F719"/>
    </row>
    <row r="720" spans="1:6" x14ac:dyDescent="0.2">
      <c r="A720"/>
      <c r="B720"/>
      <c r="D720" s="206"/>
      <c r="E720" s="206"/>
      <c r="F720"/>
    </row>
    <row r="721" spans="1:6" x14ac:dyDescent="0.2">
      <c r="A721"/>
      <c r="B721"/>
      <c r="D721" s="206"/>
      <c r="E721" s="206"/>
      <c r="F721"/>
    </row>
    <row r="722" spans="1:6" x14ac:dyDescent="0.2">
      <c r="A722"/>
      <c r="B722"/>
      <c r="D722" s="206"/>
      <c r="E722" s="206"/>
      <c r="F722"/>
    </row>
    <row r="723" spans="1:6" x14ac:dyDescent="0.2">
      <c r="A723"/>
      <c r="B723"/>
      <c r="D723" s="206"/>
      <c r="E723" s="206"/>
      <c r="F723"/>
    </row>
    <row r="724" spans="1:6" x14ac:dyDescent="0.2">
      <c r="A724"/>
      <c r="B724"/>
      <c r="D724" s="206"/>
      <c r="E724" s="206"/>
      <c r="F724"/>
    </row>
    <row r="725" spans="1:6" x14ac:dyDescent="0.2">
      <c r="A725"/>
      <c r="B725"/>
      <c r="D725" s="206"/>
      <c r="E725" s="206"/>
      <c r="F725"/>
    </row>
    <row r="726" spans="1:6" x14ac:dyDescent="0.2">
      <c r="A726"/>
      <c r="B726"/>
      <c r="D726" s="206"/>
      <c r="E726" s="206"/>
      <c r="F726"/>
    </row>
    <row r="727" spans="1:6" x14ac:dyDescent="0.2">
      <c r="A727"/>
      <c r="B727"/>
      <c r="D727" s="206"/>
      <c r="E727" s="206"/>
      <c r="F727"/>
    </row>
    <row r="728" spans="1:6" x14ac:dyDescent="0.2">
      <c r="A728"/>
      <c r="B728"/>
      <c r="D728" s="206"/>
      <c r="E728" s="206"/>
      <c r="F728"/>
    </row>
    <row r="729" spans="1:6" x14ac:dyDescent="0.2">
      <c r="A729"/>
      <c r="B729"/>
      <c r="D729" s="206"/>
      <c r="E729" s="206"/>
      <c r="F729"/>
    </row>
    <row r="730" spans="1:6" x14ac:dyDescent="0.2">
      <c r="A730"/>
      <c r="B730"/>
      <c r="D730" s="206"/>
      <c r="E730" s="206"/>
      <c r="F730"/>
    </row>
    <row r="731" spans="1:6" x14ac:dyDescent="0.2">
      <c r="A731"/>
      <c r="B731"/>
      <c r="D731" s="206"/>
      <c r="E731" s="206"/>
      <c r="F731"/>
    </row>
    <row r="732" spans="1:6" x14ac:dyDescent="0.2">
      <c r="A732"/>
      <c r="B732"/>
      <c r="D732" s="206"/>
      <c r="E732" s="206"/>
      <c r="F732"/>
    </row>
    <row r="733" spans="1:6" x14ac:dyDescent="0.2">
      <c r="A733"/>
      <c r="B733"/>
      <c r="D733" s="206"/>
      <c r="E733" s="206"/>
      <c r="F733"/>
    </row>
    <row r="734" spans="1:6" x14ac:dyDescent="0.2">
      <c r="A734"/>
      <c r="B734"/>
      <c r="D734" s="206"/>
      <c r="E734" s="206"/>
      <c r="F734"/>
    </row>
    <row r="735" spans="1:6" x14ac:dyDescent="0.2">
      <c r="A735"/>
      <c r="B735"/>
      <c r="D735" s="206"/>
      <c r="E735" s="206"/>
      <c r="F735"/>
    </row>
    <row r="736" spans="1:6" x14ac:dyDescent="0.2">
      <c r="A736"/>
      <c r="B736"/>
      <c r="D736" s="206"/>
      <c r="E736" s="206"/>
      <c r="F736"/>
    </row>
    <row r="737" spans="1:6" x14ac:dyDescent="0.2">
      <c r="A737"/>
      <c r="B737"/>
      <c r="D737" s="206"/>
      <c r="E737" s="206"/>
      <c r="F737"/>
    </row>
    <row r="738" spans="1:6" x14ac:dyDescent="0.2">
      <c r="A738"/>
      <c r="B738"/>
      <c r="D738" s="206"/>
      <c r="E738" s="206"/>
      <c r="F738"/>
    </row>
    <row r="739" spans="1:6" x14ac:dyDescent="0.2">
      <c r="A739"/>
      <c r="B739"/>
      <c r="D739" s="206"/>
      <c r="E739" s="206"/>
      <c r="F739"/>
    </row>
    <row r="740" spans="1:6" x14ac:dyDescent="0.2">
      <c r="A740"/>
      <c r="B740"/>
      <c r="D740" s="206"/>
      <c r="E740" s="206"/>
      <c r="F740"/>
    </row>
    <row r="741" spans="1:6" x14ac:dyDescent="0.2">
      <c r="A741"/>
      <c r="B741"/>
      <c r="D741" s="206"/>
      <c r="E741" s="206"/>
      <c r="F741"/>
    </row>
    <row r="742" spans="1:6" x14ac:dyDescent="0.2">
      <c r="A742"/>
      <c r="B742"/>
      <c r="D742" s="206"/>
      <c r="E742" s="206"/>
      <c r="F742"/>
    </row>
    <row r="743" spans="1:6" x14ac:dyDescent="0.2">
      <c r="A743"/>
      <c r="B743"/>
      <c r="D743" s="206"/>
      <c r="E743" s="206"/>
      <c r="F743"/>
    </row>
    <row r="744" spans="1:6" x14ac:dyDescent="0.2">
      <c r="A744"/>
      <c r="B744"/>
      <c r="D744" s="206"/>
      <c r="E744" s="206"/>
      <c r="F744"/>
    </row>
    <row r="745" spans="1:6" x14ac:dyDescent="0.2">
      <c r="A745"/>
      <c r="B745"/>
      <c r="D745" s="206"/>
      <c r="E745" s="206"/>
      <c r="F745"/>
    </row>
    <row r="746" spans="1:6" x14ac:dyDescent="0.2">
      <c r="A746"/>
      <c r="B746"/>
      <c r="D746" s="206"/>
      <c r="E746" s="206"/>
      <c r="F746"/>
    </row>
    <row r="747" spans="1:6" x14ac:dyDescent="0.2">
      <c r="A747"/>
      <c r="B747"/>
      <c r="D747" s="206"/>
      <c r="E747" s="206"/>
      <c r="F747"/>
    </row>
    <row r="748" spans="1:6" x14ac:dyDescent="0.2">
      <c r="A748"/>
      <c r="B748"/>
      <c r="D748" s="206"/>
      <c r="E748" s="206"/>
      <c r="F748"/>
    </row>
    <row r="749" spans="1:6" x14ac:dyDescent="0.2">
      <c r="A749"/>
      <c r="B749"/>
      <c r="D749" s="206"/>
      <c r="E749" s="206"/>
      <c r="F749"/>
    </row>
    <row r="750" spans="1:6" x14ac:dyDescent="0.2">
      <c r="A750"/>
      <c r="B750"/>
      <c r="D750" s="206"/>
      <c r="E750" s="206"/>
      <c r="F750"/>
    </row>
    <row r="751" spans="1:6" x14ac:dyDescent="0.2">
      <c r="A751"/>
      <c r="B751"/>
      <c r="D751" s="206"/>
      <c r="E751" s="206"/>
      <c r="F751"/>
    </row>
    <row r="752" spans="1:6" x14ac:dyDescent="0.2">
      <c r="A752"/>
      <c r="B752"/>
      <c r="D752" s="206"/>
      <c r="E752" s="206"/>
      <c r="F752"/>
    </row>
    <row r="753" spans="1:6" x14ac:dyDescent="0.2">
      <c r="A753"/>
      <c r="B753"/>
      <c r="D753" s="206"/>
      <c r="E753" s="206"/>
      <c r="F753"/>
    </row>
    <row r="754" spans="1:6" x14ac:dyDescent="0.2">
      <c r="A754"/>
      <c r="B754"/>
      <c r="D754" s="206"/>
      <c r="E754" s="206"/>
      <c r="F754"/>
    </row>
    <row r="755" spans="1:6" x14ac:dyDescent="0.2">
      <c r="A755"/>
      <c r="B755"/>
      <c r="D755" s="206"/>
      <c r="E755" s="206"/>
      <c r="F755"/>
    </row>
    <row r="756" spans="1:6" x14ac:dyDescent="0.2">
      <c r="A756"/>
      <c r="B756"/>
      <c r="D756" s="206"/>
      <c r="E756" s="206"/>
      <c r="F756"/>
    </row>
    <row r="757" spans="1:6" x14ac:dyDescent="0.2">
      <c r="A757"/>
      <c r="B757"/>
      <c r="D757" s="206"/>
      <c r="E757" s="206"/>
      <c r="F757"/>
    </row>
    <row r="758" spans="1:6" x14ac:dyDescent="0.2">
      <c r="A758"/>
      <c r="B758"/>
      <c r="D758" s="206"/>
      <c r="E758" s="206"/>
      <c r="F758"/>
    </row>
    <row r="759" spans="1:6" x14ac:dyDescent="0.2">
      <c r="A759"/>
      <c r="B759"/>
      <c r="D759" s="206"/>
      <c r="E759" s="206"/>
      <c r="F759"/>
    </row>
    <row r="760" spans="1:6" x14ac:dyDescent="0.2">
      <c r="A760"/>
      <c r="B760"/>
      <c r="D760" s="206"/>
      <c r="E760" s="206"/>
      <c r="F760"/>
    </row>
    <row r="761" spans="1:6" x14ac:dyDescent="0.2">
      <c r="A761"/>
      <c r="B761"/>
      <c r="D761" s="206"/>
      <c r="E761" s="206"/>
      <c r="F761"/>
    </row>
    <row r="762" spans="1:6" x14ac:dyDescent="0.2">
      <c r="A762"/>
      <c r="B762"/>
      <c r="D762" s="206"/>
      <c r="E762" s="206"/>
      <c r="F762"/>
    </row>
    <row r="763" spans="1:6" x14ac:dyDescent="0.2">
      <c r="A763"/>
      <c r="B763"/>
      <c r="D763" s="206"/>
      <c r="E763" s="206"/>
      <c r="F763"/>
    </row>
    <row r="764" spans="1:6" x14ac:dyDescent="0.2">
      <c r="A764"/>
      <c r="B764"/>
      <c r="D764" s="206"/>
      <c r="E764" s="206"/>
      <c r="F764"/>
    </row>
    <row r="765" spans="1:6" x14ac:dyDescent="0.2">
      <c r="A765"/>
      <c r="B765"/>
      <c r="D765" s="206"/>
      <c r="E765" s="206"/>
      <c r="F765"/>
    </row>
    <row r="766" spans="1:6" x14ac:dyDescent="0.2">
      <c r="A766"/>
      <c r="B766"/>
      <c r="D766" s="206"/>
      <c r="E766" s="206"/>
      <c r="F766"/>
    </row>
    <row r="767" spans="1:6" x14ac:dyDescent="0.2">
      <c r="A767"/>
      <c r="B767"/>
      <c r="D767" s="206"/>
      <c r="E767" s="206"/>
      <c r="F767"/>
    </row>
    <row r="768" spans="1:6" x14ac:dyDescent="0.2">
      <c r="A768"/>
      <c r="B768"/>
      <c r="D768" s="206"/>
      <c r="E768" s="206"/>
      <c r="F768"/>
    </row>
    <row r="769" spans="1:6" x14ac:dyDescent="0.2">
      <c r="A769"/>
      <c r="B769"/>
      <c r="D769" s="206"/>
      <c r="E769" s="206"/>
      <c r="F769"/>
    </row>
    <row r="770" spans="1:6" x14ac:dyDescent="0.2">
      <c r="A770"/>
      <c r="B770"/>
      <c r="D770" s="206"/>
      <c r="E770" s="206"/>
      <c r="F770"/>
    </row>
    <row r="771" spans="1:6" x14ac:dyDescent="0.2">
      <c r="A771"/>
      <c r="B771"/>
      <c r="D771" s="206"/>
      <c r="E771" s="206"/>
      <c r="F771"/>
    </row>
    <row r="772" spans="1:6" x14ac:dyDescent="0.2">
      <c r="A772"/>
      <c r="B772"/>
      <c r="D772" s="206"/>
      <c r="E772" s="206"/>
      <c r="F772"/>
    </row>
    <row r="773" spans="1:6" x14ac:dyDescent="0.2">
      <c r="A773"/>
      <c r="B773"/>
      <c r="D773" s="206"/>
      <c r="E773" s="206"/>
      <c r="F773"/>
    </row>
    <row r="774" spans="1:6" x14ac:dyDescent="0.2">
      <c r="A774"/>
      <c r="B774"/>
      <c r="D774" s="206"/>
      <c r="E774" s="206"/>
      <c r="F774"/>
    </row>
    <row r="775" spans="1:6" x14ac:dyDescent="0.2">
      <c r="A775"/>
      <c r="B775"/>
      <c r="D775" s="206"/>
      <c r="E775" s="206"/>
      <c r="F775"/>
    </row>
    <row r="776" spans="1:6" x14ac:dyDescent="0.2">
      <c r="A776"/>
      <c r="B776"/>
      <c r="D776" s="206"/>
      <c r="E776" s="206"/>
      <c r="F776"/>
    </row>
    <row r="777" spans="1:6" x14ac:dyDescent="0.2">
      <c r="A777"/>
      <c r="B777"/>
      <c r="D777" s="206"/>
      <c r="E777" s="206"/>
      <c r="F777"/>
    </row>
    <row r="778" spans="1:6" x14ac:dyDescent="0.2">
      <c r="A778"/>
      <c r="B778"/>
      <c r="D778" s="206"/>
      <c r="E778" s="206"/>
      <c r="F778"/>
    </row>
    <row r="779" spans="1:6" x14ac:dyDescent="0.2">
      <c r="A779"/>
      <c r="B779"/>
      <c r="D779" s="206"/>
      <c r="E779" s="206"/>
      <c r="F779"/>
    </row>
    <row r="780" spans="1:6" x14ac:dyDescent="0.2">
      <c r="A780"/>
      <c r="B780"/>
      <c r="D780" s="206"/>
      <c r="E780" s="206"/>
      <c r="F780"/>
    </row>
    <row r="781" spans="1:6" x14ac:dyDescent="0.2">
      <c r="A781"/>
      <c r="B781"/>
      <c r="D781" s="206"/>
      <c r="E781" s="206"/>
      <c r="F781"/>
    </row>
    <row r="782" spans="1:6" x14ac:dyDescent="0.2">
      <c r="A782"/>
      <c r="B782"/>
      <c r="D782" s="206"/>
      <c r="E782" s="206"/>
      <c r="F782"/>
    </row>
    <row r="783" spans="1:6" x14ac:dyDescent="0.2">
      <c r="A783"/>
      <c r="B783"/>
      <c r="D783" s="206"/>
      <c r="E783" s="206"/>
      <c r="F783"/>
    </row>
    <row r="784" spans="1:6" x14ac:dyDescent="0.2">
      <c r="A784"/>
      <c r="B784"/>
      <c r="D784" s="206"/>
      <c r="E784" s="206"/>
      <c r="F784"/>
    </row>
    <row r="785" spans="1:6" x14ac:dyDescent="0.2">
      <c r="A785"/>
      <c r="B785"/>
      <c r="D785" s="206"/>
      <c r="E785" s="206"/>
      <c r="F785"/>
    </row>
    <row r="786" spans="1:6" x14ac:dyDescent="0.2">
      <c r="A786"/>
      <c r="B786"/>
      <c r="D786" s="206"/>
      <c r="E786" s="206"/>
      <c r="F786"/>
    </row>
    <row r="787" spans="1:6" x14ac:dyDescent="0.2">
      <c r="A787"/>
      <c r="B787"/>
      <c r="D787" s="206"/>
      <c r="E787" s="206"/>
      <c r="F787"/>
    </row>
    <row r="788" spans="1:6" x14ac:dyDescent="0.2">
      <c r="A788"/>
      <c r="B788"/>
      <c r="D788" s="206"/>
      <c r="E788" s="206"/>
      <c r="F788"/>
    </row>
    <row r="789" spans="1:6" x14ac:dyDescent="0.2">
      <c r="A789"/>
      <c r="B789"/>
      <c r="D789" s="206"/>
      <c r="E789" s="206"/>
      <c r="F789"/>
    </row>
    <row r="790" spans="1:6" x14ac:dyDescent="0.2">
      <c r="A790"/>
      <c r="B790"/>
      <c r="D790" s="206"/>
      <c r="E790" s="206"/>
      <c r="F790"/>
    </row>
    <row r="791" spans="1:6" x14ac:dyDescent="0.2">
      <c r="A791"/>
      <c r="B791"/>
      <c r="D791" s="206"/>
      <c r="E791" s="206"/>
      <c r="F791"/>
    </row>
    <row r="792" spans="1:6" x14ac:dyDescent="0.2">
      <c r="A792"/>
      <c r="B792"/>
      <c r="D792" s="206"/>
      <c r="E792" s="206"/>
      <c r="F792"/>
    </row>
    <row r="793" spans="1:6" x14ac:dyDescent="0.2">
      <c r="A793"/>
      <c r="B793"/>
      <c r="D793" s="206"/>
      <c r="E793" s="206"/>
      <c r="F793"/>
    </row>
    <row r="794" spans="1:6" x14ac:dyDescent="0.2">
      <c r="A794"/>
      <c r="B794"/>
      <c r="D794" s="206"/>
      <c r="E794" s="206"/>
      <c r="F794"/>
    </row>
    <row r="795" spans="1:6" x14ac:dyDescent="0.2">
      <c r="A795"/>
      <c r="B795"/>
      <c r="D795" s="206"/>
      <c r="E795" s="206"/>
      <c r="F795"/>
    </row>
    <row r="796" spans="1:6" x14ac:dyDescent="0.2">
      <c r="A796"/>
      <c r="B796"/>
      <c r="D796" s="206"/>
      <c r="E796" s="206"/>
      <c r="F796"/>
    </row>
    <row r="797" spans="1:6" x14ac:dyDescent="0.2">
      <c r="A797"/>
      <c r="B797"/>
      <c r="D797" s="206"/>
      <c r="E797" s="206"/>
      <c r="F797"/>
    </row>
    <row r="798" spans="1:6" x14ac:dyDescent="0.2">
      <c r="A798"/>
      <c r="B798"/>
      <c r="D798" s="206"/>
      <c r="E798" s="206"/>
      <c r="F798"/>
    </row>
    <row r="799" spans="1:6" x14ac:dyDescent="0.2">
      <c r="A799"/>
      <c r="B799"/>
      <c r="D799" s="206"/>
      <c r="E799" s="206"/>
      <c r="F799"/>
    </row>
    <row r="800" spans="1:6" x14ac:dyDescent="0.2">
      <c r="A800"/>
      <c r="B800"/>
      <c r="D800" s="206"/>
      <c r="E800" s="206"/>
      <c r="F800"/>
    </row>
    <row r="801" spans="1:6" x14ac:dyDescent="0.2">
      <c r="A801"/>
      <c r="B801"/>
      <c r="D801" s="206"/>
      <c r="E801" s="206"/>
      <c r="F801"/>
    </row>
    <row r="802" spans="1:6" x14ac:dyDescent="0.2">
      <c r="A802"/>
      <c r="B802"/>
      <c r="D802" s="206"/>
      <c r="E802" s="206"/>
      <c r="F802"/>
    </row>
    <row r="803" spans="1:6" x14ac:dyDescent="0.2">
      <c r="A803"/>
      <c r="B803"/>
      <c r="D803" s="206"/>
      <c r="E803" s="206"/>
      <c r="F803"/>
    </row>
    <row r="804" spans="1:6" x14ac:dyDescent="0.2">
      <c r="A804"/>
      <c r="B804"/>
      <c r="D804" s="206"/>
      <c r="E804" s="206"/>
      <c r="F804"/>
    </row>
    <row r="805" spans="1:6" x14ac:dyDescent="0.2">
      <c r="A805"/>
      <c r="B805"/>
      <c r="D805" s="206"/>
      <c r="E805" s="206"/>
      <c r="F805"/>
    </row>
    <row r="806" spans="1:6" x14ac:dyDescent="0.2">
      <c r="A806"/>
      <c r="B806"/>
      <c r="D806" s="206"/>
      <c r="E806" s="206"/>
      <c r="F806"/>
    </row>
    <row r="807" spans="1:6" x14ac:dyDescent="0.2">
      <c r="A807"/>
      <c r="B807"/>
      <c r="D807" s="206"/>
      <c r="E807" s="206"/>
      <c r="F807"/>
    </row>
    <row r="808" spans="1:6" x14ac:dyDescent="0.2">
      <c r="A808"/>
      <c r="B808"/>
      <c r="D808" s="206"/>
      <c r="E808" s="206"/>
      <c r="F808"/>
    </row>
    <row r="809" spans="1:6" x14ac:dyDescent="0.2">
      <c r="A809"/>
      <c r="B809"/>
      <c r="D809" s="206"/>
      <c r="E809" s="206"/>
      <c r="F809"/>
    </row>
    <row r="810" spans="1:6" x14ac:dyDescent="0.2">
      <c r="A810"/>
      <c r="B810"/>
      <c r="D810" s="206"/>
      <c r="E810" s="206"/>
      <c r="F810"/>
    </row>
    <row r="811" spans="1:6" x14ac:dyDescent="0.2">
      <c r="A811"/>
      <c r="B811"/>
      <c r="D811" s="206"/>
      <c r="E811" s="206"/>
      <c r="F811"/>
    </row>
    <row r="812" spans="1:6" x14ac:dyDescent="0.2">
      <c r="A812"/>
      <c r="B812"/>
      <c r="D812" s="206"/>
      <c r="E812" s="206"/>
      <c r="F812"/>
    </row>
    <row r="813" spans="1:6" x14ac:dyDescent="0.2">
      <c r="A813"/>
      <c r="B813"/>
      <c r="D813" s="206"/>
      <c r="E813" s="206"/>
      <c r="F813"/>
    </row>
    <row r="814" spans="1:6" x14ac:dyDescent="0.2">
      <c r="A814"/>
      <c r="B814"/>
      <c r="D814" s="206"/>
      <c r="E814" s="206"/>
      <c r="F814"/>
    </row>
    <row r="815" spans="1:6" x14ac:dyDescent="0.2">
      <c r="A815"/>
      <c r="B815"/>
      <c r="D815" s="206"/>
      <c r="E815" s="206"/>
      <c r="F815"/>
    </row>
    <row r="816" spans="1:6" x14ac:dyDescent="0.2">
      <c r="A816"/>
      <c r="B816"/>
      <c r="D816" s="206"/>
      <c r="E816" s="206"/>
      <c r="F816"/>
    </row>
    <row r="817" spans="1:6" x14ac:dyDescent="0.2">
      <c r="A817"/>
      <c r="B817"/>
      <c r="D817" s="206"/>
      <c r="E817" s="206"/>
      <c r="F817"/>
    </row>
    <row r="818" spans="1:6" x14ac:dyDescent="0.2">
      <c r="A818"/>
      <c r="B818"/>
      <c r="D818" s="206"/>
      <c r="E818" s="206"/>
      <c r="F818"/>
    </row>
    <row r="819" spans="1:6" x14ac:dyDescent="0.2">
      <c r="A819"/>
      <c r="B819"/>
      <c r="D819" s="206"/>
      <c r="E819" s="206"/>
      <c r="F819"/>
    </row>
    <row r="820" spans="1:6" x14ac:dyDescent="0.2">
      <c r="A820"/>
      <c r="B820"/>
      <c r="D820" s="206"/>
      <c r="E820" s="206"/>
      <c r="F820"/>
    </row>
    <row r="821" spans="1:6" x14ac:dyDescent="0.2">
      <c r="A821"/>
      <c r="B821"/>
      <c r="D821" s="206"/>
      <c r="E821" s="206"/>
      <c r="F821"/>
    </row>
    <row r="822" spans="1:6" x14ac:dyDescent="0.2">
      <c r="A822"/>
      <c r="B822"/>
      <c r="D822" s="206"/>
      <c r="E822" s="206"/>
      <c r="F822"/>
    </row>
    <row r="823" spans="1:6" x14ac:dyDescent="0.2">
      <c r="A823"/>
      <c r="B823"/>
      <c r="D823" s="206"/>
      <c r="E823" s="206"/>
      <c r="F823"/>
    </row>
    <row r="824" spans="1:6" x14ac:dyDescent="0.2">
      <c r="A824"/>
      <c r="B824"/>
      <c r="D824" s="206"/>
      <c r="E824" s="206"/>
      <c r="F824"/>
    </row>
    <row r="825" spans="1:6" x14ac:dyDescent="0.2">
      <c r="A825"/>
      <c r="B825"/>
      <c r="D825" s="206"/>
      <c r="E825" s="206"/>
      <c r="F825"/>
    </row>
    <row r="826" spans="1:6" x14ac:dyDescent="0.2">
      <c r="A826"/>
      <c r="B826"/>
      <c r="D826" s="206"/>
      <c r="E826" s="206"/>
      <c r="F826"/>
    </row>
    <row r="827" spans="1:6" x14ac:dyDescent="0.2">
      <c r="A827"/>
      <c r="B827"/>
      <c r="D827" s="206"/>
      <c r="E827" s="206"/>
      <c r="F827"/>
    </row>
    <row r="828" spans="1:6" x14ac:dyDescent="0.2">
      <c r="A828"/>
      <c r="B828"/>
      <c r="D828" s="206"/>
      <c r="E828" s="206"/>
      <c r="F828"/>
    </row>
    <row r="829" spans="1:6" x14ac:dyDescent="0.2">
      <c r="A829"/>
      <c r="B829"/>
      <c r="D829" s="206"/>
      <c r="E829" s="206"/>
      <c r="F829"/>
    </row>
    <row r="830" spans="1:6" x14ac:dyDescent="0.2">
      <c r="A830"/>
      <c r="B830"/>
      <c r="D830" s="206"/>
      <c r="E830" s="206"/>
      <c r="F830"/>
    </row>
    <row r="831" spans="1:6" x14ac:dyDescent="0.2">
      <c r="A831"/>
      <c r="B831"/>
      <c r="D831" s="206"/>
      <c r="E831" s="206"/>
      <c r="F831"/>
    </row>
    <row r="832" spans="1:6" x14ac:dyDescent="0.2">
      <c r="A832"/>
      <c r="B832"/>
      <c r="D832" s="206"/>
      <c r="E832" s="206"/>
      <c r="F832"/>
    </row>
    <row r="833" spans="1:6" x14ac:dyDescent="0.2">
      <c r="A833"/>
      <c r="B833"/>
      <c r="D833" s="206"/>
      <c r="E833" s="206"/>
      <c r="F833"/>
    </row>
    <row r="834" spans="1:6" x14ac:dyDescent="0.2">
      <c r="A834"/>
      <c r="B834"/>
      <c r="D834" s="206"/>
      <c r="E834" s="206"/>
      <c r="F834"/>
    </row>
    <row r="835" spans="1:6" x14ac:dyDescent="0.2">
      <c r="A835"/>
      <c r="B835"/>
      <c r="D835" s="206"/>
      <c r="E835" s="206"/>
      <c r="F835"/>
    </row>
    <row r="836" spans="1:6" x14ac:dyDescent="0.2">
      <c r="A836"/>
      <c r="B836"/>
      <c r="D836" s="206"/>
      <c r="E836" s="206"/>
      <c r="F836"/>
    </row>
    <row r="837" spans="1:6" x14ac:dyDescent="0.2">
      <c r="A837"/>
      <c r="B837"/>
      <c r="D837" s="206"/>
      <c r="E837" s="206"/>
      <c r="F837"/>
    </row>
    <row r="838" spans="1:6" x14ac:dyDescent="0.2">
      <c r="A838"/>
      <c r="B838"/>
      <c r="D838" s="206"/>
      <c r="E838" s="206"/>
      <c r="F838"/>
    </row>
    <row r="839" spans="1:6" x14ac:dyDescent="0.2">
      <c r="A839"/>
      <c r="B839"/>
      <c r="D839" s="206"/>
      <c r="E839" s="206"/>
      <c r="F839"/>
    </row>
    <row r="840" spans="1:6" x14ac:dyDescent="0.2">
      <c r="A840"/>
      <c r="B840"/>
      <c r="D840" s="206"/>
      <c r="E840" s="206"/>
      <c r="F840"/>
    </row>
    <row r="841" spans="1:6" x14ac:dyDescent="0.2">
      <c r="A841"/>
      <c r="B841"/>
      <c r="D841" s="206"/>
      <c r="E841" s="206"/>
      <c r="F841"/>
    </row>
    <row r="842" spans="1:6" x14ac:dyDescent="0.2">
      <c r="A842"/>
      <c r="B842"/>
      <c r="D842" s="206"/>
      <c r="E842" s="206"/>
      <c r="F842"/>
    </row>
    <row r="843" spans="1:6" x14ac:dyDescent="0.2">
      <c r="A843"/>
      <c r="B843"/>
      <c r="D843" s="206"/>
      <c r="E843" s="206"/>
      <c r="F843"/>
    </row>
    <row r="844" spans="1:6" x14ac:dyDescent="0.2">
      <c r="A844"/>
      <c r="B844"/>
      <c r="D844" s="206"/>
      <c r="E844" s="206"/>
      <c r="F844"/>
    </row>
    <row r="845" spans="1:6" x14ac:dyDescent="0.2">
      <c r="A845"/>
      <c r="B845"/>
      <c r="D845" s="206"/>
      <c r="E845" s="206"/>
      <c r="F845"/>
    </row>
    <row r="846" spans="1:6" x14ac:dyDescent="0.2">
      <c r="A846"/>
      <c r="B846"/>
      <c r="D846" s="206"/>
      <c r="E846" s="206"/>
      <c r="F846"/>
    </row>
    <row r="847" spans="1:6" x14ac:dyDescent="0.2">
      <c r="A847"/>
      <c r="B847"/>
      <c r="D847" s="206"/>
      <c r="E847" s="206"/>
      <c r="F847"/>
    </row>
    <row r="848" spans="1:6" x14ac:dyDescent="0.2">
      <c r="A848"/>
      <c r="B848"/>
      <c r="D848" s="206"/>
      <c r="E848" s="206"/>
      <c r="F848"/>
    </row>
    <row r="849" spans="1:6" x14ac:dyDescent="0.2">
      <c r="A849"/>
      <c r="B849"/>
      <c r="D849" s="206"/>
      <c r="E849" s="206"/>
      <c r="F849"/>
    </row>
    <row r="850" spans="1:6" x14ac:dyDescent="0.2">
      <c r="A850"/>
      <c r="B850"/>
      <c r="D850" s="206"/>
      <c r="E850" s="206"/>
      <c r="F850"/>
    </row>
    <row r="851" spans="1:6" x14ac:dyDescent="0.2">
      <c r="A851"/>
      <c r="B851"/>
      <c r="D851" s="206"/>
      <c r="E851" s="206"/>
      <c r="F851"/>
    </row>
    <row r="852" spans="1:6" x14ac:dyDescent="0.2">
      <c r="A852"/>
      <c r="B852"/>
      <c r="D852" s="206"/>
      <c r="E852" s="206"/>
      <c r="F852"/>
    </row>
    <row r="853" spans="1:6" x14ac:dyDescent="0.2">
      <c r="A853"/>
      <c r="B853"/>
      <c r="D853" s="206"/>
      <c r="E853" s="206"/>
      <c r="F853"/>
    </row>
    <row r="854" spans="1:6" x14ac:dyDescent="0.2">
      <c r="A854"/>
      <c r="B854"/>
      <c r="D854" s="206"/>
      <c r="E854" s="206"/>
      <c r="F854"/>
    </row>
    <row r="855" spans="1:6" x14ac:dyDescent="0.2">
      <c r="A855"/>
      <c r="B855"/>
      <c r="D855" s="206"/>
      <c r="E855" s="206"/>
      <c r="F855"/>
    </row>
    <row r="856" spans="1:6" x14ac:dyDescent="0.2">
      <c r="A856"/>
      <c r="B856"/>
      <c r="D856" s="206"/>
      <c r="E856" s="206"/>
      <c r="F856"/>
    </row>
    <row r="857" spans="1:6" x14ac:dyDescent="0.2">
      <c r="A857"/>
      <c r="B857"/>
      <c r="D857" s="206"/>
      <c r="E857" s="206"/>
      <c r="F857"/>
    </row>
    <row r="858" spans="1:6" x14ac:dyDescent="0.2">
      <c r="A858"/>
      <c r="B858"/>
      <c r="D858" s="206"/>
      <c r="E858" s="206"/>
      <c r="F858"/>
    </row>
    <row r="859" spans="1:6" x14ac:dyDescent="0.2">
      <c r="A859"/>
      <c r="B859"/>
      <c r="D859" s="206"/>
      <c r="E859" s="206"/>
      <c r="F859"/>
    </row>
    <row r="860" spans="1:6" x14ac:dyDescent="0.2">
      <c r="A860"/>
      <c r="B860"/>
      <c r="D860" s="206"/>
      <c r="E860" s="206"/>
      <c r="F860"/>
    </row>
    <row r="861" spans="1:6" x14ac:dyDescent="0.2">
      <c r="A861"/>
      <c r="B861"/>
      <c r="D861" s="206"/>
      <c r="E861" s="206"/>
      <c r="F861"/>
    </row>
    <row r="862" spans="1:6" x14ac:dyDescent="0.2">
      <c r="A862"/>
      <c r="B862"/>
      <c r="D862" s="206"/>
      <c r="E862" s="206"/>
      <c r="F862"/>
    </row>
    <row r="863" spans="1:6" x14ac:dyDescent="0.2">
      <c r="A863"/>
      <c r="B863"/>
      <c r="D863" s="206"/>
      <c r="E863" s="206"/>
      <c r="F863"/>
    </row>
    <row r="864" spans="1:6" x14ac:dyDescent="0.2">
      <c r="A864"/>
      <c r="B864"/>
      <c r="D864" s="206"/>
      <c r="E864" s="206"/>
      <c r="F864"/>
    </row>
    <row r="865" spans="1:6" x14ac:dyDescent="0.2">
      <c r="A865"/>
      <c r="B865"/>
      <c r="D865" s="206"/>
      <c r="E865" s="206"/>
      <c r="F865"/>
    </row>
    <row r="866" spans="1:6" x14ac:dyDescent="0.2">
      <c r="A866"/>
      <c r="B866"/>
      <c r="D866" s="206"/>
      <c r="E866" s="206"/>
      <c r="F866"/>
    </row>
    <row r="867" spans="1:6" x14ac:dyDescent="0.2">
      <c r="A867"/>
      <c r="B867"/>
      <c r="D867" s="206"/>
      <c r="E867" s="206"/>
      <c r="F867"/>
    </row>
    <row r="868" spans="1:6" x14ac:dyDescent="0.2">
      <c r="A868"/>
      <c r="B868"/>
      <c r="D868" s="206"/>
      <c r="E868" s="206"/>
      <c r="F868"/>
    </row>
    <row r="869" spans="1:6" x14ac:dyDescent="0.2">
      <c r="A869"/>
      <c r="B869"/>
      <c r="D869" s="206"/>
      <c r="E869" s="206"/>
      <c r="F869"/>
    </row>
    <row r="870" spans="1:6" x14ac:dyDescent="0.2">
      <c r="A870"/>
      <c r="B870"/>
      <c r="D870" s="206"/>
      <c r="E870" s="206"/>
      <c r="F870"/>
    </row>
    <row r="871" spans="1:6" x14ac:dyDescent="0.2">
      <c r="A871"/>
      <c r="B871"/>
      <c r="D871" s="206"/>
      <c r="E871" s="206"/>
      <c r="F871"/>
    </row>
    <row r="872" spans="1:6" x14ac:dyDescent="0.2">
      <c r="A872"/>
      <c r="B872"/>
      <c r="D872" s="206"/>
      <c r="E872" s="206"/>
      <c r="F872"/>
    </row>
    <row r="873" spans="1:6" x14ac:dyDescent="0.2">
      <c r="A873"/>
      <c r="B873"/>
      <c r="D873" s="206"/>
      <c r="E873" s="206"/>
      <c r="F873"/>
    </row>
    <row r="874" spans="1:6" x14ac:dyDescent="0.2">
      <c r="A874"/>
      <c r="B874"/>
      <c r="D874" s="206"/>
      <c r="E874" s="206"/>
      <c r="F874"/>
    </row>
    <row r="875" spans="1:6" x14ac:dyDescent="0.2">
      <c r="A875"/>
      <c r="B875"/>
      <c r="D875" s="206"/>
      <c r="E875" s="206"/>
      <c r="F875"/>
    </row>
    <row r="876" spans="1:6" x14ac:dyDescent="0.2">
      <c r="A876"/>
      <c r="B876"/>
      <c r="D876" s="206"/>
      <c r="E876" s="206"/>
      <c r="F876"/>
    </row>
    <row r="877" spans="1:6" x14ac:dyDescent="0.2">
      <c r="A877"/>
      <c r="B877"/>
      <c r="D877" s="206"/>
      <c r="E877" s="206"/>
      <c r="F877"/>
    </row>
    <row r="878" spans="1:6" x14ac:dyDescent="0.2">
      <c r="A878"/>
      <c r="B878"/>
      <c r="D878" s="206"/>
      <c r="E878" s="206"/>
      <c r="F878"/>
    </row>
    <row r="879" spans="1:6" x14ac:dyDescent="0.2">
      <c r="A879"/>
      <c r="B879"/>
      <c r="D879" s="206"/>
      <c r="E879" s="206"/>
      <c r="F879"/>
    </row>
    <row r="880" spans="1:6" x14ac:dyDescent="0.2">
      <c r="A880"/>
      <c r="B880"/>
      <c r="D880" s="206"/>
      <c r="E880" s="206"/>
      <c r="F880"/>
    </row>
    <row r="881" spans="1:6" x14ac:dyDescent="0.2">
      <c r="A881"/>
      <c r="B881"/>
      <c r="D881" s="206"/>
      <c r="E881" s="206"/>
      <c r="F881"/>
    </row>
    <row r="882" spans="1:6" x14ac:dyDescent="0.2">
      <c r="A882"/>
      <c r="B882"/>
      <c r="D882" s="206"/>
      <c r="E882" s="206"/>
      <c r="F882"/>
    </row>
    <row r="883" spans="1:6" x14ac:dyDescent="0.2">
      <c r="A883"/>
      <c r="B883"/>
      <c r="D883" s="206"/>
      <c r="E883" s="206"/>
      <c r="F883"/>
    </row>
    <row r="884" spans="1:6" x14ac:dyDescent="0.2">
      <c r="A884"/>
      <c r="B884"/>
      <c r="D884" s="206"/>
      <c r="E884" s="206"/>
      <c r="F884"/>
    </row>
    <row r="885" spans="1:6" x14ac:dyDescent="0.2">
      <c r="A885"/>
      <c r="B885"/>
      <c r="D885" s="206"/>
      <c r="E885" s="206"/>
      <c r="F885"/>
    </row>
    <row r="886" spans="1:6" x14ac:dyDescent="0.2">
      <c r="A886"/>
      <c r="B886"/>
      <c r="D886" s="206"/>
      <c r="E886" s="206"/>
      <c r="F886"/>
    </row>
    <row r="887" spans="1:6" x14ac:dyDescent="0.2">
      <c r="A887"/>
      <c r="B887"/>
      <c r="D887" s="206"/>
      <c r="E887" s="206"/>
      <c r="F887"/>
    </row>
    <row r="888" spans="1:6" x14ac:dyDescent="0.2">
      <c r="A888"/>
      <c r="B888"/>
      <c r="D888" s="206"/>
      <c r="E888" s="206"/>
      <c r="F888"/>
    </row>
    <row r="889" spans="1:6" x14ac:dyDescent="0.2">
      <c r="A889"/>
      <c r="B889"/>
      <c r="D889" s="206"/>
      <c r="E889" s="206"/>
      <c r="F889"/>
    </row>
    <row r="890" spans="1:6" x14ac:dyDescent="0.2">
      <c r="A890"/>
      <c r="B890"/>
      <c r="D890" s="206"/>
      <c r="E890" s="206"/>
      <c r="F890"/>
    </row>
    <row r="891" spans="1:6" x14ac:dyDescent="0.2">
      <c r="A891"/>
      <c r="B891"/>
      <c r="D891" s="206"/>
      <c r="E891" s="206"/>
      <c r="F891"/>
    </row>
    <row r="892" spans="1:6" x14ac:dyDescent="0.2">
      <c r="A892"/>
      <c r="B892"/>
      <c r="D892" s="206"/>
      <c r="E892" s="206"/>
      <c r="F892"/>
    </row>
    <row r="893" spans="1:6" x14ac:dyDescent="0.2">
      <c r="A893"/>
      <c r="B893"/>
      <c r="D893" s="206"/>
      <c r="E893" s="206"/>
      <c r="F893"/>
    </row>
    <row r="894" spans="1:6" x14ac:dyDescent="0.2">
      <c r="A894"/>
      <c r="B894"/>
      <c r="D894" s="206"/>
      <c r="E894" s="206"/>
      <c r="F894"/>
    </row>
    <row r="895" spans="1:6" x14ac:dyDescent="0.2">
      <c r="A895"/>
      <c r="B895"/>
      <c r="D895" s="206"/>
      <c r="E895" s="206"/>
      <c r="F895"/>
    </row>
    <row r="896" spans="1:6" x14ac:dyDescent="0.2">
      <c r="A896"/>
      <c r="B896"/>
      <c r="D896" s="206"/>
      <c r="E896" s="206"/>
      <c r="F896"/>
    </row>
    <row r="897" spans="1:6" x14ac:dyDescent="0.2">
      <c r="A897"/>
      <c r="B897"/>
      <c r="D897" s="206"/>
      <c r="E897" s="206"/>
      <c r="F897"/>
    </row>
    <row r="898" spans="1:6" x14ac:dyDescent="0.2">
      <c r="A898"/>
      <c r="B898"/>
      <c r="D898" s="206"/>
      <c r="E898" s="206"/>
      <c r="F898"/>
    </row>
    <row r="899" spans="1:6" x14ac:dyDescent="0.2">
      <c r="A899"/>
      <c r="B899"/>
      <c r="D899" s="206"/>
      <c r="E899" s="206"/>
      <c r="F899"/>
    </row>
    <row r="900" spans="1:6" x14ac:dyDescent="0.2">
      <c r="A900"/>
      <c r="B900"/>
      <c r="D900" s="206"/>
      <c r="E900" s="206"/>
      <c r="F900"/>
    </row>
    <row r="901" spans="1:6" x14ac:dyDescent="0.2">
      <c r="A901"/>
      <c r="B901"/>
      <c r="D901" s="206"/>
      <c r="E901" s="206"/>
      <c r="F901"/>
    </row>
    <row r="902" spans="1:6" x14ac:dyDescent="0.2">
      <c r="A902"/>
      <c r="B902"/>
      <c r="D902" s="206"/>
      <c r="E902" s="206"/>
      <c r="F902"/>
    </row>
    <row r="903" spans="1:6" x14ac:dyDescent="0.2">
      <c r="A903"/>
      <c r="B903"/>
      <c r="D903" s="206"/>
      <c r="E903" s="206"/>
      <c r="F903"/>
    </row>
    <row r="904" spans="1:6" x14ac:dyDescent="0.2">
      <c r="A904"/>
      <c r="B904"/>
      <c r="D904" s="206"/>
      <c r="E904" s="206"/>
      <c r="F904"/>
    </row>
    <row r="905" spans="1:6" x14ac:dyDescent="0.2">
      <c r="A905"/>
      <c r="B905"/>
      <c r="D905" s="206"/>
      <c r="E905" s="206"/>
      <c r="F905"/>
    </row>
    <row r="906" spans="1:6" x14ac:dyDescent="0.2">
      <c r="A906"/>
      <c r="B906"/>
      <c r="D906" s="206"/>
      <c r="E906" s="206"/>
      <c r="F906"/>
    </row>
    <row r="907" spans="1:6" x14ac:dyDescent="0.2">
      <c r="A907"/>
      <c r="B907"/>
      <c r="D907" s="206"/>
      <c r="E907" s="206"/>
      <c r="F907"/>
    </row>
    <row r="908" spans="1:6" x14ac:dyDescent="0.2">
      <c r="A908"/>
      <c r="B908"/>
      <c r="D908" s="206"/>
      <c r="E908" s="206"/>
      <c r="F908"/>
    </row>
    <row r="909" spans="1:6" x14ac:dyDescent="0.2">
      <c r="A909"/>
      <c r="B909"/>
      <c r="D909" s="206"/>
      <c r="E909" s="206"/>
      <c r="F909"/>
    </row>
    <row r="910" spans="1:6" x14ac:dyDescent="0.2">
      <c r="A910"/>
      <c r="B910"/>
      <c r="D910" s="206"/>
      <c r="E910" s="206"/>
      <c r="F910"/>
    </row>
    <row r="911" spans="1:6" x14ac:dyDescent="0.2">
      <c r="A911"/>
      <c r="B911"/>
      <c r="D911" s="206"/>
      <c r="E911" s="206"/>
      <c r="F911"/>
    </row>
    <row r="912" spans="1:6" x14ac:dyDescent="0.2">
      <c r="A912"/>
      <c r="B912"/>
      <c r="D912" s="206"/>
      <c r="E912" s="206"/>
      <c r="F912"/>
    </row>
    <row r="913" spans="1:6" x14ac:dyDescent="0.2">
      <c r="A913"/>
      <c r="B913"/>
      <c r="D913" s="206"/>
      <c r="E913" s="206"/>
      <c r="F913"/>
    </row>
    <row r="914" spans="1:6" x14ac:dyDescent="0.2">
      <c r="A914"/>
      <c r="B914"/>
      <c r="D914" s="206"/>
      <c r="E914" s="206"/>
      <c r="F914"/>
    </row>
    <row r="915" spans="1:6" x14ac:dyDescent="0.2">
      <c r="A915"/>
      <c r="B915"/>
      <c r="D915" s="206"/>
      <c r="E915" s="206"/>
      <c r="F915"/>
    </row>
    <row r="916" spans="1:6" x14ac:dyDescent="0.2">
      <c r="A916"/>
      <c r="B916"/>
      <c r="D916" s="206"/>
      <c r="E916" s="206"/>
      <c r="F916"/>
    </row>
    <row r="917" spans="1:6" x14ac:dyDescent="0.2">
      <c r="A917"/>
      <c r="B917"/>
      <c r="D917" s="206"/>
      <c r="E917" s="206"/>
      <c r="F917"/>
    </row>
    <row r="918" spans="1:6" x14ac:dyDescent="0.2">
      <c r="A918"/>
      <c r="B918"/>
      <c r="D918" s="206"/>
      <c r="E918" s="206"/>
      <c r="F918"/>
    </row>
    <row r="919" spans="1:6" x14ac:dyDescent="0.2">
      <c r="A919"/>
      <c r="B919"/>
      <c r="D919" s="206"/>
      <c r="E919" s="206"/>
      <c r="F919"/>
    </row>
    <row r="920" spans="1:6" x14ac:dyDescent="0.2">
      <c r="A920"/>
      <c r="B920"/>
      <c r="D920" s="206"/>
      <c r="E920" s="206"/>
      <c r="F920"/>
    </row>
    <row r="921" spans="1:6" x14ac:dyDescent="0.2">
      <c r="A921"/>
      <c r="B921"/>
      <c r="D921" s="206"/>
      <c r="E921" s="206"/>
      <c r="F921"/>
    </row>
    <row r="922" spans="1:6" x14ac:dyDescent="0.2">
      <c r="A922"/>
      <c r="B922"/>
      <c r="D922" s="206"/>
      <c r="E922" s="206"/>
      <c r="F922"/>
    </row>
    <row r="923" spans="1:6" x14ac:dyDescent="0.2">
      <c r="A923"/>
      <c r="B923"/>
      <c r="D923" s="206"/>
      <c r="E923" s="206"/>
      <c r="F923"/>
    </row>
    <row r="924" spans="1:6" x14ac:dyDescent="0.2">
      <c r="A924"/>
      <c r="B924"/>
      <c r="D924" s="206"/>
      <c r="E924" s="206"/>
      <c r="F924"/>
    </row>
    <row r="925" spans="1:6" x14ac:dyDescent="0.2">
      <c r="A925"/>
      <c r="B925"/>
      <c r="D925" s="206"/>
      <c r="E925" s="206"/>
      <c r="F925"/>
    </row>
    <row r="926" spans="1:6" x14ac:dyDescent="0.2">
      <c r="A926"/>
      <c r="B926"/>
      <c r="D926" s="206"/>
      <c r="E926" s="206"/>
      <c r="F926"/>
    </row>
    <row r="927" spans="1:6" x14ac:dyDescent="0.2">
      <c r="A927"/>
      <c r="B927"/>
      <c r="D927" s="206"/>
      <c r="E927" s="206"/>
      <c r="F927"/>
    </row>
    <row r="928" spans="1:6" x14ac:dyDescent="0.2">
      <c r="A928"/>
      <c r="B928"/>
      <c r="D928" s="206"/>
      <c r="E928" s="206"/>
      <c r="F928"/>
    </row>
    <row r="929" spans="1:6" x14ac:dyDescent="0.2">
      <c r="A929"/>
      <c r="B929"/>
      <c r="D929" s="206"/>
      <c r="E929" s="206"/>
      <c r="F929"/>
    </row>
    <row r="930" spans="1:6" x14ac:dyDescent="0.2">
      <c r="A930"/>
      <c r="B930"/>
      <c r="D930" s="206"/>
      <c r="E930" s="206"/>
      <c r="F930"/>
    </row>
    <row r="931" spans="1:6" x14ac:dyDescent="0.2">
      <c r="A931"/>
      <c r="B931"/>
      <c r="D931" s="206"/>
      <c r="E931" s="206"/>
      <c r="F931"/>
    </row>
    <row r="932" spans="1:6" x14ac:dyDescent="0.2">
      <c r="A932"/>
      <c r="B932"/>
      <c r="D932" s="206"/>
      <c r="E932" s="206"/>
      <c r="F932"/>
    </row>
    <row r="933" spans="1:6" x14ac:dyDescent="0.2">
      <c r="A933"/>
      <c r="B933"/>
      <c r="D933" s="206"/>
      <c r="E933" s="206"/>
      <c r="F933"/>
    </row>
    <row r="934" spans="1:6" x14ac:dyDescent="0.2">
      <c r="A934"/>
      <c r="B934"/>
      <c r="D934" s="206"/>
      <c r="E934" s="206"/>
      <c r="F934"/>
    </row>
    <row r="935" spans="1:6" x14ac:dyDescent="0.2">
      <c r="A935"/>
      <c r="B935"/>
      <c r="D935" s="206"/>
      <c r="E935" s="206"/>
      <c r="F935"/>
    </row>
    <row r="936" spans="1:6" x14ac:dyDescent="0.2">
      <c r="A936"/>
      <c r="B936"/>
      <c r="D936" s="206"/>
      <c r="E936" s="206"/>
      <c r="F936"/>
    </row>
    <row r="937" spans="1:6" x14ac:dyDescent="0.2">
      <c r="A937"/>
      <c r="B937"/>
      <c r="D937" s="206"/>
      <c r="E937" s="206"/>
      <c r="F937"/>
    </row>
    <row r="938" spans="1:6" x14ac:dyDescent="0.2">
      <c r="A938"/>
      <c r="B938"/>
      <c r="D938" s="206"/>
      <c r="E938" s="206"/>
      <c r="F938"/>
    </row>
    <row r="939" spans="1:6" x14ac:dyDescent="0.2">
      <c r="A939"/>
      <c r="B939"/>
      <c r="D939" s="206"/>
      <c r="E939" s="206"/>
      <c r="F939"/>
    </row>
    <row r="940" spans="1:6" x14ac:dyDescent="0.2">
      <c r="A940"/>
      <c r="B940"/>
      <c r="D940" s="206"/>
      <c r="E940" s="206"/>
      <c r="F940"/>
    </row>
    <row r="941" spans="1:6" x14ac:dyDescent="0.2">
      <c r="A941"/>
      <c r="B941"/>
      <c r="D941" s="206"/>
      <c r="E941" s="206"/>
      <c r="F941"/>
    </row>
    <row r="942" spans="1:6" x14ac:dyDescent="0.2">
      <c r="A942"/>
      <c r="B942"/>
      <c r="D942" s="206"/>
      <c r="E942" s="206"/>
      <c r="F942"/>
    </row>
    <row r="943" spans="1:6" x14ac:dyDescent="0.2">
      <c r="A943"/>
      <c r="B943"/>
      <c r="D943" s="206"/>
      <c r="E943" s="206"/>
      <c r="F943"/>
    </row>
    <row r="944" spans="1:6" x14ac:dyDescent="0.2">
      <c r="A944"/>
      <c r="B944"/>
      <c r="D944" s="206"/>
      <c r="E944" s="206"/>
      <c r="F944"/>
    </row>
    <row r="945" spans="1:6" x14ac:dyDescent="0.2">
      <c r="A945"/>
      <c r="B945"/>
      <c r="D945" s="206"/>
      <c r="E945" s="206"/>
      <c r="F945"/>
    </row>
    <row r="946" spans="1:6" x14ac:dyDescent="0.2">
      <c r="A946"/>
      <c r="B946"/>
      <c r="D946" s="206"/>
      <c r="E946" s="206"/>
      <c r="F946"/>
    </row>
    <row r="947" spans="1:6" x14ac:dyDescent="0.2">
      <c r="A947"/>
      <c r="B947"/>
      <c r="D947" s="206"/>
      <c r="E947" s="206"/>
      <c r="F947"/>
    </row>
    <row r="948" spans="1:6" x14ac:dyDescent="0.2">
      <c r="A948"/>
      <c r="B948"/>
      <c r="D948" s="206"/>
      <c r="E948" s="206"/>
      <c r="F948"/>
    </row>
    <row r="949" spans="1:6" x14ac:dyDescent="0.2">
      <c r="A949"/>
      <c r="B949"/>
      <c r="D949" s="206"/>
      <c r="E949" s="206"/>
      <c r="F949"/>
    </row>
    <row r="950" spans="1:6" x14ac:dyDescent="0.2">
      <c r="A950"/>
      <c r="B950"/>
      <c r="D950" s="206"/>
      <c r="E950" s="206"/>
      <c r="F950"/>
    </row>
    <row r="951" spans="1:6" x14ac:dyDescent="0.2">
      <c r="A951"/>
      <c r="B951"/>
      <c r="D951" s="206"/>
      <c r="E951" s="206"/>
      <c r="F951"/>
    </row>
    <row r="952" spans="1:6" x14ac:dyDescent="0.2">
      <c r="A952"/>
      <c r="B952"/>
      <c r="D952" s="206"/>
      <c r="E952" s="206"/>
      <c r="F952"/>
    </row>
    <row r="953" spans="1:6" x14ac:dyDescent="0.2">
      <c r="A953"/>
      <c r="B953"/>
      <c r="D953" s="206"/>
      <c r="E953" s="206"/>
      <c r="F953"/>
    </row>
    <row r="954" spans="1:6" x14ac:dyDescent="0.2">
      <c r="A954"/>
      <c r="B954"/>
      <c r="D954" s="206"/>
      <c r="E954" s="206"/>
      <c r="F954"/>
    </row>
    <row r="955" spans="1:6" x14ac:dyDescent="0.2">
      <c r="A955"/>
      <c r="B955"/>
      <c r="D955" s="206"/>
      <c r="E955" s="206"/>
      <c r="F955"/>
    </row>
    <row r="956" spans="1:6" x14ac:dyDescent="0.2">
      <c r="A956"/>
      <c r="B956"/>
      <c r="D956" s="206"/>
      <c r="E956" s="206"/>
      <c r="F956"/>
    </row>
    <row r="957" spans="1:6" x14ac:dyDescent="0.2">
      <c r="A957"/>
      <c r="B957"/>
      <c r="D957" s="206"/>
      <c r="E957" s="206"/>
      <c r="F957"/>
    </row>
    <row r="958" spans="1:6" x14ac:dyDescent="0.2">
      <c r="A958"/>
      <c r="B958"/>
      <c r="D958" s="206"/>
      <c r="E958" s="206"/>
      <c r="F958"/>
    </row>
    <row r="959" spans="1:6" x14ac:dyDescent="0.2">
      <c r="A959"/>
      <c r="B959"/>
      <c r="D959" s="206"/>
      <c r="E959" s="206"/>
      <c r="F959"/>
    </row>
    <row r="960" spans="1:6" x14ac:dyDescent="0.2">
      <c r="A960"/>
      <c r="B960"/>
      <c r="D960" s="206"/>
      <c r="E960" s="206"/>
      <c r="F960"/>
    </row>
    <row r="961" spans="1:6" x14ac:dyDescent="0.2">
      <c r="A961"/>
      <c r="B961"/>
      <c r="D961" s="206"/>
      <c r="E961" s="206"/>
      <c r="F961"/>
    </row>
    <row r="962" spans="1:6" x14ac:dyDescent="0.2">
      <c r="A962"/>
      <c r="B962"/>
      <c r="D962" s="206"/>
      <c r="E962" s="206"/>
      <c r="F962"/>
    </row>
    <row r="963" spans="1:6" x14ac:dyDescent="0.2">
      <c r="A963"/>
      <c r="B963"/>
      <c r="D963" s="206"/>
      <c r="E963" s="206"/>
      <c r="F963"/>
    </row>
    <row r="964" spans="1:6" x14ac:dyDescent="0.2">
      <c r="A964"/>
      <c r="B964"/>
      <c r="D964" s="206"/>
      <c r="E964" s="206"/>
      <c r="F964"/>
    </row>
    <row r="965" spans="1:6" x14ac:dyDescent="0.2">
      <c r="A965"/>
      <c r="B965"/>
      <c r="D965" s="206"/>
      <c r="E965" s="206"/>
      <c r="F965"/>
    </row>
    <row r="966" spans="1:6" x14ac:dyDescent="0.2">
      <c r="A966"/>
      <c r="B966"/>
      <c r="D966" s="206"/>
      <c r="E966" s="206"/>
      <c r="F966"/>
    </row>
    <row r="967" spans="1:6" x14ac:dyDescent="0.2">
      <c r="A967"/>
      <c r="B967"/>
      <c r="D967" s="206"/>
      <c r="E967" s="206"/>
      <c r="F967"/>
    </row>
    <row r="968" spans="1:6" x14ac:dyDescent="0.2">
      <c r="A968"/>
      <c r="B968"/>
      <c r="D968" s="206"/>
      <c r="E968" s="206"/>
      <c r="F968"/>
    </row>
    <row r="969" spans="1:6" x14ac:dyDescent="0.2">
      <c r="A969"/>
      <c r="B969"/>
      <c r="D969" s="206"/>
      <c r="E969" s="206"/>
      <c r="F969"/>
    </row>
    <row r="970" spans="1:6" x14ac:dyDescent="0.2">
      <c r="A970"/>
      <c r="B970"/>
      <c r="D970" s="206"/>
      <c r="E970" s="206"/>
      <c r="F970"/>
    </row>
    <row r="971" spans="1:6" x14ac:dyDescent="0.2">
      <c r="A971"/>
      <c r="B971"/>
      <c r="D971" s="206"/>
      <c r="E971" s="206"/>
      <c r="F971"/>
    </row>
    <row r="972" spans="1:6" x14ac:dyDescent="0.2">
      <c r="A972"/>
      <c r="B972"/>
      <c r="D972" s="206"/>
      <c r="E972" s="206"/>
      <c r="F972"/>
    </row>
    <row r="973" spans="1:6" x14ac:dyDescent="0.2">
      <c r="A973"/>
      <c r="B973"/>
      <c r="D973" s="206"/>
      <c r="E973" s="206"/>
      <c r="F973"/>
    </row>
    <row r="974" spans="1:6" x14ac:dyDescent="0.2">
      <c r="A974"/>
      <c r="B974"/>
      <c r="D974" s="206"/>
      <c r="E974" s="206"/>
      <c r="F974"/>
    </row>
    <row r="975" spans="1:6" x14ac:dyDescent="0.2">
      <c r="A975"/>
      <c r="B975"/>
      <c r="D975" s="206"/>
      <c r="E975" s="206"/>
      <c r="F975"/>
    </row>
    <row r="976" spans="1:6" x14ac:dyDescent="0.2">
      <c r="A976"/>
      <c r="B976"/>
      <c r="D976" s="206"/>
      <c r="E976" s="206"/>
      <c r="F976"/>
    </row>
    <row r="977" spans="1:6" x14ac:dyDescent="0.2">
      <c r="A977"/>
      <c r="B977"/>
      <c r="D977" s="206"/>
      <c r="E977" s="206"/>
      <c r="F977"/>
    </row>
    <row r="978" spans="1:6" x14ac:dyDescent="0.2">
      <c r="A978"/>
      <c r="B978"/>
      <c r="D978" s="206"/>
      <c r="E978" s="206"/>
      <c r="F978"/>
    </row>
    <row r="979" spans="1:6" x14ac:dyDescent="0.2">
      <c r="A979"/>
      <c r="B979"/>
      <c r="D979" s="206"/>
      <c r="E979" s="206"/>
      <c r="F979"/>
    </row>
    <row r="980" spans="1:6" x14ac:dyDescent="0.2">
      <c r="A980"/>
      <c r="B980"/>
      <c r="D980" s="206"/>
      <c r="E980" s="206"/>
      <c r="F980"/>
    </row>
    <row r="981" spans="1:6" x14ac:dyDescent="0.2">
      <c r="A981"/>
      <c r="B981"/>
      <c r="D981" s="206"/>
      <c r="E981" s="206"/>
      <c r="F981"/>
    </row>
    <row r="982" spans="1:6" x14ac:dyDescent="0.2">
      <c r="A982"/>
      <c r="B982"/>
      <c r="D982" s="206"/>
      <c r="E982" s="206"/>
      <c r="F982"/>
    </row>
    <row r="983" spans="1:6" x14ac:dyDescent="0.2">
      <c r="A983"/>
      <c r="B983"/>
      <c r="D983" s="206"/>
      <c r="E983" s="206"/>
      <c r="F983"/>
    </row>
    <row r="984" spans="1:6" x14ac:dyDescent="0.2">
      <c r="A984"/>
      <c r="B984"/>
      <c r="D984" s="206"/>
      <c r="E984" s="206"/>
      <c r="F984"/>
    </row>
    <row r="985" spans="1:6" x14ac:dyDescent="0.2">
      <c r="A985"/>
      <c r="B985"/>
      <c r="D985" s="206"/>
      <c r="E985" s="206"/>
      <c r="F985"/>
    </row>
    <row r="986" spans="1:6" x14ac:dyDescent="0.2">
      <c r="A986"/>
      <c r="B986"/>
      <c r="D986" s="206"/>
      <c r="E986" s="206"/>
      <c r="F986"/>
    </row>
    <row r="987" spans="1:6" x14ac:dyDescent="0.2">
      <c r="A987"/>
      <c r="B987"/>
      <c r="D987" s="206"/>
      <c r="E987" s="206"/>
      <c r="F987"/>
    </row>
    <row r="988" spans="1:6" x14ac:dyDescent="0.2">
      <c r="A988"/>
      <c r="B988"/>
      <c r="D988" s="206"/>
      <c r="E988" s="206"/>
      <c r="F988"/>
    </row>
    <row r="989" spans="1:6" x14ac:dyDescent="0.2">
      <c r="A989"/>
      <c r="B989"/>
      <c r="D989" s="206"/>
      <c r="E989" s="206"/>
      <c r="F989"/>
    </row>
    <row r="990" spans="1:6" x14ac:dyDescent="0.2">
      <c r="A990"/>
      <c r="B990"/>
      <c r="D990" s="206"/>
      <c r="E990" s="206"/>
      <c r="F990"/>
    </row>
    <row r="991" spans="1:6" x14ac:dyDescent="0.2">
      <c r="A991"/>
      <c r="B991"/>
      <c r="D991" s="206"/>
      <c r="E991" s="206"/>
      <c r="F991"/>
    </row>
    <row r="992" spans="1:6" x14ac:dyDescent="0.2">
      <c r="A992"/>
      <c r="B992"/>
      <c r="D992" s="206"/>
      <c r="E992" s="206"/>
      <c r="F992"/>
    </row>
    <row r="993" spans="1:6" x14ac:dyDescent="0.2">
      <c r="A993"/>
      <c r="B993"/>
      <c r="D993" s="206"/>
      <c r="E993" s="206"/>
      <c r="F993"/>
    </row>
    <row r="994" spans="1:6" x14ac:dyDescent="0.2">
      <c r="A994"/>
      <c r="B994"/>
      <c r="D994" s="206"/>
      <c r="E994" s="206"/>
      <c r="F994"/>
    </row>
    <row r="995" spans="1:6" x14ac:dyDescent="0.2">
      <c r="A995"/>
      <c r="B995"/>
      <c r="D995" s="206"/>
      <c r="E995" s="206"/>
      <c r="F995"/>
    </row>
    <row r="996" spans="1:6" x14ac:dyDescent="0.2">
      <c r="A996"/>
      <c r="B996"/>
      <c r="D996" s="206"/>
      <c r="E996" s="206"/>
      <c r="F996"/>
    </row>
    <row r="997" spans="1:6" x14ac:dyDescent="0.2">
      <c r="A997"/>
      <c r="B997"/>
      <c r="D997" s="206"/>
      <c r="E997" s="206"/>
      <c r="F997"/>
    </row>
    <row r="998" spans="1:6" x14ac:dyDescent="0.2">
      <c r="A998"/>
      <c r="B998"/>
      <c r="D998" s="206"/>
      <c r="E998" s="206"/>
      <c r="F998"/>
    </row>
    <row r="999" spans="1:6" x14ac:dyDescent="0.2">
      <c r="A999"/>
      <c r="B999"/>
      <c r="D999" s="206"/>
      <c r="E999" s="206"/>
      <c r="F999"/>
    </row>
    <row r="1000" spans="1:6" x14ac:dyDescent="0.2">
      <c r="A1000"/>
      <c r="B1000"/>
      <c r="D1000" s="206"/>
      <c r="E1000" s="206"/>
      <c r="F1000"/>
    </row>
    <row r="1001" spans="1:6" x14ac:dyDescent="0.2">
      <c r="A1001"/>
      <c r="B1001"/>
      <c r="D1001" s="206"/>
      <c r="E1001" s="206"/>
      <c r="F1001"/>
    </row>
    <row r="1002" spans="1:6" x14ac:dyDescent="0.2">
      <c r="A1002"/>
      <c r="B1002"/>
      <c r="D1002" s="206"/>
      <c r="E1002" s="206"/>
      <c r="F1002"/>
    </row>
    <row r="1003" spans="1:6" x14ac:dyDescent="0.2">
      <c r="A1003"/>
      <c r="B1003"/>
      <c r="D1003" s="206"/>
      <c r="E1003" s="206"/>
      <c r="F1003"/>
    </row>
    <row r="1004" spans="1:6" x14ac:dyDescent="0.2">
      <c r="A1004"/>
      <c r="B1004"/>
      <c r="D1004" s="206"/>
      <c r="E1004" s="206"/>
      <c r="F1004"/>
    </row>
    <row r="1005" spans="1:6" x14ac:dyDescent="0.2">
      <c r="A1005"/>
      <c r="B1005"/>
      <c r="D1005" s="206"/>
      <c r="E1005" s="206"/>
      <c r="F1005"/>
    </row>
    <row r="1006" spans="1:6" x14ac:dyDescent="0.2">
      <c r="A1006"/>
      <c r="B1006"/>
      <c r="D1006" s="206"/>
      <c r="E1006" s="206"/>
      <c r="F1006"/>
    </row>
    <row r="1007" spans="1:6" x14ac:dyDescent="0.2">
      <c r="A1007"/>
      <c r="B1007"/>
      <c r="D1007" s="206"/>
      <c r="E1007" s="206"/>
      <c r="F1007"/>
    </row>
    <row r="1008" spans="1:6" x14ac:dyDescent="0.2">
      <c r="A1008"/>
      <c r="B1008"/>
      <c r="D1008" s="206"/>
      <c r="E1008" s="206"/>
      <c r="F1008"/>
    </row>
    <row r="1009" spans="1:6" x14ac:dyDescent="0.2">
      <c r="A1009"/>
      <c r="B1009"/>
      <c r="D1009" s="206"/>
      <c r="E1009" s="206"/>
      <c r="F1009"/>
    </row>
    <row r="1010" spans="1:6" x14ac:dyDescent="0.2">
      <c r="A1010"/>
      <c r="B1010"/>
      <c r="D1010" s="206"/>
      <c r="E1010" s="206"/>
      <c r="F1010"/>
    </row>
    <row r="1011" spans="1:6" x14ac:dyDescent="0.2">
      <c r="A1011"/>
      <c r="B1011"/>
      <c r="D1011" s="206"/>
      <c r="E1011" s="206"/>
      <c r="F1011"/>
    </row>
    <row r="1012" spans="1:6" x14ac:dyDescent="0.2">
      <c r="A1012"/>
      <c r="B1012"/>
      <c r="D1012" s="206"/>
      <c r="E1012" s="206"/>
      <c r="F1012"/>
    </row>
    <row r="1013" spans="1:6" x14ac:dyDescent="0.2">
      <c r="A1013"/>
      <c r="B1013"/>
      <c r="D1013" s="206"/>
      <c r="E1013" s="206"/>
      <c r="F1013"/>
    </row>
    <row r="1014" spans="1:6" x14ac:dyDescent="0.2">
      <c r="A1014"/>
      <c r="B1014"/>
      <c r="D1014" s="206"/>
      <c r="E1014" s="206"/>
      <c r="F1014"/>
    </row>
    <row r="1015" spans="1:6" x14ac:dyDescent="0.2">
      <c r="A1015"/>
      <c r="B1015"/>
      <c r="D1015" s="206"/>
      <c r="E1015" s="206"/>
      <c r="F1015"/>
    </row>
    <row r="1016" spans="1:6" x14ac:dyDescent="0.2">
      <c r="A1016"/>
      <c r="B1016"/>
      <c r="D1016" s="206"/>
      <c r="E1016" s="206"/>
      <c r="F1016"/>
    </row>
    <row r="1017" spans="1:6" x14ac:dyDescent="0.2">
      <c r="A1017"/>
      <c r="B1017"/>
      <c r="D1017" s="206"/>
      <c r="E1017" s="206"/>
      <c r="F1017"/>
    </row>
    <row r="1018" spans="1:6" x14ac:dyDescent="0.2">
      <c r="A1018"/>
      <c r="B1018"/>
      <c r="D1018" s="206"/>
      <c r="E1018" s="206"/>
      <c r="F1018"/>
    </row>
    <row r="1019" spans="1:6" x14ac:dyDescent="0.2">
      <c r="A1019"/>
      <c r="B1019"/>
      <c r="D1019" s="206"/>
      <c r="E1019" s="206"/>
      <c r="F1019"/>
    </row>
    <row r="1020" spans="1:6" x14ac:dyDescent="0.2">
      <c r="A1020"/>
      <c r="B1020"/>
      <c r="D1020" s="206"/>
      <c r="E1020" s="206"/>
      <c r="F1020"/>
    </row>
    <row r="1021" spans="1:6" x14ac:dyDescent="0.2">
      <c r="A1021"/>
      <c r="B1021"/>
      <c r="D1021" s="206"/>
      <c r="E1021" s="206"/>
      <c r="F1021"/>
    </row>
    <row r="1022" spans="1:6" x14ac:dyDescent="0.2">
      <c r="A1022"/>
      <c r="B1022"/>
      <c r="D1022" s="206"/>
      <c r="E1022" s="206"/>
      <c r="F1022"/>
    </row>
    <row r="1023" spans="1:6" x14ac:dyDescent="0.2">
      <c r="A1023"/>
      <c r="B1023"/>
      <c r="D1023" s="206"/>
      <c r="E1023" s="206"/>
      <c r="F1023"/>
    </row>
    <row r="1024" spans="1:6" x14ac:dyDescent="0.2">
      <c r="A1024"/>
      <c r="B1024"/>
      <c r="D1024" s="206"/>
      <c r="E1024" s="206"/>
      <c r="F1024"/>
    </row>
    <row r="1025" spans="1:6" x14ac:dyDescent="0.2">
      <c r="A1025"/>
      <c r="B1025"/>
      <c r="D1025" s="206"/>
      <c r="E1025" s="206"/>
      <c r="F1025"/>
    </row>
    <row r="1026" spans="1:6" x14ac:dyDescent="0.2">
      <c r="A1026"/>
      <c r="B1026"/>
      <c r="D1026" s="206"/>
      <c r="E1026" s="206"/>
      <c r="F1026"/>
    </row>
    <row r="1027" spans="1:6" x14ac:dyDescent="0.2">
      <c r="A1027"/>
      <c r="B1027"/>
      <c r="D1027" s="206"/>
      <c r="E1027" s="206"/>
      <c r="F1027"/>
    </row>
    <row r="1028" spans="1:6" x14ac:dyDescent="0.2">
      <c r="A1028"/>
      <c r="B1028"/>
      <c r="D1028" s="206"/>
      <c r="E1028" s="206"/>
      <c r="F1028"/>
    </row>
    <row r="1029" spans="1:6" x14ac:dyDescent="0.2">
      <c r="A1029"/>
      <c r="B1029"/>
      <c r="D1029" s="206"/>
      <c r="E1029" s="206"/>
      <c r="F1029"/>
    </row>
    <row r="1030" spans="1:6" x14ac:dyDescent="0.2">
      <c r="A1030"/>
      <c r="B1030"/>
      <c r="D1030" s="206"/>
      <c r="E1030" s="206"/>
      <c r="F1030"/>
    </row>
    <row r="1031" spans="1:6" x14ac:dyDescent="0.2">
      <c r="A1031"/>
      <c r="B1031"/>
      <c r="D1031" s="206"/>
      <c r="E1031" s="206"/>
      <c r="F1031"/>
    </row>
    <row r="1032" spans="1:6" x14ac:dyDescent="0.2">
      <c r="A1032"/>
      <c r="B1032"/>
      <c r="D1032" s="206"/>
      <c r="E1032" s="206"/>
      <c r="F1032"/>
    </row>
    <row r="1033" spans="1:6" x14ac:dyDescent="0.2">
      <c r="A1033"/>
      <c r="B1033"/>
      <c r="D1033" s="206"/>
      <c r="E1033" s="206"/>
      <c r="F1033"/>
    </row>
    <row r="1034" spans="1:6" x14ac:dyDescent="0.2">
      <c r="A1034"/>
      <c r="B1034"/>
      <c r="D1034" s="206"/>
      <c r="E1034" s="206"/>
      <c r="F1034"/>
    </row>
    <row r="1035" spans="1:6" x14ac:dyDescent="0.2">
      <c r="A1035"/>
      <c r="B1035"/>
      <c r="D1035" s="206"/>
      <c r="E1035" s="206"/>
      <c r="F1035"/>
    </row>
    <row r="1036" spans="1:6" x14ac:dyDescent="0.2">
      <c r="A1036"/>
      <c r="B1036"/>
      <c r="D1036" s="206"/>
      <c r="E1036" s="206"/>
      <c r="F1036"/>
    </row>
    <row r="1037" spans="1:6" x14ac:dyDescent="0.2">
      <c r="A1037"/>
      <c r="B1037"/>
      <c r="D1037" s="206"/>
      <c r="E1037" s="206"/>
      <c r="F1037"/>
    </row>
    <row r="1038" spans="1:6" x14ac:dyDescent="0.2">
      <c r="A1038"/>
      <c r="B1038"/>
      <c r="D1038" s="206"/>
      <c r="E1038" s="206"/>
      <c r="F1038"/>
    </row>
    <row r="1039" spans="1:6" x14ac:dyDescent="0.2">
      <c r="A1039"/>
      <c r="B1039"/>
      <c r="D1039" s="206"/>
      <c r="E1039" s="206"/>
      <c r="F1039"/>
    </row>
    <row r="1040" spans="1:6" x14ac:dyDescent="0.2">
      <c r="A1040"/>
      <c r="B1040"/>
      <c r="D1040" s="206"/>
      <c r="E1040" s="206"/>
      <c r="F1040"/>
    </row>
    <row r="1041" spans="1:6" x14ac:dyDescent="0.2">
      <c r="A1041"/>
      <c r="B1041"/>
      <c r="D1041" s="206"/>
      <c r="E1041" s="206"/>
      <c r="F1041"/>
    </row>
    <row r="1042" spans="1:6" x14ac:dyDescent="0.2">
      <c r="A1042"/>
      <c r="B1042"/>
      <c r="D1042" s="206"/>
      <c r="E1042" s="206"/>
      <c r="F1042"/>
    </row>
    <row r="1043" spans="1:6" x14ac:dyDescent="0.2">
      <c r="A1043"/>
      <c r="B1043"/>
      <c r="D1043" s="206"/>
      <c r="E1043" s="206"/>
      <c r="F1043"/>
    </row>
    <row r="1044" spans="1:6" x14ac:dyDescent="0.2">
      <c r="A1044"/>
      <c r="B1044"/>
      <c r="D1044" s="206"/>
      <c r="E1044" s="206"/>
      <c r="F1044"/>
    </row>
    <row r="1045" spans="1:6" x14ac:dyDescent="0.2">
      <c r="A1045"/>
      <c r="B1045"/>
      <c r="D1045" s="206"/>
      <c r="E1045" s="206"/>
      <c r="F1045"/>
    </row>
    <row r="1046" spans="1:6" x14ac:dyDescent="0.2">
      <c r="A1046"/>
      <c r="B1046"/>
      <c r="D1046" s="206"/>
      <c r="E1046" s="206"/>
      <c r="F1046"/>
    </row>
    <row r="1047" spans="1:6" x14ac:dyDescent="0.2">
      <c r="A1047"/>
      <c r="B1047"/>
      <c r="D1047" s="206"/>
      <c r="E1047" s="206"/>
      <c r="F1047"/>
    </row>
    <row r="1048" spans="1:6" x14ac:dyDescent="0.2">
      <c r="A1048"/>
      <c r="B1048"/>
      <c r="D1048" s="206"/>
      <c r="E1048" s="206"/>
      <c r="F1048"/>
    </row>
    <row r="1049" spans="1:6" x14ac:dyDescent="0.2">
      <c r="A1049"/>
      <c r="B1049"/>
      <c r="D1049" s="206"/>
      <c r="E1049" s="206"/>
      <c r="F1049"/>
    </row>
    <row r="1050" spans="1:6" x14ac:dyDescent="0.2">
      <c r="A1050"/>
      <c r="B1050"/>
      <c r="D1050" s="206"/>
      <c r="E1050" s="206"/>
      <c r="F1050"/>
    </row>
    <row r="1051" spans="1:6" x14ac:dyDescent="0.2">
      <c r="A1051"/>
      <c r="B1051"/>
      <c r="D1051" s="206"/>
      <c r="E1051" s="206"/>
      <c r="F1051"/>
    </row>
    <row r="1052" spans="1:6" x14ac:dyDescent="0.2">
      <c r="A1052"/>
      <c r="B1052"/>
      <c r="D1052" s="206"/>
      <c r="E1052" s="206"/>
      <c r="F1052"/>
    </row>
    <row r="1053" spans="1:6" x14ac:dyDescent="0.2">
      <c r="A1053"/>
      <c r="B1053"/>
      <c r="D1053" s="206"/>
      <c r="E1053" s="206"/>
      <c r="F1053"/>
    </row>
    <row r="1054" spans="1:6" x14ac:dyDescent="0.2">
      <c r="A1054"/>
      <c r="B1054"/>
      <c r="D1054" s="206"/>
      <c r="E1054" s="206"/>
      <c r="F1054"/>
    </row>
    <row r="1055" spans="1:6" x14ac:dyDescent="0.2">
      <c r="A1055"/>
      <c r="B1055"/>
      <c r="D1055" s="206"/>
      <c r="E1055" s="206"/>
      <c r="F1055"/>
    </row>
    <row r="1056" spans="1:6" x14ac:dyDescent="0.2">
      <c r="A1056"/>
      <c r="B1056"/>
      <c r="D1056" s="206"/>
      <c r="E1056" s="206"/>
      <c r="F1056"/>
    </row>
    <row r="1057" spans="1:6" x14ac:dyDescent="0.2">
      <c r="A1057"/>
      <c r="B1057"/>
      <c r="D1057" s="206"/>
      <c r="E1057" s="206"/>
      <c r="F1057"/>
    </row>
    <row r="1058" spans="1:6" x14ac:dyDescent="0.2">
      <c r="A1058"/>
      <c r="B1058"/>
      <c r="D1058" s="206"/>
      <c r="E1058" s="206"/>
      <c r="F1058"/>
    </row>
    <row r="1059" spans="1:6" x14ac:dyDescent="0.2">
      <c r="A1059"/>
      <c r="B1059"/>
      <c r="D1059" s="206"/>
      <c r="E1059" s="206"/>
      <c r="F1059"/>
    </row>
    <row r="1060" spans="1:6" x14ac:dyDescent="0.2">
      <c r="A1060"/>
      <c r="B1060"/>
      <c r="D1060" s="206"/>
      <c r="E1060" s="206"/>
      <c r="F1060"/>
    </row>
    <row r="1061" spans="1:6" x14ac:dyDescent="0.2">
      <c r="A1061"/>
      <c r="B1061"/>
      <c r="D1061" s="206"/>
      <c r="E1061" s="206"/>
      <c r="F1061"/>
    </row>
    <row r="1062" spans="1:6" x14ac:dyDescent="0.2">
      <c r="A1062"/>
      <c r="B1062"/>
      <c r="D1062" s="206"/>
      <c r="E1062" s="206"/>
      <c r="F1062"/>
    </row>
    <row r="1063" spans="1:6" x14ac:dyDescent="0.2">
      <c r="A1063"/>
      <c r="B1063"/>
      <c r="D1063" s="206"/>
      <c r="E1063" s="206"/>
      <c r="F1063"/>
    </row>
    <row r="1064" spans="1:6" x14ac:dyDescent="0.2">
      <c r="A1064"/>
      <c r="B1064"/>
      <c r="D1064" s="206"/>
      <c r="E1064" s="206"/>
      <c r="F1064"/>
    </row>
    <row r="1065" spans="1:6" x14ac:dyDescent="0.2">
      <c r="A1065"/>
      <c r="B1065"/>
      <c r="D1065" s="206"/>
      <c r="E1065" s="206"/>
      <c r="F1065"/>
    </row>
    <row r="1066" spans="1:6" x14ac:dyDescent="0.2">
      <c r="A1066"/>
      <c r="B1066"/>
      <c r="D1066" s="206"/>
      <c r="E1066" s="206"/>
      <c r="F1066"/>
    </row>
    <row r="1067" spans="1:6" x14ac:dyDescent="0.2">
      <c r="A1067"/>
      <c r="B1067"/>
      <c r="D1067" s="206"/>
      <c r="E1067" s="206"/>
      <c r="F1067"/>
    </row>
    <row r="1068" spans="1:6" x14ac:dyDescent="0.2">
      <c r="A1068"/>
      <c r="B1068"/>
      <c r="D1068" s="206"/>
      <c r="E1068" s="206"/>
      <c r="F1068"/>
    </row>
    <row r="1069" spans="1:6" x14ac:dyDescent="0.2">
      <c r="A1069"/>
      <c r="B1069"/>
      <c r="D1069" s="206"/>
      <c r="E1069" s="206"/>
      <c r="F1069"/>
    </row>
    <row r="1070" spans="1:6" x14ac:dyDescent="0.2">
      <c r="A1070"/>
      <c r="B1070"/>
      <c r="D1070" s="206"/>
      <c r="E1070" s="206"/>
      <c r="F1070"/>
    </row>
    <row r="1071" spans="1:6" x14ac:dyDescent="0.2">
      <c r="A1071"/>
      <c r="B1071"/>
      <c r="D1071" s="206"/>
      <c r="E1071" s="206"/>
      <c r="F1071"/>
    </row>
    <row r="1072" spans="1:6" x14ac:dyDescent="0.2">
      <c r="A1072"/>
      <c r="B1072"/>
      <c r="D1072" s="206"/>
      <c r="E1072" s="206"/>
      <c r="F1072"/>
    </row>
    <row r="1073" spans="1:6" x14ac:dyDescent="0.2">
      <c r="A1073"/>
      <c r="B1073"/>
      <c r="D1073" s="206"/>
      <c r="E1073" s="206"/>
      <c r="F1073"/>
    </row>
    <row r="1074" spans="1:6" x14ac:dyDescent="0.2">
      <c r="A1074"/>
      <c r="B1074"/>
      <c r="D1074" s="206"/>
      <c r="E1074" s="206"/>
      <c r="F1074"/>
    </row>
    <row r="1075" spans="1:6" x14ac:dyDescent="0.2">
      <c r="A1075"/>
      <c r="B1075"/>
      <c r="D1075" s="206"/>
      <c r="E1075" s="206"/>
      <c r="F1075"/>
    </row>
    <row r="1076" spans="1:6" x14ac:dyDescent="0.2">
      <c r="A1076"/>
      <c r="B1076"/>
      <c r="D1076" s="206"/>
      <c r="E1076" s="206"/>
      <c r="F1076"/>
    </row>
    <row r="1077" spans="1:6" x14ac:dyDescent="0.2">
      <c r="A1077"/>
      <c r="B1077"/>
      <c r="D1077" s="206"/>
      <c r="E1077" s="206"/>
      <c r="F1077"/>
    </row>
    <row r="1078" spans="1:6" x14ac:dyDescent="0.2">
      <c r="A1078"/>
      <c r="B1078"/>
      <c r="D1078" s="206"/>
      <c r="E1078" s="206"/>
      <c r="F1078"/>
    </row>
    <row r="1079" spans="1:6" x14ac:dyDescent="0.2">
      <c r="A1079"/>
      <c r="B1079"/>
      <c r="D1079" s="206"/>
      <c r="E1079" s="206"/>
      <c r="F1079"/>
    </row>
    <row r="1080" spans="1:6" x14ac:dyDescent="0.2">
      <c r="A1080"/>
      <c r="B1080"/>
      <c r="D1080" s="206"/>
      <c r="E1080" s="206"/>
      <c r="F1080"/>
    </row>
    <row r="1081" spans="1:6" x14ac:dyDescent="0.2">
      <c r="A1081"/>
      <c r="B1081"/>
      <c r="D1081" s="206"/>
      <c r="E1081" s="206"/>
      <c r="F1081"/>
    </row>
    <row r="1082" spans="1:6" x14ac:dyDescent="0.2">
      <c r="A1082"/>
      <c r="B1082"/>
      <c r="D1082" s="206"/>
      <c r="E1082" s="206"/>
      <c r="F1082"/>
    </row>
    <row r="1083" spans="1:6" x14ac:dyDescent="0.2">
      <c r="A1083"/>
      <c r="B1083"/>
      <c r="D1083" s="206"/>
      <c r="E1083" s="206"/>
      <c r="F1083"/>
    </row>
    <row r="1084" spans="1:6" x14ac:dyDescent="0.2">
      <c r="A1084"/>
      <c r="B1084"/>
      <c r="D1084" s="206"/>
      <c r="E1084" s="206"/>
      <c r="F1084"/>
    </row>
    <row r="1085" spans="1:6" x14ac:dyDescent="0.2">
      <c r="A1085"/>
      <c r="B1085"/>
      <c r="D1085" s="206"/>
      <c r="E1085" s="206"/>
      <c r="F1085"/>
    </row>
    <row r="1086" spans="1:6" x14ac:dyDescent="0.2">
      <c r="A1086"/>
      <c r="B1086"/>
      <c r="D1086" s="206"/>
      <c r="E1086" s="206"/>
      <c r="F1086"/>
    </row>
    <row r="1087" spans="1:6" x14ac:dyDescent="0.2">
      <c r="A1087"/>
      <c r="B1087"/>
      <c r="D1087" s="206"/>
      <c r="E1087" s="206"/>
      <c r="F1087"/>
    </row>
    <row r="1088" spans="1:6" x14ac:dyDescent="0.2">
      <c r="A1088"/>
      <c r="B1088"/>
      <c r="D1088" s="206"/>
      <c r="E1088" s="206"/>
      <c r="F1088"/>
    </row>
    <row r="1089" spans="1:6" x14ac:dyDescent="0.2">
      <c r="A1089"/>
      <c r="B1089"/>
      <c r="D1089" s="206"/>
      <c r="E1089" s="206"/>
      <c r="F1089"/>
    </row>
    <row r="1090" spans="1:6" x14ac:dyDescent="0.2">
      <c r="A1090"/>
      <c r="B1090"/>
      <c r="D1090" s="206"/>
      <c r="E1090" s="206"/>
      <c r="F1090"/>
    </row>
    <row r="1091" spans="1:6" x14ac:dyDescent="0.2">
      <c r="A1091"/>
      <c r="B1091"/>
      <c r="D1091" s="206"/>
      <c r="E1091" s="206"/>
      <c r="F1091"/>
    </row>
    <row r="1092" spans="1:6" x14ac:dyDescent="0.2">
      <c r="A1092"/>
      <c r="B1092"/>
      <c r="D1092" s="206"/>
      <c r="E1092" s="206"/>
      <c r="F1092"/>
    </row>
    <row r="1093" spans="1:6" x14ac:dyDescent="0.2">
      <c r="A1093"/>
      <c r="B1093"/>
      <c r="D1093" s="206"/>
      <c r="E1093" s="206"/>
      <c r="F1093"/>
    </row>
    <row r="1094" spans="1:6" x14ac:dyDescent="0.2">
      <c r="A1094"/>
      <c r="B1094"/>
      <c r="D1094" s="206"/>
      <c r="E1094" s="206"/>
      <c r="F1094"/>
    </row>
    <row r="1095" spans="1:6" x14ac:dyDescent="0.2">
      <c r="A1095"/>
      <c r="B1095"/>
      <c r="D1095" s="206"/>
      <c r="E1095" s="206"/>
      <c r="F1095"/>
    </row>
    <row r="1096" spans="1:6" x14ac:dyDescent="0.2">
      <c r="A1096"/>
      <c r="B1096"/>
      <c r="D1096" s="206"/>
      <c r="E1096" s="206"/>
      <c r="F1096"/>
    </row>
    <row r="1097" spans="1:6" x14ac:dyDescent="0.2">
      <c r="A1097"/>
      <c r="B1097"/>
      <c r="D1097" s="206"/>
      <c r="E1097" s="206"/>
      <c r="F1097"/>
    </row>
    <row r="1098" spans="1:6" x14ac:dyDescent="0.2">
      <c r="A1098"/>
      <c r="B1098"/>
      <c r="D1098" s="206"/>
      <c r="E1098" s="206"/>
      <c r="F1098"/>
    </row>
    <row r="1099" spans="1:6" x14ac:dyDescent="0.2">
      <c r="A1099"/>
      <c r="B1099"/>
      <c r="D1099" s="206"/>
      <c r="E1099" s="206"/>
      <c r="F1099"/>
    </row>
    <row r="1100" spans="1:6" x14ac:dyDescent="0.2">
      <c r="A1100"/>
      <c r="B1100"/>
      <c r="D1100" s="206"/>
      <c r="E1100" s="206"/>
      <c r="F1100"/>
    </row>
    <row r="1101" spans="1:6" x14ac:dyDescent="0.2">
      <c r="A1101"/>
      <c r="B1101"/>
      <c r="D1101" s="206"/>
      <c r="E1101" s="206"/>
      <c r="F1101"/>
    </row>
    <row r="1102" spans="1:6" x14ac:dyDescent="0.2">
      <c r="A1102"/>
      <c r="B1102"/>
      <c r="D1102" s="206"/>
      <c r="E1102" s="206"/>
      <c r="F1102"/>
    </row>
    <row r="1103" spans="1:6" x14ac:dyDescent="0.2">
      <c r="A1103"/>
      <c r="B1103"/>
      <c r="D1103" s="206"/>
      <c r="E1103" s="206"/>
      <c r="F1103"/>
    </row>
    <row r="1104" spans="1:6" x14ac:dyDescent="0.2">
      <c r="A1104"/>
      <c r="B1104"/>
      <c r="D1104" s="206"/>
      <c r="E1104" s="206"/>
      <c r="F1104"/>
    </row>
    <row r="1105" spans="1:6" x14ac:dyDescent="0.2">
      <c r="A1105"/>
      <c r="B1105"/>
      <c r="D1105" s="206"/>
      <c r="E1105" s="206"/>
      <c r="F1105"/>
    </row>
    <row r="1106" spans="1:6" x14ac:dyDescent="0.2">
      <c r="A1106"/>
      <c r="B1106"/>
      <c r="D1106" s="206"/>
      <c r="E1106" s="206"/>
      <c r="F1106"/>
    </row>
    <row r="1107" spans="1:6" x14ac:dyDescent="0.2">
      <c r="A1107"/>
      <c r="B1107"/>
      <c r="D1107" s="206"/>
      <c r="E1107" s="206"/>
      <c r="F1107"/>
    </row>
    <row r="1108" spans="1:6" x14ac:dyDescent="0.2">
      <c r="A1108"/>
      <c r="B1108"/>
      <c r="D1108" s="206"/>
      <c r="E1108" s="206"/>
      <c r="F1108"/>
    </row>
    <row r="1109" spans="1:6" x14ac:dyDescent="0.2">
      <c r="A1109"/>
      <c r="B1109"/>
      <c r="D1109" s="206"/>
      <c r="E1109" s="206"/>
      <c r="F1109"/>
    </row>
    <row r="1110" spans="1:6" x14ac:dyDescent="0.2">
      <c r="A1110"/>
      <c r="B1110"/>
      <c r="D1110" s="206"/>
      <c r="E1110" s="206"/>
      <c r="F1110"/>
    </row>
    <row r="1111" spans="1:6" x14ac:dyDescent="0.2">
      <c r="A1111"/>
      <c r="B1111"/>
      <c r="D1111" s="206"/>
      <c r="E1111" s="206"/>
      <c r="F1111"/>
    </row>
    <row r="1112" spans="1:6" x14ac:dyDescent="0.2">
      <c r="A1112"/>
      <c r="B1112"/>
      <c r="D1112" s="206"/>
      <c r="E1112" s="206"/>
      <c r="F1112"/>
    </row>
    <row r="1113" spans="1:6" x14ac:dyDescent="0.2">
      <c r="A1113"/>
      <c r="B1113"/>
      <c r="D1113" s="206"/>
      <c r="E1113" s="206"/>
      <c r="F1113"/>
    </row>
    <row r="1114" spans="1:6" x14ac:dyDescent="0.2">
      <c r="A1114"/>
      <c r="B1114"/>
      <c r="D1114" s="206"/>
      <c r="E1114" s="206"/>
      <c r="F1114"/>
    </row>
    <row r="1115" spans="1:6" x14ac:dyDescent="0.2">
      <c r="A1115"/>
      <c r="B1115"/>
      <c r="D1115" s="206"/>
      <c r="E1115" s="206"/>
      <c r="F1115"/>
    </row>
    <row r="1116" spans="1:6" x14ac:dyDescent="0.2">
      <c r="A1116"/>
      <c r="B1116"/>
      <c r="D1116" s="206"/>
      <c r="E1116" s="206"/>
      <c r="F1116"/>
    </row>
    <row r="1117" spans="1:6" x14ac:dyDescent="0.2">
      <c r="A1117"/>
      <c r="B1117"/>
      <c r="D1117" s="206"/>
      <c r="E1117" s="206"/>
      <c r="F1117"/>
    </row>
    <row r="1118" spans="1:6" x14ac:dyDescent="0.2">
      <c r="A1118"/>
      <c r="B1118"/>
      <c r="D1118" s="206"/>
      <c r="E1118" s="206"/>
      <c r="F1118"/>
    </row>
    <row r="1119" spans="1:6" x14ac:dyDescent="0.2">
      <c r="A1119"/>
      <c r="B1119"/>
      <c r="D1119" s="206"/>
      <c r="E1119" s="206"/>
      <c r="F1119"/>
    </row>
    <row r="1120" spans="1:6" x14ac:dyDescent="0.2">
      <c r="A1120"/>
      <c r="B1120"/>
      <c r="D1120" s="206"/>
      <c r="E1120" s="206"/>
      <c r="F1120"/>
    </row>
    <row r="1121" spans="1:6" x14ac:dyDescent="0.2">
      <c r="A1121"/>
      <c r="B1121"/>
      <c r="D1121" s="206"/>
      <c r="E1121" s="206"/>
      <c r="F1121"/>
    </row>
    <row r="1122" spans="1:6" x14ac:dyDescent="0.2">
      <c r="A1122"/>
      <c r="B1122"/>
      <c r="D1122" s="206"/>
      <c r="E1122" s="206"/>
      <c r="F1122"/>
    </row>
    <row r="1123" spans="1:6" x14ac:dyDescent="0.2">
      <c r="A1123"/>
      <c r="B1123"/>
      <c r="D1123" s="206"/>
      <c r="E1123" s="206"/>
      <c r="F1123"/>
    </row>
    <row r="1124" spans="1:6" x14ac:dyDescent="0.2">
      <c r="A1124"/>
      <c r="B1124"/>
      <c r="D1124" s="206"/>
      <c r="E1124" s="206"/>
      <c r="F1124"/>
    </row>
    <row r="1125" spans="1:6" x14ac:dyDescent="0.2">
      <c r="A1125"/>
      <c r="B1125"/>
      <c r="D1125" s="206"/>
      <c r="E1125" s="206"/>
      <c r="F1125"/>
    </row>
    <row r="1126" spans="1:6" x14ac:dyDescent="0.2">
      <c r="A1126"/>
      <c r="B1126"/>
      <c r="D1126" s="206"/>
      <c r="E1126" s="206"/>
      <c r="F1126"/>
    </row>
    <row r="1127" spans="1:6" x14ac:dyDescent="0.2">
      <c r="A1127"/>
      <c r="B1127"/>
      <c r="D1127" s="206"/>
      <c r="E1127" s="206"/>
      <c r="F1127"/>
    </row>
    <row r="1128" spans="1:6" x14ac:dyDescent="0.2">
      <c r="A1128"/>
      <c r="B1128"/>
      <c r="D1128" s="206"/>
      <c r="E1128" s="206"/>
      <c r="F1128"/>
    </row>
    <row r="1129" spans="1:6" x14ac:dyDescent="0.2">
      <c r="A1129"/>
      <c r="B1129"/>
      <c r="D1129" s="206"/>
      <c r="E1129" s="206"/>
      <c r="F1129"/>
    </row>
    <row r="1130" spans="1:6" x14ac:dyDescent="0.2">
      <c r="A1130"/>
      <c r="B1130"/>
      <c r="D1130" s="206"/>
      <c r="E1130" s="206"/>
      <c r="F1130"/>
    </row>
    <row r="1131" spans="1:6" x14ac:dyDescent="0.2">
      <c r="A1131"/>
      <c r="B1131"/>
      <c r="D1131" s="206"/>
      <c r="E1131" s="206"/>
      <c r="F1131"/>
    </row>
    <row r="1132" spans="1:6" x14ac:dyDescent="0.2">
      <c r="A1132"/>
      <c r="B1132"/>
      <c r="D1132" s="206"/>
      <c r="E1132" s="206"/>
      <c r="F1132"/>
    </row>
    <row r="1133" spans="1:6" x14ac:dyDescent="0.2">
      <c r="A1133"/>
      <c r="B1133"/>
      <c r="D1133" s="206"/>
      <c r="E1133" s="206"/>
      <c r="F1133"/>
    </row>
    <row r="1134" spans="1:6" x14ac:dyDescent="0.2">
      <c r="A1134"/>
      <c r="B1134"/>
      <c r="D1134" s="206"/>
      <c r="E1134" s="206"/>
      <c r="F1134"/>
    </row>
    <row r="1135" spans="1:6" x14ac:dyDescent="0.2">
      <c r="A1135"/>
      <c r="B1135"/>
      <c r="D1135" s="206"/>
      <c r="E1135" s="206"/>
      <c r="F1135"/>
    </row>
    <row r="1136" spans="1:6" x14ac:dyDescent="0.2">
      <c r="A1136"/>
      <c r="B1136"/>
      <c r="D1136" s="206"/>
      <c r="E1136" s="206"/>
      <c r="F1136"/>
    </row>
    <row r="1137" spans="1:6" x14ac:dyDescent="0.2">
      <c r="A1137"/>
      <c r="B1137"/>
      <c r="D1137" s="206"/>
      <c r="E1137" s="206"/>
      <c r="F1137"/>
    </row>
    <row r="1138" spans="1:6" x14ac:dyDescent="0.2">
      <c r="A1138"/>
      <c r="B1138"/>
      <c r="D1138" s="206"/>
      <c r="E1138" s="206"/>
      <c r="F1138"/>
    </row>
    <row r="1139" spans="1:6" x14ac:dyDescent="0.2">
      <c r="A1139"/>
      <c r="B1139"/>
      <c r="D1139" s="206"/>
      <c r="E1139" s="206"/>
      <c r="F1139"/>
    </row>
    <row r="1140" spans="1:6" x14ac:dyDescent="0.2">
      <c r="A1140"/>
      <c r="B1140"/>
      <c r="D1140" s="206"/>
      <c r="E1140" s="206"/>
      <c r="F1140"/>
    </row>
    <row r="1141" spans="1:6" x14ac:dyDescent="0.2">
      <c r="A1141"/>
      <c r="B1141"/>
      <c r="D1141" s="206"/>
      <c r="E1141" s="206"/>
      <c r="F1141"/>
    </row>
    <row r="1142" spans="1:6" x14ac:dyDescent="0.2">
      <c r="A1142"/>
      <c r="B1142"/>
      <c r="D1142" s="206"/>
      <c r="E1142" s="206"/>
      <c r="F1142"/>
    </row>
    <row r="1143" spans="1:6" x14ac:dyDescent="0.2">
      <c r="A1143"/>
      <c r="B1143"/>
      <c r="D1143" s="206"/>
      <c r="E1143" s="206"/>
      <c r="F1143"/>
    </row>
    <row r="1144" spans="1:6" x14ac:dyDescent="0.2">
      <c r="A1144"/>
      <c r="B1144"/>
      <c r="D1144" s="206"/>
      <c r="E1144" s="206"/>
      <c r="F1144"/>
    </row>
    <row r="1145" spans="1:6" x14ac:dyDescent="0.2">
      <c r="A1145"/>
      <c r="B1145"/>
      <c r="D1145" s="206"/>
      <c r="E1145" s="206"/>
      <c r="F1145"/>
    </row>
    <row r="1146" spans="1:6" x14ac:dyDescent="0.2">
      <c r="A1146"/>
      <c r="B1146"/>
      <c r="D1146" s="206"/>
      <c r="E1146" s="206"/>
      <c r="F1146"/>
    </row>
    <row r="1147" spans="1:6" x14ac:dyDescent="0.2">
      <c r="A1147"/>
      <c r="B1147"/>
      <c r="D1147" s="206"/>
      <c r="E1147" s="206"/>
      <c r="F1147"/>
    </row>
    <row r="1148" spans="1:6" x14ac:dyDescent="0.2">
      <c r="A1148"/>
      <c r="B1148"/>
      <c r="D1148" s="206"/>
      <c r="E1148" s="206"/>
      <c r="F1148"/>
    </row>
    <row r="1149" spans="1:6" x14ac:dyDescent="0.2">
      <c r="A1149"/>
      <c r="B1149"/>
      <c r="D1149" s="206"/>
      <c r="E1149" s="206"/>
      <c r="F1149"/>
    </row>
    <row r="1150" spans="1:6" x14ac:dyDescent="0.2">
      <c r="A1150"/>
      <c r="B1150"/>
      <c r="D1150" s="206"/>
      <c r="E1150" s="206"/>
      <c r="F1150"/>
    </row>
    <row r="1151" spans="1:6" x14ac:dyDescent="0.2">
      <c r="A1151"/>
      <c r="B1151"/>
      <c r="D1151" s="206"/>
      <c r="E1151" s="206"/>
      <c r="F1151"/>
    </row>
    <row r="1152" spans="1:6" x14ac:dyDescent="0.2">
      <c r="A1152"/>
      <c r="B1152"/>
      <c r="D1152" s="206"/>
      <c r="E1152" s="206"/>
      <c r="F1152"/>
    </row>
    <row r="1153" spans="1:6" x14ac:dyDescent="0.2">
      <c r="A1153"/>
      <c r="B1153"/>
      <c r="D1153" s="206"/>
      <c r="E1153" s="206"/>
      <c r="F1153"/>
    </row>
    <row r="1154" spans="1:6" x14ac:dyDescent="0.2">
      <c r="A1154"/>
      <c r="B1154"/>
      <c r="D1154" s="206"/>
      <c r="E1154" s="206"/>
      <c r="F1154"/>
    </row>
    <row r="1155" spans="1:6" x14ac:dyDescent="0.2">
      <c r="A1155"/>
      <c r="B1155"/>
      <c r="D1155" s="206"/>
      <c r="E1155" s="206"/>
      <c r="F1155"/>
    </row>
    <row r="1156" spans="1:6" x14ac:dyDescent="0.2">
      <c r="A1156"/>
      <c r="B1156"/>
      <c r="D1156" s="206"/>
      <c r="E1156" s="206"/>
      <c r="F1156"/>
    </row>
    <row r="1157" spans="1:6" x14ac:dyDescent="0.2">
      <c r="A1157"/>
      <c r="B1157"/>
      <c r="D1157" s="206"/>
      <c r="E1157" s="206"/>
      <c r="F1157"/>
    </row>
    <row r="1158" spans="1:6" x14ac:dyDescent="0.2">
      <c r="A1158"/>
      <c r="B1158"/>
      <c r="D1158" s="206"/>
      <c r="E1158" s="206"/>
      <c r="F1158"/>
    </row>
    <row r="1159" spans="1:6" x14ac:dyDescent="0.2">
      <c r="A1159"/>
      <c r="B1159"/>
      <c r="D1159" s="206"/>
      <c r="E1159" s="206"/>
      <c r="F1159"/>
    </row>
    <row r="1160" spans="1:6" x14ac:dyDescent="0.2">
      <c r="A1160"/>
      <c r="B1160"/>
      <c r="D1160" s="206"/>
      <c r="E1160" s="206"/>
      <c r="F1160"/>
    </row>
    <row r="1161" spans="1:6" x14ac:dyDescent="0.2">
      <c r="A1161"/>
      <c r="B1161"/>
      <c r="D1161" s="206"/>
      <c r="E1161" s="206"/>
      <c r="F1161"/>
    </row>
    <row r="1162" spans="1:6" x14ac:dyDescent="0.2">
      <c r="A1162"/>
      <c r="B1162"/>
      <c r="D1162" s="206"/>
      <c r="E1162" s="206"/>
      <c r="F1162"/>
    </row>
    <row r="1163" spans="1:6" x14ac:dyDescent="0.2">
      <c r="A1163"/>
      <c r="B1163"/>
      <c r="D1163" s="206"/>
      <c r="E1163" s="206"/>
      <c r="F1163"/>
    </row>
    <row r="1164" spans="1:6" x14ac:dyDescent="0.2">
      <c r="A1164"/>
      <c r="B1164"/>
      <c r="D1164" s="206"/>
      <c r="E1164" s="206"/>
      <c r="F1164"/>
    </row>
    <row r="1165" spans="1:6" x14ac:dyDescent="0.2">
      <c r="A1165"/>
      <c r="B1165"/>
      <c r="D1165" s="206"/>
      <c r="E1165" s="206"/>
      <c r="F1165"/>
    </row>
    <row r="1166" spans="1:6" x14ac:dyDescent="0.2">
      <c r="A1166"/>
      <c r="B1166"/>
      <c r="D1166" s="206"/>
      <c r="E1166" s="206"/>
      <c r="F1166"/>
    </row>
    <row r="1167" spans="1:6" x14ac:dyDescent="0.2">
      <c r="A1167"/>
      <c r="B1167"/>
      <c r="D1167" s="206"/>
      <c r="E1167" s="206"/>
      <c r="F1167"/>
    </row>
    <row r="1168" spans="1:6" x14ac:dyDescent="0.2">
      <c r="A1168"/>
      <c r="B1168"/>
      <c r="D1168" s="206"/>
      <c r="E1168" s="206"/>
      <c r="F1168"/>
    </row>
    <row r="1169" spans="1:6" x14ac:dyDescent="0.2">
      <c r="A1169"/>
      <c r="B1169"/>
      <c r="D1169" s="206"/>
      <c r="E1169" s="206"/>
      <c r="F1169"/>
    </row>
    <row r="1170" spans="1:6" x14ac:dyDescent="0.2">
      <c r="A1170"/>
      <c r="B1170"/>
      <c r="D1170" s="206"/>
      <c r="E1170" s="206"/>
      <c r="F1170"/>
    </row>
    <row r="1171" spans="1:6" x14ac:dyDescent="0.2">
      <c r="A1171"/>
      <c r="B1171"/>
      <c r="D1171" s="206"/>
      <c r="E1171" s="206"/>
      <c r="F1171"/>
    </row>
    <row r="1172" spans="1:6" x14ac:dyDescent="0.2">
      <c r="A1172"/>
      <c r="B1172"/>
      <c r="D1172" s="206"/>
      <c r="E1172" s="206"/>
      <c r="F1172"/>
    </row>
    <row r="1173" spans="1:6" x14ac:dyDescent="0.2">
      <c r="A1173"/>
      <c r="B1173"/>
      <c r="D1173" s="206"/>
      <c r="E1173" s="206"/>
      <c r="F1173"/>
    </row>
    <row r="1174" spans="1:6" x14ac:dyDescent="0.2">
      <c r="A1174"/>
      <c r="B1174"/>
      <c r="D1174" s="206"/>
      <c r="E1174" s="206"/>
      <c r="F1174"/>
    </row>
    <row r="1175" spans="1:6" x14ac:dyDescent="0.2">
      <c r="A1175"/>
      <c r="B1175"/>
      <c r="D1175" s="206"/>
      <c r="E1175" s="206"/>
      <c r="F1175"/>
    </row>
    <row r="1176" spans="1:6" x14ac:dyDescent="0.2">
      <c r="A1176"/>
      <c r="B1176"/>
      <c r="D1176" s="206"/>
      <c r="E1176" s="206"/>
      <c r="F1176"/>
    </row>
    <row r="1177" spans="1:6" x14ac:dyDescent="0.2">
      <c r="A1177"/>
      <c r="B1177"/>
      <c r="D1177" s="206"/>
      <c r="E1177" s="206"/>
      <c r="F1177"/>
    </row>
    <row r="1178" spans="1:6" x14ac:dyDescent="0.2">
      <c r="A1178"/>
      <c r="B1178"/>
      <c r="D1178" s="206"/>
      <c r="E1178" s="206"/>
      <c r="F1178"/>
    </row>
    <row r="1179" spans="1:6" x14ac:dyDescent="0.2">
      <c r="A1179"/>
      <c r="B1179"/>
      <c r="D1179" s="206"/>
      <c r="E1179" s="206"/>
      <c r="F1179"/>
    </row>
    <row r="1180" spans="1:6" x14ac:dyDescent="0.2">
      <c r="A1180"/>
      <c r="B1180"/>
      <c r="D1180" s="206"/>
      <c r="E1180" s="206"/>
      <c r="F1180"/>
    </row>
    <row r="1181" spans="1:6" x14ac:dyDescent="0.2">
      <c r="A1181"/>
      <c r="B1181"/>
      <c r="D1181" s="206"/>
      <c r="E1181" s="206"/>
      <c r="F1181"/>
    </row>
    <row r="1182" spans="1:6" x14ac:dyDescent="0.2">
      <c r="A1182"/>
      <c r="B1182"/>
      <c r="D1182" s="206"/>
      <c r="E1182" s="206"/>
      <c r="F1182"/>
    </row>
    <row r="1183" spans="1:6" x14ac:dyDescent="0.2">
      <c r="A1183"/>
      <c r="B1183"/>
      <c r="D1183" s="206"/>
      <c r="E1183" s="206"/>
      <c r="F1183"/>
    </row>
    <row r="1184" spans="1:6" x14ac:dyDescent="0.2">
      <c r="A1184"/>
      <c r="B1184"/>
      <c r="D1184" s="206"/>
      <c r="E1184" s="206"/>
      <c r="F1184"/>
    </row>
    <row r="1185" spans="1:6" x14ac:dyDescent="0.2">
      <c r="A1185"/>
      <c r="B1185"/>
      <c r="D1185" s="206"/>
      <c r="E1185" s="206"/>
      <c r="F1185"/>
    </row>
    <row r="1186" spans="1:6" x14ac:dyDescent="0.2">
      <c r="A1186"/>
      <c r="B1186"/>
      <c r="D1186" s="206"/>
      <c r="E1186" s="206"/>
      <c r="F1186"/>
    </row>
    <row r="1187" spans="1:6" x14ac:dyDescent="0.2">
      <c r="A1187"/>
      <c r="B1187"/>
      <c r="D1187" s="206"/>
      <c r="E1187" s="206"/>
      <c r="F1187"/>
    </row>
    <row r="1188" spans="1:6" x14ac:dyDescent="0.2">
      <c r="A1188"/>
      <c r="B1188"/>
      <c r="D1188" s="206"/>
      <c r="E1188" s="206"/>
      <c r="F1188"/>
    </row>
    <row r="1189" spans="1:6" x14ac:dyDescent="0.2">
      <c r="A1189"/>
      <c r="B1189"/>
      <c r="D1189" s="206"/>
      <c r="E1189" s="206"/>
      <c r="F1189"/>
    </row>
    <row r="1190" spans="1:6" x14ac:dyDescent="0.2">
      <c r="A1190"/>
      <c r="B1190"/>
      <c r="D1190" s="206"/>
      <c r="E1190" s="206"/>
      <c r="F1190"/>
    </row>
    <row r="1191" spans="1:6" x14ac:dyDescent="0.2">
      <c r="A1191"/>
      <c r="B1191"/>
      <c r="D1191" s="206"/>
      <c r="E1191" s="206"/>
      <c r="F1191"/>
    </row>
    <row r="1192" spans="1:6" x14ac:dyDescent="0.2">
      <c r="A1192"/>
      <c r="B1192"/>
      <c r="D1192" s="206"/>
      <c r="E1192" s="206"/>
      <c r="F1192"/>
    </row>
    <row r="1193" spans="1:6" x14ac:dyDescent="0.2">
      <c r="A1193"/>
      <c r="B1193"/>
      <c r="D1193" s="206"/>
      <c r="E1193" s="206"/>
      <c r="F1193"/>
    </row>
    <row r="1194" spans="1:6" x14ac:dyDescent="0.2">
      <c r="A1194"/>
      <c r="B1194"/>
      <c r="D1194" s="206"/>
      <c r="E1194" s="206"/>
      <c r="F1194"/>
    </row>
    <row r="1195" spans="1:6" x14ac:dyDescent="0.2">
      <c r="A1195"/>
      <c r="B1195"/>
      <c r="D1195" s="206"/>
      <c r="E1195" s="206"/>
      <c r="F1195"/>
    </row>
    <row r="1196" spans="1:6" x14ac:dyDescent="0.2">
      <c r="A1196"/>
      <c r="B1196"/>
      <c r="D1196" s="206"/>
      <c r="E1196" s="206"/>
      <c r="F1196"/>
    </row>
    <row r="1197" spans="1:6" x14ac:dyDescent="0.2">
      <c r="A1197"/>
      <c r="B1197"/>
      <c r="D1197" s="206"/>
      <c r="E1197" s="206"/>
      <c r="F1197"/>
    </row>
    <row r="1198" spans="1:6" x14ac:dyDescent="0.2">
      <c r="A1198"/>
      <c r="B1198"/>
      <c r="D1198" s="206"/>
      <c r="E1198" s="206"/>
      <c r="F1198"/>
    </row>
    <row r="1199" spans="1:6" x14ac:dyDescent="0.2">
      <c r="A1199"/>
      <c r="B1199"/>
      <c r="D1199" s="206"/>
      <c r="E1199" s="206"/>
      <c r="F1199"/>
    </row>
    <row r="1200" spans="1:6" x14ac:dyDescent="0.2">
      <c r="A1200"/>
      <c r="B1200"/>
      <c r="D1200" s="206"/>
      <c r="E1200" s="206"/>
      <c r="F1200"/>
    </row>
    <row r="1201" spans="1:6" x14ac:dyDescent="0.2">
      <c r="A1201"/>
      <c r="B1201"/>
      <c r="D1201" s="206"/>
      <c r="E1201" s="206"/>
      <c r="F1201"/>
    </row>
    <row r="1202" spans="1:6" x14ac:dyDescent="0.2">
      <c r="A1202"/>
      <c r="B1202"/>
      <c r="D1202" s="206"/>
      <c r="E1202" s="206"/>
      <c r="F1202"/>
    </row>
    <row r="1203" spans="1:6" x14ac:dyDescent="0.2">
      <c r="A1203"/>
      <c r="B1203"/>
      <c r="D1203" s="206"/>
      <c r="E1203" s="206"/>
      <c r="F1203"/>
    </row>
    <row r="1204" spans="1:6" x14ac:dyDescent="0.2">
      <c r="A1204"/>
      <c r="B1204"/>
      <c r="D1204" s="206"/>
      <c r="E1204" s="206"/>
      <c r="F1204"/>
    </row>
    <row r="1205" spans="1:6" x14ac:dyDescent="0.2">
      <c r="A1205"/>
      <c r="B1205"/>
      <c r="D1205" s="206"/>
      <c r="E1205" s="206"/>
      <c r="F1205"/>
    </row>
    <row r="1206" spans="1:6" x14ac:dyDescent="0.2">
      <c r="A1206"/>
      <c r="B1206"/>
      <c r="D1206" s="206"/>
      <c r="E1206" s="206"/>
      <c r="F1206"/>
    </row>
    <row r="1207" spans="1:6" x14ac:dyDescent="0.2">
      <c r="A1207"/>
      <c r="B1207"/>
      <c r="D1207" s="206"/>
      <c r="E1207" s="206"/>
      <c r="F1207"/>
    </row>
    <row r="1208" spans="1:6" x14ac:dyDescent="0.2">
      <c r="A1208"/>
      <c r="B1208"/>
      <c r="D1208" s="206"/>
      <c r="E1208" s="206"/>
      <c r="F1208"/>
    </row>
    <row r="1209" spans="1:6" x14ac:dyDescent="0.2">
      <c r="A1209"/>
      <c r="B1209"/>
      <c r="D1209" s="206"/>
      <c r="E1209" s="206"/>
      <c r="F1209"/>
    </row>
    <row r="1210" spans="1:6" x14ac:dyDescent="0.2">
      <c r="A1210"/>
      <c r="B1210"/>
      <c r="D1210" s="206"/>
      <c r="E1210" s="206"/>
      <c r="F1210"/>
    </row>
    <row r="1211" spans="1:6" x14ac:dyDescent="0.2">
      <c r="A1211"/>
      <c r="B1211"/>
      <c r="D1211" s="206"/>
      <c r="E1211" s="206"/>
      <c r="F1211"/>
    </row>
    <row r="1212" spans="1:6" x14ac:dyDescent="0.2">
      <c r="A1212"/>
      <c r="B1212"/>
      <c r="D1212" s="206"/>
      <c r="E1212" s="206"/>
      <c r="F1212"/>
    </row>
    <row r="1213" spans="1:6" x14ac:dyDescent="0.2">
      <c r="A1213"/>
      <c r="B1213"/>
      <c r="D1213" s="206"/>
      <c r="E1213" s="206"/>
      <c r="F1213"/>
    </row>
    <row r="1214" spans="1:6" x14ac:dyDescent="0.2">
      <c r="A1214"/>
      <c r="B1214"/>
      <c r="D1214" s="206"/>
      <c r="E1214" s="206"/>
      <c r="F1214"/>
    </row>
    <row r="1215" spans="1:6" x14ac:dyDescent="0.2">
      <c r="A1215"/>
      <c r="B1215"/>
      <c r="D1215" s="206"/>
      <c r="E1215" s="206"/>
      <c r="F1215"/>
    </row>
    <row r="1216" spans="1:6" x14ac:dyDescent="0.2">
      <c r="A1216"/>
      <c r="B1216"/>
      <c r="D1216" s="206"/>
      <c r="E1216" s="206"/>
      <c r="F1216"/>
    </row>
    <row r="1217" spans="1:6" x14ac:dyDescent="0.2">
      <c r="A1217"/>
      <c r="B1217"/>
      <c r="D1217" s="206"/>
      <c r="E1217" s="206"/>
      <c r="F1217"/>
    </row>
    <row r="1218" spans="1:6" x14ac:dyDescent="0.2">
      <c r="A1218"/>
      <c r="B1218"/>
      <c r="D1218" s="206"/>
      <c r="E1218" s="206"/>
      <c r="F1218"/>
    </row>
    <row r="1219" spans="1:6" x14ac:dyDescent="0.2">
      <c r="A1219"/>
      <c r="B1219"/>
      <c r="D1219" s="206"/>
      <c r="E1219" s="206"/>
      <c r="F1219"/>
    </row>
    <row r="1220" spans="1:6" x14ac:dyDescent="0.2">
      <c r="A1220"/>
      <c r="B1220"/>
      <c r="D1220" s="206"/>
      <c r="E1220" s="206"/>
      <c r="F1220"/>
    </row>
    <row r="1221" spans="1:6" x14ac:dyDescent="0.2">
      <c r="A1221"/>
      <c r="B1221"/>
      <c r="D1221" s="206"/>
      <c r="E1221" s="206"/>
      <c r="F1221"/>
    </row>
    <row r="1222" spans="1:6" x14ac:dyDescent="0.2">
      <c r="A1222"/>
      <c r="B1222"/>
      <c r="D1222" s="206"/>
      <c r="E1222" s="206"/>
      <c r="F1222"/>
    </row>
    <row r="1223" spans="1:6" x14ac:dyDescent="0.2">
      <c r="A1223"/>
      <c r="B1223"/>
      <c r="D1223" s="206"/>
      <c r="E1223" s="206"/>
      <c r="F1223"/>
    </row>
    <row r="1224" spans="1:6" x14ac:dyDescent="0.2">
      <c r="A1224"/>
      <c r="B1224"/>
      <c r="D1224" s="206"/>
      <c r="E1224" s="206"/>
      <c r="F1224"/>
    </row>
    <row r="1225" spans="1:6" x14ac:dyDescent="0.2">
      <c r="A1225"/>
      <c r="B1225"/>
      <c r="D1225" s="206"/>
      <c r="E1225" s="206"/>
      <c r="F1225"/>
    </row>
    <row r="1226" spans="1:6" x14ac:dyDescent="0.2">
      <c r="A1226"/>
      <c r="B1226"/>
      <c r="D1226" s="206"/>
      <c r="E1226" s="206"/>
      <c r="F1226"/>
    </row>
    <row r="1227" spans="1:6" x14ac:dyDescent="0.2">
      <c r="A1227"/>
      <c r="B1227"/>
      <c r="D1227" s="206"/>
      <c r="E1227" s="206"/>
      <c r="F1227"/>
    </row>
    <row r="1228" spans="1:6" x14ac:dyDescent="0.2">
      <c r="A1228"/>
      <c r="B1228"/>
      <c r="D1228" s="206"/>
      <c r="E1228" s="206"/>
      <c r="F1228"/>
    </row>
    <row r="1229" spans="1:6" x14ac:dyDescent="0.2">
      <c r="A1229"/>
      <c r="B1229"/>
      <c r="D1229" s="206"/>
      <c r="E1229" s="206"/>
      <c r="F1229"/>
    </row>
    <row r="1230" spans="1:6" x14ac:dyDescent="0.2">
      <c r="A1230"/>
      <c r="B1230"/>
      <c r="D1230" s="206"/>
      <c r="E1230" s="206"/>
      <c r="F1230"/>
    </row>
    <row r="1231" spans="1:6" x14ac:dyDescent="0.2">
      <c r="A1231"/>
      <c r="B1231"/>
      <c r="D1231" s="206"/>
      <c r="E1231" s="206"/>
      <c r="F1231"/>
    </row>
    <row r="1232" spans="1:6" x14ac:dyDescent="0.2">
      <c r="A1232"/>
      <c r="B1232"/>
      <c r="D1232" s="206"/>
      <c r="E1232" s="206"/>
      <c r="F1232"/>
    </row>
    <row r="1233" spans="1:6" x14ac:dyDescent="0.2">
      <c r="A1233"/>
      <c r="B1233"/>
      <c r="D1233" s="206"/>
      <c r="E1233" s="206"/>
      <c r="F1233"/>
    </row>
    <row r="1234" spans="1:6" x14ac:dyDescent="0.2">
      <c r="A1234"/>
      <c r="B1234"/>
      <c r="D1234" s="206"/>
      <c r="E1234" s="206"/>
      <c r="F1234"/>
    </row>
    <row r="1235" spans="1:6" x14ac:dyDescent="0.2">
      <c r="A1235"/>
      <c r="B1235"/>
      <c r="D1235" s="206"/>
      <c r="E1235" s="206"/>
      <c r="F1235"/>
    </row>
    <row r="1236" spans="1:6" x14ac:dyDescent="0.2">
      <c r="A1236"/>
      <c r="B1236"/>
      <c r="D1236" s="206"/>
      <c r="E1236" s="206"/>
      <c r="F1236"/>
    </row>
    <row r="1237" spans="1:6" x14ac:dyDescent="0.2">
      <c r="A1237"/>
      <c r="B1237"/>
      <c r="D1237" s="206"/>
      <c r="E1237" s="206"/>
      <c r="F1237"/>
    </row>
    <row r="1238" spans="1:6" x14ac:dyDescent="0.2">
      <c r="A1238"/>
      <c r="B1238"/>
      <c r="D1238" s="206"/>
      <c r="E1238" s="206"/>
      <c r="F1238"/>
    </row>
    <row r="1239" spans="1:6" x14ac:dyDescent="0.2">
      <c r="A1239"/>
      <c r="B1239"/>
      <c r="D1239" s="206"/>
      <c r="E1239" s="206"/>
      <c r="F1239"/>
    </row>
    <row r="1240" spans="1:6" x14ac:dyDescent="0.2">
      <c r="A1240"/>
      <c r="B1240"/>
      <c r="D1240" s="206"/>
      <c r="E1240" s="206"/>
      <c r="F1240"/>
    </row>
    <row r="1241" spans="1:6" x14ac:dyDescent="0.2">
      <c r="A1241"/>
      <c r="B1241"/>
      <c r="D1241" s="206"/>
      <c r="E1241" s="206"/>
      <c r="F1241"/>
    </row>
    <row r="1242" spans="1:6" x14ac:dyDescent="0.2">
      <c r="A1242"/>
      <c r="B1242"/>
      <c r="D1242" s="206"/>
      <c r="E1242" s="206"/>
      <c r="F1242"/>
    </row>
    <row r="1243" spans="1:6" x14ac:dyDescent="0.2">
      <c r="A1243"/>
      <c r="B1243"/>
      <c r="D1243" s="206"/>
      <c r="E1243" s="206"/>
      <c r="F1243"/>
    </row>
    <row r="1244" spans="1:6" x14ac:dyDescent="0.2">
      <c r="A1244"/>
      <c r="B1244"/>
      <c r="D1244" s="206"/>
      <c r="E1244" s="206"/>
      <c r="F1244"/>
    </row>
    <row r="1245" spans="1:6" x14ac:dyDescent="0.2">
      <c r="A1245"/>
      <c r="B1245"/>
      <c r="D1245" s="206"/>
      <c r="E1245" s="206"/>
      <c r="F1245"/>
    </row>
    <row r="1246" spans="1:6" x14ac:dyDescent="0.2">
      <c r="A1246"/>
      <c r="B1246"/>
      <c r="D1246" s="206"/>
      <c r="E1246" s="206"/>
      <c r="F1246"/>
    </row>
    <row r="1247" spans="1:6" x14ac:dyDescent="0.2">
      <c r="A1247"/>
      <c r="B1247"/>
      <c r="D1247" s="206"/>
      <c r="E1247" s="206"/>
      <c r="F1247"/>
    </row>
    <row r="1248" spans="1:6" x14ac:dyDescent="0.2">
      <c r="A1248"/>
      <c r="B1248"/>
      <c r="D1248" s="206"/>
      <c r="E1248" s="206"/>
      <c r="F1248"/>
    </row>
    <row r="1249" spans="1:6" x14ac:dyDescent="0.2">
      <c r="A1249"/>
      <c r="B1249"/>
      <c r="D1249" s="206"/>
      <c r="E1249" s="206"/>
      <c r="F1249"/>
    </row>
    <row r="1250" spans="1:6" x14ac:dyDescent="0.2">
      <c r="A1250"/>
      <c r="B1250"/>
      <c r="D1250" s="206"/>
      <c r="E1250" s="206"/>
      <c r="F1250"/>
    </row>
    <row r="1251" spans="1:6" x14ac:dyDescent="0.2">
      <c r="A1251"/>
      <c r="B1251"/>
      <c r="D1251" s="206"/>
      <c r="E1251" s="206"/>
      <c r="F1251"/>
    </row>
    <row r="1252" spans="1:6" x14ac:dyDescent="0.2">
      <c r="A1252"/>
      <c r="B1252"/>
      <c r="D1252" s="206"/>
      <c r="E1252" s="206"/>
      <c r="F1252"/>
    </row>
    <row r="1253" spans="1:6" x14ac:dyDescent="0.2">
      <c r="A1253"/>
      <c r="B1253"/>
      <c r="D1253" s="206"/>
      <c r="E1253" s="206"/>
      <c r="F1253"/>
    </row>
    <row r="1254" spans="1:6" x14ac:dyDescent="0.2">
      <c r="A1254"/>
      <c r="B1254"/>
      <c r="D1254" s="206"/>
      <c r="E1254" s="206"/>
      <c r="F1254"/>
    </row>
    <row r="1255" spans="1:6" x14ac:dyDescent="0.2">
      <c r="A1255"/>
      <c r="B1255"/>
      <c r="D1255" s="206"/>
      <c r="E1255" s="206"/>
      <c r="F1255"/>
    </row>
    <row r="1256" spans="1:6" x14ac:dyDescent="0.2">
      <c r="A1256"/>
      <c r="B1256"/>
      <c r="D1256" s="206"/>
      <c r="E1256" s="206"/>
      <c r="F1256"/>
    </row>
    <row r="1257" spans="1:6" x14ac:dyDescent="0.2">
      <c r="A1257"/>
      <c r="B1257"/>
      <c r="D1257" s="206"/>
      <c r="E1257" s="206"/>
      <c r="F1257"/>
    </row>
    <row r="1258" spans="1:6" x14ac:dyDescent="0.2">
      <c r="A1258"/>
      <c r="B1258"/>
      <c r="D1258" s="206"/>
      <c r="E1258" s="206"/>
      <c r="F1258"/>
    </row>
    <row r="1259" spans="1:6" x14ac:dyDescent="0.2">
      <c r="A1259"/>
      <c r="B1259"/>
      <c r="D1259" s="206"/>
      <c r="E1259" s="206"/>
      <c r="F1259"/>
    </row>
    <row r="1260" spans="1:6" x14ac:dyDescent="0.2">
      <c r="A1260"/>
      <c r="B1260"/>
      <c r="D1260" s="206"/>
      <c r="E1260" s="206"/>
      <c r="F1260"/>
    </row>
    <row r="1261" spans="1:6" x14ac:dyDescent="0.2">
      <c r="A1261"/>
      <c r="B1261"/>
      <c r="D1261" s="206"/>
      <c r="E1261" s="206"/>
      <c r="F1261"/>
    </row>
    <row r="1262" spans="1:6" x14ac:dyDescent="0.2">
      <c r="A1262"/>
      <c r="B1262"/>
      <c r="D1262" s="206"/>
      <c r="E1262" s="206"/>
      <c r="F1262"/>
    </row>
    <row r="1263" spans="1:6" x14ac:dyDescent="0.2">
      <c r="A1263"/>
      <c r="B1263"/>
      <c r="D1263" s="206"/>
      <c r="E1263" s="206"/>
      <c r="F1263"/>
    </row>
    <row r="1264" spans="1:6" x14ac:dyDescent="0.2">
      <c r="A1264"/>
      <c r="B1264"/>
      <c r="D1264" s="206"/>
      <c r="E1264" s="206"/>
      <c r="F1264"/>
    </row>
    <row r="1265" spans="1:6" x14ac:dyDescent="0.2">
      <c r="A1265"/>
      <c r="B1265"/>
      <c r="D1265" s="206"/>
      <c r="E1265" s="206"/>
      <c r="F1265"/>
    </row>
    <row r="1266" spans="1:6" x14ac:dyDescent="0.2">
      <c r="A1266"/>
      <c r="B1266"/>
      <c r="D1266" s="206"/>
      <c r="E1266" s="206"/>
      <c r="F1266"/>
    </row>
    <row r="1267" spans="1:6" x14ac:dyDescent="0.2">
      <c r="A1267"/>
      <c r="B1267"/>
      <c r="D1267" s="206"/>
      <c r="E1267" s="206"/>
      <c r="F1267"/>
    </row>
    <row r="1268" spans="1:6" x14ac:dyDescent="0.2">
      <c r="A1268"/>
      <c r="B1268"/>
      <c r="D1268" s="206"/>
      <c r="E1268" s="206"/>
      <c r="F1268"/>
    </row>
    <row r="1269" spans="1:6" x14ac:dyDescent="0.2">
      <c r="A1269"/>
      <c r="B1269"/>
      <c r="D1269" s="206"/>
      <c r="E1269" s="206"/>
      <c r="F1269"/>
    </row>
    <row r="1270" spans="1:6" x14ac:dyDescent="0.2">
      <c r="A1270"/>
      <c r="B1270"/>
      <c r="D1270" s="206"/>
      <c r="E1270" s="206"/>
      <c r="F1270"/>
    </row>
    <row r="1271" spans="1:6" x14ac:dyDescent="0.2">
      <c r="A1271"/>
      <c r="B1271"/>
      <c r="D1271" s="206"/>
      <c r="E1271" s="206"/>
      <c r="F1271"/>
    </row>
    <row r="1272" spans="1:6" x14ac:dyDescent="0.2">
      <c r="A1272"/>
      <c r="B1272"/>
      <c r="D1272" s="206"/>
      <c r="E1272" s="206"/>
      <c r="F1272"/>
    </row>
    <row r="1273" spans="1:6" x14ac:dyDescent="0.2">
      <c r="A1273"/>
      <c r="B1273"/>
      <c r="D1273" s="206"/>
      <c r="E1273" s="206"/>
      <c r="F1273"/>
    </row>
    <row r="1274" spans="1:6" x14ac:dyDescent="0.2">
      <c r="A1274"/>
      <c r="B1274"/>
      <c r="D1274" s="206"/>
      <c r="E1274" s="206"/>
      <c r="F1274"/>
    </row>
    <row r="1275" spans="1:6" x14ac:dyDescent="0.2">
      <c r="A1275"/>
      <c r="B1275"/>
      <c r="D1275" s="206"/>
      <c r="E1275" s="206"/>
      <c r="F1275"/>
    </row>
    <row r="1276" spans="1:6" x14ac:dyDescent="0.2">
      <c r="A1276"/>
      <c r="B1276"/>
      <c r="D1276" s="206"/>
      <c r="E1276" s="206"/>
      <c r="F1276"/>
    </row>
    <row r="1277" spans="1:6" x14ac:dyDescent="0.2">
      <c r="A1277"/>
      <c r="B1277"/>
      <c r="D1277" s="206"/>
      <c r="E1277" s="206"/>
      <c r="F1277"/>
    </row>
    <row r="1278" spans="1:6" x14ac:dyDescent="0.2">
      <c r="A1278"/>
      <c r="B1278"/>
      <c r="D1278" s="206"/>
      <c r="E1278" s="206"/>
      <c r="F1278"/>
    </row>
    <row r="1279" spans="1:6" x14ac:dyDescent="0.2">
      <c r="A1279"/>
      <c r="B1279"/>
      <c r="D1279" s="206"/>
      <c r="E1279" s="206"/>
      <c r="F1279"/>
    </row>
    <row r="1280" spans="1:6" x14ac:dyDescent="0.2">
      <c r="A1280"/>
      <c r="B1280"/>
      <c r="D1280" s="206"/>
      <c r="E1280" s="206"/>
      <c r="F1280"/>
    </row>
    <row r="1281" spans="1:6" x14ac:dyDescent="0.2">
      <c r="A1281"/>
      <c r="B1281"/>
      <c r="D1281" s="206"/>
      <c r="E1281" s="206"/>
      <c r="F1281"/>
    </row>
    <row r="1282" spans="1:6" x14ac:dyDescent="0.2">
      <c r="A1282"/>
      <c r="B1282"/>
      <c r="D1282" s="206"/>
      <c r="E1282" s="206"/>
      <c r="F1282"/>
    </row>
    <row r="1283" spans="1:6" x14ac:dyDescent="0.2">
      <c r="A1283"/>
      <c r="B1283"/>
      <c r="D1283" s="206"/>
      <c r="E1283" s="206"/>
      <c r="F1283"/>
    </row>
    <row r="1284" spans="1:6" x14ac:dyDescent="0.2">
      <c r="A1284"/>
      <c r="B1284"/>
      <c r="D1284" s="206"/>
      <c r="E1284" s="206"/>
      <c r="F1284"/>
    </row>
    <row r="1285" spans="1:6" x14ac:dyDescent="0.2">
      <c r="A1285"/>
      <c r="B1285"/>
      <c r="D1285" s="206"/>
      <c r="E1285" s="206"/>
      <c r="F1285"/>
    </row>
    <row r="1286" spans="1:6" x14ac:dyDescent="0.2">
      <c r="A1286"/>
      <c r="B1286"/>
      <c r="D1286" s="206"/>
      <c r="E1286" s="206"/>
      <c r="F1286"/>
    </row>
    <row r="1287" spans="1:6" x14ac:dyDescent="0.2">
      <c r="A1287"/>
      <c r="B1287"/>
      <c r="D1287" s="206"/>
      <c r="E1287" s="206"/>
      <c r="F1287"/>
    </row>
    <row r="1288" spans="1:6" x14ac:dyDescent="0.2">
      <c r="A1288"/>
      <c r="B1288"/>
      <c r="D1288" s="206"/>
      <c r="E1288" s="206"/>
      <c r="F1288"/>
    </row>
    <row r="1289" spans="1:6" x14ac:dyDescent="0.2">
      <c r="A1289"/>
      <c r="B1289"/>
      <c r="D1289" s="206"/>
      <c r="E1289" s="206"/>
      <c r="F1289"/>
    </row>
    <row r="1290" spans="1:6" x14ac:dyDescent="0.2">
      <c r="A1290"/>
      <c r="B1290"/>
      <c r="D1290" s="206"/>
      <c r="E1290" s="206"/>
      <c r="F1290"/>
    </row>
    <row r="1291" spans="1:6" x14ac:dyDescent="0.2">
      <c r="A1291"/>
      <c r="B1291"/>
      <c r="D1291" s="206"/>
      <c r="E1291" s="206"/>
      <c r="F1291"/>
    </row>
    <row r="1292" spans="1:6" x14ac:dyDescent="0.2">
      <c r="A1292"/>
      <c r="B1292"/>
      <c r="D1292" s="206"/>
      <c r="E1292" s="206"/>
      <c r="F1292"/>
    </row>
    <row r="1293" spans="1:6" x14ac:dyDescent="0.2">
      <c r="A1293"/>
      <c r="B1293"/>
      <c r="D1293" s="206"/>
      <c r="E1293" s="206"/>
      <c r="F1293"/>
    </row>
    <row r="1294" spans="1:6" x14ac:dyDescent="0.2">
      <c r="A1294"/>
      <c r="B1294"/>
      <c r="D1294" s="206"/>
      <c r="E1294" s="206"/>
      <c r="F1294"/>
    </row>
    <row r="1295" spans="1:6" x14ac:dyDescent="0.2">
      <c r="A1295"/>
      <c r="B1295"/>
      <c r="D1295" s="206"/>
      <c r="E1295" s="206"/>
      <c r="F1295"/>
    </row>
    <row r="1296" spans="1:6" x14ac:dyDescent="0.2">
      <c r="A1296"/>
      <c r="B1296"/>
      <c r="D1296" s="206"/>
      <c r="E1296" s="206"/>
      <c r="F1296"/>
    </row>
    <row r="1297" spans="1:6" x14ac:dyDescent="0.2">
      <c r="A1297"/>
      <c r="B1297"/>
      <c r="D1297" s="206"/>
      <c r="E1297" s="206"/>
      <c r="F1297"/>
    </row>
    <row r="1298" spans="1:6" x14ac:dyDescent="0.2">
      <c r="A1298"/>
      <c r="B1298"/>
      <c r="D1298" s="206"/>
      <c r="E1298" s="206"/>
      <c r="F1298"/>
    </row>
    <row r="1299" spans="1:6" x14ac:dyDescent="0.2">
      <c r="A1299"/>
      <c r="B1299"/>
      <c r="D1299" s="206"/>
      <c r="E1299" s="206"/>
      <c r="F1299"/>
    </row>
    <row r="1300" spans="1:6" x14ac:dyDescent="0.2">
      <c r="A1300"/>
      <c r="B1300"/>
      <c r="D1300" s="206"/>
      <c r="E1300" s="206"/>
      <c r="F1300"/>
    </row>
    <row r="1301" spans="1:6" x14ac:dyDescent="0.2">
      <c r="A1301"/>
      <c r="B1301"/>
      <c r="D1301" s="206"/>
      <c r="E1301" s="206"/>
      <c r="F1301"/>
    </row>
    <row r="1302" spans="1:6" x14ac:dyDescent="0.2">
      <c r="A1302"/>
      <c r="B1302"/>
      <c r="D1302" s="206"/>
      <c r="E1302" s="206"/>
      <c r="F1302"/>
    </row>
    <row r="1303" spans="1:6" x14ac:dyDescent="0.2">
      <c r="A1303"/>
      <c r="B1303"/>
      <c r="D1303" s="206"/>
      <c r="E1303" s="206"/>
      <c r="F1303"/>
    </row>
    <row r="1304" spans="1:6" x14ac:dyDescent="0.2">
      <c r="A1304"/>
      <c r="B1304"/>
      <c r="D1304" s="206"/>
      <c r="E1304" s="206"/>
      <c r="F1304"/>
    </row>
    <row r="1305" spans="1:6" x14ac:dyDescent="0.2">
      <c r="A1305"/>
      <c r="B1305"/>
      <c r="D1305" s="206"/>
      <c r="E1305" s="206"/>
      <c r="F1305"/>
    </row>
    <row r="1306" spans="1:6" x14ac:dyDescent="0.2">
      <c r="A1306"/>
      <c r="B1306"/>
      <c r="D1306" s="206"/>
      <c r="E1306" s="206"/>
      <c r="F1306"/>
    </row>
    <row r="1307" spans="1:6" x14ac:dyDescent="0.2">
      <c r="A1307"/>
      <c r="B1307"/>
      <c r="D1307" s="206"/>
      <c r="E1307" s="206"/>
      <c r="F1307"/>
    </row>
    <row r="1308" spans="1:6" x14ac:dyDescent="0.2">
      <c r="A1308"/>
      <c r="B1308"/>
      <c r="D1308" s="206"/>
      <c r="E1308" s="206"/>
      <c r="F1308"/>
    </row>
    <row r="1309" spans="1:6" x14ac:dyDescent="0.2">
      <c r="A1309"/>
      <c r="B1309"/>
      <c r="D1309" s="206"/>
      <c r="E1309" s="206"/>
      <c r="F1309"/>
    </row>
    <row r="1310" spans="1:6" x14ac:dyDescent="0.2">
      <c r="A1310"/>
      <c r="B1310"/>
      <c r="D1310" s="206"/>
      <c r="E1310" s="206"/>
      <c r="F1310"/>
    </row>
    <row r="1311" spans="1:6" x14ac:dyDescent="0.2">
      <c r="A1311"/>
      <c r="B1311"/>
      <c r="D1311" s="206"/>
      <c r="E1311" s="206"/>
      <c r="F1311"/>
    </row>
    <row r="1312" spans="1:6" x14ac:dyDescent="0.2">
      <c r="A1312"/>
      <c r="B1312"/>
      <c r="D1312" s="206"/>
      <c r="E1312" s="206"/>
      <c r="F1312"/>
    </row>
    <row r="1313" spans="1:6" x14ac:dyDescent="0.2">
      <c r="A1313"/>
      <c r="B1313"/>
      <c r="D1313" s="206"/>
      <c r="E1313" s="206"/>
      <c r="F1313"/>
    </row>
    <row r="1314" spans="1:6" x14ac:dyDescent="0.2">
      <c r="A1314"/>
      <c r="B1314"/>
      <c r="D1314" s="206"/>
      <c r="E1314" s="206"/>
      <c r="F1314"/>
    </row>
    <row r="1315" spans="1:6" x14ac:dyDescent="0.2">
      <c r="A1315"/>
      <c r="B1315"/>
      <c r="D1315" s="206"/>
      <c r="E1315" s="206"/>
      <c r="F1315"/>
    </row>
    <row r="1316" spans="1:6" x14ac:dyDescent="0.2">
      <c r="A1316"/>
      <c r="B1316"/>
      <c r="D1316" s="206"/>
      <c r="E1316" s="206"/>
      <c r="F1316"/>
    </row>
    <row r="1317" spans="1:6" x14ac:dyDescent="0.2">
      <c r="A1317"/>
      <c r="B1317"/>
      <c r="D1317" s="206"/>
      <c r="E1317" s="206"/>
      <c r="F1317"/>
    </row>
    <row r="1318" spans="1:6" x14ac:dyDescent="0.2">
      <c r="A1318"/>
      <c r="B1318"/>
      <c r="D1318" s="206"/>
      <c r="E1318" s="206"/>
      <c r="F1318"/>
    </row>
    <row r="1319" spans="1:6" x14ac:dyDescent="0.2">
      <c r="A1319"/>
      <c r="B1319"/>
      <c r="D1319" s="206"/>
      <c r="E1319" s="206"/>
      <c r="F1319"/>
    </row>
    <row r="1320" spans="1:6" x14ac:dyDescent="0.2">
      <c r="A1320"/>
      <c r="B1320"/>
      <c r="D1320" s="206"/>
      <c r="E1320" s="206"/>
      <c r="F1320"/>
    </row>
    <row r="1321" spans="1:6" x14ac:dyDescent="0.2">
      <c r="A1321"/>
      <c r="B1321"/>
      <c r="D1321" s="206"/>
      <c r="E1321" s="206"/>
      <c r="F1321"/>
    </row>
    <row r="1322" spans="1:6" x14ac:dyDescent="0.2">
      <c r="A1322"/>
      <c r="B1322"/>
      <c r="D1322" s="206"/>
      <c r="E1322" s="206"/>
      <c r="F1322"/>
    </row>
    <row r="1323" spans="1:6" x14ac:dyDescent="0.2">
      <c r="A1323"/>
      <c r="B1323"/>
      <c r="D1323" s="206"/>
      <c r="E1323" s="206"/>
      <c r="F1323"/>
    </row>
    <row r="1324" spans="1:6" x14ac:dyDescent="0.2">
      <c r="A1324"/>
      <c r="B1324"/>
      <c r="D1324" s="206"/>
      <c r="E1324" s="206"/>
      <c r="F1324"/>
    </row>
    <row r="1325" spans="1:6" x14ac:dyDescent="0.2">
      <c r="A1325"/>
      <c r="B1325"/>
      <c r="D1325" s="206"/>
      <c r="E1325" s="206"/>
      <c r="F1325"/>
    </row>
    <row r="1326" spans="1:6" x14ac:dyDescent="0.2">
      <c r="A1326"/>
      <c r="B1326"/>
      <c r="D1326" s="206"/>
      <c r="E1326" s="206"/>
      <c r="F1326"/>
    </row>
    <row r="1327" spans="1:6" x14ac:dyDescent="0.2">
      <c r="A1327"/>
      <c r="B1327"/>
      <c r="D1327" s="206"/>
      <c r="E1327" s="206"/>
      <c r="F1327"/>
    </row>
    <row r="1328" spans="1:6" x14ac:dyDescent="0.2">
      <c r="A1328"/>
      <c r="B1328"/>
      <c r="D1328" s="206"/>
      <c r="E1328" s="206"/>
      <c r="F1328"/>
    </row>
    <row r="1329" spans="1:6" x14ac:dyDescent="0.2">
      <c r="A1329"/>
      <c r="B1329"/>
      <c r="D1329" s="206"/>
      <c r="E1329" s="206"/>
      <c r="F1329"/>
    </row>
    <row r="1330" spans="1:6" x14ac:dyDescent="0.2">
      <c r="A1330"/>
      <c r="B1330"/>
      <c r="D1330" s="206"/>
      <c r="E1330" s="206"/>
      <c r="F1330"/>
    </row>
    <row r="1331" spans="1:6" x14ac:dyDescent="0.2">
      <c r="A1331"/>
      <c r="B1331"/>
      <c r="D1331" s="206"/>
      <c r="E1331" s="206"/>
      <c r="F1331"/>
    </row>
    <row r="1332" spans="1:6" x14ac:dyDescent="0.2">
      <c r="A1332"/>
      <c r="B1332"/>
      <c r="D1332" s="206"/>
      <c r="E1332" s="206"/>
      <c r="F1332"/>
    </row>
    <row r="1333" spans="1:6" x14ac:dyDescent="0.2">
      <c r="A1333"/>
      <c r="B1333"/>
      <c r="D1333" s="206"/>
      <c r="E1333" s="206"/>
      <c r="F1333"/>
    </row>
    <row r="1334" spans="1:6" x14ac:dyDescent="0.2">
      <c r="A1334"/>
      <c r="B1334"/>
      <c r="D1334" s="206"/>
      <c r="E1334" s="206"/>
      <c r="F1334"/>
    </row>
    <row r="1335" spans="1:6" x14ac:dyDescent="0.2">
      <c r="A1335"/>
      <c r="B1335"/>
      <c r="D1335" s="206"/>
      <c r="E1335" s="206"/>
      <c r="F1335"/>
    </row>
    <row r="1336" spans="1:6" x14ac:dyDescent="0.2">
      <c r="A1336"/>
      <c r="B1336"/>
      <c r="D1336" s="206"/>
      <c r="E1336" s="206"/>
      <c r="F1336"/>
    </row>
    <row r="1337" spans="1:6" x14ac:dyDescent="0.2">
      <c r="A1337"/>
      <c r="B1337"/>
      <c r="D1337" s="206"/>
      <c r="E1337" s="206"/>
      <c r="F1337"/>
    </row>
    <row r="1338" spans="1:6" x14ac:dyDescent="0.2">
      <c r="A1338"/>
      <c r="B1338"/>
      <c r="D1338" s="206"/>
      <c r="E1338" s="206"/>
      <c r="F1338"/>
    </row>
    <row r="1339" spans="1:6" x14ac:dyDescent="0.2">
      <c r="A1339"/>
      <c r="B1339"/>
      <c r="D1339" s="206"/>
      <c r="E1339" s="206"/>
      <c r="F1339"/>
    </row>
    <row r="1340" spans="1:6" x14ac:dyDescent="0.2">
      <c r="A1340"/>
      <c r="B1340"/>
      <c r="D1340" s="206"/>
      <c r="E1340" s="206"/>
      <c r="F1340"/>
    </row>
    <row r="1341" spans="1:6" x14ac:dyDescent="0.2">
      <c r="A1341"/>
      <c r="B1341"/>
      <c r="D1341" s="206"/>
      <c r="E1341" s="206"/>
      <c r="F1341"/>
    </row>
    <row r="1342" spans="1:6" x14ac:dyDescent="0.2">
      <c r="A1342"/>
      <c r="B1342"/>
      <c r="D1342" s="206"/>
      <c r="E1342" s="206"/>
      <c r="F1342"/>
    </row>
    <row r="1343" spans="1:6" x14ac:dyDescent="0.2">
      <c r="A1343"/>
      <c r="B1343"/>
      <c r="D1343" s="206"/>
      <c r="E1343" s="206"/>
      <c r="F1343"/>
    </row>
    <row r="1344" spans="1:6" x14ac:dyDescent="0.2">
      <c r="A1344"/>
      <c r="B1344"/>
      <c r="D1344" s="206"/>
      <c r="E1344" s="206"/>
      <c r="F1344"/>
    </row>
    <row r="1345" spans="1:6" x14ac:dyDescent="0.2">
      <c r="A1345"/>
      <c r="B1345"/>
      <c r="D1345" s="206"/>
      <c r="E1345" s="206"/>
      <c r="F1345"/>
    </row>
    <row r="1346" spans="1:6" x14ac:dyDescent="0.2">
      <c r="A1346"/>
      <c r="B1346"/>
      <c r="D1346" s="206"/>
      <c r="E1346" s="206"/>
      <c r="F1346"/>
    </row>
    <row r="1347" spans="1:6" x14ac:dyDescent="0.2">
      <c r="A1347"/>
      <c r="B1347"/>
      <c r="D1347" s="206"/>
      <c r="E1347" s="206"/>
      <c r="F1347"/>
    </row>
    <row r="1348" spans="1:6" x14ac:dyDescent="0.2">
      <c r="A1348"/>
      <c r="B1348"/>
      <c r="D1348" s="206"/>
      <c r="E1348" s="206"/>
      <c r="F1348"/>
    </row>
    <row r="1349" spans="1:6" x14ac:dyDescent="0.2">
      <c r="A1349"/>
      <c r="B1349"/>
      <c r="D1349" s="206"/>
      <c r="E1349" s="206"/>
      <c r="F1349"/>
    </row>
    <row r="1350" spans="1:6" x14ac:dyDescent="0.2">
      <c r="A1350"/>
      <c r="B1350"/>
      <c r="D1350" s="206"/>
      <c r="E1350" s="206"/>
      <c r="F1350"/>
    </row>
    <row r="1351" spans="1:6" x14ac:dyDescent="0.2">
      <c r="A1351"/>
      <c r="B1351"/>
      <c r="D1351" s="206"/>
      <c r="E1351" s="206"/>
      <c r="F1351"/>
    </row>
    <row r="1352" spans="1:6" x14ac:dyDescent="0.2">
      <c r="A1352"/>
      <c r="B1352"/>
      <c r="D1352" s="206"/>
      <c r="E1352" s="206"/>
      <c r="F1352"/>
    </row>
    <row r="1353" spans="1:6" x14ac:dyDescent="0.2">
      <c r="A1353"/>
      <c r="B1353"/>
      <c r="D1353" s="206"/>
      <c r="E1353" s="206"/>
      <c r="F1353"/>
    </row>
    <row r="1354" spans="1:6" x14ac:dyDescent="0.2">
      <c r="A1354"/>
      <c r="B1354"/>
      <c r="D1354" s="206"/>
      <c r="E1354" s="206"/>
      <c r="F1354"/>
    </row>
    <row r="1355" spans="1:6" x14ac:dyDescent="0.2">
      <c r="A1355"/>
      <c r="B1355"/>
      <c r="D1355" s="206"/>
      <c r="E1355" s="206"/>
      <c r="F1355"/>
    </row>
    <row r="1356" spans="1:6" x14ac:dyDescent="0.2">
      <c r="A1356"/>
      <c r="B1356"/>
      <c r="D1356" s="206"/>
      <c r="E1356" s="206"/>
      <c r="F1356"/>
    </row>
    <row r="1357" spans="1:6" x14ac:dyDescent="0.2">
      <c r="A1357"/>
      <c r="B1357"/>
      <c r="D1357" s="206"/>
      <c r="E1357" s="206"/>
      <c r="F1357"/>
    </row>
    <row r="1358" spans="1:6" x14ac:dyDescent="0.2">
      <c r="A1358"/>
      <c r="B1358"/>
      <c r="D1358" s="206"/>
      <c r="E1358" s="206"/>
      <c r="F1358"/>
    </row>
    <row r="1359" spans="1:6" x14ac:dyDescent="0.2">
      <c r="A1359"/>
      <c r="B1359"/>
      <c r="D1359" s="206"/>
      <c r="E1359" s="206"/>
      <c r="F1359"/>
    </row>
    <row r="1360" spans="1:6" x14ac:dyDescent="0.2">
      <c r="A1360"/>
      <c r="B1360"/>
      <c r="D1360" s="206"/>
      <c r="E1360" s="206"/>
      <c r="F1360"/>
    </row>
    <row r="1361" spans="1:6" x14ac:dyDescent="0.2">
      <c r="A1361"/>
      <c r="B1361"/>
      <c r="D1361" s="206"/>
      <c r="E1361" s="206"/>
      <c r="F1361"/>
    </row>
    <row r="1362" spans="1:6" x14ac:dyDescent="0.2">
      <c r="A1362"/>
      <c r="B1362"/>
      <c r="D1362" s="206"/>
      <c r="E1362" s="206"/>
      <c r="F1362"/>
    </row>
    <row r="1363" spans="1:6" x14ac:dyDescent="0.2">
      <c r="A1363"/>
      <c r="B1363"/>
      <c r="D1363" s="206"/>
      <c r="E1363" s="206"/>
      <c r="F1363"/>
    </row>
    <row r="1364" spans="1:6" x14ac:dyDescent="0.2">
      <c r="A1364"/>
      <c r="B1364"/>
      <c r="D1364" s="206"/>
      <c r="E1364" s="206"/>
      <c r="F1364"/>
    </row>
    <row r="1365" spans="1:6" x14ac:dyDescent="0.2">
      <c r="A1365"/>
      <c r="B1365"/>
      <c r="D1365" s="206"/>
      <c r="E1365" s="206"/>
      <c r="F1365"/>
    </row>
    <row r="1366" spans="1:6" x14ac:dyDescent="0.2">
      <c r="A1366"/>
      <c r="B1366"/>
      <c r="D1366" s="206"/>
      <c r="E1366" s="206"/>
      <c r="F1366"/>
    </row>
    <row r="1367" spans="1:6" x14ac:dyDescent="0.2">
      <c r="A1367"/>
      <c r="B1367"/>
      <c r="D1367" s="206"/>
      <c r="E1367" s="206"/>
      <c r="F1367"/>
    </row>
    <row r="1368" spans="1:6" x14ac:dyDescent="0.2">
      <c r="A1368"/>
      <c r="B1368"/>
      <c r="D1368" s="206"/>
      <c r="E1368" s="206"/>
      <c r="F1368"/>
    </row>
    <row r="1369" spans="1:6" x14ac:dyDescent="0.2">
      <c r="A1369"/>
      <c r="B1369"/>
      <c r="D1369" s="206"/>
      <c r="E1369" s="206"/>
      <c r="F1369"/>
    </row>
    <row r="1370" spans="1:6" x14ac:dyDescent="0.2">
      <c r="A1370"/>
      <c r="B1370"/>
      <c r="D1370" s="206"/>
      <c r="E1370" s="206"/>
      <c r="F1370"/>
    </row>
    <row r="1371" spans="1:6" x14ac:dyDescent="0.2">
      <c r="A1371"/>
      <c r="B1371"/>
      <c r="D1371" s="206"/>
      <c r="E1371" s="206"/>
      <c r="F1371"/>
    </row>
    <row r="1372" spans="1:6" x14ac:dyDescent="0.2">
      <c r="A1372"/>
      <c r="B1372"/>
      <c r="D1372" s="206"/>
      <c r="E1372" s="206"/>
      <c r="F1372"/>
    </row>
    <row r="1373" spans="1:6" x14ac:dyDescent="0.2">
      <c r="A1373"/>
      <c r="B1373"/>
      <c r="D1373" s="206"/>
      <c r="E1373" s="206"/>
      <c r="F1373"/>
    </row>
    <row r="1374" spans="1:6" x14ac:dyDescent="0.2">
      <c r="A1374"/>
      <c r="B1374"/>
      <c r="D1374" s="206"/>
      <c r="E1374" s="206"/>
      <c r="F1374"/>
    </row>
    <row r="1375" spans="1:6" x14ac:dyDescent="0.2">
      <c r="A1375"/>
      <c r="B1375"/>
      <c r="D1375" s="206"/>
      <c r="E1375" s="206"/>
      <c r="F1375"/>
    </row>
    <row r="1376" spans="1:6" x14ac:dyDescent="0.2">
      <c r="A1376"/>
      <c r="B1376"/>
      <c r="D1376" s="206"/>
      <c r="E1376" s="206"/>
      <c r="F1376"/>
    </row>
    <row r="1377" spans="1:6" x14ac:dyDescent="0.2">
      <c r="A1377"/>
      <c r="B1377"/>
      <c r="D1377" s="206"/>
      <c r="E1377" s="206"/>
      <c r="F1377"/>
    </row>
    <row r="1378" spans="1:6" x14ac:dyDescent="0.2">
      <c r="A1378"/>
      <c r="B1378"/>
      <c r="D1378" s="206"/>
      <c r="E1378" s="206"/>
      <c r="F1378"/>
    </row>
    <row r="1379" spans="1:6" x14ac:dyDescent="0.2">
      <c r="A1379"/>
      <c r="B1379"/>
      <c r="D1379" s="206"/>
      <c r="E1379" s="206"/>
      <c r="F1379"/>
    </row>
    <row r="1380" spans="1:6" x14ac:dyDescent="0.2">
      <c r="A1380"/>
      <c r="B1380"/>
      <c r="D1380" s="206"/>
      <c r="E1380" s="206"/>
      <c r="F1380"/>
    </row>
    <row r="1381" spans="1:6" x14ac:dyDescent="0.2">
      <c r="A1381"/>
      <c r="B1381"/>
      <c r="D1381" s="206"/>
      <c r="E1381" s="206"/>
      <c r="F1381"/>
    </row>
    <row r="1382" spans="1:6" x14ac:dyDescent="0.2">
      <c r="A1382"/>
      <c r="B1382"/>
      <c r="D1382" s="206"/>
      <c r="E1382" s="206"/>
      <c r="F1382"/>
    </row>
    <row r="1383" spans="1:6" x14ac:dyDescent="0.2">
      <c r="A1383"/>
      <c r="B1383"/>
      <c r="D1383" s="206"/>
      <c r="E1383" s="206"/>
      <c r="F1383"/>
    </row>
    <row r="1384" spans="1:6" x14ac:dyDescent="0.2">
      <c r="A1384"/>
      <c r="B1384"/>
      <c r="D1384" s="206"/>
      <c r="E1384" s="206"/>
      <c r="F1384"/>
    </row>
    <row r="1385" spans="1:6" x14ac:dyDescent="0.2">
      <c r="A1385"/>
      <c r="B1385"/>
      <c r="D1385" s="206"/>
      <c r="E1385" s="206"/>
      <c r="F1385"/>
    </row>
    <row r="1386" spans="1:6" x14ac:dyDescent="0.2">
      <c r="A1386"/>
      <c r="B1386"/>
      <c r="D1386" s="206"/>
      <c r="E1386" s="206"/>
      <c r="F1386"/>
    </row>
    <row r="1387" spans="1:6" x14ac:dyDescent="0.2">
      <c r="A1387"/>
      <c r="B1387"/>
      <c r="D1387" s="206"/>
      <c r="E1387" s="206"/>
      <c r="F1387"/>
    </row>
    <row r="1388" spans="1:6" x14ac:dyDescent="0.2">
      <c r="A1388"/>
      <c r="B1388"/>
      <c r="D1388" s="206"/>
      <c r="E1388" s="206"/>
      <c r="F1388"/>
    </row>
    <row r="1389" spans="1:6" x14ac:dyDescent="0.2">
      <c r="A1389"/>
      <c r="B1389"/>
      <c r="D1389" s="206"/>
      <c r="E1389" s="206"/>
      <c r="F1389"/>
    </row>
    <row r="1390" spans="1:6" x14ac:dyDescent="0.2">
      <c r="A1390"/>
      <c r="B1390"/>
      <c r="D1390" s="206"/>
      <c r="E1390" s="206"/>
      <c r="F1390"/>
    </row>
    <row r="1391" spans="1:6" x14ac:dyDescent="0.2">
      <c r="A1391"/>
      <c r="B1391"/>
      <c r="D1391" s="206"/>
      <c r="E1391" s="206"/>
      <c r="F1391"/>
    </row>
    <row r="1392" spans="1:6" x14ac:dyDescent="0.2">
      <c r="A1392"/>
      <c r="B1392"/>
      <c r="D1392" s="206"/>
      <c r="E1392" s="206"/>
      <c r="F1392"/>
    </row>
    <row r="1393" spans="1:6" x14ac:dyDescent="0.2">
      <c r="A1393"/>
      <c r="B1393"/>
      <c r="D1393" s="206"/>
      <c r="E1393" s="206"/>
      <c r="F1393"/>
    </row>
    <row r="1394" spans="1:6" x14ac:dyDescent="0.2">
      <c r="A1394"/>
      <c r="B1394"/>
      <c r="D1394" s="206"/>
      <c r="E1394" s="206"/>
      <c r="F1394"/>
    </row>
    <row r="1395" spans="1:6" x14ac:dyDescent="0.2">
      <c r="A1395"/>
      <c r="B1395"/>
      <c r="D1395" s="206"/>
      <c r="E1395" s="206"/>
      <c r="F1395"/>
    </row>
    <row r="1396" spans="1:6" x14ac:dyDescent="0.2">
      <c r="A1396"/>
      <c r="B1396"/>
      <c r="D1396" s="206"/>
      <c r="E1396" s="206"/>
      <c r="F1396"/>
    </row>
    <row r="1397" spans="1:6" x14ac:dyDescent="0.2">
      <c r="A1397"/>
      <c r="B1397"/>
      <c r="D1397" s="206"/>
      <c r="E1397" s="206"/>
      <c r="F1397"/>
    </row>
    <row r="1398" spans="1:6" x14ac:dyDescent="0.2">
      <c r="A1398"/>
      <c r="B1398"/>
      <c r="D1398" s="206"/>
      <c r="E1398" s="206"/>
      <c r="F1398"/>
    </row>
    <row r="1399" spans="1:6" x14ac:dyDescent="0.2">
      <c r="A1399"/>
      <c r="B1399"/>
      <c r="D1399" s="206"/>
      <c r="E1399" s="206"/>
      <c r="F1399"/>
    </row>
    <row r="1400" spans="1:6" x14ac:dyDescent="0.2">
      <c r="A1400"/>
      <c r="B1400"/>
      <c r="D1400" s="206"/>
      <c r="E1400" s="206"/>
      <c r="F1400"/>
    </row>
    <row r="1401" spans="1:6" x14ac:dyDescent="0.2">
      <c r="A1401"/>
      <c r="B1401"/>
      <c r="D1401" s="206"/>
      <c r="E1401" s="206"/>
      <c r="F1401"/>
    </row>
    <row r="1402" spans="1:6" x14ac:dyDescent="0.2">
      <c r="A1402"/>
      <c r="B1402"/>
      <c r="D1402" s="206"/>
      <c r="E1402" s="206"/>
      <c r="F1402"/>
    </row>
    <row r="1403" spans="1:6" x14ac:dyDescent="0.2">
      <c r="A1403"/>
      <c r="B1403"/>
      <c r="D1403" s="206"/>
      <c r="E1403" s="206"/>
      <c r="F1403"/>
    </row>
    <row r="1404" spans="1:6" x14ac:dyDescent="0.2">
      <c r="A1404"/>
      <c r="B1404"/>
      <c r="D1404" s="206"/>
      <c r="E1404" s="206"/>
      <c r="F1404"/>
    </row>
    <row r="1405" spans="1:6" x14ac:dyDescent="0.2">
      <c r="A1405"/>
      <c r="B1405"/>
      <c r="D1405" s="206"/>
      <c r="E1405" s="206"/>
      <c r="F1405"/>
    </row>
    <row r="1406" spans="1:6" x14ac:dyDescent="0.2">
      <c r="A1406"/>
      <c r="B1406"/>
      <c r="D1406" s="206"/>
      <c r="E1406" s="206"/>
      <c r="F1406"/>
    </row>
    <row r="1407" spans="1:6" x14ac:dyDescent="0.2">
      <c r="A1407"/>
      <c r="B1407"/>
      <c r="D1407" s="206"/>
      <c r="E1407" s="206"/>
      <c r="F1407"/>
    </row>
    <row r="1408" spans="1:6" x14ac:dyDescent="0.2">
      <c r="A1408"/>
      <c r="B1408"/>
      <c r="D1408" s="206"/>
      <c r="E1408" s="206"/>
      <c r="F1408"/>
    </row>
    <row r="1409" spans="1:6" x14ac:dyDescent="0.2">
      <c r="A1409"/>
      <c r="B1409"/>
      <c r="D1409" s="206"/>
      <c r="E1409" s="206"/>
      <c r="F1409"/>
    </row>
    <row r="1410" spans="1:6" x14ac:dyDescent="0.2">
      <c r="A1410"/>
      <c r="B1410"/>
      <c r="D1410" s="206"/>
      <c r="E1410" s="206"/>
      <c r="F1410"/>
    </row>
    <row r="1411" spans="1:6" x14ac:dyDescent="0.2">
      <c r="A1411"/>
      <c r="B1411"/>
      <c r="D1411" s="206"/>
      <c r="E1411" s="206"/>
      <c r="F1411"/>
    </row>
    <row r="1412" spans="1:6" x14ac:dyDescent="0.2">
      <c r="A1412"/>
      <c r="B1412"/>
      <c r="D1412" s="206"/>
      <c r="E1412" s="206"/>
      <c r="F1412"/>
    </row>
    <row r="1413" spans="1:6" x14ac:dyDescent="0.2">
      <c r="A1413"/>
      <c r="B1413"/>
      <c r="D1413" s="206"/>
      <c r="E1413" s="206"/>
      <c r="F1413"/>
    </row>
    <row r="1414" spans="1:6" x14ac:dyDescent="0.2">
      <c r="A1414"/>
      <c r="B1414"/>
      <c r="D1414" s="206"/>
      <c r="E1414" s="206"/>
      <c r="F1414"/>
    </row>
    <row r="1415" spans="1:6" x14ac:dyDescent="0.2">
      <c r="A1415"/>
      <c r="B1415"/>
      <c r="D1415" s="206"/>
      <c r="E1415" s="206"/>
      <c r="F1415"/>
    </row>
    <row r="1416" spans="1:6" x14ac:dyDescent="0.2">
      <c r="A1416"/>
      <c r="B1416"/>
      <c r="D1416" s="206"/>
      <c r="E1416" s="206"/>
      <c r="F1416"/>
    </row>
    <row r="1417" spans="1:6" x14ac:dyDescent="0.2">
      <c r="A1417"/>
      <c r="B1417"/>
      <c r="D1417" s="206"/>
      <c r="E1417" s="206"/>
      <c r="F1417"/>
    </row>
    <row r="1418" spans="1:6" x14ac:dyDescent="0.2">
      <c r="A1418"/>
      <c r="B1418"/>
      <c r="D1418" s="206"/>
      <c r="E1418" s="206"/>
      <c r="F1418"/>
    </row>
    <row r="1419" spans="1:6" x14ac:dyDescent="0.2">
      <c r="A1419"/>
      <c r="B1419"/>
      <c r="D1419" s="206"/>
      <c r="E1419" s="206"/>
      <c r="F1419"/>
    </row>
    <row r="1420" spans="1:6" x14ac:dyDescent="0.2">
      <c r="A1420"/>
      <c r="B1420"/>
      <c r="D1420" s="206"/>
      <c r="E1420" s="206"/>
      <c r="F1420"/>
    </row>
    <row r="1421" spans="1:6" x14ac:dyDescent="0.2">
      <c r="A1421"/>
      <c r="B1421"/>
      <c r="D1421" s="206"/>
      <c r="E1421" s="206"/>
      <c r="F1421"/>
    </row>
    <row r="1422" spans="1:6" x14ac:dyDescent="0.2">
      <c r="A1422"/>
      <c r="B1422"/>
      <c r="D1422" s="206"/>
      <c r="E1422" s="206"/>
      <c r="F1422"/>
    </row>
    <row r="1423" spans="1:6" x14ac:dyDescent="0.2">
      <c r="A1423"/>
      <c r="B1423"/>
      <c r="D1423" s="206"/>
      <c r="E1423" s="206"/>
      <c r="F1423"/>
    </row>
    <row r="1424" spans="1:6" x14ac:dyDescent="0.2">
      <c r="A1424"/>
      <c r="B1424"/>
      <c r="D1424" s="206"/>
      <c r="E1424" s="206"/>
      <c r="F1424"/>
    </row>
    <row r="1425" spans="1:6" x14ac:dyDescent="0.2">
      <c r="A1425"/>
      <c r="B1425"/>
      <c r="D1425" s="206"/>
      <c r="E1425" s="206"/>
      <c r="F1425"/>
    </row>
    <row r="1426" spans="1:6" x14ac:dyDescent="0.2">
      <c r="A1426"/>
      <c r="B1426"/>
      <c r="D1426" s="206"/>
      <c r="E1426" s="206"/>
      <c r="F1426"/>
    </row>
    <row r="1427" spans="1:6" x14ac:dyDescent="0.2">
      <c r="A1427"/>
      <c r="B1427"/>
      <c r="D1427" s="206"/>
      <c r="E1427" s="206"/>
      <c r="F1427"/>
    </row>
    <row r="1428" spans="1:6" x14ac:dyDescent="0.2">
      <c r="A1428"/>
      <c r="B1428"/>
      <c r="D1428" s="206"/>
      <c r="E1428" s="206"/>
      <c r="F1428"/>
    </row>
    <row r="1429" spans="1:6" x14ac:dyDescent="0.2">
      <c r="A1429"/>
      <c r="B1429"/>
      <c r="D1429" s="206"/>
      <c r="E1429" s="206"/>
      <c r="F1429"/>
    </row>
    <row r="1430" spans="1:6" x14ac:dyDescent="0.2">
      <c r="A1430"/>
      <c r="B1430"/>
      <c r="D1430" s="206"/>
      <c r="E1430" s="206"/>
      <c r="F1430"/>
    </row>
    <row r="1431" spans="1:6" x14ac:dyDescent="0.2">
      <c r="A1431"/>
      <c r="B1431"/>
      <c r="D1431" s="206"/>
      <c r="E1431" s="206"/>
      <c r="F1431"/>
    </row>
    <row r="1432" spans="1:6" x14ac:dyDescent="0.2">
      <c r="A1432"/>
      <c r="B1432"/>
      <c r="D1432" s="206"/>
      <c r="E1432" s="206"/>
      <c r="F1432"/>
    </row>
    <row r="1433" spans="1:6" x14ac:dyDescent="0.2">
      <c r="A1433"/>
      <c r="B1433"/>
      <c r="D1433" s="206"/>
      <c r="E1433" s="206"/>
      <c r="F1433"/>
    </row>
    <row r="1434" spans="1:6" x14ac:dyDescent="0.2">
      <c r="A1434"/>
      <c r="B1434"/>
      <c r="D1434" s="206"/>
      <c r="E1434" s="206"/>
      <c r="F1434"/>
    </row>
    <row r="1435" spans="1:6" x14ac:dyDescent="0.2">
      <c r="A1435"/>
      <c r="B1435"/>
      <c r="D1435" s="206"/>
      <c r="E1435" s="206"/>
      <c r="F1435"/>
    </row>
    <row r="1436" spans="1:6" x14ac:dyDescent="0.2">
      <c r="A1436"/>
      <c r="B1436"/>
      <c r="D1436" s="206"/>
      <c r="E1436" s="206"/>
      <c r="F1436"/>
    </row>
    <row r="1437" spans="1:6" x14ac:dyDescent="0.2">
      <c r="A1437"/>
      <c r="B1437"/>
      <c r="D1437" s="206"/>
      <c r="E1437" s="206"/>
      <c r="F1437"/>
    </row>
    <row r="1438" spans="1:6" x14ac:dyDescent="0.2">
      <c r="A1438"/>
      <c r="B1438"/>
      <c r="D1438" s="206"/>
      <c r="E1438" s="206"/>
      <c r="F1438"/>
    </row>
    <row r="1439" spans="1:6" x14ac:dyDescent="0.2">
      <c r="A1439"/>
      <c r="B1439"/>
      <c r="D1439" s="206"/>
      <c r="E1439" s="206"/>
      <c r="F1439"/>
    </row>
    <row r="1440" spans="1:6" x14ac:dyDescent="0.2">
      <c r="A1440"/>
      <c r="B1440"/>
      <c r="D1440" s="206"/>
      <c r="E1440" s="206"/>
      <c r="F1440"/>
    </row>
    <row r="1441" spans="1:6" x14ac:dyDescent="0.2">
      <c r="A1441"/>
      <c r="B1441"/>
      <c r="D1441" s="206"/>
      <c r="E1441" s="206"/>
      <c r="F1441"/>
    </row>
    <row r="1442" spans="1:6" x14ac:dyDescent="0.2">
      <c r="A1442"/>
      <c r="B1442"/>
      <c r="D1442" s="206"/>
      <c r="E1442" s="206"/>
      <c r="F1442"/>
    </row>
    <row r="1443" spans="1:6" x14ac:dyDescent="0.2">
      <c r="A1443"/>
      <c r="B1443"/>
      <c r="D1443" s="206"/>
      <c r="E1443" s="206"/>
      <c r="F1443"/>
    </row>
    <row r="1444" spans="1:6" x14ac:dyDescent="0.2">
      <c r="A1444"/>
      <c r="B1444"/>
      <c r="D1444" s="206"/>
      <c r="E1444" s="206"/>
      <c r="F1444"/>
    </row>
    <row r="1445" spans="1:6" x14ac:dyDescent="0.2">
      <c r="A1445"/>
      <c r="B1445"/>
      <c r="D1445" s="206"/>
      <c r="E1445" s="206"/>
      <c r="F1445"/>
    </row>
    <row r="1446" spans="1:6" x14ac:dyDescent="0.2">
      <c r="A1446"/>
      <c r="B1446"/>
      <c r="D1446" s="206"/>
      <c r="E1446" s="206"/>
      <c r="F1446"/>
    </row>
    <row r="1447" spans="1:6" x14ac:dyDescent="0.2">
      <c r="A1447"/>
      <c r="B1447"/>
      <c r="D1447" s="206"/>
      <c r="E1447" s="206"/>
      <c r="F1447"/>
    </row>
    <row r="1448" spans="1:6" x14ac:dyDescent="0.2">
      <c r="A1448"/>
      <c r="B1448"/>
      <c r="D1448" s="206"/>
      <c r="E1448" s="206"/>
      <c r="F1448"/>
    </row>
    <row r="1449" spans="1:6" x14ac:dyDescent="0.2">
      <c r="A1449"/>
      <c r="B1449"/>
      <c r="D1449" s="206"/>
      <c r="E1449" s="206"/>
      <c r="F1449"/>
    </row>
    <row r="1450" spans="1:6" x14ac:dyDescent="0.2">
      <c r="A1450"/>
      <c r="B1450"/>
      <c r="D1450" s="206"/>
      <c r="E1450" s="206"/>
      <c r="F1450"/>
    </row>
    <row r="1451" spans="1:6" x14ac:dyDescent="0.2">
      <c r="A1451"/>
      <c r="B1451"/>
      <c r="D1451" s="206"/>
      <c r="E1451" s="206"/>
      <c r="F1451"/>
    </row>
    <row r="1452" spans="1:6" x14ac:dyDescent="0.2">
      <c r="A1452"/>
      <c r="B1452"/>
      <c r="D1452" s="206"/>
      <c r="E1452" s="206"/>
      <c r="F1452"/>
    </row>
    <row r="1453" spans="1:6" x14ac:dyDescent="0.2">
      <c r="A1453"/>
      <c r="B1453"/>
      <c r="D1453" s="206"/>
      <c r="E1453" s="206"/>
      <c r="F1453"/>
    </row>
    <row r="1454" spans="1:6" x14ac:dyDescent="0.2">
      <c r="A1454"/>
      <c r="B1454"/>
      <c r="D1454" s="206"/>
      <c r="E1454" s="206"/>
      <c r="F1454"/>
    </row>
    <row r="1455" spans="1:6" x14ac:dyDescent="0.2">
      <c r="A1455"/>
      <c r="B1455"/>
      <c r="D1455" s="206"/>
      <c r="E1455" s="206"/>
      <c r="F1455"/>
    </row>
    <row r="1456" spans="1:6" x14ac:dyDescent="0.2">
      <c r="A1456"/>
      <c r="B1456"/>
      <c r="D1456" s="206"/>
      <c r="E1456" s="206"/>
      <c r="F1456"/>
    </row>
    <row r="1457" spans="1:6" x14ac:dyDescent="0.2">
      <c r="A1457"/>
      <c r="B1457"/>
      <c r="D1457" s="206"/>
      <c r="E1457" s="206"/>
      <c r="F1457"/>
    </row>
    <row r="1458" spans="1:6" x14ac:dyDescent="0.2">
      <c r="A1458"/>
      <c r="B1458"/>
      <c r="D1458" s="206"/>
      <c r="E1458" s="206"/>
      <c r="F1458"/>
    </row>
    <row r="1459" spans="1:6" x14ac:dyDescent="0.2">
      <c r="A1459"/>
      <c r="B1459"/>
      <c r="D1459" s="206"/>
      <c r="E1459" s="206"/>
      <c r="F1459"/>
    </row>
    <row r="1460" spans="1:6" x14ac:dyDescent="0.2">
      <c r="A1460"/>
      <c r="B1460"/>
      <c r="D1460" s="206"/>
      <c r="E1460" s="206"/>
      <c r="F1460"/>
    </row>
    <row r="1461" spans="1:6" x14ac:dyDescent="0.2">
      <c r="A1461"/>
      <c r="B1461"/>
      <c r="D1461" s="206"/>
      <c r="E1461" s="206"/>
      <c r="F1461"/>
    </row>
    <row r="1462" spans="1:6" x14ac:dyDescent="0.2">
      <c r="A1462"/>
      <c r="B1462"/>
      <c r="D1462" s="206"/>
      <c r="E1462" s="206"/>
      <c r="F1462"/>
    </row>
    <row r="1463" spans="1:6" x14ac:dyDescent="0.2">
      <c r="A1463"/>
      <c r="B1463"/>
      <c r="D1463" s="206"/>
      <c r="E1463" s="206"/>
      <c r="F1463"/>
    </row>
    <row r="1464" spans="1:6" x14ac:dyDescent="0.2">
      <c r="A1464"/>
      <c r="B1464"/>
      <c r="D1464" s="206"/>
      <c r="E1464" s="206"/>
      <c r="F1464"/>
    </row>
    <row r="1465" spans="1:6" x14ac:dyDescent="0.2">
      <c r="A1465"/>
      <c r="B1465"/>
      <c r="D1465" s="206"/>
      <c r="E1465" s="206"/>
      <c r="F1465"/>
    </row>
    <row r="1466" spans="1:6" x14ac:dyDescent="0.2">
      <c r="A1466"/>
      <c r="B1466"/>
      <c r="D1466" s="206"/>
      <c r="E1466" s="206"/>
      <c r="F1466"/>
    </row>
    <row r="1467" spans="1:6" x14ac:dyDescent="0.2">
      <c r="A1467"/>
      <c r="B1467"/>
      <c r="D1467" s="206"/>
      <c r="E1467" s="206"/>
      <c r="F1467"/>
    </row>
    <row r="1468" spans="1:6" x14ac:dyDescent="0.2">
      <c r="A1468"/>
      <c r="B1468"/>
      <c r="D1468" s="206"/>
      <c r="E1468" s="206"/>
      <c r="F1468"/>
    </row>
    <row r="1469" spans="1:6" x14ac:dyDescent="0.2">
      <c r="A1469"/>
      <c r="B1469"/>
      <c r="D1469" s="206"/>
      <c r="E1469" s="206"/>
      <c r="F1469"/>
    </row>
    <row r="1470" spans="1:6" x14ac:dyDescent="0.2">
      <c r="A1470"/>
      <c r="B1470"/>
      <c r="D1470" s="206"/>
      <c r="E1470" s="206"/>
      <c r="F1470"/>
    </row>
    <row r="1471" spans="1:6" x14ac:dyDescent="0.2">
      <c r="A1471"/>
      <c r="B1471"/>
      <c r="D1471" s="206"/>
      <c r="E1471" s="206"/>
      <c r="F1471"/>
    </row>
    <row r="1472" spans="1:6" x14ac:dyDescent="0.2">
      <c r="A1472"/>
      <c r="B1472"/>
      <c r="D1472" s="206"/>
      <c r="E1472" s="206"/>
      <c r="F1472"/>
    </row>
    <row r="1473" spans="1:6" x14ac:dyDescent="0.2">
      <c r="A1473"/>
      <c r="B1473"/>
      <c r="D1473" s="206"/>
      <c r="E1473" s="206"/>
      <c r="F1473"/>
    </row>
    <row r="1474" spans="1:6" x14ac:dyDescent="0.2">
      <c r="A1474"/>
      <c r="B1474"/>
      <c r="D1474" s="206"/>
      <c r="E1474" s="206"/>
      <c r="F1474"/>
    </row>
    <row r="1475" spans="1:6" x14ac:dyDescent="0.2">
      <c r="A1475"/>
      <c r="B1475"/>
      <c r="D1475" s="206"/>
      <c r="E1475" s="206"/>
      <c r="F1475"/>
    </row>
    <row r="1476" spans="1:6" x14ac:dyDescent="0.2">
      <c r="A1476"/>
      <c r="B1476"/>
      <c r="D1476" s="206"/>
      <c r="E1476" s="206"/>
      <c r="F1476"/>
    </row>
    <row r="1477" spans="1:6" x14ac:dyDescent="0.2">
      <c r="A1477"/>
      <c r="B1477"/>
      <c r="D1477" s="206"/>
      <c r="E1477" s="206"/>
      <c r="F1477"/>
    </row>
    <row r="1478" spans="1:6" x14ac:dyDescent="0.2">
      <c r="A1478"/>
      <c r="B1478"/>
      <c r="D1478" s="206"/>
      <c r="E1478" s="206"/>
      <c r="F1478"/>
    </row>
    <row r="1479" spans="1:6" x14ac:dyDescent="0.2">
      <c r="A1479"/>
      <c r="B1479"/>
      <c r="D1479" s="206"/>
      <c r="E1479" s="206"/>
      <c r="F1479"/>
    </row>
    <row r="1480" spans="1:6" x14ac:dyDescent="0.2">
      <c r="A1480"/>
      <c r="B1480"/>
      <c r="D1480" s="206"/>
      <c r="E1480" s="206"/>
      <c r="F1480"/>
    </row>
    <row r="1481" spans="1:6" x14ac:dyDescent="0.2">
      <c r="A1481"/>
      <c r="B1481"/>
      <c r="D1481" s="206"/>
      <c r="E1481" s="206"/>
      <c r="F1481"/>
    </row>
    <row r="1482" spans="1:6" x14ac:dyDescent="0.2">
      <c r="A1482"/>
      <c r="B1482"/>
      <c r="D1482" s="206"/>
      <c r="E1482" s="206"/>
      <c r="F1482"/>
    </row>
    <row r="1483" spans="1:6" x14ac:dyDescent="0.2">
      <c r="A1483"/>
      <c r="B1483"/>
      <c r="D1483" s="206"/>
      <c r="E1483" s="206"/>
      <c r="F1483"/>
    </row>
    <row r="1484" spans="1:6" x14ac:dyDescent="0.2">
      <c r="A1484"/>
      <c r="B1484"/>
      <c r="D1484" s="206"/>
      <c r="E1484" s="206"/>
      <c r="F1484"/>
    </row>
    <row r="1485" spans="1:6" x14ac:dyDescent="0.2">
      <c r="A1485"/>
      <c r="B1485"/>
      <c r="D1485" s="206"/>
      <c r="E1485" s="206"/>
      <c r="F1485"/>
    </row>
    <row r="1486" spans="1:6" x14ac:dyDescent="0.2">
      <c r="A1486"/>
      <c r="B1486"/>
      <c r="D1486" s="206"/>
      <c r="E1486" s="206"/>
      <c r="F1486"/>
    </row>
    <row r="1487" spans="1:6" x14ac:dyDescent="0.2">
      <c r="A1487"/>
      <c r="B1487"/>
      <c r="D1487" s="206"/>
      <c r="E1487" s="206"/>
      <c r="F1487"/>
    </row>
    <row r="1488" spans="1:6" x14ac:dyDescent="0.2">
      <c r="A1488"/>
      <c r="B1488"/>
      <c r="D1488" s="206"/>
      <c r="E1488" s="206"/>
      <c r="F1488"/>
    </row>
    <row r="1489" spans="1:6" x14ac:dyDescent="0.2">
      <c r="A1489"/>
      <c r="B1489"/>
      <c r="D1489" s="206"/>
      <c r="E1489" s="206"/>
      <c r="F1489"/>
    </row>
    <row r="1490" spans="1:6" x14ac:dyDescent="0.2">
      <c r="A1490"/>
      <c r="B1490"/>
      <c r="D1490" s="206"/>
      <c r="E1490" s="206"/>
      <c r="F1490"/>
    </row>
    <row r="1491" spans="1:6" x14ac:dyDescent="0.2">
      <c r="A1491"/>
      <c r="B1491"/>
      <c r="D1491" s="206"/>
      <c r="E1491" s="206"/>
      <c r="F1491"/>
    </row>
    <row r="1492" spans="1:6" x14ac:dyDescent="0.2">
      <c r="A1492"/>
      <c r="B1492"/>
      <c r="D1492" s="206"/>
      <c r="E1492" s="206"/>
      <c r="F1492"/>
    </row>
    <row r="1493" spans="1:6" x14ac:dyDescent="0.2">
      <c r="A1493"/>
      <c r="B1493"/>
      <c r="D1493" s="206"/>
      <c r="E1493" s="206"/>
      <c r="F1493"/>
    </row>
    <row r="1494" spans="1:6" x14ac:dyDescent="0.2">
      <c r="A1494"/>
      <c r="B1494"/>
      <c r="D1494" s="206"/>
      <c r="E1494" s="206"/>
      <c r="F1494"/>
    </row>
    <row r="1495" spans="1:6" x14ac:dyDescent="0.2">
      <c r="A1495"/>
      <c r="B1495"/>
      <c r="D1495" s="206"/>
      <c r="E1495" s="206"/>
      <c r="F1495"/>
    </row>
    <row r="1496" spans="1:6" x14ac:dyDescent="0.2">
      <c r="A1496"/>
      <c r="B1496"/>
      <c r="D1496" s="206"/>
      <c r="E1496" s="206"/>
      <c r="F1496"/>
    </row>
    <row r="1497" spans="1:6" x14ac:dyDescent="0.2">
      <c r="A1497"/>
      <c r="B1497"/>
      <c r="D1497" s="206"/>
      <c r="E1497" s="206"/>
      <c r="F1497"/>
    </row>
    <row r="1498" spans="1:6" x14ac:dyDescent="0.2">
      <c r="A1498"/>
      <c r="B1498"/>
      <c r="D1498" s="206"/>
      <c r="E1498" s="206"/>
      <c r="F1498"/>
    </row>
    <row r="1499" spans="1:6" x14ac:dyDescent="0.2">
      <c r="A1499"/>
      <c r="B1499"/>
      <c r="D1499" s="206"/>
      <c r="E1499" s="206"/>
      <c r="F1499"/>
    </row>
    <row r="1500" spans="1:6" x14ac:dyDescent="0.2">
      <c r="A1500"/>
      <c r="B1500"/>
      <c r="D1500" s="206"/>
      <c r="E1500" s="206"/>
      <c r="F1500"/>
    </row>
    <row r="1501" spans="1:6" x14ac:dyDescent="0.2">
      <c r="A1501"/>
      <c r="B1501"/>
      <c r="D1501" s="206"/>
      <c r="E1501" s="206"/>
      <c r="F1501"/>
    </row>
    <row r="1502" spans="1:6" x14ac:dyDescent="0.2">
      <c r="A1502"/>
      <c r="B1502"/>
      <c r="D1502" s="206"/>
      <c r="E1502" s="206"/>
      <c r="F1502"/>
    </row>
    <row r="1503" spans="1:6" x14ac:dyDescent="0.2">
      <c r="A1503"/>
      <c r="B1503"/>
      <c r="D1503" s="206"/>
      <c r="E1503" s="206"/>
      <c r="F1503"/>
    </row>
    <row r="1504" spans="1:6" x14ac:dyDescent="0.2">
      <c r="A1504"/>
      <c r="B1504"/>
      <c r="D1504" s="206"/>
      <c r="E1504" s="206"/>
      <c r="F1504"/>
    </row>
    <row r="1505" spans="1:6" x14ac:dyDescent="0.2">
      <c r="A1505"/>
      <c r="B1505"/>
      <c r="D1505" s="206"/>
      <c r="E1505" s="206"/>
      <c r="F1505"/>
    </row>
    <row r="1506" spans="1:6" x14ac:dyDescent="0.2">
      <c r="A1506"/>
      <c r="B1506"/>
      <c r="D1506" s="206"/>
      <c r="E1506" s="206"/>
      <c r="F1506"/>
    </row>
    <row r="1507" spans="1:6" x14ac:dyDescent="0.2">
      <c r="A1507"/>
      <c r="B1507"/>
      <c r="D1507" s="206"/>
      <c r="E1507" s="206"/>
      <c r="F1507"/>
    </row>
    <row r="1508" spans="1:6" x14ac:dyDescent="0.2">
      <c r="A1508"/>
      <c r="B1508"/>
      <c r="D1508" s="206"/>
      <c r="E1508" s="206"/>
      <c r="F1508"/>
    </row>
    <row r="1509" spans="1:6" x14ac:dyDescent="0.2">
      <c r="A1509"/>
      <c r="B1509"/>
      <c r="D1509" s="206"/>
      <c r="E1509" s="206"/>
      <c r="F1509"/>
    </row>
    <row r="1510" spans="1:6" x14ac:dyDescent="0.2">
      <c r="A1510"/>
      <c r="B1510"/>
      <c r="D1510" s="206"/>
      <c r="E1510" s="206"/>
      <c r="F1510"/>
    </row>
    <row r="1511" spans="1:6" x14ac:dyDescent="0.2">
      <c r="A1511"/>
      <c r="B1511"/>
      <c r="D1511" s="206"/>
      <c r="E1511" s="206"/>
      <c r="F1511"/>
    </row>
    <row r="1512" spans="1:6" x14ac:dyDescent="0.2">
      <c r="A1512"/>
      <c r="B1512"/>
      <c r="D1512" s="206"/>
      <c r="E1512" s="206"/>
      <c r="F1512"/>
    </row>
    <row r="1513" spans="1:6" x14ac:dyDescent="0.2">
      <c r="A1513"/>
      <c r="B1513"/>
      <c r="D1513" s="206"/>
      <c r="E1513" s="206"/>
      <c r="F1513"/>
    </row>
    <row r="1514" spans="1:6" x14ac:dyDescent="0.2">
      <c r="A1514"/>
      <c r="B1514"/>
      <c r="D1514" s="206"/>
      <c r="E1514" s="206"/>
      <c r="F1514"/>
    </row>
    <row r="1515" spans="1:6" x14ac:dyDescent="0.2">
      <c r="A1515"/>
      <c r="B1515"/>
      <c r="D1515" s="206"/>
      <c r="E1515" s="206"/>
      <c r="F1515"/>
    </row>
    <row r="1516" spans="1:6" x14ac:dyDescent="0.2">
      <c r="A1516"/>
      <c r="B1516"/>
      <c r="D1516" s="206"/>
      <c r="E1516" s="206"/>
      <c r="F1516"/>
    </row>
    <row r="1517" spans="1:6" x14ac:dyDescent="0.2">
      <c r="A1517"/>
      <c r="B1517"/>
      <c r="D1517" s="206"/>
      <c r="E1517" s="206"/>
      <c r="F1517"/>
    </row>
    <row r="1518" spans="1:6" x14ac:dyDescent="0.2">
      <c r="A1518"/>
      <c r="B1518"/>
      <c r="D1518" s="206"/>
      <c r="E1518" s="206"/>
      <c r="F1518"/>
    </row>
    <row r="1519" spans="1:6" x14ac:dyDescent="0.2">
      <c r="A1519"/>
      <c r="B1519"/>
      <c r="D1519" s="206"/>
      <c r="E1519" s="206"/>
      <c r="F1519"/>
    </row>
    <row r="1520" spans="1:6" x14ac:dyDescent="0.2">
      <c r="A1520"/>
      <c r="B1520"/>
      <c r="D1520" s="206"/>
      <c r="E1520" s="206"/>
      <c r="F1520"/>
    </row>
    <row r="1521" spans="1:6" x14ac:dyDescent="0.2">
      <c r="A1521"/>
      <c r="B1521"/>
      <c r="D1521" s="206"/>
      <c r="E1521" s="206"/>
      <c r="F1521"/>
    </row>
    <row r="1522" spans="1:6" x14ac:dyDescent="0.2">
      <c r="A1522"/>
      <c r="B1522"/>
      <c r="D1522" s="206"/>
      <c r="E1522" s="206"/>
      <c r="F1522"/>
    </row>
    <row r="1523" spans="1:6" x14ac:dyDescent="0.2">
      <c r="A1523"/>
      <c r="B1523"/>
      <c r="D1523" s="206"/>
      <c r="E1523" s="206"/>
      <c r="F1523"/>
    </row>
    <row r="1524" spans="1:6" x14ac:dyDescent="0.2">
      <c r="A1524"/>
      <c r="B1524"/>
      <c r="D1524" s="206"/>
      <c r="E1524" s="206"/>
      <c r="F1524"/>
    </row>
    <row r="1525" spans="1:6" x14ac:dyDescent="0.2">
      <c r="A1525"/>
      <c r="B1525"/>
      <c r="D1525" s="206"/>
      <c r="E1525" s="206"/>
      <c r="F1525"/>
    </row>
    <row r="1526" spans="1:6" x14ac:dyDescent="0.2">
      <c r="A1526"/>
      <c r="B1526"/>
      <c r="D1526" s="206"/>
      <c r="E1526" s="206"/>
      <c r="F1526"/>
    </row>
    <row r="1527" spans="1:6" x14ac:dyDescent="0.2">
      <c r="A1527"/>
      <c r="B1527"/>
      <c r="D1527" s="206"/>
      <c r="E1527" s="206"/>
      <c r="F1527"/>
    </row>
    <row r="1528" spans="1:6" x14ac:dyDescent="0.2">
      <c r="A1528"/>
      <c r="B1528"/>
      <c r="D1528" s="206"/>
      <c r="E1528" s="206"/>
      <c r="F1528"/>
    </row>
    <row r="1529" spans="1:6" x14ac:dyDescent="0.2">
      <c r="A1529"/>
      <c r="B1529"/>
      <c r="D1529" s="206"/>
      <c r="E1529" s="206"/>
      <c r="F1529"/>
    </row>
    <row r="1530" spans="1:6" x14ac:dyDescent="0.2">
      <c r="A1530"/>
      <c r="B1530"/>
      <c r="D1530" s="206"/>
      <c r="E1530" s="206"/>
      <c r="F1530"/>
    </row>
    <row r="1531" spans="1:6" x14ac:dyDescent="0.2">
      <c r="A1531"/>
      <c r="B1531"/>
      <c r="D1531" s="206"/>
      <c r="E1531" s="206"/>
      <c r="F1531"/>
    </row>
    <row r="1532" spans="1:6" x14ac:dyDescent="0.2">
      <c r="A1532"/>
      <c r="B1532"/>
      <c r="D1532" s="206"/>
      <c r="E1532" s="206"/>
      <c r="F1532"/>
    </row>
    <row r="1533" spans="1:6" x14ac:dyDescent="0.2">
      <c r="A1533"/>
      <c r="B1533"/>
      <c r="D1533" s="206"/>
      <c r="E1533" s="206"/>
      <c r="F1533"/>
    </row>
    <row r="1534" spans="1:6" x14ac:dyDescent="0.2">
      <c r="A1534"/>
      <c r="B1534"/>
      <c r="D1534" s="206"/>
      <c r="E1534" s="206"/>
      <c r="F1534"/>
    </row>
    <row r="1535" spans="1:6" x14ac:dyDescent="0.2">
      <c r="A1535"/>
      <c r="B1535"/>
      <c r="D1535" s="206"/>
      <c r="E1535" s="206"/>
      <c r="F1535"/>
    </row>
    <row r="1536" spans="1:6" x14ac:dyDescent="0.2">
      <c r="A1536"/>
      <c r="B1536"/>
      <c r="D1536" s="206"/>
      <c r="E1536" s="206"/>
      <c r="F1536"/>
    </row>
    <row r="1537" spans="1:6" x14ac:dyDescent="0.2">
      <c r="A1537"/>
      <c r="B1537"/>
      <c r="D1537" s="206"/>
      <c r="E1537" s="206"/>
      <c r="F1537"/>
    </row>
    <row r="1538" spans="1:6" x14ac:dyDescent="0.2">
      <c r="A1538"/>
      <c r="B1538"/>
      <c r="D1538" s="206"/>
      <c r="E1538" s="206"/>
      <c r="F1538"/>
    </row>
    <row r="1539" spans="1:6" x14ac:dyDescent="0.2">
      <c r="A1539"/>
      <c r="B1539"/>
      <c r="D1539" s="206"/>
      <c r="E1539" s="206"/>
      <c r="F1539"/>
    </row>
    <row r="1540" spans="1:6" x14ac:dyDescent="0.2">
      <c r="A1540"/>
      <c r="B1540"/>
      <c r="D1540" s="206"/>
      <c r="E1540" s="206"/>
      <c r="F1540"/>
    </row>
    <row r="1541" spans="1:6" x14ac:dyDescent="0.2">
      <c r="A1541"/>
      <c r="B1541"/>
      <c r="D1541" s="206"/>
      <c r="E1541" s="206"/>
      <c r="F1541"/>
    </row>
    <row r="1542" spans="1:6" x14ac:dyDescent="0.2">
      <c r="A1542"/>
      <c r="B1542"/>
      <c r="D1542" s="206"/>
      <c r="E1542" s="206"/>
      <c r="F1542"/>
    </row>
    <row r="1543" spans="1:6" x14ac:dyDescent="0.2">
      <c r="A1543"/>
      <c r="B1543"/>
      <c r="D1543" s="206"/>
      <c r="E1543" s="206"/>
      <c r="F1543"/>
    </row>
    <row r="1544" spans="1:6" x14ac:dyDescent="0.2">
      <c r="A1544"/>
      <c r="B1544"/>
      <c r="D1544" s="206"/>
      <c r="E1544" s="206"/>
      <c r="F1544"/>
    </row>
    <row r="1545" spans="1:6" x14ac:dyDescent="0.2">
      <c r="A1545"/>
      <c r="B1545"/>
      <c r="D1545" s="206"/>
      <c r="E1545" s="206"/>
      <c r="F1545"/>
    </row>
    <row r="1546" spans="1:6" x14ac:dyDescent="0.2">
      <c r="A1546"/>
      <c r="B1546"/>
      <c r="D1546" s="206"/>
      <c r="E1546" s="206"/>
      <c r="F1546"/>
    </row>
    <row r="1547" spans="1:6" x14ac:dyDescent="0.2">
      <c r="A1547"/>
      <c r="B1547"/>
      <c r="D1547" s="206"/>
      <c r="E1547" s="206"/>
      <c r="F1547"/>
    </row>
    <row r="1548" spans="1:6" x14ac:dyDescent="0.2">
      <c r="A1548"/>
      <c r="B1548"/>
      <c r="D1548" s="206"/>
      <c r="E1548" s="206"/>
      <c r="F1548"/>
    </row>
    <row r="1549" spans="1:6" x14ac:dyDescent="0.2">
      <c r="A1549"/>
      <c r="B1549"/>
      <c r="D1549" s="206"/>
      <c r="E1549" s="206"/>
      <c r="F1549"/>
    </row>
    <row r="1550" spans="1:6" x14ac:dyDescent="0.2">
      <c r="A1550"/>
      <c r="B1550"/>
      <c r="D1550" s="206"/>
      <c r="E1550" s="206"/>
      <c r="F1550"/>
    </row>
    <row r="1551" spans="1:6" x14ac:dyDescent="0.2">
      <c r="A1551"/>
      <c r="B1551"/>
      <c r="D1551" s="206"/>
      <c r="E1551" s="206"/>
      <c r="F1551"/>
    </row>
    <row r="1552" spans="1:6" x14ac:dyDescent="0.2">
      <c r="A1552"/>
      <c r="B1552"/>
      <c r="D1552" s="206"/>
      <c r="E1552" s="206"/>
      <c r="F1552"/>
    </row>
    <row r="1553" spans="1:6" x14ac:dyDescent="0.2">
      <c r="A1553"/>
      <c r="B1553"/>
      <c r="D1553" s="206"/>
      <c r="E1553" s="206"/>
      <c r="F1553"/>
    </row>
    <row r="1554" spans="1:6" x14ac:dyDescent="0.2">
      <c r="A1554"/>
      <c r="B1554"/>
      <c r="D1554" s="206"/>
      <c r="E1554" s="206"/>
      <c r="F1554"/>
    </row>
    <row r="1555" spans="1:6" x14ac:dyDescent="0.2">
      <c r="A1555"/>
      <c r="B1555"/>
      <c r="D1555" s="206"/>
      <c r="E1555" s="206"/>
      <c r="F1555"/>
    </row>
    <row r="1556" spans="1:6" x14ac:dyDescent="0.2">
      <c r="A1556"/>
      <c r="B1556"/>
      <c r="D1556" s="206"/>
      <c r="E1556" s="206"/>
      <c r="F1556"/>
    </row>
    <row r="1557" spans="1:6" x14ac:dyDescent="0.2">
      <c r="A1557"/>
      <c r="B1557"/>
      <c r="D1557" s="206"/>
      <c r="E1557" s="206"/>
      <c r="F1557"/>
    </row>
    <row r="1558" spans="1:6" x14ac:dyDescent="0.2">
      <c r="A1558"/>
      <c r="B1558"/>
      <c r="D1558" s="206"/>
      <c r="E1558" s="206"/>
      <c r="F1558"/>
    </row>
    <row r="1559" spans="1:6" x14ac:dyDescent="0.2">
      <c r="A1559"/>
      <c r="B1559"/>
      <c r="D1559" s="206"/>
      <c r="E1559" s="206"/>
      <c r="F1559"/>
    </row>
    <row r="1560" spans="1:6" x14ac:dyDescent="0.2">
      <c r="A1560"/>
      <c r="B1560"/>
      <c r="D1560" s="206"/>
      <c r="E1560" s="206"/>
      <c r="F1560"/>
    </row>
    <row r="1561" spans="1:6" x14ac:dyDescent="0.2">
      <c r="A1561"/>
      <c r="B1561"/>
      <c r="D1561" s="206"/>
      <c r="E1561" s="206"/>
      <c r="F1561"/>
    </row>
    <row r="1562" spans="1:6" x14ac:dyDescent="0.2">
      <c r="A1562"/>
      <c r="B1562"/>
      <c r="D1562" s="206"/>
      <c r="E1562" s="206"/>
      <c r="F1562"/>
    </row>
    <row r="1563" spans="1:6" x14ac:dyDescent="0.2">
      <c r="A1563"/>
      <c r="B1563"/>
      <c r="D1563" s="206"/>
      <c r="E1563" s="206"/>
      <c r="F1563"/>
    </row>
    <row r="1564" spans="1:6" x14ac:dyDescent="0.2">
      <c r="A1564"/>
      <c r="B1564"/>
      <c r="D1564" s="206"/>
      <c r="E1564" s="206"/>
      <c r="F1564"/>
    </row>
    <row r="1565" spans="1:6" x14ac:dyDescent="0.2">
      <c r="A1565"/>
      <c r="B1565"/>
      <c r="D1565" s="206"/>
      <c r="E1565" s="206"/>
      <c r="F1565"/>
    </row>
    <row r="1566" spans="1:6" x14ac:dyDescent="0.2">
      <c r="A1566"/>
      <c r="B1566"/>
      <c r="D1566" s="206"/>
      <c r="E1566" s="206"/>
      <c r="F1566"/>
    </row>
    <row r="1567" spans="1:6" x14ac:dyDescent="0.2">
      <c r="A1567"/>
      <c r="B1567"/>
      <c r="D1567" s="206"/>
      <c r="E1567" s="206"/>
      <c r="F1567"/>
    </row>
    <row r="1568" spans="1:6" x14ac:dyDescent="0.2">
      <c r="A1568"/>
      <c r="B1568"/>
      <c r="D1568" s="206"/>
      <c r="E1568" s="206"/>
      <c r="F1568"/>
    </row>
    <row r="1569" spans="1:6" x14ac:dyDescent="0.2">
      <c r="A1569"/>
      <c r="B1569"/>
      <c r="D1569" s="206"/>
      <c r="E1569" s="206"/>
      <c r="F1569"/>
    </row>
    <row r="1570" spans="1:6" x14ac:dyDescent="0.2">
      <c r="A1570"/>
      <c r="B1570"/>
      <c r="D1570" s="206"/>
      <c r="E1570" s="206"/>
      <c r="F1570"/>
    </row>
    <row r="1571" spans="1:6" x14ac:dyDescent="0.2">
      <c r="A1571"/>
      <c r="B1571"/>
      <c r="D1571" s="206"/>
      <c r="E1571" s="206"/>
      <c r="F1571"/>
    </row>
    <row r="1572" spans="1:6" x14ac:dyDescent="0.2">
      <c r="A1572"/>
      <c r="B1572"/>
      <c r="D1572" s="206"/>
      <c r="E1572" s="206"/>
      <c r="F1572"/>
    </row>
    <row r="1573" spans="1:6" x14ac:dyDescent="0.2">
      <c r="A1573"/>
      <c r="B1573"/>
      <c r="D1573" s="206"/>
      <c r="E1573" s="206"/>
      <c r="F1573"/>
    </row>
    <row r="1574" spans="1:6" x14ac:dyDescent="0.2">
      <c r="A1574"/>
      <c r="B1574"/>
      <c r="D1574" s="206"/>
      <c r="E1574" s="206"/>
      <c r="F1574"/>
    </row>
    <row r="1575" spans="1:6" x14ac:dyDescent="0.2">
      <c r="A1575"/>
      <c r="B1575"/>
      <c r="D1575" s="206"/>
      <c r="E1575" s="206"/>
      <c r="F1575"/>
    </row>
    <row r="1576" spans="1:6" x14ac:dyDescent="0.2">
      <c r="A1576"/>
      <c r="B1576"/>
      <c r="D1576" s="206"/>
      <c r="E1576" s="206"/>
      <c r="F1576"/>
    </row>
    <row r="1577" spans="1:6" x14ac:dyDescent="0.2">
      <c r="A1577"/>
      <c r="B1577"/>
      <c r="D1577" s="206"/>
      <c r="E1577" s="206"/>
      <c r="F1577"/>
    </row>
    <row r="1578" spans="1:6" x14ac:dyDescent="0.2">
      <c r="A1578"/>
      <c r="B1578"/>
      <c r="D1578" s="206"/>
      <c r="E1578" s="206"/>
      <c r="F1578"/>
    </row>
    <row r="1579" spans="1:6" x14ac:dyDescent="0.2">
      <c r="A1579"/>
      <c r="B1579"/>
      <c r="D1579" s="206"/>
      <c r="E1579" s="206"/>
      <c r="F1579"/>
    </row>
    <row r="1580" spans="1:6" x14ac:dyDescent="0.2">
      <c r="A1580"/>
      <c r="B1580"/>
      <c r="D1580" s="206"/>
      <c r="E1580" s="206"/>
      <c r="F1580"/>
    </row>
    <row r="1581" spans="1:6" x14ac:dyDescent="0.2">
      <c r="A1581"/>
      <c r="B1581"/>
      <c r="D1581" s="206"/>
      <c r="E1581" s="206"/>
      <c r="F1581"/>
    </row>
    <row r="1582" spans="1:6" x14ac:dyDescent="0.2">
      <c r="A1582"/>
      <c r="B1582"/>
      <c r="D1582" s="206"/>
      <c r="E1582" s="206"/>
      <c r="F1582"/>
    </row>
    <row r="1583" spans="1:6" x14ac:dyDescent="0.2">
      <c r="A1583"/>
      <c r="B1583"/>
      <c r="D1583" s="206"/>
      <c r="E1583" s="206"/>
      <c r="F1583"/>
    </row>
    <row r="1584" spans="1:6" x14ac:dyDescent="0.2">
      <c r="A1584"/>
      <c r="B1584"/>
      <c r="D1584" s="206"/>
      <c r="E1584" s="206"/>
      <c r="F1584"/>
    </row>
    <row r="1585" spans="1:6" x14ac:dyDescent="0.2">
      <c r="A1585"/>
      <c r="B1585"/>
      <c r="D1585" s="206"/>
      <c r="E1585" s="206"/>
      <c r="F1585"/>
    </row>
    <row r="1586" spans="1:6" x14ac:dyDescent="0.2">
      <c r="A1586"/>
      <c r="B1586"/>
      <c r="D1586" s="206"/>
      <c r="E1586" s="206"/>
      <c r="F1586"/>
    </row>
    <row r="1587" spans="1:6" x14ac:dyDescent="0.2">
      <c r="A1587"/>
      <c r="B1587"/>
      <c r="D1587" s="206"/>
      <c r="E1587" s="206"/>
      <c r="F1587"/>
    </row>
    <row r="1588" spans="1:6" x14ac:dyDescent="0.2">
      <c r="A1588"/>
      <c r="B1588"/>
      <c r="D1588" s="206"/>
      <c r="E1588" s="206"/>
      <c r="F1588"/>
    </row>
    <row r="1589" spans="1:6" x14ac:dyDescent="0.2">
      <c r="A1589"/>
      <c r="B1589"/>
      <c r="D1589" s="206"/>
      <c r="E1589" s="206"/>
      <c r="F1589"/>
    </row>
    <row r="1590" spans="1:6" x14ac:dyDescent="0.2">
      <c r="A1590"/>
      <c r="B1590"/>
      <c r="D1590" s="206"/>
      <c r="E1590" s="206"/>
      <c r="F1590"/>
    </row>
    <row r="1591" spans="1:6" x14ac:dyDescent="0.2">
      <c r="A1591"/>
      <c r="B1591"/>
      <c r="D1591" s="206"/>
      <c r="E1591" s="206"/>
      <c r="F1591"/>
    </row>
    <row r="1592" spans="1:6" x14ac:dyDescent="0.2">
      <c r="A1592"/>
      <c r="B1592"/>
      <c r="D1592" s="206"/>
      <c r="E1592" s="206"/>
      <c r="F1592"/>
    </row>
    <row r="1593" spans="1:6" x14ac:dyDescent="0.2">
      <c r="A1593"/>
      <c r="B1593"/>
      <c r="D1593" s="206"/>
      <c r="E1593" s="206"/>
      <c r="F1593"/>
    </row>
    <row r="1594" spans="1:6" x14ac:dyDescent="0.2">
      <c r="A1594"/>
      <c r="B1594"/>
      <c r="D1594" s="206"/>
      <c r="E1594" s="206"/>
      <c r="F1594"/>
    </row>
    <row r="1595" spans="1:6" x14ac:dyDescent="0.2">
      <c r="A1595"/>
      <c r="B1595"/>
      <c r="D1595" s="206"/>
      <c r="E1595" s="206"/>
      <c r="F1595"/>
    </row>
    <row r="1596" spans="1:6" x14ac:dyDescent="0.2">
      <c r="A1596"/>
      <c r="B1596"/>
      <c r="D1596" s="206"/>
      <c r="E1596" s="206"/>
      <c r="F1596"/>
    </row>
    <row r="1597" spans="1:6" x14ac:dyDescent="0.2">
      <c r="A1597"/>
      <c r="B1597"/>
      <c r="D1597" s="206"/>
      <c r="E1597" s="206"/>
      <c r="F1597"/>
    </row>
    <row r="1598" spans="1:6" x14ac:dyDescent="0.2">
      <c r="A1598"/>
      <c r="B1598"/>
      <c r="D1598" s="206"/>
      <c r="E1598" s="206"/>
      <c r="F1598"/>
    </row>
    <row r="1599" spans="1:6" x14ac:dyDescent="0.2">
      <c r="A1599"/>
      <c r="B1599"/>
      <c r="D1599" s="206"/>
      <c r="E1599" s="206"/>
      <c r="F1599"/>
    </row>
    <row r="1600" spans="1:6" x14ac:dyDescent="0.2">
      <c r="A1600"/>
      <c r="B1600"/>
      <c r="D1600" s="206"/>
      <c r="E1600" s="206"/>
      <c r="F1600"/>
    </row>
    <row r="1601" spans="1:6" x14ac:dyDescent="0.2">
      <c r="A1601"/>
      <c r="B1601"/>
      <c r="D1601" s="206"/>
      <c r="E1601" s="206"/>
      <c r="F1601"/>
    </row>
    <row r="1602" spans="1:6" x14ac:dyDescent="0.2">
      <c r="A1602"/>
      <c r="B1602"/>
      <c r="D1602" s="206"/>
      <c r="E1602" s="206"/>
      <c r="F1602"/>
    </row>
    <row r="1603" spans="1:6" x14ac:dyDescent="0.2">
      <c r="A1603"/>
      <c r="B1603"/>
      <c r="D1603" s="206"/>
      <c r="E1603" s="206"/>
      <c r="F1603"/>
    </row>
    <row r="1604" spans="1:6" x14ac:dyDescent="0.2">
      <c r="A1604"/>
      <c r="B1604"/>
      <c r="D1604" s="206"/>
      <c r="E1604" s="206"/>
      <c r="F1604"/>
    </row>
    <row r="1605" spans="1:6" x14ac:dyDescent="0.2">
      <c r="A1605"/>
      <c r="B1605"/>
      <c r="D1605" s="206"/>
      <c r="E1605" s="206"/>
      <c r="F1605"/>
    </row>
    <row r="1606" spans="1:6" x14ac:dyDescent="0.2">
      <c r="A1606"/>
      <c r="B1606"/>
      <c r="D1606" s="206"/>
      <c r="E1606" s="206"/>
      <c r="F1606"/>
    </row>
    <row r="1607" spans="1:6" x14ac:dyDescent="0.2">
      <c r="A1607"/>
      <c r="B1607"/>
      <c r="D1607" s="206"/>
      <c r="E1607" s="206"/>
      <c r="F1607"/>
    </row>
    <row r="1608" spans="1:6" x14ac:dyDescent="0.2">
      <c r="A1608"/>
      <c r="B1608"/>
      <c r="D1608" s="206"/>
      <c r="E1608" s="206"/>
      <c r="F1608"/>
    </row>
    <row r="1609" spans="1:6" x14ac:dyDescent="0.2">
      <c r="A1609"/>
      <c r="B1609"/>
      <c r="D1609" s="206"/>
      <c r="E1609" s="206"/>
      <c r="F1609"/>
    </row>
    <row r="1610" spans="1:6" x14ac:dyDescent="0.2">
      <c r="A1610"/>
      <c r="B1610"/>
      <c r="D1610" s="206"/>
      <c r="E1610" s="206"/>
      <c r="F1610"/>
    </row>
    <row r="1611" spans="1:6" x14ac:dyDescent="0.2">
      <c r="A1611"/>
      <c r="B1611"/>
      <c r="D1611" s="206"/>
      <c r="E1611" s="206"/>
      <c r="F1611"/>
    </row>
    <row r="1612" spans="1:6" x14ac:dyDescent="0.2">
      <c r="A1612"/>
      <c r="B1612"/>
      <c r="D1612" s="206"/>
      <c r="E1612" s="206"/>
      <c r="F1612"/>
    </row>
    <row r="1613" spans="1:6" x14ac:dyDescent="0.2">
      <c r="A1613"/>
      <c r="B1613"/>
      <c r="D1613" s="206"/>
      <c r="E1613" s="206"/>
      <c r="F1613"/>
    </row>
    <row r="1614" spans="1:6" x14ac:dyDescent="0.2">
      <c r="A1614"/>
      <c r="B1614"/>
      <c r="D1614" s="206"/>
      <c r="E1614" s="206"/>
      <c r="F1614"/>
    </row>
    <row r="1615" spans="1:6" x14ac:dyDescent="0.2">
      <c r="A1615"/>
      <c r="B1615"/>
      <c r="D1615" s="206"/>
      <c r="E1615" s="206"/>
      <c r="F1615"/>
    </row>
    <row r="1616" spans="1:6" x14ac:dyDescent="0.2">
      <c r="A1616"/>
      <c r="B1616"/>
      <c r="D1616" s="206"/>
      <c r="E1616" s="206"/>
      <c r="F1616"/>
    </row>
    <row r="1617" spans="1:6" x14ac:dyDescent="0.2">
      <c r="A1617"/>
      <c r="B1617"/>
      <c r="D1617" s="206"/>
      <c r="E1617" s="206"/>
      <c r="F1617"/>
    </row>
    <row r="1618" spans="1:6" x14ac:dyDescent="0.2">
      <c r="A1618"/>
      <c r="B1618"/>
      <c r="D1618" s="206"/>
      <c r="E1618" s="206"/>
      <c r="F1618"/>
    </row>
    <row r="1619" spans="1:6" x14ac:dyDescent="0.2">
      <c r="A1619"/>
      <c r="B1619"/>
      <c r="D1619" s="206"/>
      <c r="E1619" s="206"/>
      <c r="F1619"/>
    </row>
    <row r="1620" spans="1:6" x14ac:dyDescent="0.2">
      <c r="A1620"/>
      <c r="B1620"/>
      <c r="D1620" s="206"/>
      <c r="E1620" s="206"/>
      <c r="F1620"/>
    </row>
    <row r="1621" spans="1:6" x14ac:dyDescent="0.2">
      <c r="A1621"/>
      <c r="B1621"/>
      <c r="D1621" s="206"/>
      <c r="E1621" s="206"/>
      <c r="F1621"/>
    </row>
    <row r="1622" spans="1:6" x14ac:dyDescent="0.2">
      <c r="A1622"/>
      <c r="B1622"/>
      <c r="D1622" s="206"/>
      <c r="E1622" s="206"/>
      <c r="F1622"/>
    </row>
    <row r="1623" spans="1:6" x14ac:dyDescent="0.2">
      <c r="A1623"/>
      <c r="B1623"/>
      <c r="D1623" s="206"/>
      <c r="E1623" s="206"/>
      <c r="F1623"/>
    </row>
    <row r="1624" spans="1:6" x14ac:dyDescent="0.2">
      <c r="A1624"/>
      <c r="B1624"/>
      <c r="D1624" s="206"/>
      <c r="E1624" s="206"/>
      <c r="F1624"/>
    </row>
    <row r="1625" spans="1:6" x14ac:dyDescent="0.2">
      <c r="A1625"/>
      <c r="B1625"/>
      <c r="D1625" s="206"/>
      <c r="E1625" s="206"/>
      <c r="F1625"/>
    </row>
    <row r="1626" spans="1:6" x14ac:dyDescent="0.2">
      <c r="A1626"/>
      <c r="B1626"/>
      <c r="D1626" s="206"/>
      <c r="E1626" s="206"/>
      <c r="F1626"/>
    </row>
    <row r="1627" spans="1:6" x14ac:dyDescent="0.2">
      <c r="A1627"/>
      <c r="B1627"/>
      <c r="D1627" s="206"/>
      <c r="E1627" s="206"/>
      <c r="F1627"/>
    </row>
    <row r="1628" spans="1:6" x14ac:dyDescent="0.2">
      <c r="A1628"/>
      <c r="B1628"/>
      <c r="D1628" s="206"/>
      <c r="E1628" s="206"/>
      <c r="F1628"/>
    </row>
    <row r="1629" spans="1:6" x14ac:dyDescent="0.2">
      <c r="A1629"/>
      <c r="B1629"/>
      <c r="D1629" s="206"/>
      <c r="E1629" s="206"/>
      <c r="F1629"/>
    </row>
    <row r="1630" spans="1:6" x14ac:dyDescent="0.2">
      <c r="A1630"/>
      <c r="B1630"/>
      <c r="D1630" s="206"/>
      <c r="E1630" s="206"/>
      <c r="F1630"/>
    </row>
    <row r="1631" spans="1:6" x14ac:dyDescent="0.2">
      <c r="A1631"/>
      <c r="B1631"/>
      <c r="D1631" s="206"/>
      <c r="E1631" s="206"/>
      <c r="F1631"/>
    </row>
    <row r="1632" spans="1:6" x14ac:dyDescent="0.2">
      <c r="A1632"/>
      <c r="B1632"/>
      <c r="D1632" s="206"/>
      <c r="E1632" s="206"/>
      <c r="F1632"/>
    </row>
    <row r="1633" spans="1:6" x14ac:dyDescent="0.2">
      <c r="A1633"/>
      <c r="B1633"/>
      <c r="D1633" s="206"/>
      <c r="E1633" s="206"/>
      <c r="F1633"/>
    </row>
    <row r="1634" spans="1:6" x14ac:dyDescent="0.2">
      <c r="A1634"/>
      <c r="B1634"/>
      <c r="D1634" s="206"/>
      <c r="E1634" s="206"/>
      <c r="F1634"/>
    </row>
    <row r="1635" spans="1:6" x14ac:dyDescent="0.2">
      <c r="A1635"/>
      <c r="B1635"/>
      <c r="D1635" s="206"/>
      <c r="E1635" s="206"/>
      <c r="F1635"/>
    </row>
    <row r="1636" spans="1:6" x14ac:dyDescent="0.2">
      <c r="A1636"/>
      <c r="B1636"/>
      <c r="D1636" s="206"/>
      <c r="E1636" s="206"/>
      <c r="F1636"/>
    </row>
    <row r="1637" spans="1:6" x14ac:dyDescent="0.2">
      <c r="A1637"/>
      <c r="B1637"/>
      <c r="D1637" s="206"/>
      <c r="E1637" s="206"/>
      <c r="F1637"/>
    </row>
    <row r="1638" spans="1:6" x14ac:dyDescent="0.2">
      <c r="A1638"/>
      <c r="B1638"/>
      <c r="D1638" s="206"/>
      <c r="E1638" s="206"/>
      <c r="F1638"/>
    </row>
    <row r="1639" spans="1:6" x14ac:dyDescent="0.2">
      <c r="A1639"/>
      <c r="B1639"/>
      <c r="D1639" s="206"/>
      <c r="E1639" s="206"/>
      <c r="F1639"/>
    </row>
    <row r="1640" spans="1:6" x14ac:dyDescent="0.2">
      <c r="A1640"/>
      <c r="B1640"/>
      <c r="D1640" s="206"/>
      <c r="E1640" s="206"/>
      <c r="F1640"/>
    </row>
    <row r="1641" spans="1:6" x14ac:dyDescent="0.2">
      <c r="A1641"/>
      <c r="B1641"/>
      <c r="D1641" s="206"/>
      <c r="E1641" s="206"/>
      <c r="F1641"/>
    </row>
    <row r="1642" spans="1:6" x14ac:dyDescent="0.2">
      <c r="A1642"/>
      <c r="B1642"/>
      <c r="D1642" s="206"/>
      <c r="E1642" s="206"/>
      <c r="F1642"/>
    </row>
    <row r="1643" spans="1:6" x14ac:dyDescent="0.2">
      <c r="A1643"/>
      <c r="B1643"/>
      <c r="D1643" s="206"/>
      <c r="E1643" s="206"/>
      <c r="F1643"/>
    </row>
    <row r="1644" spans="1:6" x14ac:dyDescent="0.2">
      <c r="A1644"/>
      <c r="B1644"/>
      <c r="D1644" s="206"/>
      <c r="E1644" s="206"/>
      <c r="F1644"/>
    </row>
    <row r="1645" spans="1:6" x14ac:dyDescent="0.2">
      <c r="A1645"/>
      <c r="B1645"/>
      <c r="D1645" s="206"/>
      <c r="E1645" s="206"/>
      <c r="F1645"/>
    </row>
    <row r="1646" spans="1:6" x14ac:dyDescent="0.2">
      <c r="A1646"/>
      <c r="B1646"/>
      <c r="D1646" s="206"/>
      <c r="E1646" s="206"/>
      <c r="F1646"/>
    </row>
    <row r="1647" spans="1:6" x14ac:dyDescent="0.2">
      <c r="A1647"/>
      <c r="B1647"/>
      <c r="D1647" s="206"/>
      <c r="E1647" s="206"/>
      <c r="F1647"/>
    </row>
    <row r="1648" spans="1:6" x14ac:dyDescent="0.2">
      <c r="A1648"/>
      <c r="B1648"/>
      <c r="D1648" s="206"/>
      <c r="E1648" s="206"/>
      <c r="F1648"/>
    </row>
    <row r="1649" spans="1:6" x14ac:dyDescent="0.2">
      <c r="A1649"/>
      <c r="B1649"/>
      <c r="D1649" s="206"/>
      <c r="E1649" s="206"/>
      <c r="F1649"/>
    </row>
    <row r="1650" spans="1:6" x14ac:dyDescent="0.2">
      <c r="A1650"/>
      <c r="B1650"/>
      <c r="D1650" s="206"/>
      <c r="E1650" s="206"/>
      <c r="F1650"/>
    </row>
    <row r="1651" spans="1:6" x14ac:dyDescent="0.2">
      <c r="A1651"/>
      <c r="B1651"/>
      <c r="D1651" s="206"/>
      <c r="E1651" s="206"/>
      <c r="F1651"/>
    </row>
    <row r="1652" spans="1:6" x14ac:dyDescent="0.2">
      <c r="A1652"/>
      <c r="B1652"/>
      <c r="D1652" s="206"/>
      <c r="E1652" s="206"/>
      <c r="F1652"/>
    </row>
    <row r="1653" spans="1:6" x14ac:dyDescent="0.2">
      <c r="A1653"/>
      <c r="B1653"/>
      <c r="D1653" s="206"/>
      <c r="E1653" s="206"/>
      <c r="F1653"/>
    </row>
    <row r="1654" spans="1:6" x14ac:dyDescent="0.2">
      <c r="A1654"/>
      <c r="B1654"/>
      <c r="D1654" s="206"/>
      <c r="E1654" s="206"/>
      <c r="F1654"/>
    </row>
    <row r="1655" spans="1:6" x14ac:dyDescent="0.2">
      <c r="A1655"/>
      <c r="B1655"/>
      <c r="D1655" s="206"/>
      <c r="E1655" s="206"/>
      <c r="F1655"/>
    </row>
    <row r="1656" spans="1:6" x14ac:dyDescent="0.2">
      <c r="A1656"/>
      <c r="B1656"/>
      <c r="D1656" s="206"/>
      <c r="E1656" s="206"/>
      <c r="F1656"/>
    </row>
    <row r="1657" spans="1:6" x14ac:dyDescent="0.2">
      <c r="A1657"/>
      <c r="B1657"/>
      <c r="D1657" s="206"/>
      <c r="E1657" s="206"/>
      <c r="F1657"/>
    </row>
    <row r="1658" spans="1:6" x14ac:dyDescent="0.2">
      <c r="A1658"/>
      <c r="B1658"/>
      <c r="D1658" s="206"/>
      <c r="E1658" s="206"/>
      <c r="F1658"/>
    </row>
    <row r="1659" spans="1:6" x14ac:dyDescent="0.2">
      <c r="A1659"/>
      <c r="B1659"/>
      <c r="D1659" s="206"/>
      <c r="E1659" s="206"/>
      <c r="F1659"/>
    </row>
    <row r="1660" spans="1:6" x14ac:dyDescent="0.2">
      <c r="A1660"/>
      <c r="B1660"/>
      <c r="D1660" s="206"/>
      <c r="E1660" s="206"/>
      <c r="F1660"/>
    </row>
    <row r="1661" spans="1:6" x14ac:dyDescent="0.2">
      <c r="A1661"/>
      <c r="B1661"/>
      <c r="D1661" s="206"/>
      <c r="E1661" s="206"/>
      <c r="F1661"/>
    </row>
    <row r="1662" spans="1:6" x14ac:dyDescent="0.2">
      <c r="A1662"/>
      <c r="B1662"/>
      <c r="D1662" s="206"/>
      <c r="E1662" s="206"/>
      <c r="F1662"/>
    </row>
    <row r="1663" spans="1:6" x14ac:dyDescent="0.2">
      <c r="A1663"/>
      <c r="B1663"/>
      <c r="D1663" s="206"/>
      <c r="E1663" s="206"/>
      <c r="F1663"/>
    </row>
    <row r="1664" spans="1:6" x14ac:dyDescent="0.2">
      <c r="A1664"/>
      <c r="B1664"/>
      <c r="D1664" s="206"/>
      <c r="E1664" s="206"/>
      <c r="F1664"/>
    </row>
    <row r="1665" spans="1:6" x14ac:dyDescent="0.2">
      <c r="A1665"/>
      <c r="B1665"/>
      <c r="D1665" s="206"/>
      <c r="E1665" s="206"/>
      <c r="F1665"/>
    </row>
    <row r="1666" spans="1:6" x14ac:dyDescent="0.2">
      <c r="A1666"/>
      <c r="B1666"/>
      <c r="D1666" s="206"/>
      <c r="E1666" s="206"/>
      <c r="F1666"/>
    </row>
    <row r="1667" spans="1:6" x14ac:dyDescent="0.2">
      <c r="A1667"/>
      <c r="B1667"/>
      <c r="D1667" s="206"/>
      <c r="E1667" s="206"/>
      <c r="F1667"/>
    </row>
    <row r="1668" spans="1:6" x14ac:dyDescent="0.2">
      <c r="A1668"/>
      <c r="B1668"/>
      <c r="D1668" s="206"/>
      <c r="E1668" s="206"/>
      <c r="F1668"/>
    </row>
    <row r="1669" spans="1:6" x14ac:dyDescent="0.2">
      <c r="A1669"/>
      <c r="B1669"/>
      <c r="D1669" s="206"/>
      <c r="E1669" s="206"/>
      <c r="F1669"/>
    </row>
    <row r="1670" spans="1:6" x14ac:dyDescent="0.2">
      <c r="A1670"/>
      <c r="B1670"/>
      <c r="D1670" s="206"/>
      <c r="E1670" s="206"/>
      <c r="F1670"/>
    </row>
    <row r="1671" spans="1:6" x14ac:dyDescent="0.2">
      <c r="A1671"/>
      <c r="B1671"/>
      <c r="D1671" s="206"/>
      <c r="E1671" s="206"/>
      <c r="F1671"/>
    </row>
    <row r="1672" spans="1:6" x14ac:dyDescent="0.2">
      <c r="A1672"/>
      <c r="B1672"/>
      <c r="D1672" s="206"/>
      <c r="E1672" s="206"/>
      <c r="F1672"/>
    </row>
    <row r="1673" spans="1:6" x14ac:dyDescent="0.2">
      <c r="A1673"/>
      <c r="B1673"/>
      <c r="D1673" s="206"/>
      <c r="E1673" s="206"/>
      <c r="F1673"/>
    </row>
    <row r="1674" spans="1:6" x14ac:dyDescent="0.2">
      <c r="A1674"/>
      <c r="B1674"/>
      <c r="D1674" s="206"/>
      <c r="E1674" s="206"/>
      <c r="F1674"/>
    </row>
    <row r="1675" spans="1:6" x14ac:dyDescent="0.2">
      <c r="A1675"/>
      <c r="B1675"/>
      <c r="D1675" s="206"/>
      <c r="E1675" s="206"/>
      <c r="F1675"/>
    </row>
    <row r="1676" spans="1:6" x14ac:dyDescent="0.2">
      <c r="A1676"/>
      <c r="B1676"/>
      <c r="D1676" s="206"/>
      <c r="E1676" s="206"/>
      <c r="F1676"/>
    </row>
    <row r="1677" spans="1:6" x14ac:dyDescent="0.2">
      <c r="A1677"/>
      <c r="B1677"/>
      <c r="D1677" s="206"/>
      <c r="E1677" s="206"/>
      <c r="F1677"/>
    </row>
    <row r="1678" spans="1:6" x14ac:dyDescent="0.2">
      <c r="A1678"/>
      <c r="B1678"/>
      <c r="D1678" s="206"/>
      <c r="E1678" s="206"/>
      <c r="F1678"/>
    </row>
    <row r="1679" spans="1:6" x14ac:dyDescent="0.2">
      <c r="A1679"/>
      <c r="B1679"/>
      <c r="D1679" s="206"/>
      <c r="E1679" s="206"/>
      <c r="F1679"/>
    </row>
    <row r="1680" spans="1:6" x14ac:dyDescent="0.2">
      <c r="A1680"/>
      <c r="B1680"/>
      <c r="D1680" s="206"/>
      <c r="E1680" s="206"/>
      <c r="F1680"/>
    </row>
    <row r="1681" spans="1:6" x14ac:dyDescent="0.2">
      <c r="A1681"/>
      <c r="B1681"/>
      <c r="D1681" s="206"/>
      <c r="E1681" s="206"/>
      <c r="F1681"/>
    </row>
    <row r="1682" spans="1:6" x14ac:dyDescent="0.2">
      <c r="A1682"/>
      <c r="B1682"/>
      <c r="D1682" s="206"/>
      <c r="E1682" s="206"/>
      <c r="F1682"/>
    </row>
    <row r="1683" spans="1:6" x14ac:dyDescent="0.2">
      <c r="A1683"/>
      <c r="B1683"/>
      <c r="D1683" s="206"/>
      <c r="E1683" s="206"/>
      <c r="F1683"/>
    </row>
    <row r="1684" spans="1:6" x14ac:dyDescent="0.2">
      <c r="A1684"/>
      <c r="B1684"/>
      <c r="D1684" s="206"/>
      <c r="E1684" s="206"/>
      <c r="F1684"/>
    </row>
    <row r="1685" spans="1:6" x14ac:dyDescent="0.2">
      <c r="A1685"/>
      <c r="B1685"/>
      <c r="D1685" s="206"/>
      <c r="E1685" s="206"/>
      <c r="F1685"/>
    </row>
    <row r="1686" spans="1:6" x14ac:dyDescent="0.2">
      <c r="A1686"/>
      <c r="B1686"/>
      <c r="D1686" s="206"/>
      <c r="E1686" s="206"/>
      <c r="F1686"/>
    </row>
    <row r="1687" spans="1:6" x14ac:dyDescent="0.2">
      <c r="A1687"/>
      <c r="B1687"/>
      <c r="D1687" s="206"/>
      <c r="E1687" s="206"/>
      <c r="F1687"/>
    </row>
    <row r="1688" spans="1:6" x14ac:dyDescent="0.2">
      <c r="A1688"/>
      <c r="B1688"/>
      <c r="D1688" s="206"/>
      <c r="E1688" s="206"/>
      <c r="F1688"/>
    </row>
    <row r="1689" spans="1:6" x14ac:dyDescent="0.2">
      <c r="A1689"/>
      <c r="B1689"/>
      <c r="D1689" s="206"/>
      <c r="E1689" s="206"/>
      <c r="F1689"/>
    </row>
    <row r="1690" spans="1:6" x14ac:dyDescent="0.2">
      <c r="A1690"/>
      <c r="B1690"/>
      <c r="D1690" s="206"/>
      <c r="E1690" s="206"/>
      <c r="F1690"/>
    </row>
    <row r="1691" spans="1:6" x14ac:dyDescent="0.2">
      <c r="A1691"/>
      <c r="B1691"/>
      <c r="D1691" s="206"/>
      <c r="E1691" s="206"/>
      <c r="F1691"/>
    </row>
    <row r="1692" spans="1:6" x14ac:dyDescent="0.2">
      <c r="A1692"/>
      <c r="B1692"/>
      <c r="D1692" s="206"/>
      <c r="E1692" s="206"/>
      <c r="F1692"/>
    </row>
    <row r="1693" spans="1:6" x14ac:dyDescent="0.2">
      <c r="A1693"/>
      <c r="B1693"/>
      <c r="D1693" s="206"/>
      <c r="E1693" s="206"/>
      <c r="F1693"/>
    </row>
    <row r="1694" spans="1:6" x14ac:dyDescent="0.2">
      <c r="A1694"/>
      <c r="B1694"/>
      <c r="D1694" s="206"/>
      <c r="E1694" s="206"/>
      <c r="F1694"/>
    </row>
    <row r="1695" spans="1:6" x14ac:dyDescent="0.2">
      <c r="A1695"/>
      <c r="B1695"/>
      <c r="D1695" s="206"/>
      <c r="E1695" s="206"/>
      <c r="F1695"/>
    </row>
    <row r="1696" spans="1:6" x14ac:dyDescent="0.2">
      <c r="A1696"/>
      <c r="B1696"/>
      <c r="D1696" s="206"/>
      <c r="E1696" s="206"/>
      <c r="F1696"/>
    </row>
    <row r="1697" spans="1:6" x14ac:dyDescent="0.2">
      <c r="A1697"/>
      <c r="B1697"/>
      <c r="D1697" s="206"/>
      <c r="E1697" s="206"/>
      <c r="F1697"/>
    </row>
    <row r="1698" spans="1:6" x14ac:dyDescent="0.2">
      <c r="A1698"/>
      <c r="B1698"/>
      <c r="D1698" s="206"/>
      <c r="E1698" s="206"/>
      <c r="F1698"/>
    </row>
    <row r="1699" spans="1:6" x14ac:dyDescent="0.2">
      <c r="A1699"/>
      <c r="B1699"/>
      <c r="D1699" s="206"/>
      <c r="E1699" s="206"/>
      <c r="F1699"/>
    </row>
    <row r="1700" spans="1:6" x14ac:dyDescent="0.2">
      <c r="A1700"/>
      <c r="B1700"/>
      <c r="D1700" s="206"/>
      <c r="E1700" s="206"/>
      <c r="F1700"/>
    </row>
    <row r="1701" spans="1:6" x14ac:dyDescent="0.2">
      <c r="A1701"/>
      <c r="B1701"/>
      <c r="D1701" s="206"/>
      <c r="E1701" s="206"/>
      <c r="F1701"/>
    </row>
    <row r="1702" spans="1:6" x14ac:dyDescent="0.2">
      <c r="A1702"/>
      <c r="B1702"/>
      <c r="D1702" s="206"/>
      <c r="E1702" s="206"/>
      <c r="F1702"/>
    </row>
    <row r="1703" spans="1:6" x14ac:dyDescent="0.2">
      <c r="A1703"/>
      <c r="B1703"/>
      <c r="D1703" s="206"/>
      <c r="E1703" s="206"/>
      <c r="F1703"/>
    </row>
    <row r="1704" spans="1:6" x14ac:dyDescent="0.2">
      <c r="A1704"/>
      <c r="B1704"/>
      <c r="D1704" s="206"/>
      <c r="E1704" s="206"/>
      <c r="F1704"/>
    </row>
    <row r="1705" spans="1:6" x14ac:dyDescent="0.2">
      <c r="A1705"/>
      <c r="B1705"/>
      <c r="D1705" s="206"/>
      <c r="E1705" s="206"/>
      <c r="F1705"/>
    </row>
    <row r="1706" spans="1:6" x14ac:dyDescent="0.2">
      <c r="A1706"/>
      <c r="B1706"/>
      <c r="D1706" s="206"/>
      <c r="E1706" s="206"/>
      <c r="F1706"/>
    </row>
    <row r="1707" spans="1:6" x14ac:dyDescent="0.2">
      <c r="A1707"/>
      <c r="B1707"/>
      <c r="D1707" s="206"/>
      <c r="E1707" s="206"/>
      <c r="F1707"/>
    </row>
    <row r="1708" spans="1:6" x14ac:dyDescent="0.2">
      <c r="A1708"/>
      <c r="B1708"/>
      <c r="D1708" s="206"/>
      <c r="E1708" s="206"/>
      <c r="F1708"/>
    </row>
    <row r="1709" spans="1:6" x14ac:dyDescent="0.2">
      <c r="A1709"/>
      <c r="B1709"/>
      <c r="D1709" s="206"/>
      <c r="E1709" s="206"/>
      <c r="F1709"/>
    </row>
    <row r="1710" spans="1:6" x14ac:dyDescent="0.2">
      <c r="A1710"/>
      <c r="B1710"/>
      <c r="D1710" s="206"/>
      <c r="E1710" s="206"/>
      <c r="F1710"/>
    </row>
    <row r="1711" spans="1:6" x14ac:dyDescent="0.2">
      <c r="A1711"/>
      <c r="B1711"/>
      <c r="D1711" s="206"/>
      <c r="E1711" s="206"/>
      <c r="F1711"/>
    </row>
    <row r="1712" spans="1:6" x14ac:dyDescent="0.2">
      <c r="A1712"/>
      <c r="B1712"/>
      <c r="D1712" s="206"/>
      <c r="E1712" s="206"/>
      <c r="F1712"/>
    </row>
    <row r="1713" spans="1:6" x14ac:dyDescent="0.2">
      <c r="A1713"/>
      <c r="B1713"/>
      <c r="D1713" s="206"/>
      <c r="E1713" s="206"/>
      <c r="F1713"/>
    </row>
    <row r="1714" spans="1:6" x14ac:dyDescent="0.2">
      <c r="A1714"/>
      <c r="B1714"/>
      <c r="D1714" s="206"/>
      <c r="E1714" s="206"/>
      <c r="F1714"/>
    </row>
    <row r="1715" spans="1:6" x14ac:dyDescent="0.2">
      <c r="A1715"/>
      <c r="B1715"/>
      <c r="D1715" s="206"/>
      <c r="E1715" s="206"/>
      <c r="F1715"/>
    </row>
    <row r="1716" spans="1:6" x14ac:dyDescent="0.2">
      <c r="A1716"/>
      <c r="B1716"/>
      <c r="D1716" s="206"/>
      <c r="E1716" s="206"/>
      <c r="F1716"/>
    </row>
    <row r="1717" spans="1:6" x14ac:dyDescent="0.2">
      <c r="A1717"/>
      <c r="B1717"/>
      <c r="D1717" s="206"/>
      <c r="E1717" s="206"/>
      <c r="F1717"/>
    </row>
    <row r="1718" spans="1:6" x14ac:dyDescent="0.2">
      <c r="A1718"/>
      <c r="B1718"/>
      <c r="D1718" s="206"/>
      <c r="E1718" s="206"/>
      <c r="F1718"/>
    </row>
    <row r="1719" spans="1:6" x14ac:dyDescent="0.2">
      <c r="A1719"/>
      <c r="B1719"/>
      <c r="D1719" s="206"/>
      <c r="E1719" s="206"/>
      <c r="F1719"/>
    </row>
    <row r="1720" spans="1:6" x14ac:dyDescent="0.2">
      <c r="A1720"/>
      <c r="B1720"/>
      <c r="D1720" s="206"/>
      <c r="E1720" s="206"/>
      <c r="F1720"/>
    </row>
    <row r="1721" spans="1:6" x14ac:dyDescent="0.2">
      <c r="A1721"/>
      <c r="B1721"/>
      <c r="D1721" s="206"/>
      <c r="E1721" s="206"/>
      <c r="F1721"/>
    </row>
    <row r="1722" spans="1:6" x14ac:dyDescent="0.2">
      <c r="A1722"/>
      <c r="B1722"/>
      <c r="D1722" s="206"/>
      <c r="E1722" s="206"/>
      <c r="F1722"/>
    </row>
    <row r="1723" spans="1:6" x14ac:dyDescent="0.2">
      <c r="A1723"/>
      <c r="B1723"/>
      <c r="D1723" s="206"/>
      <c r="E1723" s="206"/>
      <c r="F1723"/>
    </row>
    <row r="1724" spans="1:6" x14ac:dyDescent="0.2">
      <c r="A1724"/>
      <c r="B1724"/>
      <c r="D1724" s="206"/>
      <c r="E1724" s="206"/>
      <c r="F1724"/>
    </row>
    <row r="1725" spans="1:6" x14ac:dyDescent="0.2">
      <c r="A1725"/>
      <c r="B1725"/>
      <c r="D1725" s="206"/>
      <c r="E1725" s="206"/>
      <c r="F1725"/>
    </row>
    <row r="1726" spans="1:6" x14ac:dyDescent="0.2">
      <c r="A1726"/>
      <c r="B1726"/>
      <c r="D1726" s="206"/>
      <c r="E1726" s="206"/>
      <c r="F1726"/>
    </row>
    <row r="1727" spans="1:6" x14ac:dyDescent="0.2">
      <c r="A1727"/>
      <c r="B1727"/>
      <c r="D1727" s="206"/>
      <c r="E1727" s="206"/>
      <c r="F1727"/>
    </row>
    <row r="1728" spans="1:6" x14ac:dyDescent="0.2">
      <c r="A1728"/>
      <c r="B1728"/>
      <c r="D1728" s="206"/>
      <c r="E1728" s="206"/>
      <c r="F1728"/>
    </row>
    <row r="1729" spans="1:6" x14ac:dyDescent="0.2">
      <c r="A1729"/>
      <c r="B1729"/>
      <c r="D1729" s="206"/>
      <c r="E1729" s="206"/>
      <c r="F1729"/>
    </row>
    <row r="1730" spans="1:6" x14ac:dyDescent="0.2">
      <c r="A1730"/>
      <c r="B1730"/>
      <c r="D1730" s="206"/>
      <c r="E1730" s="206"/>
      <c r="F1730"/>
    </row>
    <row r="1731" spans="1:6" x14ac:dyDescent="0.2">
      <c r="A1731"/>
      <c r="B1731"/>
      <c r="D1731" s="206"/>
      <c r="E1731" s="206"/>
      <c r="F1731"/>
    </row>
    <row r="1732" spans="1:6" x14ac:dyDescent="0.2">
      <c r="A1732"/>
      <c r="B1732"/>
      <c r="D1732" s="206"/>
      <c r="E1732" s="206"/>
      <c r="F1732"/>
    </row>
    <row r="1733" spans="1:6" x14ac:dyDescent="0.2">
      <c r="A1733"/>
      <c r="B1733"/>
      <c r="D1733" s="206"/>
      <c r="E1733" s="206"/>
      <c r="F1733"/>
    </row>
    <row r="1734" spans="1:6" x14ac:dyDescent="0.2">
      <c r="A1734"/>
      <c r="B1734"/>
      <c r="D1734" s="206"/>
      <c r="E1734" s="206"/>
      <c r="F1734"/>
    </row>
    <row r="1735" spans="1:6" x14ac:dyDescent="0.2">
      <c r="A1735"/>
      <c r="B1735"/>
      <c r="D1735" s="206"/>
      <c r="E1735" s="206"/>
      <c r="F1735"/>
    </row>
    <row r="1736" spans="1:6" x14ac:dyDescent="0.2">
      <c r="A1736"/>
      <c r="B1736"/>
      <c r="D1736" s="206"/>
      <c r="E1736" s="206"/>
      <c r="F1736"/>
    </row>
    <row r="1737" spans="1:6" x14ac:dyDescent="0.2">
      <c r="A1737"/>
      <c r="B1737"/>
      <c r="D1737" s="206"/>
      <c r="E1737" s="206"/>
      <c r="F1737"/>
    </row>
    <row r="1738" spans="1:6" x14ac:dyDescent="0.2">
      <c r="A1738"/>
      <c r="B1738"/>
      <c r="D1738" s="206"/>
      <c r="E1738" s="206"/>
      <c r="F1738"/>
    </row>
    <row r="1739" spans="1:6" x14ac:dyDescent="0.2">
      <c r="A1739"/>
      <c r="B1739"/>
      <c r="D1739" s="206"/>
      <c r="E1739" s="206"/>
      <c r="F1739"/>
    </row>
    <row r="1740" spans="1:6" x14ac:dyDescent="0.2">
      <c r="A1740"/>
      <c r="B1740"/>
      <c r="D1740" s="206"/>
      <c r="E1740" s="206"/>
      <c r="F1740"/>
    </row>
    <row r="1741" spans="1:6" x14ac:dyDescent="0.2">
      <c r="A1741"/>
      <c r="B1741"/>
      <c r="D1741" s="206"/>
      <c r="E1741" s="206"/>
      <c r="F1741"/>
    </row>
    <row r="1742" spans="1:6" x14ac:dyDescent="0.2">
      <c r="A1742"/>
      <c r="B1742"/>
      <c r="D1742" s="206"/>
      <c r="E1742" s="206"/>
      <c r="F1742"/>
    </row>
    <row r="1743" spans="1:6" x14ac:dyDescent="0.2">
      <c r="A1743"/>
      <c r="B1743"/>
      <c r="D1743" s="206"/>
      <c r="E1743" s="206"/>
      <c r="F1743"/>
    </row>
    <row r="1744" spans="1:6" x14ac:dyDescent="0.2">
      <c r="A1744"/>
      <c r="B1744"/>
      <c r="D1744" s="206"/>
      <c r="E1744" s="206"/>
      <c r="F1744"/>
    </row>
    <row r="1745" spans="1:6" x14ac:dyDescent="0.2">
      <c r="A1745"/>
      <c r="B1745"/>
      <c r="D1745" s="206"/>
      <c r="E1745" s="206"/>
      <c r="F1745"/>
    </row>
    <row r="1746" spans="1:6" x14ac:dyDescent="0.2">
      <c r="A1746"/>
      <c r="B1746"/>
      <c r="D1746" s="206"/>
      <c r="E1746" s="206"/>
      <c r="F1746"/>
    </row>
    <row r="1747" spans="1:6" x14ac:dyDescent="0.2">
      <c r="A1747"/>
      <c r="B1747"/>
      <c r="D1747" s="206"/>
      <c r="E1747" s="206"/>
      <c r="F1747"/>
    </row>
    <row r="1748" spans="1:6" x14ac:dyDescent="0.2">
      <c r="A1748"/>
      <c r="B1748"/>
      <c r="D1748" s="206"/>
      <c r="E1748" s="206"/>
      <c r="F1748"/>
    </row>
    <row r="1749" spans="1:6" x14ac:dyDescent="0.2">
      <c r="A1749"/>
      <c r="B1749"/>
      <c r="D1749" s="206"/>
      <c r="E1749" s="206"/>
      <c r="F1749"/>
    </row>
    <row r="1750" spans="1:6" x14ac:dyDescent="0.2">
      <c r="A1750"/>
      <c r="B1750"/>
      <c r="D1750" s="206"/>
      <c r="E1750" s="206"/>
      <c r="F1750"/>
    </row>
    <row r="1751" spans="1:6" x14ac:dyDescent="0.2">
      <c r="A1751"/>
      <c r="B1751"/>
      <c r="D1751" s="206"/>
      <c r="E1751" s="206"/>
      <c r="F1751"/>
    </row>
    <row r="1752" spans="1:6" x14ac:dyDescent="0.2">
      <c r="A1752"/>
      <c r="B1752"/>
      <c r="D1752" s="206"/>
      <c r="E1752" s="206"/>
      <c r="F1752"/>
    </row>
    <row r="1753" spans="1:6" x14ac:dyDescent="0.2">
      <c r="A1753"/>
      <c r="B1753"/>
      <c r="D1753" s="206"/>
      <c r="E1753" s="206"/>
      <c r="F1753"/>
    </row>
    <row r="1754" spans="1:6" x14ac:dyDescent="0.2">
      <c r="A1754"/>
      <c r="B1754"/>
      <c r="D1754" s="206"/>
      <c r="E1754" s="206"/>
      <c r="F1754"/>
    </row>
    <row r="1755" spans="1:6" x14ac:dyDescent="0.2">
      <c r="A1755"/>
      <c r="B1755"/>
      <c r="D1755" s="206"/>
      <c r="E1755" s="206"/>
      <c r="F1755"/>
    </row>
    <row r="1756" spans="1:6" x14ac:dyDescent="0.2">
      <c r="A1756"/>
      <c r="B1756"/>
      <c r="D1756" s="206"/>
      <c r="E1756" s="206"/>
      <c r="F1756"/>
    </row>
    <row r="1757" spans="1:6" x14ac:dyDescent="0.2">
      <c r="A1757"/>
      <c r="B1757"/>
      <c r="D1757" s="206"/>
      <c r="E1757" s="206"/>
      <c r="F1757"/>
    </row>
    <row r="1758" spans="1:6" x14ac:dyDescent="0.2">
      <c r="A1758"/>
      <c r="B1758"/>
      <c r="D1758" s="206"/>
      <c r="E1758" s="206"/>
      <c r="F1758"/>
    </row>
    <row r="1759" spans="1:6" x14ac:dyDescent="0.2">
      <c r="A1759"/>
      <c r="B1759"/>
      <c r="D1759" s="206"/>
      <c r="E1759" s="206"/>
      <c r="F1759"/>
    </row>
    <row r="1760" spans="1:6" x14ac:dyDescent="0.2">
      <c r="A1760"/>
      <c r="B1760"/>
      <c r="D1760" s="206"/>
      <c r="E1760" s="206"/>
      <c r="F1760"/>
    </row>
    <row r="1761" spans="1:6" x14ac:dyDescent="0.2">
      <c r="A1761"/>
      <c r="B1761"/>
      <c r="D1761" s="206"/>
      <c r="E1761" s="206"/>
      <c r="F1761"/>
    </row>
    <row r="1762" spans="1:6" x14ac:dyDescent="0.2">
      <c r="A1762"/>
      <c r="B1762"/>
      <c r="D1762" s="206"/>
      <c r="E1762" s="206"/>
      <c r="F1762"/>
    </row>
    <row r="1763" spans="1:6" x14ac:dyDescent="0.2">
      <c r="A1763"/>
      <c r="B1763"/>
      <c r="D1763" s="206"/>
      <c r="E1763" s="206"/>
      <c r="F1763"/>
    </row>
    <row r="1764" spans="1:6" x14ac:dyDescent="0.2">
      <c r="A1764"/>
      <c r="B1764"/>
      <c r="D1764" s="206"/>
      <c r="E1764" s="206"/>
      <c r="F1764"/>
    </row>
    <row r="1765" spans="1:6" x14ac:dyDescent="0.2">
      <c r="A1765"/>
      <c r="B1765"/>
      <c r="D1765" s="206"/>
      <c r="E1765" s="206"/>
      <c r="F1765"/>
    </row>
    <row r="1766" spans="1:6" x14ac:dyDescent="0.2">
      <c r="A1766"/>
      <c r="B1766"/>
      <c r="D1766" s="206"/>
      <c r="E1766" s="206"/>
      <c r="F1766"/>
    </row>
    <row r="1767" spans="1:6" x14ac:dyDescent="0.2">
      <c r="A1767"/>
      <c r="B1767"/>
      <c r="D1767" s="206"/>
      <c r="E1767" s="206"/>
      <c r="F1767"/>
    </row>
    <row r="1768" spans="1:6" x14ac:dyDescent="0.2">
      <c r="A1768"/>
      <c r="B1768"/>
      <c r="D1768" s="206"/>
      <c r="E1768" s="206"/>
      <c r="F1768"/>
    </row>
    <row r="1769" spans="1:6" x14ac:dyDescent="0.2">
      <c r="A1769"/>
      <c r="B1769"/>
      <c r="D1769" s="206"/>
      <c r="E1769" s="206"/>
      <c r="F1769"/>
    </row>
    <row r="1770" spans="1:6" x14ac:dyDescent="0.2">
      <c r="A1770"/>
      <c r="B1770"/>
      <c r="D1770" s="206"/>
      <c r="E1770" s="206"/>
      <c r="F1770"/>
    </row>
    <row r="1771" spans="1:6" x14ac:dyDescent="0.2">
      <c r="A1771"/>
      <c r="B1771"/>
      <c r="D1771" s="206"/>
      <c r="E1771" s="206"/>
      <c r="F1771"/>
    </row>
    <row r="1772" spans="1:6" x14ac:dyDescent="0.2">
      <c r="A1772"/>
      <c r="B1772"/>
      <c r="D1772" s="206"/>
      <c r="E1772" s="206"/>
      <c r="F1772"/>
    </row>
    <row r="1773" spans="1:6" x14ac:dyDescent="0.2">
      <c r="A1773"/>
      <c r="B1773"/>
      <c r="D1773" s="206"/>
      <c r="E1773" s="206"/>
      <c r="F1773"/>
    </row>
    <row r="1774" spans="1:6" x14ac:dyDescent="0.2">
      <c r="A1774"/>
      <c r="B1774"/>
      <c r="D1774" s="206"/>
      <c r="E1774" s="206"/>
      <c r="F1774"/>
    </row>
    <row r="1775" spans="1:6" x14ac:dyDescent="0.2">
      <c r="A1775"/>
      <c r="B1775"/>
      <c r="D1775" s="206"/>
      <c r="E1775" s="206"/>
      <c r="F1775"/>
    </row>
    <row r="1776" spans="1:6" x14ac:dyDescent="0.2">
      <c r="A1776"/>
      <c r="B1776"/>
      <c r="D1776" s="206"/>
      <c r="E1776" s="206"/>
      <c r="F1776"/>
    </row>
    <row r="1777" spans="1:6" x14ac:dyDescent="0.2">
      <c r="A1777"/>
      <c r="B1777"/>
      <c r="D1777" s="206"/>
      <c r="E1777" s="206"/>
      <c r="F1777"/>
    </row>
    <row r="1778" spans="1:6" x14ac:dyDescent="0.2">
      <c r="A1778"/>
      <c r="B1778"/>
      <c r="D1778" s="206"/>
      <c r="E1778" s="206"/>
      <c r="F1778"/>
    </row>
    <row r="1779" spans="1:6" x14ac:dyDescent="0.2">
      <c r="A1779"/>
      <c r="B1779"/>
      <c r="D1779" s="206"/>
      <c r="E1779" s="206"/>
      <c r="F1779"/>
    </row>
    <row r="1780" spans="1:6" x14ac:dyDescent="0.2">
      <c r="A1780"/>
      <c r="B1780"/>
      <c r="D1780" s="206"/>
      <c r="E1780" s="206"/>
      <c r="F1780"/>
    </row>
    <row r="1781" spans="1:6" x14ac:dyDescent="0.2">
      <c r="A1781"/>
      <c r="B1781"/>
      <c r="D1781" s="206"/>
      <c r="E1781" s="206"/>
      <c r="F1781"/>
    </row>
    <row r="1782" spans="1:6" x14ac:dyDescent="0.2">
      <c r="A1782"/>
      <c r="B1782"/>
      <c r="D1782" s="206"/>
      <c r="E1782" s="206"/>
      <c r="F1782"/>
    </row>
    <row r="1783" spans="1:6" x14ac:dyDescent="0.2">
      <c r="A1783"/>
      <c r="B1783"/>
      <c r="D1783" s="206"/>
      <c r="E1783" s="206"/>
      <c r="F1783"/>
    </row>
    <row r="1784" spans="1:6" x14ac:dyDescent="0.2">
      <c r="A1784"/>
      <c r="B1784"/>
      <c r="D1784" s="206"/>
      <c r="E1784" s="206"/>
      <c r="F1784"/>
    </row>
    <row r="1785" spans="1:6" x14ac:dyDescent="0.2">
      <c r="A1785"/>
      <c r="B1785"/>
      <c r="D1785" s="206"/>
      <c r="E1785" s="206"/>
      <c r="F1785"/>
    </row>
    <row r="1786" spans="1:6" x14ac:dyDescent="0.2">
      <c r="A1786"/>
      <c r="B1786"/>
      <c r="D1786" s="206"/>
      <c r="E1786" s="206"/>
      <c r="F1786"/>
    </row>
    <row r="1787" spans="1:6" x14ac:dyDescent="0.2">
      <c r="A1787"/>
      <c r="B1787"/>
      <c r="D1787" s="206"/>
      <c r="E1787" s="206"/>
      <c r="F1787"/>
    </row>
    <row r="1788" spans="1:6" x14ac:dyDescent="0.2">
      <c r="A1788"/>
      <c r="B1788"/>
      <c r="D1788" s="206"/>
      <c r="E1788" s="206"/>
      <c r="F1788"/>
    </row>
    <row r="1789" spans="1:6" x14ac:dyDescent="0.2">
      <c r="A1789"/>
      <c r="B1789"/>
      <c r="D1789" s="206"/>
      <c r="E1789" s="206"/>
      <c r="F1789"/>
    </row>
    <row r="1790" spans="1:6" x14ac:dyDescent="0.2">
      <c r="A1790"/>
      <c r="B1790"/>
      <c r="D1790" s="206"/>
      <c r="E1790" s="206"/>
      <c r="F1790"/>
    </row>
    <row r="1791" spans="1:6" x14ac:dyDescent="0.2">
      <c r="A1791"/>
      <c r="B1791"/>
      <c r="D1791" s="206"/>
      <c r="E1791" s="206"/>
      <c r="F1791"/>
    </row>
    <row r="1792" spans="1:6" x14ac:dyDescent="0.2">
      <c r="A1792"/>
      <c r="B1792"/>
      <c r="D1792" s="206"/>
      <c r="E1792" s="206"/>
      <c r="F1792"/>
    </row>
    <row r="1793" spans="1:6" x14ac:dyDescent="0.2">
      <c r="A1793"/>
      <c r="B1793"/>
      <c r="D1793" s="206"/>
      <c r="E1793" s="206"/>
      <c r="F1793"/>
    </row>
    <row r="1794" spans="1:6" x14ac:dyDescent="0.2">
      <c r="A1794"/>
      <c r="B1794"/>
      <c r="D1794" s="206"/>
      <c r="E1794" s="206"/>
      <c r="F1794"/>
    </row>
    <row r="1795" spans="1:6" x14ac:dyDescent="0.2">
      <c r="A1795"/>
      <c r="B1795"/>
      <c r="D1795" s="206"/>
      <c r="E1795" s="206"/>
      <c r="F1795"/>
    </row>
    <row r="1796" spans="1:6" x14ac:dyDescent="0.2">
      <c r="A1796"/>
      <c r="B1796"/>
      <c r="D1796" s="206"/>
      <c r="E1796" s="206"/>
      <c r="F1796"/>
    </row>
    <row r="1797" spans="1:6" x14ac:dyDescent="0.2">
      <c r="A1797"/>
      <c r="B1797"/>
      <c r="D1797" s="206"/>
      <c r="E1797" s="206"/>
      <c r="F1797"/>
    </row>
    <row r="1798" spans="1:6" x14ac:dyDescent="0.2">
      <c r="A1798"/>
      <c r="B1798"/>
      <c r="D1798" s="206"/>
      <c r="E1798" s="206"/>
      <c r="F1798"/>
    </row>
    <row r="1799" spans="1:6" x14ac:dyDescent="0.2">
      <c r="A1799"/>
      <c r="B1799"/>
      <c r="D1799" s="206"/>
      <c r="E1799" s="206"/>
      <c r="F1799"/>
    </row>
    <row r="1800" spans="1:6" x14ac:dyDescent="0.2">
      <c r="A1800"/>
      <c r="B1800"/>
      <c r="D1800" s="206"/>
      <c r="E1800" s="206"/>
      <c r="F1800"/>
    </row>
    <row r="1801" spans="1:6" x14ac:dyDescent="0.2">
      <c r="A1801"/>
      <c r="B1801"/>
      <c r="D1801" s="206"/>
      <c r="E1801" s="206"/>
      <c r="F1801"/>
    </row>
    <row r="1802" spans="1:6" x14ac:dyDescent="0.2">
      <c r="A1802"/>
      <c r="B1802"/>
      <c r="D1802" s="206"/>
      <c r="E1802" s="206"/>
      <c r="F1802"/>
    </row>
    <row r="1803" spans="1:6" x14ac:dyDescent="0.2">
      <c r="A1803"/>
      <c r="B1803"/>
      <c r="D1803" s="206"/>
      <c r="E1803" s="206"/>
      <c r="F1803"/>
    </row>
    <row r="1804" spans="1:6" x14ac:dyDescent="0.2">
      <c r="A1804"/>
      <c r="B1804"/>
      <c r="D1804" s="206"/>
      <c r="E1804" s="206"/>
      <c r="F1804"/>
    </row>
    <row r="1805" spans="1:6" x14ac:dyDescent="0.2">
      <c r="A1805"/>
      <c r="B1805"/>
      <c r="D1805" s="206"/>
      <c r="E1805" s="206"/>
      <c r="F1805"/>
    </row>
    <row r="1806" spans="1:6" x14ac:dyDescent="0.2">
      <c r="A1806"/>
      <c r="B1806"/>
      <c r="D1806" s="206"/>
      <c r="E1806" s="206"/>
      <c r="F1806"/>
    </row>
    <row r="1807" spans="1:6" x14ac:dyDescent="0.2">
      <c r="A1807"/>
      <c r="B1807"/>
      <c r="D1807" s="206"/>
      <c r="E1807" s="206"/>
      <c r="F1807"/>
    </row>
    <row r="1808" spans="1:6" x14ac:dyDescent="0.2">
      <c r="A1808"/>
      <c r="B1808"/>
      <c r="D1808" s="206"/>
      <c r="E1808" s="206"/>
      <c r="F1808"/>
    </row>
    <row r="1809" spans="1:6" x14ac:dyDescent="0.2">
      <c r="A1809"/>
      <c r="B1809"/>
      <c r="D1809" s="206"/>
      <c r="E1809" s="206"/>
      <c r="F1809"/>
    </row>
    <row r="1810" spans="1:6" x14ac:dyDescent="0.2">
      <c r="A1810"/>
      <c r="B1810"/>
      <c r="D1810" s="206"/>
      <c r="E1810" s="206"/>
      <c r="F1810"/>
    </row>
    <row r="1811" spans="1:6" x14ac:dyDescent="0.2">
      <c r="A1811"/>
      <c r="B1811"/>
      <c r="D1811" s="206"/>
      <c r="E1811" s="206"/>
      <c r="F1811"/>
    </row>
    <row r="1812" spans="1:6" x14ac:dyDescent="0.2">
      <c r="A1812"/>
      <c r="B1812"/>
      <c r="D1812" s="206"/>
      <c r="E1812" s="206"/>
      <c r="F1812"/>
    </row>
    <row r="1813" spans="1:6" x14ac:dyDescent="0.2">
      <c r="A1813"/>
      <c r="B1813"/>
      <c r="D1813" s="206"/>
      <c r="E1813" s="206"/>
      <c r="F1813"/>
    </row>
    <row r="1814" spans="1:6" x14ac:dyDescent="0.2">
      <c r="A1814"/>
      <c r="B1814"/>
      <c r="D1814" s="206"/>
      <c r="E1814" s="206"/>
      <c r="F1814"/>
    </row>
    <row r="1815" spans="1:6" x14ac:dyDescent="0.2">
      <c r="A1815"/>
      <c r="B1815"/>
      <c r="D1815" s="206"/>
      <c r="E1815" s="206"/>
      <c r="F1815"/>
    </row>
    <row r="1816" spans="1:6" x14ac:dyDescent="0.2">
      <c r="A1816"/>
      <c r="B1816"/>
      <c r="D1816" s="206"/>
      <c r="E1816" s="206"/>
      <c r="F1816"/>
    </row>
    <row r="1817" spans="1:6" x14ac:dyDescent="0.2">
      <c r="A1817"/>
      <c r="B1817"/>
      <c r="D1817" s="206"/>
      <c r="E1817" s="206"/>
      <c r="F1817"/>
    </row>
    <row r="1818" spans="1:6" x14ac:dyDescent="0.2">
      <c r="A1818"/>
      <c r="B1818"/>
      <c r="D1818" s="206"/>
      <c r="E1818" s="206"/>
      <c r="F1818"/>
    </row>
    <row r="1819" spans="1:6" x14ac:dyDescent="0.2">
      <c r="A1819"/>
      <c r="B1819"/>
      <c r="D1819" s="206"/>
      <c r="E1819" s="206"/>
      <c r="F1819"/>
    </row>
    <row r="1820" spans="1:6" x14ac:dyDescent="0.2">
      <c r="A1820"/>
      <c r="B1820"/>
      <c r="D1820" s="206"/>
      <c r="E1820" s="206"/>
      <c r="F1820"/>
    </row>
    <row r="1821" spans="1:6" x14ac:dyDescent="0.2">
      <c r="A1821"/>
      <c r="B1821"/>
      <c r="D1821" s="206"/>
      <c r="E1821" s="206"/>
      <c r="F1821"/>
    </row>
    <row r="1822" spans="1:6" x14ac:dyDescent="0.2">
      <c r="A1822"/>
      <c r="B1822"/>
      <c r="D1822" s="206"/>
      <c r="E1822" s="206"/>
      <c r="F1822"/>
    </row>
    <row r="1823" spans="1:6" x14ac:dyDescent="0.2">
      <c r="A1823"/>
      <c r="B1823"/>
      <c r="D1823" s="206"/>
      <c r="E1823" s="206"/>
      <c r="F1823"/>
    </row>
    <row r="1824" spans="1:6" x14ac:dyDescent="0.2">
      <c r="A1824"/>
      <c r="B1824"/>
      <c r="D1824" s="206"/>
      <c r="E1824" s="206"/>
      <c r="F1824"/>
    </row>
    <row r="1825" spans="1:6" x14ac:dyDescent="0.2">
      <c r="A1825"/>
      <c r="B1825"/>
      <c r="D1825" s="206"/>
      <c r="E1825" s="206"/>
      <c r="F1825"/>
    </row>
    <row r="1826" spans="1:6" x14ac:dyDescent="0.2">
      <c r="A1826"/>
      <c r="B1826"/>
      <c r="D1826" s="206"/>
      <c r="E1826" s="206"/>
      <c r="F1826"/>
    </row>
    <row r="1827" spans="1:6" x14ac:dyDescent="0.2">
      <c r="A1827"/>
      <c r="B1827"/>
      <c r="D1827" s="206"/>
      <c r="E1827" s="206"/>
      <c r="F1827"/>
    </row>
    <row r="1828" spans="1:6" x14ac:dyDescent="0.2">
      <c r="A1828"/>
      <c r="B1828"/>
      <c r="D1828" s="206"/>
      <c r="E1828" s="206"/>
      <c r="F1828"/>
    </row>
    <row r="1829" spans="1:6" x14ac:dyDescent="0.2">
      <c r="A1829"/>
      <c r="B1829"/>
      <c r="D1829" s="206"/>
      <c r="E1829" s="206"/>
      <c r="F1829"/>
    </row>
    <row r="1830" spans="1:6" x14ac:dyDescent="0.2">
      <c r="A1830"/>
      <c r="B1830"/>
      <c r="D1830" s="206"/>
      <c r="E1830" s="206"/>
      <c r="F1830"/>
    </row>
    <row r="1831" spans="1:6" x14ac:dyDescent="0.2">
      <c r="A1831"/>
      <c r="B1831"/>
      <c r="D1831" s="206"/>
      <c r="E1831" s="206"/>
      <c r="F1831"/>
    </row>
    <row r="1832" spans="1:6" x14ac:dyDescent="0.2">
      <c r="A1832"/>
      <c r="B1832"/>
      <c r="D1832" s="206"/>
      <c r="E1832" s="206"/>
      <c r="F1832"/>
    </row>
    <row r="1833" spans="1:6" x14ac:dyDescent="0.2">
      <c r="A1833"/>
      <c r="B1833"/>
      <c r="D1833" s="206"/>
      <c r="E1833" s="206"/>
      <c r="F1833"/>
    </row>
    <row r="1834" spans="1:6" x14ac:dyDescent="0.2">
      <c r="A1834"/>
      <c r="B1834"/>
      <c r="D1834" s="206"/>
      <c r="E1834" s="206"/>
      <c r="F1834"/>
    </row>
    <row r="1835" spans="1:6" x14ac:dyDescent="0.2">
      <c r="A1835"/>
      <c r="B1835"/>
      <c r="D1835" s="206"/>
      <c r="E1835" s="206"/>
      <c r="F1835"/>
    </row>
    <row r="1836" spans="1:6" x14ac:dyDescent="0.2">
      <c r="A1836"/>
      <c r="B1836"/>
      <c r="D1836" s="206"/>
      <c r="E1836" s="206"/>
      <c r="F1836"/>
    </row>
    <row r="1837" spans="1:6" x14ac:dyDescent="0.2">
      <c r="A1837"/>
      <c r="B1837"/>
      <c r="D1837" s="206"/>
      <c r="E1837" s="206"/>
      <c r="F1837"/>
    </row>
    <row r="1838" spans="1:6" x14ac:dyDescent="0.2">
      <c r="A1838"/>
      <c r="B1838"/>
      <c r="D1838" s="206"/>
      <c r="E1838" s="206"/>
      <c r="F1838"/>
    </row>
    <row r="1839" spans="1:6" x14ac:dyDescent="0.2">
      <c r="A1839"/>
      <c r="B1839"/>
      <c r="D1839" s="206"/>
      <c r="E1839" s="206"/>
      <c r="F1839"/>
    </row>
    <row r="1840" spans="1:6" x14ac:dyDescent="0.2">
      <c r="A1840"/>
      <c r="B1840"/>
      <c r="D1840" s="206"/>
      <c r="E1840" s="206"/>
      <c r="F1840"/>
    </row>
    <row r="1841" spans="1:6" x14ac:dyDescent="0.2">
      <c r="A1841"/>
      <c r="B1841"/>
      <c r="D1841" s="206"/>
      <c r="E1841" s="206"/>
      <c r="F1841"/>
    </row>
    <row r="1842" spans="1:6" x14ac:dyDescent="0.2">
      <c r="A1842"/>
      <c r="B1842"/>
      <c r="D1842" s="206"/>
      <c r="E1842" s="206"/>
      <c r="F1842"/>
    </row>
    <row r="1843" spans="1:6" x14ac:dyDescent="0.2">
      <c r="A1843"/>
      <c r="B1843"/>
      <c r="D1843" s="206"/>
      <c r="E1843" s="206"/>
      <c r="F1843"/>
    </row>
    <row r="1844" spans="1:6" x14ac:dyDescent="0.2">
      <c r="A1844"/>
      <c r="B1844"/>
      <c r="D1844" s="206"/>
      <c r="E1844" s="206"/>
      <c r="F1844"/>
    </row>
    <row r="1845" spans="1:6" x14ac:dyDescent="0.2">
      <c r="A1845"/>
      <c r="B1845"/>
      <c r="D1845" s="206"/>
      <c r="E1845" s="206"/>
      <c r="F1845"/>
    </row>
    <row r="1846" spans="1:6" x14ac:dyDescent="0.2">
      <c r="A1846"/>
      <c r="B1846"/>
      <c r="D1846" s="206"/>
      <c r="E1846" s="206"/>
      <c r="F1846"/>
    </row>
    <row r="1847" spans="1:6" x14ac:dyDescent="0.2">
      <c r="A1847"/>
      <c r="B1847"/>
      <c r="D1847" s="206"/>
      <c r="E1847" s="206"/>
      <c r="F1847"/>
    </row>
    <row r="1848" spans="1:6" x14ac:dyDescent="0.2">
      <c r="A1848"/>
      <c r="B1848"/>
      <c r="D1848" s="206"/>
      <c r="E1848" s="206"/>
      <c r="F1848"/>
    </row>
    <row r="1849" spans="1:6" x14ac:dyDescent="0.2">
      <c r="A1849"/>
      <c r="B1849"/>
      <c r="D1849" s="206"/>
      <c r="E1849" s="206"/>
      <c r="F1849"/>
    </row>
    <row r="1850" spans="1:6" x14ac:dyDescent="0.2">
      <c r="A1850"/>
      <c r="B1850"/>
      <c r="D1850" s="206"/>
      <c r="E1850" s="206"/>
      <c r="F1850"/>
    </row>
    <row r="1851" spans="1:6" x14ac:dyDescent="0.2">
      <c r="A1851"/>
      <c r="B1851"/>
      <c r="D1851" s="206"/>
      <c r="E1851" s="206"/>
      <c r="F1851"/>
    </row>
    <row r="1852" spans="1:6" x14ac:dyDescent="0.2">
      <c r="A1852"/>
      <c r="B1852"/>
      <c r="D1852" s="206"/>
      <c r="E1852" s="206"/>
      <c r="F1852"/>
    </row>
    <row r="1853" spans="1:6" x14ac:dyDescent="0.2">
      <c r="A1853"/>
      <c r="B1853"/>
      <c r="D1853" s="206"/>
      <c r="E1853" s="206"/>
      <c r="F1853"/>
    </row>
    <row r="1854" spans="1:6" x14ac:dyDescent="0.2">
      <c r="A1854"/>
      <c r="B1854"/>
      <c r="D1854" s="206"/>
      <c r="E1854" s="206"/>
      <c r="F1854"/>
    </row>
    <row r="1855" spans="1:6" x14ac:dyDescent="0.2">
      <c r="A1855"/>
      <c r="B1855"/>
      <c r="D1855" s="206"/>
      <c r="E1855" s="206"/>
      <c r="F1855"/>
    </row>
    <row r="1856" spans="1:6" x14ac:dyDescent="0.2">
      <c r="A1856"/>
      <c r="B1856"/>
      <c r="D1856" s="206"/>
      <c r="E1856" s="206"/>
      <c r="F1856"/>
    </row>
    <row r="1857" spans="1:6" x14ac:dyDescent="0.2">
      <c r="A1857"/>
      <c r="B1857"/>
      <c r="D1857" s="206"/>
      <c r="E1857" s="206"/>
      <c r="F1857"/>
    </row>
    <row r="1858" spans="1:6" x14ac:dyDescent="0.2">
      <c r="A1858"/>
      <c r="B1858"/>
      <c r="D1858" s="206"/>
      <c r="E1858" s="206"/>
      <c r="F1858"/>
    </row>
    <row r="1859" spans="1:6" x14ac:dyDescent="0.2">
      <c r="A1859"/>
      <c r="B1859"/>
      <c r="D1859" s="206"/>
      <c r="E1859" s="206"/>
      <c r="F1859"/>
    </row>
    <row r="1860" spans="1:6" x14ac:dyDescent="0.2">
      <c r="A1860"/>
      <c r="B1860"/>
      <c r="D1860" s="206"/>
      <c r="E1860" s="206"/>
      <c r="F1860"/>
    </row>
    <row r="1861" spans="1:6" x14ac:dyDescent="0.2">
      <c r="A1861"/>
      <c r="B1861"/>
      <c r="D1861" s="206"/>
      <c r="E1861" s="206"/>
      <c r="F1861"/>
    </row>
    <row r="1862" spans="1:6" x14ac:dyDescent="0.2">
      <c r="A1862"/>
      <c r="B1862"/>
      <c r="D1862" s="206"/>
      <c r="E1862" s="206"/>
      <c r="F1862"/>
    </row>
    <row r="1863" spans="1:6" x14ac:dyDescent="0.2">
      <c r="A1863"/>
      <c r="B1863"/>
      <c r="D1863" s="206"/>
      <c r="E1863" s="206"/>
      <c r="F1863"/>
    </row>
    <row r="1864" spans="1:6" x14ac:dyDescent="0.2">
      <c r="A1864"/>
      <c r="B1864"/>
      <c r="D1864" s="206"/>
      <c r="E1864" s="206"/>
      <c r="F1864"/>
    </row>
    <row r="1865" spans="1:6" x14ac:dyDescent="0.2">
      <c r="A1865"/>
      <c r="B1865"/>
      <c r="D1865" s="206"/>
      <c r="E1865" s="206"/>
      <c r="F1865"/>
    </row>
    <row r="1866" spans="1:6" x14ac:dyDescent="0.2">
      <c r="A1866"/>
      <c r="B1866"/>
      <c r="D1866" s="206"/>
      <c r="E1866" s="206"/>
      <c r="F1866"/>
    </row>
    <row r="1867" spans="1:6" x14ac:dyDescent="0.2">
      <c r="A1867"/>
      <c r="B1867"/>
      <c r="D1867" s="206"/>
      <c r="E1867" s="206"/>
      <c r="F1867"/>
    </row>
    <row r="1868" spans="1:6" x14ac:dyDescent="0.2">
      <c r="A1868"/>
      <c r="B1868"/>
      <c r="D1868" s="206"/>
      <c r="E1868" s="206"/>
      <c r="F1868"/>
    </row>
    <row r="1869" spans="1:6" x14ac:dyDescent="0.2">
      <c r="A1869"/>
      <c r="B1869"/>
      <c r="D1869" s="206"/>
      <c r="E1869" s="206"/>
      <c r="F1869"/>
    </row>
    <row r="1870" spans="1:6" x14ac:dyDescent="0.2">
      <c r="A1870"/>
      <c r="B1870"/>
      <c r="D1870" s="206"/>
      <c r="E1870" s="206"/>
      <c r="F1870"/>
    </row>
    <row r="1871" spans="1:6" x14ac:dyDescent="0.2">
      <c r="A1871"/>
      <c r="B1871"/>
      <c r="D1871" s="206"/>
      <c r="E1871" s="206"/>
      <c r="F1871"/>
    </row>
    <row r="1872" spans="1:6" x14ac:dyDescent="0.2">
      <c r="A1872"/>
      <c r="B1872"/>
      <c r="D1872" s="206"/>
      <c r="E1872" s="206"/>
      <c r="F1872"/>
    </row>
    <row r="1873" spans="1:6" x14ac:dyDescent="0.2">
      <c r="A1873"/>
      <c r="B1873"/>
      <c r="D1873" s="206"/>
      <c r="E1873" s="206"/>
      <c r="F1873"/>
    </row>
    <row r="1874" spans="1:6" x14ac:dyDescent="0.2">
      <c r="A1874"/>
      <c r="B1874"/>
      <c r="D1874" s="206"/>
      <c r="E1874" s="206"/>
      <c r="F1874"/>
    </row>
    <row r="1875" spans="1:6" x14ac:dyDescent="0.2">
      <c r="A1875"/>
      <c r="B1875"/>
      <c r="D1875" s="206"/>
      <c r="E1875" s="206"/>
      <c r="F1875"/>
    </row>
    <row r="1876" spans="1:6" x14ac:dyDescent="0.2">
      <c r="A1876"/>
      <c r="B1876"/>
      <c r="D1876" s="206"/>
      <c r="E1876" s="206"/>
      <c r="F1876"/>
    </row>
    <row r="1877" spans="1:6" x14ac:dyDescent="0.2">
      <c r="A1877"/>
      <c r="B1877"/>
      <c r="D1877" s="206"/>
      <c r="E1877" s="206"/>
      <c r="F1877"/>
    </row>
    <row r="1878" spans="1:6" x14ac:dyDescent="0.2">
      <c r="A1878"/>
      <c r="B1878"/>
      <c r="D1878" s="206"/>
      <c r="E1878" s="206"/>
      <c r="F1878"/>
    </row>
    <row r="1879" spans="1:6" x14ac:dyDescent="0.2">
      <c r="A1879"/>
      <c r="B1879"/>
      <c r="D1879" s="206"/>
      <c r="E1879" s="206"/>
      <c r="F1879"/>
    </row>
    <row r="1880" spans="1:6" x14ac:dyDescent="0.2">
      <c r="A1880"/>
      <c r="B1880"/>
      <c r="D1880" s="206"/>
      <c r="E1880" s="206"/>
      <c r="F1880"/>
    </row>
    <row r="1881" spans="1:6" x14ac:dyDescent="0.2">
      <c r="A1881"/>
      <c r="B1881"/>
      <c r="D1881" s="206"/>
      <c r="E1881" s="206"/>
      <c r="F1881"/>
    </row>
    <row r="1882" spans="1:6" x14ac:dyDescent="0.2">
      <c r="A1882"/>
      <c r="B1882"/>
      <c r="D1882" s="206"/>
      <c r="E1882" s="206"/>
      <c r="F1882"/>
    </row>
    <row r="1883" spans="1:6" x14ac:dyDescent="0.2">
      <c r="A1883"/>
      <c r="B1883"/>
      <c r="D1883" s="206"/>
      <c r="E1883" s="206"/>
      <c r="F1883"/>
    </row>
    <row r="1884" spans="1:6" x14ac:dyDescent="0.2">
      <c r="A1884"/>
      <c r="B1884"/>
      <c r="D1884" s="206"/>
      <c r="E1884" s="206"/>
      <c r="F1884"/>
    </row>
    <row r="1885" spans="1:6" x14ac:dyDescent="0.2">
      <c r="A1885"/>
      <c r="B1885"/>
      <c r="D1885" s="206"/>
      <c r="E1885" s="206"/>
      <c r="F1885"/>
    </row>
    <row r="1886" spans="1:6" x14ac:dyDescent="0.2">
      <c r="A1886"/>
      <c r="B1886"/>
      <c r="D1886" s="206"/>
      <c r="E1886" s="206"/>
      <c r="F1886"/>
    </row>
    <row r="1887" spans="1:6" x14ac:dyDescent="0.2">
      <c r="A1887"/>
      <c r="B1887"/>
      <c r="D1887" s="206"/>
      <c r="E1887" s="206"/>
      <c r="F1887"/>
    </row>
    <row r="1888" spans="1:6" x14ac:dyDescent="0.2">
      <c r="A1888"/>
      <c r="B1888"/>
      <c r="D1888" s="206"/>
      <c r="E1888" s="206"/>
      <c r="F1888"/>
    </row>
    <row r="1889" spans="1:6" x14ac:dyDescent="0.2">
      <c r="A1889"/>
      <c r="B1889"/>
      <c r="D1889" s="206"/>
      <c r="E1889" s="206"/>
      <c r="F1889"/>
    </row>
    <row r="1890" spans="1:6" x14ac:dyDescent="0.2">
      <c r="A1890"/>
      <c r="B1890"/>
      <c r="D1890" s="206"/>
      <c r="E1890" s="206"/>
      <c r="F1890"/>
    </row>
    <row r="1891" spans="1:6" x14ac:dyDescent="0.2">
      <c r="A1891"/>
      <c r="B1891"/>
      <c r="D1891" s="206"/>
      <c r="E1891" s="206"/>
      <c r="F1891"/>
    </row>
    <row r="1892" spans="1:6" x14ac:dyDescent="0.2">
      <c r="A1892"/>
      <c r="B1892"/>
      <c r="D1892" s="206"/>
      <c r="E1892" s="206"/>
      <c r="F1892"/>
    </row>
    <row r="1893" spans="1:6" x14ac:dyDescent="0.2">
      <c r="A1893"/>
      <c r="B1893"/>
      <c r="D1893" s="206"/>
      <c r="E1893" s="206"/>
      <c r="F1893"/>
    </row>
    <row r="1894" spans="1:6" x14ac:dyDescent="0.2">
      <c r="A1894"/>
      <c r="B1894"/>
      <c r="D1894" s="206"/>
      <c r="E1894" s="206"/>
      <c r="F1894"/>
    </row>
    <row r="1895" spans="1:6" x14ac:dyDescent="0.2">
      <c r="A1895"/>
      <c r="B1895"/>
      <c r="D1895" s="206"/>
      <c r="E1895" s="206"/>
      <c r="F1895"/>
    </row>
    <row r="1896" spans="1:6" x14ac:dyDescent="0.2">
      <c r="A1896"/>
      <c r="B1896"/>
      <c r="D1896" s="206"/>
      <c r="E1896" s="206"/>
      <c r="F1896"/>
    </row>
    <row r="1897" spans="1:6" x14ac:dyDescent="0.2">
      <c r="A1897"/>
      <c r="B1897"/>
      <c r="D1897" s="206"/>
      <c r="E1897" s="206"/>
      <c r="F1897"/>
    </row>
    <row r="1898" spans="1:6" x14ac:dyDescent="0.2">
      <c r="A1898"/>
      <c r="B1898"/>
      <c r="D1898" s="206"/>
      <c r="E1898" s="206"/>
      <c r="F1898"/>
    </row>
    <row r="1899" spans="1:6" x14ac:dyDescent="0.2">
      <c r="A1899"/>
      <c r="B1899"/>
      <c r="D1899" s="206"/>
      <c r="E1899" s="206"/>
      <c r="F1899"/>
    </row>
    <row r="1900" spans="1:6" x14ac:dyDescent="0.2">
      <c r="A1900"/>
      <c r="B1900"/>
      <c r="D1900" s="206"/>
      <c r="E1900" s="206"/>
      <c r="F1900"/>
    </row>
    <row r="1901" spans="1:6" x14ac:dyDescent="0.2">
      <c r="A1901"/>
      <c r="B1901"/>
      <c r="D1901" s="206"/>
      <c r="E1901" s="206"/>
      <c r="F1901"/>
    </row>
    <row r="1902" spans="1:6" x14ac:dyDescent="0.2">
      <c r="A1902"/>
      <c r="B1902"/>
      <c r="D1902" s="206"/>
      <c r="E1902" s="206"/>
      <c r="F1902"/>
    </row>
    <row r="1903" spans="1:6" x14ac:dyDescent="0.2">
      <c r="A1903"/>
      <c r="B1903"/>
      <c r="D1903" s="206"/>
      <c r="E1903" s="206"/>
      <c r="F1903"/>
    </row>
    <row r="1904" spans="1:6" x14ac:dyDescent="0.2">
      <c r="A1904"/>
      <c r="B1904"/>
      <c r="D1904" s="206"/>
      <c r="E1904" s="206"/>
      <c r="F1904"/>
    </row>
    <row r="1905" spans="1:6" x14ac:dyDescent="0.2">
      <c r="A1905"/>
      <c r="B1905"/>
      <c r="D1905" s="206"/>
      <c r="E1905" s="206"/>
      <c r="F1905"/>
    </row>
    <row r="1906" spans="1:6" x14ac:dyDescent="0.2">
      <c r="A1906"/>
      <c r="B1906"/>
      <c r="D1906" s="206"/>
      <c r="E1906" s="206"/>
      <c r="F1906"/>
    </row>
    <row r="1907" spans="1:6" x14ac:dyDescent="0.2">
      <c r="A1907"/>
      <c r="B1907"/>
      <c r="D1907" s="206"/>
      <c r="E1907" s="206"/>
      <c r="F1907"/>
    </row>
    <row r="1908" spans="1:6" x14ac:dyDescent="0.2">
      <c r="A1908"/>
      <c r="B1908"/>
      <c r="D1908" s="206"/>
      <c r="E1908" s="206"/>
      <c r="F1908"/>
    </row>
    <row r="1909" spans="1:6" x14ac:dyDescent="0.2">
      <c r="A1909"/>
      <c r="B1909"/>
      <c r="D1909" s="206"/>
      <c r="E1909" s="206"/>
      <c r="F1909"/>
    </row>
    <row r="1910" spans="1:6" x14ac:dyDescent="0.2">
      <c r="A1910"/>
      <c r="B1910"/>
      <c r="D1910" s="206"/>
      <c r="E1910" s="206"/>
      <c r="F1910"/>
    </row>
    <row r="1911" spans="1:6" x14ac:dyDescent="0.2">
      <c r="A1911"/>
      <c r="B1911"/>
      <c r="D1911" s="206"/>
      <c r="E1911" s="206"/>
      <c r="F1911"/>
    </row>
    <row r="1912" spans="1:6" x14ac:dyDescent="0.2">
      <c r="A1912"/>
      <c r="B1912"/>
      <c r="D1912" s="206"/>
      <c r="E1912" s="206"/>
      <c r="F1912"/>
    </row>
    <row r="1913" spans="1:6" x14ac:dyDescent="0.2">
      <c r="A1913"/>
      <c r="B1913"/>
      <c r="D1913" s="206"/>
      <c r="E1913" s="206"/>
      <c r="F1913"/>
    </row>
    <row r="1914" spans="1:6" x14ac:dyDescent="0.2">
      <c r="A1914"/>
      <c r="B1914"/>
      <c r="D1914" s="206"/>
      <c r="E1914" s="206"/>
      <c r="F1914"/>
    </row>
    <row r="1915" spans="1:6" x14ac:dyDescent="0.2">
      <c r="A1915"/>
      <c r="B1915"/>
      <c r="D1915" s="206"/>
      <c r="E1915" s="206"/>
      <c r="F1915"/>
    </row>
    <row r="1916" spans="1:6" x14ac:dyDescent="0.2">
      <c r="A1916"/>
      <c r="B1916"/>
      <c r="D1916" s="206"/>
      <c r="E1916" s="206"/>
      <c r="F1916"/>
    </row>
    <row r="1917" spans="1:6" x14ac:dyDescent="0.2">
      <c r="A1917"/>
      <c r="B1917"/>
      <c r="D1917" s="206"/>
      <c r="E1917" s="206"/>
      <c r="F1917"/>
    </row>
    <row r="1918" spans="1:6" x14ac:dyDescent="0.2">
      <c r="A1918"/>
      <c r="B1918"/>
      <c r="D1918" s="206"/>
      <c r="E1918" s="206"/>
      <c r="F1918"/>
    </row>
    <row r="1919" spans="1:6" x14ac:dyDescent="0.2">
      <c r="A1919"/>
      <c r="B1919"/>
      <c r="D1919" s="206"/>
      <c r="E1919" s="206"/>
      <c r="F1919"/>
    </row>
    <row r="1920" spans="1:6" x14ac:dyDescent="0.2">
      <c r="A1920"/>
      <c r="B1920"/>
      <c r="D1920" s="206"/>
      <c r="E1920" s="206"/>
      <c r="F1920"/>
    </row>
    <row r="1921" spans="1:6" x14ac:dyDescent="0.2">
      <c r="A1921"/>
      <c r="B1921"/>
      <c r="D1921" s="206"/>
      <c r="E1921" s="206"/>
      <c r="F1921"/>
    </row>
    <row r="1922" spans="1:6" x14ac:dyDescent="0.2">
      <c r="A1922"/>
      <c r="B1922"/>
      <c r="D1922" s="206"/>
      <c r="E1922" s="206"/>
      <c r="F1922"/>
    </row>
    <row r="1923" spans="1:6" x14ac:dyDescent="0.2">
      <c r="A1923"/>
      <c r="B1923"/>
      <c r="D1923" s="206"/>
      <c r="E1923" s="206"/>
      <c r="F1923"/>
    </row>
    <row r="1924" spans="1:6" x14ac:dyDescent="0.2">
      <c r="A1924"/>
      <c r="B1924"/>
      <c r="D1924" s="206"/>
      <c r="E1924" s="206"/>
      <c r="F1924"/>
    </row>
    <row r="1925" spans="1:6" x14ac:dyDescent="0.2">
      <c r="A1925"/>
      <c r="B1925"/>
      <c r="D1925" s="206"/>
      <c r="E1925" s="206"/>
      <c r="F1925"/>
    </row>
    <row r="1926" spans="1:6" x14ac:dyDescent="0.2">
      <c r="A1926"/>
      <c r="B1926"/>
      <c r="D1926" s="206"/>
      <c r="E1926" s="206"/>
      <c r="F1926"/>
    </row>
    <row r="1927" spans="1:6" x14ac:dyDescent="0.2">
      <c r="A1927"/>
      <c r="B1927"/>
      <c r="D1927" s="206"/>
      <c r="E1927" s="206"/>
      <c r="F1927"/>
    </row>
    <row r="1928" spans="1:6" x14ac:dyDescent="0.2">
      <c r="A1928"/>
      <c r="B1928"/>
      <c r="D1928" s="206"/>
      <c r="E1928" s="206"/>
      <c r="F1928"/>
    </row>
    <row r="1929" spans="1:6" x14ac:dyDescent="0.2">
      <c r="A1929"/>
      <c r="B1929"/>
      <c r="D1929" s="206"/>
      <c r="E1929" s="206"/>
      <c r="F1929"/>
    </row>
    <row r="1930" spans="1:6" x14ac:dyDescent="0.2">
      <c r="A1930"/>
      <c r="B1930"/>
      <c r="D1930" s="206"/>
      <c r="E1930" s="206"/>
      <c r="F1930"/>
    </row>
    <row r="1931" spans="1:6" x14ac:dyDescent="0.2">
      <c r="A1931"/>
      <c r="B1931"/>
      <c r="D1931" s="206"/>
      <c r="E1931" s="206"/>
      <c r="F1931"/>
    </row>
    <row r="1932" spans="1:6" x14ac:dyDescent="0.2">
      <c r="A1932"/>
      <c r="B1932"/>
      <c r="D1932" s="206"/>
      <c r="E1932" s="206"/>
      <c r="F1932"/>
    </row>
    <row r="1933" spans="1:6" x14ac:dyDescent="0.2">
      <c r="A1933"/>
      <c r="B1933"/>
      <c r="D1933" s="206"/>
      <c r="E1933" s="206"/>
      <c r="F1933"/>
    </row>
    <row r="1934" spans="1:6" x14ac:dyDescent="0.2">
      <c r="A1934"/>
      <c r="B1934"/>
      <c r="D1934" s="206"/>
      <c r="E1934" s="206"/>
      <c r="F1934"/>
    </row>
    <row r="1935" spans="1:6" x14ac:dyDescent="0.2">
      <c r="A1935"/>
      <c r="B1935"/>
      <c r="D1935" s="206"/>
      <c r="E1935" s="206"/>
      <c r="F1935"/>
    </row>
    <row r="1936" spans="1:6" x14ac:dyDescent="0.2">
      <c r="A1936"/>
      <c r="B1936"/>
      <c r="D1936" s="206"/>
      <c r="E1936" s="206"/>
      <c r="F1936"/>
    </row>
    <row r="1937" spans="1:6" x14ac:dyDescent="0.2">
      <c r="A1937"/>
      <c r="B1937"/>
      <c r="D1937" s="206"/>
      <c r="E1937" s="206"/>
      <c r="F1937"/>
    </row>
    <row r="1938" spans="1:6" x14ac:dyDescent="0.2">
      <c r="A1938"/>
      <c r="B1938"/>
      <c r="D1938" s="206"/>
      <c r="E1938" s="206"/>
      <c r="F1938"/>
    </row>
    <row r="1939" spans="1:6" x14ac:dyDescent="0.2">
      <c r="A1939"/>
      <c r="B1939"/>
      <c r="D1939" s="206"/>
      <c r="E1939" s="206"/>
      <c r="F1939"/>
    </row>
    <row r="1940" spans="1:6" x14ac:dyDescent="0.2">
      <c r="A1940"/>
      <c r="B1940"/>
      <c r="D1940" s="206"/>
      <c r="E1940" s="206"/>
      <c r="F1940"/>
    </row>
    <row r="1941" spans="1:6" x14ac:dyDescent="0.2">
      <c r="A1941"/>
      <c r="B1941"/>
      <c r="D1941" s="206"/>
      <c r="E1941" s="206"/>
      <c r="F1941"/>
    </row>
    <row r="1942" spans="1:6" x14ac:dyDescent="0.2">
      <c r="A1942"/>
      <c r="B1942"/>
      <c r="D1942" s="206"/>
      <c r="E1942" s="206"/>
      <c r="F1942"/>
    </row>
    <row r="1943" spans="1:6" x14ac:dyDescent="0.2">
      <c r="A1943"/>
      <c r="B1943"/>
      <c r="D1943" s="206"/>
      <c r="E1943" s="206"/>
      <c r="F1943"/>
    </row>
    <row r="1944" spans="1:6" x14ac:dyDescent="0.2">
      <c r="A1944"/>
      <c r="B1944"/>
      <c r="D1944" s="206"/>
      <c r="E1944" s="206"/>
      <c r="F1944"/>
    </row>
    <row r="1945" spans="1:6" x14ac:dyDescent="0.2">
      <c r="A1945"/>
      <c r="B1945"/>
      <c r="D1945" s="206"/>
      <c r="E1945" s="206"/>
      <c r="F1945"/>
    </row>
    <row r="1946" spans="1:6" x14ac:dyDescent="0.2">
      <c r="A1946"/>
      <c r="B1946"/>
      <c r="D1946" s="206"/>
      <c r="E1946" s="206"/>
      <c r="F1946"/>
    </row>
    <row r="1947" spans="1:6" x14ac:dyDescent="0.2">
      <c r="A1947"/>
      <c r="B1947"/>
      <c r="D1947" s="206"/>
      <c r="E1947" s="206"/>
      <c r="F1947"/>
    </row>
    <row r="1948" spans="1:6" x14ac:dyDescent="0.2">
      <c r="A1948"/>
      <c r="B1948"/>
      <c r="D1948" s="206"/>
      <c r="E1948" s="206"/>
      <c r="F1948"/>
    </row>
    <row r="1949" spans="1:6" x14ac:dyDescent="0.2">
      <c r="A1949"/>
      <c r="B1949"/>
      <c r="D1949" s="206"/>
      <c r="E1949" s="206"/>
      <c r="F1949"/>
    </row>
    <row r="1950" spans="1:6" x14ac:dyDescent="0.2">
      <c r="A1950"/>
      <c r="B1950"/>
      <c r="D1950" s="206"/>
      <c r="E1950" s="206"/>
      <c r="F1950"/>
    </row>
    <row r="1951" spans="1:6" x14ac:dyDescent="0.2">
      <c r="A1951"/>
      <c r="B1951"/>
      <c r="D1951" s="206"/>
      <c r="E1951" s="206"/>
      <c r="F1951"/>
    </row>
    <row r="1952" spans="1:6" x14ac:dyDescent="0.2">
      <c r="A1952"/>
      <c r="B1952"/>
      <c r="D1952" s="206"/>
      <c r="E1952" s="206"/>
      <c r="F1952"/>
    </row>
    <row r="1953" spans="1:6" x14ac:dyDescent="0.2">
      <c r="A1953"/>
      <c r="B1953"/>
      <c r="D1953" s="206"/>
      <c r="E1953" s="206"/>
      <c r="F1953"/>
    </row>
    <row r="1954" spans="1:6" x14ac:dyDescent="0.2">
      <c r="A1954"/>
      <c r="B1954"/>
      <c r="D1954" s="206"/>
      <c r="E1954" s="206"/>
      <c r="F1954"/>
    </row>
    <row r="1955" spans="1:6" x14ac:dyDescent="0.2">
      <c r="A1955"/>
      <c r="B1955"/>
      <c r="D1955" s="206"/>
      <c r="E1955" s="206"/>
      <c r="F1955"/>
    </row>
    <row r="1956" spans="1:6" x14ac:dyDescent="0.2">
      <c r="A1956"/>
      <c r="B1956"/>
      <c r="D1956" s="206"/>
      <c r="E1956" s="206"/>
      <c r="F1956"/>
    </row>
    <row r="1957" spans="1:6" x14ac:dyDescent="0.2">
      <c r="A1957"/>
      <c r="B1957"/>
      <c r="D1957" s="206"/>
      <c r="E1957" s="206"/>
      <c r="F1957"/>
    </row>
    <row r="1958" spans="1:6" x14ac:dyDescent="0.2">
      <c r="A1958"/>
      <c r="B1958"/>
      <c r="D1958" s="206"/>
      <c r="E1958" s="206"/>
      <c r="F1958"/>
    </row>
    <row r="1959" spans="1:6" x14ac:dyDescent="0.2">
      <c r="A1959"/>
      <c r="B1959"/>
      <c r="D1959" s="206"/>
      <c r="E1959" s="206"/>
      <c r="F1959"/>
    </row>
    <row r="1960" spans="1:6" x14ac:dyDescent="0.2">
      <c r="A1960"/>
      <c r="B1960"/>
      <c r="D1960" s="206"/>
      <c r="E1960" s="206"/>
      <c r="F1960"/>
    </row>
    <row r="1961" spans="1:6" x14ac:dyDescent="0.2">
      <c r="A1961"/>
      <c r="B1961"/>
      <c r="D1961" s="206"/>
      <c r="E1961" s="206"/>
      <c r="F1961"/>
    </row>
    <row r="1962" spans="1:6" x14ac:dyDescent="0.2">
      <c r="A1962"/>
      <c r="B1962"/>
      <c r="D1962" s="206"/>
      <c r="E1962" s="206"/>
      <c r="F1962"/>
    </row>
    <row r="1963" spans="1:6" x14ac:dyDescent="0.2">
      <c r="A1963"/>
      <c r="B1963"/>
      <c r="D1963" s="206"/>
      <c r="E1963" s="206"/>
      <c r="F1963"/>
    </row>
    <row r="1964" spans="1:6" x14ac:dyDescent="0.2">
      <c r="A1964"/>
      <c r="B1964"/>
      <c r="D1964" s="206"/>
      <c r="E1964" s="206"/>
      <c r="F1964"/>
    </row>
    <row r="1965" spans="1:6" x14ac:dyDescent="0.2">
      <c r="A1965"/>
      <c r="B1965"/>
      <c r="D1965" s="206"/>
      <c r="E1965" s="206"/>
      <c r="F1965"/>
    </row>
    <row r="1966" spans="1:6" x14ac:dyDescent="0.2">
      <c r="A1966"/>
      <c r="B1966"/>
      <c r="D1966" s="206"/>
      <c r="E1966" s="206"/>
      <c r="F1966"/>
    </row>
    <row r="1967" spans="1:6" x14ac:dyDescent="0.2">
      <c r="A1967"/>
      <c r="B1967"/>
      <c r="D1967" s="206"/>
      <c r="E1967" s="206"/>
      <c r="F1967"/>
    </row>
    <row r="1968" spans="1:6" x14ac:dyDescent="0.2">
      <c r="A1968"/>
      <c r="B1968"/>
      <c r="D1968" s="206"/>
      <c r="E1968" s="206"/>
      <c r="F1968"/>
    </row>
    <row r="1969" spans="1:6" x14ac:dyDescent="0.2">
      <c r="A1969"/>
      <c r="B1969"/>
      <c r="D1969" s="206"/>
      <c r="E1969" s="206"/>
      <c r="F1969"/>
    </row>
    <row r="1970" spans="1:6" x14ac:dyDescent="0.2">
      <c r="A1970"/>
      <c r="B1970"/>
      <c r="D1970" s="206"/>
      <c r="E1970" s="206"/>
      <c r="F1970"/>
    </row>
    <row r="1971" spans="1:6" x14ac:dyDescent="0.2">
      <c r="A1971"/>
      <c r="B1971"/>
      <c r="D1971" s="206"/>
      <c r="E1971" s="206"/>
      <c r="F1971"/>
    </row>
    <row r="1972" spans="1:6" x14ac:dyDescent="0.2">
      <c r="A1972"/>
      <c r="B1972"/>
      <c r="D1972" s="206"/>
      <c r="E1972" s="206"/>
      <c r="F1972"/>
    </row>
    <row r="1973" spans="1:6" x14ac:dyDescent="0.2">
      <c r="A1973"/>
      <c r="B1973"/>
      <c r="D1973" s="206"/>
      <c r="E1973" s="206"/>
      <c r="F1973"/>
    </row>
    <row r="1974" spans="1:6" x14ac:dyDescent="0.2">
      <c r="A1974"/>
      <c r="B1974"/>
      <c r="D1974" s="206"/>
      <c r="E1974" s="206"/>
      <c r="F1974"/>
    </row>
    <row r="1975" spans="1:6" x14ac:dyDescent="0.2">
      <c r="A1975"/>
      <c r="B1975"/>
      <c r="D1975" s="206"/>
      <c r="E1975" s="206"/>
      <c r="F1975"/>
    </row>
    <row r="1976" spans="1:6" x14ac:dyDescent="0.2">
      <c r="A1976"/>
      <c r="B1976"/>
      <c r="D1976" s="206"/>
      <c r="E1976" s="206"/>
      <c r="F1976"/>
    </row>
    <row r="1977" spans="1:6" x14ac:dyDescent="0.2">
      <c r="A1977"/>
      <c r="B1977"/>
      <c r="D1977" s="206"/>
      <c r="E1977" s="206"/>
      <c r="F1977"/>
    </row>
    <row r="1978" spans="1:6" x14ac:dyDescent="0.2">
      <c r="A1978"/>
      <c r="B1978"/>
      <c r="D1978" s="206"/>
      <c r="E1978" s="206"/>
      <c r="F1978"/>
    </row>
    <row r="1979" spans="1:6" x14ac:dyDescent="0.2">
      <c r="A1979"/>
      <c r="B1979"/>
      <c r="D1979" s="206"/>
      <c r="E1979" s="206"/>
      <c r="F1979"/>
    </row>
    <row r="1980" spans="1:6" x14ac:dyDescent="0.2">
      <c r="A1980"/>
      <c r="B1980"/>
      <c r="D1980" s="206"/>
      <c r="E1980" s="206"/>
      <c r="F1980"/>
    </row>
    <row r="1981" spans="1:6" x14ac:dyDescent="0.2">
      <c r="A1981"/>
      <c r="B1981"/>
      <c r="D1981" s="206"/>
      <c r="E1981" s="206"/>
      <c r="F1981"/>
    </row>
    <row r="1982" spans="1:6" x14ac:dyDescent="0.2">
      <c r="A1982"/>
      <c r="B1982"/>
      <c r="D1982" s="206"/>
      <c r="E1982" s="206"/>
      <c r="F1982"/>
    </row>
    <row r="1983" spans="1:6" x14ac:dyDescent="0.2">
      <c r="A1983"/>
      <c r="B1983"/>
      <c r="D1983" s="206"/>
      <c r="E1983" s="206"/>
      <c r="F1983"/>
    </row>
    <row r="1984" spans="1:6" x14ac:dyDescent="0.2">
      <c r="A1984"/>
      <c r="B1984"/>
      <c r="D1984" s="206"/>
      <c r="E1984" s="206"/>
      <c r="F1984"/>
    </row>
    <row r="1985" spans="1:6" x14ac:dyDescent="0.2">
      <c r="A1985"/>
      <c r="B1985"/>
      <c r="D1985" s="206"/>
      <c r="E1985" s="206"/>
      <c r="F1985"/>
    </row>
    <row r="1986" spans="1:6" x14ac:dyDescent="0.2">
      <c r="A1986"/>
      <c r="B1986"/>
      <c r="D1986" s="206"/>
      <c r="E1986" s="206"/>
      <c r="F1986"/>
    </row>
    <row r="1987" spans="1:6" x14ac:dyDescent="0.2">
      <c r="A1987"/>
      <c r="B1987"/>
      <c r="D1987" s="206"/>
      <c r="E1987" s="206"/>
      <c r="F1987"/>
    </row>
    <row r="1988" spans="1:6" x14ac:dyDescent="0.2">
      <c r="A1988"/>
      <c r="B1988"/>
      <c r="D1988" s="206"/>
      <c r="E1988" s="206"/>
      <c r="F1988"/>
    </row>
    <row r="1989" spans="1:6" x14ac:dyDescent="0.2">
      <c r="A1989"/>
      <c r="B1989"/>
      <c r="D1989" s="206"/>
      <c r="E1989" s="206"/>
      <c r="F1989"/>
    </row>
    <row r="1990" spans="1:6" x14ac:dyDescent="0.2">
      <c r="A1990"/>
      <c r="B1990"/>
      <c r="D1990" s="206"/>
      <c r="E1990" s="206"/>
      <c r="F1990"/>
    </row>
    <row r="1991" spans="1:6" x14ac:dyDescent="0.2">
      <c r="A1991"/>
      <c r="B1991"/>
      <c r="D1991" s="206"/>
      <c r="E1991" s="206"/>
      <c r="F1991"/>
    </row>
    <row r="1992" spans="1:6" x14ac:dyDescent="0.2">
      <c r="A1992"/>
      <c r="B1992"/>
      <c r="D1992" s="206"/>
      <c r="E1992" s="206"/>
      <c r="F1992"/>
    </row>
    <row r="1993" spans="1:6" x14ac:dyDescent="0.2">
      <c r="A1993"/>
      <c r="B1993"/>
      <c r="D1993" s="206"/>
      <c r="E1993" s="206"/>
      <c r="F1993"/>
    </row>
    <row r="1994" spans="1:6" x14ac:dyDescent="0.2">
      <c r="A1994"/>
      <c r="B1994"/>
      <c r="D1994" s="206"/>
      <c r="E1994" s="206"/>
      <c r="F1994"/>
    </row>
    <row r="1995" spans="1:6" x14ac:dyDescent="0.2">
      <c r="A1995"/>
      <c r="B1995"/>
      <c r="D1995" s="206"/>
      <c r="E1995" s="206"/>
      <c r="F1995"/>
    </row>
    <row r="1996" spans="1:6" x14ac:dyDescent="0.2">
      <c r="A1996"/>
      <c r="B1996"/>
      <c r="D1996" s="206"/>
      <c r="E1996" s="206"/>
      <c r="F1996"/>
    </row>
    <row r="1997" spans="1:6" x14ac:dyDescent="0.2">
      <c r="A1997"/>
      <c r="B1997"/>
      <c r="D1997" s="206"/>
      <c r="E1997" s="206"/>
      <c r="F1997"/>
    </row>
    <row r="1998" spans="1:6" x14ac:dyDescent="0.2">
      <c r="A1998"/>
      <c r="B1998"/>
      <c r="D1998" s="206"/>
      <c r="E1998" s="206"/>
      <c r="F1998"/>
    </row>
    <row r="1999" spans="1:6" x14ac:dyDescent="0.2">
      <c r="A1999"/>
      <c r="B1999"/>
      <c r="D1999" s="206"/>
      <c r="E1999" s="206"/>
      <c r="F1999"/>
    </row>
    <row r="2000" spans="1:6" x14ac:dyDescent="0.2">
      <c r="A2000"/>
      <c r="B2000"/>
      <c r="D2000" s="206"/>
      <c r="E2000" s="206"/>
      <c r="F2000"/>
    </row>
    <row r="2001" spans="1:6" x14ac:dyDescent="0.2">
      <c r="A2001"/>
      <c r="B2001"/>
      <c r="D2001" s="206"/>
      <c r="E2001" s="206"/>
      <c r="F2001"/>
    </row>
    <row r="2002" spans="1:6" x14ac:dyDescent="0.2">
      <c r="A2002"/>
      <c r="B2002"/>
      <c r="D2002" s="206"/>
      <c r="E2002" s="206"/>
      <c r="F2002"/>
    </row>
    <row r="2003" spans="1:6" x14ac:dyDescent="0.2">
      <c r="A2003"/>
      <c r="B2003"/>
      <c r="D2003" s="206"/>
      <c r="E2003" s="206"/>
      <c r="F2003"/>
    </row>
    <row r="2004" spans="1:6" x14ac:dyDescent="0.2">
      <c r="A2004"/>
      <c r="B2004"/>
      <c r="D2004" s="206"/>
      <c r="E2004" s="206"/>
      <c r="F2004"/>
    </row>
    <row r="2005" spans="1:6" x14ac:dyDescent="0.2">
      <c r="A2005"/>
      <c r="B2005"/>
      <c r="D2005" s="206"/>
      <c r="E2005" s="206"/>
      <c r="F2005"/>
    </row>
    <row r="2006" spans="1:6" x14ac:dyDescent="0.2">
      <c r="A2006"/>
      <c r="B2006"/>
      <c r="D2006" s="206"/>
      <c r="E2006" s="206"/>
      <c r="F2006"/>
    </row>
    <row r="2007" spans="1:6" x14ac:dyDescent="0.2">
      <c r="A2007"/>
      <c r="B2007"/>
      <c r="D2007" s="206"/>
      <c r="E2007" s="206"/>
      <c r="F2007"/>
    </row>
    <row r="2008" spans="1:6" x14ac:dyDescent="0.2">
      <c r="A2008"/>
      <c r="B2008"/>
      <c r="D2008" s="206"/>
      <c r="E2008" s="206"/>
      <c r="F2008"/>
    </row>
    <row r="2009" spans="1:6" x14ac:dyDescent="0.2">
      <c r="A2009"/>
      <c r="B2009"/>
      <c r="D2009" s="206"/>
      <c r="E2009" s="206"/>
      <c r="F2009"/>
    </row>
    <row r="2010" spans="1:6" x14ac:dyDescent="0.2">
      <c r="A2010"/>
      <c r="B2010"/>
      <c r="D2010" s="206"/>
      <c r="E2010" s="206"/>
      <c r="F2010"/>
    </row>
    <row r="2011" spans="1:6" x14ac:dyDescent="0.2">
      <c r="A2011"/>
      <c r="B2011"/>
      <c r="D2011" s="206"/>
      <c r="E2011" s="206"/>
      <c r="F2011"/>
    </row>
    <row r="2012" spans="1:6" x14ac:dyDescent="0.2">
      <c r="A2012"/>
      <c r="B2012"/>
      <c r="D2012" s="206"/>
      <c r="E2012" s="206"/>
      <c r="F2012"/>
    </row>
    <row r="2013" spans="1:6" x14ac:dyDescent="0.2">
      <c r="A2013"/>
      <c r="B2013"/>
      <c r="D2013" s="206"/>
      <c r="E2013" s="206"/>
      <c r="F2013"/>
    </row>
    <row r="2014" spans="1:6" x14ac:dyDescent="0.2">
      <c r="A2014"/>
      <c r="B2014"/>
      <c r="D2014" s="206"/>
      <c r="E2014" s="206"/>
      <c r="F2014"/>
    </row>
    <row r="2015" spans="1:6" x14ac:dyDescent="0.2">
      <c r="A2015"/>
      <c r="B2015"/>
      <c r="D2015" s="206"/>
      <c r="E2015" s="206"/>
      <c r="F2015"/>
    </row>
    <row r="2016" spans="1:6" x14ac:dyDescent="0.2">
      <c r="A2016"/>
      <c r="B2016"/>
      <c r="D2016" s="206"/>
      <c r="E2016" s="206"/>
      <c r="F2016"/>
    </row>
    <row r="2017" spans="1:6" x14ac:dyDescent="0.2">
      <c r="A2017"/>
      <c r="B2017"/>
      <c r="D2017" s="206"/>
      <c r="E2017" s="206"/>
      <c r="F2017"/>
    </row>
    <row r="2018" spans="1:6" x14ac:dyDescent="0.2">
      <c r="A2018"/>
      <c r="B2018"/>
      <c r="D2018" s="206"/>
      <c r="E2018" s="206"/>
      <c r="F2018"/>
    </row>
    <row r="2019" spans="1:6" x14ac:dyDescent="0.2">
      <c r="A2019"/>
      <c r="B2019"/>
      <c r="D2019" s="206"/>
      <c r="E2019" s="206"/>
      <c r="F2019"/>
    </row>
    <row r="2020" spans="1:6" x14ac:dyDescent="0.2">
      <c r="A2020"/>
      <c r="B2020"/>
      <c r="D2020" s="206"/>
      <c r="E2020" s="206"/>
      <c r="F2020"/>
    </row>
    <row r="2021" spans="1:6" x14ac:dyDescent="0.2">
      <c r="A2021"/>
      <c r="B2021"/>
      <c r="D2021" s="206"/>
      <c r="E2021" s="206"/>
      <c r="F2021"/>
    </row>
    <row r="2022" spans="1:6" x14ac:dyDescent="0.2">
      <c r="A2022"/>
      <c r="B2022"/>
      <c r="D2022" s="206"/>
      <c r="E2022" s="206"/>
      <c r="F2022"/>
    </row>
    <row r="2023" spans="1:6" x14ac:dyDescent="0.2">
      <c r="A2023"/>
      <c r="B2023"/>
      <c r="D2023" s="206"/>
      <c r="E2023" s="206"/>
      <c r="F2023"/>
    </row>
    <row r="2024" spans="1:6" x14ac:dyDescent="0.2">
      <c r="A2024"/>
      <c r="B2024"/>
      <c r="D2024" s="206"/>
      <c r="E2024" s="206"/>
      <c r="F2024"/>
    </row>
    <row r="2025" spans="1:6" x14ac:dyDescent="0.2">
      <c r="A2025"/>
      <c r="B2025"/>
      <c r="D2025" s="206"/>
      <c r="E2025" s="206"/>
      <c r="F2025"/>
    </row>
    <row r="2026" spans="1:6" x14ac:dyDescent="0.2">
      <c r="A2026"/>
      <c r="B2026"/>
      <c r="D2026" s="206"/>
      <c r="E2026" s="206"/>
      <c r="F2026"/>
    </row>
    <row r="2027" spans="1:6" x14ac:dyDescent="0.2">
      <c r="A2027"/>
      <c r="B2027"/>
      <c r="D2027" s="206"/>
      <c r="E2027" s="206"/>
      <c r="F2027"/>
    </row>
    <row r="2028" spans="1:6" x14ac:dyDescent="0.2">
      <c r="A2028"/>
      <c r="B2028"/>
      <c r="D2028" s="206"/>
      <c r="E2028" s="206"/>
      <c r="F2028"/>
    </row>
    <row r="2029" spans="1:6" x14ac:dyDescent="0.2">
      <c r="A2029"/>
      <c r="B2029"/>
      <c r="D2029" s="206"/>
      <c r="E2029" s="206"/>
      <c r="F2029"/>
    </row>
    <row r="2030" spans="1:6" x14ac:dyDescent="0.2">
      <c r="A2030"/>
      <c r="B2030"/>
      <c r="D2030" s="206"/>
      <c r="E2030" s="206"/>
      <c r="F2030"/>
    </row>
    <row r="2031" spans="1:6" x14ac:dyDescent="0.2">
      <c r="A2031"/>
      <c r="B2031"/>
      <c r="D2031" s="206"/>
      <c r="E2031" s="206"/>
      <c r="F2031"/>
    </row>
    <row r="2032" spans="1:6" x14ac:dyDescent="0.2">
      <c r="A2032"/>
      <c r="B2032"/>
      <c r="D2032" s="206"/>
      <c r="E2032" s="206"/>
      <c r="F2032"/>
    </row>
    <row r="2033" spans="1:6" x14ac:dyDescent="0.2">
      <c r="A2033"/>
      <c r="B2033"/>
      <c r="D2033" s="206"/>
      <c r="E2033" s="206"/>
      <c r="F2033"/>
    </row>
    <row r="2034" spans="1:6" x14ac:dyDescent="0.2">
      <c r="A2034"/>
      <c r="B2034"/>
      <c r="D2034" s="206"/>
      <c r="E2034" s="206"/>
      <c r="F2034"/>
    </row>
    <row r="2035" spans="1:6" x14ac:dyDescent="0.2">
      <c r="A2035"/>
      <c r="B2035"/>
      <c r="D2035" s="206"/>
      <c r="E2035" s="206"/>
      <c r="F2035"/>
    </row>
    <row r="2036" spans="1:6" x14ac:dyDescent="0.2">
      <c r="A2036"/>
      <c r="B2036"/>
      <c r="D2036" s="206"/>
      <c r="E2036" s="206"/>
      <c r="F2036"/>
    </row>
    <row r="2037" spans="1:6" x14ac:dyDescent="0.2">
      <c r="A2037"/>
      <c r="B2037"/>
      <c r="D2037" s="206"/>
      <c r="E2037" s="206"/>
      <c r="F2037"/>
    </row>
    <row r="2038" spans="1:6" x14ac:dyDescent="0.2">
      <c r="A2038"/>
      <c r="B2038"/>
      <c r="D2038" s="206"/>
      <c r="E2038" s="206"/>
      <c r="F2038"/>
    </row>
    <row r="2039" spans="1:6" x14ac:dyDescent="0.2">
      <c r="A2039"/>
      <c r="B2039"/>
      <c r="D2039" s="206"/>
      <c r="E2039" s="206"/>
      <c r="F2039"/>
    </row>
    <row r="2040" spans="1:6" x14ac:dyDescent="0.2">
      <c r="A2040"/>
      <c r="B2040"/>
      <c r="D2040" s="206"/>
      <c r="E2040" s="206"/>
      <c r="F2040"/>
    </row>
    <row r="2041" spans="1:6" x14ac:dyDescent="0.2">
      <c r="A2041"/>
      <c r="B2041"/>
      <c r="D2041" s="206"/>
      <c r="E2041" s="206"/>
      <c r="F2041"/>
    </row>
    <row r="2042" spans="1:6" x14ac:dyDescent="0.2">
      <c r="A2042"/>
      <c r="B2042"/>
      <c r="D2042" s="206"/>
      <c r="E2042" s="206"/>
      <c r="F2042"/>
    </row>
    <row r="2043" spans="1:6" x14ac:dyDescent="0.2">
      <c r="A2043"/>
      <c r="B2043"/>
      <c r="D2043" s="206"/>
      <c r="E2043" s="206"/>
      <c r="F2043"/>
    </row>
    <row r="2044" spans="1:6" x14ac:dyDescent="0.2">
      <c r="A2044"/>
      <c r="B2044"/>
      <c r="D2044" s="206"/>
      <c r="E2044" s="206"/>
      <c r="F2044"/>
    </row>
    <row r="2045" spans="1:6" x14ac:dyDescent="0.2">
      <c r="A2045"/>
      <c r="B2045"/>
      <c r="D2045" s="206"/>
      <c r="E2045" s="206"/>
      <c r="F2045"/>
    </row>
    <row r="2046" spans="1:6" x14ac:dyDescent="0.2">
      <c r="A2046"/>
      <c r="B2046"/>
      <c r="D2046" s="206"/>
      <c r="E2046" s="206"/>
      <c r="F2046"/>
    </row>
    <row r="2047" spans="1:6" x14ac:dyDescent="0.2">
      <c r="A2047"/>
      <c r="B2047"/>
      <c r="D2047" s="206"/>
      <c r="E2047" s="206"/>
      <c r="F2047"/>
    </row>
    <row r="2048" spans="1:6" x14ac:dyDescent="0.2">
      <c r="A2048"/>
      <c r="B2048"/>
      <c r="D2048" s="206"/>
      <c r="E2048" s="206"/>
      <c r="F2048"/>
    </row>
    <row r="2049" spans="1:6" x14ac:dyDescent="0.2">
      <c r="A2049"/>
      <c r="B2049"/>
      <c r="D2049" s="206"/>
      <c r="E2049" s="206"/>
      <c r="F2049"/>
    </row>
    <row r="2050" spans="1:6" x14ac:dyDescent="0.2">
      <c r="A2050"/>
      <c r="B2050"/>
      <c r="D2050" s="206"/>
      <c r="E2050" s="206"/>
      <c r="F2050"/>
    </row>
    <row r="2051" spans="1:6" x14ac:dyDescent="0.2">
      <c r="A2051"/>
      <c r="B2051"/>
      <c r="D2051" s="206"/>
      <c r="E2051" s="206"/>
      <c r="F2051"/>
    </row>
    <row r="2052" spans="1:6" x14ac:dyDescent="0.2">
      <c r="A2052"/>
      <c r="B2052"/>
      <c r="D2052" s="206"/>
      <c r="E2052" s="206"/>
      <c r="F2052"/>
    </row>
    <row r="2053" spans="1:6" x14ac:dyDescent="0.2">
      <c r="A2053"/>
      <c r="B2053"/>
      <c r="D2053" s="206"/>
      <c r="E2053" s="206"/>
      <c r="F2053"/>
    </row>
    <row r="2054" spans="1:6" x14ac:dyDescent="0.2">
      <c r="A2054"/>
      <c r="B2054"/>
      <c r="D2054" s="206"/>
      <c r="E2054" s="206"/>
      <c r="F2054"/>
    </row>
    <row r="2055" spans="1:6" x14ac:dyDescent="0.2">
      <c r="A2055"/>
      <c r="B2055"/>
      <c r="D2055" s="206"/>
      <c r="E2055" s="206"/>
      <c r="F2055"/>
    </row>
    <row r="2056" spans="1:6" x14ac:dyDescent="0.2">
      <c r="A2056"/>
      <c r="B2056"/>
      <c r="D2056" s="206"/>
      <c r="E2056" s="206"/>
      <c r="F2056"/>
    </row>
    <row r="2057" spans="1:6" x14ac:dyDescent="0.2">
      <c r="A2057"/>
      <c r="B2057"/>
      <c r="D2057" s="206"/>
      <c r="E2057" s="206"/>
      <c r="F2057"/>
    </row>
    <row r="2058" spans="1:6" x14ac:dyDescent="0.2">
      <c r="A2058"/>
      <c r="B2058"/>
      <c r="D2058" s="206"/>
      <c r="E2058" s="206"/>
      <c r="F2058"/>
    </row>
    <row r="2059" spans="1:6" x14ac:dyDescent="0.2">
      <c r="A2059"/>
      <c r="B2059"/>
      <c r="D2059" s="206"/>
      <c r="E2059" s="206"/>
      <c r="F2059"/>
    </row>
    <row r="2060" spans="1:6" x14ac:dyDescent="0.2">
      <c r="A2060"/>
      <c r="B2060"/>
      <c r="D2060" s="206"/>
      <c r="E2060" s="206"/>
      <c r="F2060"/>
    </row>
    <row r="2061" spans="1:6" x14ac:dyDescent="0.2">
      <c r="A2061"/>
      <c r="B2061"/>
      <c r="D2061" s="206"/>
      <c r="E2061" s="206"/>
      <c r="F2061"/>
    </row>
    <row r="2062" spans="1:6" x14ac:dyDescent="0.2">
      <c r="A2062"/>
      <c r="B2062"/>
      <c r="D2062" s="206"/>
      <c r="E2062" s="206"/>
      <c r="F2062"/>
    </row>
    <row r="2063" spans="1:6" x14ac:dyDescent="0.2">
      <c r="A2063"/>
      <c r="B2063"/>
      <c r="D2063" s="206"/>
      <c r="E2063" s="206"/>
      <c r="F2063"/>
    </row>
    <row r="2064" spans="1:6" x14ac:dyDescent="0.2">
      <c r="A2064"/>
      <c r="B2064"/>
      <c r="D2064" s="206"/>
      <c r="E2064" s="206"/>
      <c r="F2064"/>
    </row>
    <row r="2065" spans="1:6" x14ac:dyDescent="0.2">
      <c r="A2065"/>
      <c r="B2065"/>
      <c r="D2065" s="206"/>
      <c r="E2065" s="206"/>
      <c r="F2065"/>
    </row>
    <row r="2066" spans="1:6" x14ac:dyDescent="0.2">
      <c r="A2066"/>
      <c r="B2066"/>
      <c r="D2066" s="206"/>
      <c r="E2066" s="206"/>
      <c r="F2066"/>
    </row>
    <row r="2067" spans="1:6" x14ac:dyDescent="0.2">
      <c r="A2067"/>
      <c r="B2067"/>
      <c r="D2067" s="206"/>
      <c r="E2067" s="206"/>
      <c r="F2067"/>
    </row>
    <row r="2068" spans="1:6" x14ac:dyDescent="0.2">
      <c r="A2068"/>
      <c r="B2068"/>
      <c r="D2068" s="206"/>
      <c r="E2068" s="206"/>
      <c r="F2068"/>
    </row>
    <row r="2069" spans="1:6" x14ac:dyDescent="0.2">
      <c r="A2069"/>
      <c r="B2069"/>
      <c r="D2069" s="206"/>
      <c r="E2069" s="206"/>
      <c r="F2069"/>
    </row>
    <row r="2070" spans="1:6" x14ac:dyDescent="0.2">
      <c r="A2070"/>
      <c r="B2070"/>
      <c r="D2070" s="206"/>
      <c r="E2070" s="206"/>
      <c r="F2070"/>
    </row>
    <row r="2071" spans="1:6" x14ac:dyDescent="0.2">
      <c r="A2071"/>
      <c r="B2071"/>
      <c r="D2071" s="206"/>
      <c r="E2071" s="206"/>
      <c r="F2071"/>
    </row>
    <row r="2072" spans="1:6" x14ac:dyDescent="0.2">
      <c r="A2072"/>
      <c r="B2072"/>
      <c r="D2072" s="206"/>
      <c r="E2072" s="206"/>
      <c r="F2072"/>
    </row>
    <row r="2073" spans="1:6" x14ac:dyDescent="0.2">
      <c r="A2073"/>
      <c r="B2073"/>
      <c r="D2073" s="206"/>
      <c r="E2073" s="206"/>
      <c r="F2073"/>
    </row>
    <row r="2074" spans="1:6" x14ac:dyDescent="0.2">
      <c r="A2074"/>
      <c r="B2074"/>
      <c r="D2074" s="206"/>
      <c r="E2074" s="206"/>
      <c r="F2074"/>
    </row>
    <row r="2075" spans="1:6" x14ac:dyDescent="0.2">
      <c r="A2075"/>
      <c r="B2075"/>
      <c r="D2075" s="206"/>
      <c r="E2075" s="206"/>
      <c r="F2075"/>
    </row>
    <row r="2076" spans="1:6" x14ac:dyDescent="0.2">
      <c r="A2076"/>
      <c r="B2076"/>
      <c r="D2076" s="206"/>
      <c r="E2076" s="206"/>
      <c r="F2076"/>
    </row>
    <row r="2077" spans="1:6" x14ac:dyDescent="0.2">
      <c r="A2077"/>
      <c r="B2077"/>
      <c r="D2077" s="206"/>
      <c r="E2077" s="206"/>
      <c r="F2077"/>
    </row>
    <row r="2078" spans="1:6" x14ac:dyDescent="0.2">
      <c r="A2078"/>
      <c r="B2078"/>
      <c r="D2078" s="206"/>
      <c r="E2078" s="206"/>
      <c r="F2078"/>
    </row>
    <row r="2079" spans="1:6" x14ac:dyDescent="0.2">
      <c r="A2079"/>
      <c r="B2079"/>
      <c r="D2079" s="206"/>
      <c r="E2079" s="206"/>
      <c r="F2079"/>
    </row>
    <row r="2080" spans="1:6" x14ac:dyDescent="0.2">
      <c r="A2080"/>
      <c r="B2080"/>
      <c r="D2080" s="206"/>
      <c r="E2080" s="206"/>
      <c r="F2080"/>
    </row>
    <row r="2081" spans="1:6" x14ac:dyDescent="0.2">
      <c r="A2081"/>
      <c r="B2081"/>
      <c r="D2081" s="206"/>
      <c r="E2081" s="206"/>
      <c r="F2081"/>
    </row>
    <row r="2082" spans="1:6" x14ac:dyDescent="0.2">
      <c r="A2082"/>
      <c r="B2082"/>
      <c r="D2082" s="206"/>
      <c r="E2082" s="206"/>
      <c r="F2082"/>
    </row>
    <row r="2083" spans="1:6" x14ac:dyDescent="0.2">
      <c r="A2083"/>
      <c r="B2083"/>
      <c r="D2083" s="206"/>
      <c r="E2083" s="206"/>
      <c r="F2083"/>
    </row>
    <row r="2084" spans="1:6" x14ac:dyDescent="0.2">
      <c r="A2084"/>
      <c r="B2084"/>
      <c r="D2084" s="206"/>
      <c r="E2084" s="206"/>
      <c r="F2084"/>
    </row>
    <row r="2085" spans="1:6" x14ac:dyDescent="0.2">
      <c r="A2085"/>
      <c r="B2085"/>
      <c r="D2085" s="206"/>
      <c r="E2085" s="206"/>
      <c r="F2085"/>
    </row>
    <row r="2086" spans="1:6" x14ac:dyDescent="0.2">
      <c r="A2086"/>
      <c r="B2086"/>
      <c r="D2086" s="206"/>
      <c r="E2086" s="206"/>
      <c r="F2086"/>
    </row>
    <row r="2087" spans="1:6" x14ac:dyDescent="0.2">
      <c r="A2087"/>
      <c r="B2087"/>
      <c r="D2087" s="206"/>
      <c r="E2087" s="206"/>
      <c r="F2087"/>
    </row>
    <row r="2088" spans="1:6" x14ac:dyDescent="0.2">
      <c r="A2088"/>
      <c r="B2088"/>
      <c r="D2088" s="206"/>
      <c r="E2088" s="206"/>
      <c r="F2088"/>
    </row>
    <row r="2089" spans="1:6" x14ac:dyDescent="0.2">
      <c r="A2089"/>
      <c r="B2089"/>
      <c r="D2089" s="206"/>
      <c r="E2089" s="206"/>
      <c r="F2089"/>
    </row>
    <row r="2090" spans="1:6" x14ac:dyDescent="0.2">
      <c r="A2090"/>
      <c r="B2090"/>
      <c r="D2090" s="206"/>
      <c r="E2090" s="206"/>
      <c r="F2090"/>
    </row>
    <row r="2091" spans="1:6" x14ac:dyDescent="0.2">
      <c r="A2091"/>
      <c r="B2091"/>
      <c r="D2091" s="206"/>
      <c r="E2091" s="206"/>
      <c r="F2091"/>
    </row>
    <row r="2092" spans="1:6" x14ac:dyDescent="0.2">
      <c r="A2092"/>
      <c r="B2092"/>
      <c r="D2092" s="206"/>
      <c r="E2092" s="206"/>
      <c r="F2092"/>
    </row>
    <row r="2093" spans="1:6" x14ac:dyDescent="0.2">
      <c r="A2093"/>
      <c r="B2093"/>
      <c r="D2093" s="206"/>
      <c r="E2093" s="206"/>
      <c r="F2093"/>
    </row>
    <row r="2094" spans="1:6" x14ac:dyDescent="0.2">
      <c r="A2094"/>
      <c r="B2094"/>
      <c r="D2094" s="206"/>
      <c r="E2094" s="206"/>
      <c r="F2094"/>
    </row>
    <row r="2095" spans="1:6" x14ac:dyDescent="0.2">
      <c r="A2095"/>
      <c r="B2095"/>
      <c r="D2095" s="206"/>
      <c r="E2095" s="206"/>
      <c r="F2095"/>
    </row>
    <row r="2096" spans="1:6" x14ac:dyDescent="0.2">
      <c r="A2096"/>
      <c r="B2096"/>
      <c r="D2096" s="206"/>
      <c r="E2096" s="206"/>
      <c r="F2096"/>
    </row>
    <row r="2097" spans="1:6" x14ac:dyDescent="0.2">
      <c r="A2097"/>
      <c r="B2097"/>
      <c r="D2097" s="206"/>
      <c r="E2097" s="206"/>
      <c r="F2097"/>
    </row>
    <row r="2098" spans="1:6" x14ac:dyDescent="0.2">
      <c r="A2098"/>
      <c r="B2098"/>
      <c r="D2098" s="206"/>
      <c r="E2098" s="206"/>
      <c r="F2098"/>
    </row>
    <row r="2099" spans="1:6" x14ac:dyDescent="0.2">
      <c r="A2099"/>
      <c r="B2099"/>
      <c r="D2099" s="206"/>
      <c r="E2099" s="206"/>
      <c r="F2099"/>
    </row>
    <row r="2100" spans="1:6" x14ac:dyDescent="0.2">
      <c r="A2100"/>
      <c r="B2100"/>
      <c r="D2100" s="206"/>
      <c r="E2100" s="206"/>
      <c r="F2100"/>
    </row>
    <row r="2101" spans="1:6" x14ac:dyDescent="0.2">
      <c r="A2101"/>
      <c r="B2101"/>
      <c r="D2101" s="206"/>
      <c r="E2101" s="206"/>
      <c r="F2101"/>
    </row>
    <row r="2102" spans="1:6" x14ac:dyDescent="0.2">
      <c r="A2102"/>
      <c r="B2102"/>
      <c r="D2102" s="206"/>
      <c r="E2102" s="206"/>
      <c r="F2102"/>
    </row>
    <row r="2103" spans="1:6" x14ac:dyDescent="0.2">
      <c r="A2103"/>
      <c r="B2103"/>
      <c r="D2103" s="206"/>
      <c r="E2103" s="206"/>
      <c r="F2103"/>
    </row>
    <row r="2104" spans="1:6" x14ac:dyDescent="0.2">
      <c r="A2104"/>
      <c r="B2104"/>
      <c r="D2104" s="206"/>
      <c r="E2104" s="206"/>
      <c r="F2104"/>
    </row>
    <row r="2105" spans="1:6" x14ac:dyDescent="0.2">
      <c r="A2105"/>
      <c r="B2105"/>
      <c r="D2105" s="206"/>
      <c r="E2105" s="206"/>
      <c r="F2105"/>
    </row>
    <row r="2106" spans="1:6" x14ac:dyDescent="0.2">
      <c r="A2106"/>
      <c r="B2106"/>
      <c r="D2106" s="206"/>
      <c r="E2106" s="206"/>
      <c r="F2106"/>
    </row>
    <row r="2107" spans="1:6" x14ac:dyDescent="0.2">
      <c r="A2107"/>
      <c r="B2107"/>
      <c r="D2107" s="206"/>
      <c r="E2107" s="206"/>
      <c r="F2107"/>
    </row>
    <row r="2108" spans="1:6" x14ac:dyDescent="0.2">
      <c r="A2108"/>
      <c r="B2108"/>
      <c r="D2108" s="206"/>
      <c r="E2108" s="206"/>
      <c r="F2108"/>
    </row>
    <row r="2109" spans="1:6" x14ac:dyDescent="0.2">
      <c r="A2109"/>
      <c r="B2109"/>
      <c r="D2109" s="206"/>
      <c r="E2109" s="206"/>
      <c r="F2109"/>
    </row>
    <row r="2110" spans="1:6" x14ac:dyDescent="0.2">
      <c r="A2110"/>
      <c r="B2110"/>
      <c r="D2110" s="206"/>
      <c r="E2110" s="206"/>
      <c r="F2110"/>
    </row>
    <row r="2111" spans="1:6" x14ac:dyDescent="0.2">
      <c r="A2111"/>
      <c r="B2111"/>
      <c r="D2111" s="206"/>
      <c r="E2111" s="206"/>
      <c r="F2111"/>
    </row>
    <row r="2112" spans="1:6" x14ac:dyDescent="0.2">
      <c r="A2112"/>
      <c r="B2112"/>
      <c r="D2112" s="206"/>
      <c r="E2112" s="206"/>
      <c r="F2112"/>
    </row>
    <row r="2113" spans="1:6" x14ac:dyDescent="0.2">
      <c r="A2113"/>
      <c r="B2113"/>
      <c r="D2113" s="206"/>
      <c r="E2113" s="206"/>
      <c r="F2113"/>
    </row>
    <row r="2114" spans="1:6" x14ac:dyDescent="0.2">
      <c r="A2114"/>
      <c r="B2114"/>
      <c r="D2114" s="206"/>
      <c r="E2114" s="206"/>
      <c r="F2114"/>
    </row>
    <row r="2115" spans="1:6" x14ac:dyDescent="0.2">
      <c r="A2115"/>
      <c r="B2115"/>
      <c r="D2115" s="206"/>
      <c r="E2115" s="206"/>
      <c r="F2115"/>
    </row>
    <row r="2116" spans="1:6" x14ac:dyDescent="0.2">
      <c r="A2116"/>
      <c r="B2116"/>
      <c r="D2116" s="206"/>
      <c r="E2116" s="206"/>
      <c r="F2116"/>
    </row>
    <row r="2117" spans="1:6" x14ac:dyDescent="0.2">
      <c r="A2117"/>
      <c r="B2117"/>
      <c r="D2117" s="206"/>
      <c r="E2117" s="206"/>
      <c r="F2117"/>
    </row>
    <row r="2118" spans="1:6" x14ac:dyDescent="0.2">
      <c r="A2118"/>
      <c r="B2118"/>
      <c r="D2118" s="206"/>
      <c r="E2118" s="206"/>
      <c r="F2118"/>
    </row>
    <row r="2119" spans="1:6" x14ac:dyDescent="0.2">
      <c r="A2119"/>
      <c r="B2119"/>
      <c r="D2119" s="206"/>
      <c r="E2119" s="206"/>
      <c r="F2119"/>
    </row>
    <row r="2120" spans="1:6" x14ac:dyDescent="0.2">
      <c r="A2120"/>
      <c r="B2120"/>
      <c r="D2120" s="206"/>
      <c r="E2120" s="206"/>
      <c r="F2120"/>
    </row>
    <row r="2121" spans="1:6" x14ac:dyDescent="0.2">
      <c r="A2121"/>
      <c r="B2121"/>
      <c r="D2121" s="206"/>
      <c r="E2121" s="206"/>
      <c r="F2121"/>
    </row>
    <row r="2122" spans="1:6" x14ac:dyDescent="0.2">
      <c r="A2122"/>
      <c r="B2122"/>
      <c r="D2122" s="206"/>
      <c r="E2122" s="206"/>
      <c r="F2122"/>
    </row>
    <row r="2123" spans="1:6" x14ac:dyDescent="0.2">
      <c r="A2123"/>
      <c r="B2123"/>
      <c r="D2123" s="206"/>
      <c r="E2123" s="206"/>
      <c r="F2123"/>
    </row>
    <row r="2124" spans="1:6" x14ac:dyDescent="0.2">
      <c r="A2124"/>
      <c r="B2124"/>
      <c r="D2124" s="206"/>
      <c r="E2124" s="206"/>
      <c r="F2124"/>
    </row>
    <row r="2125" spans="1:6" x14ac:dyDescent="0.2">
      <c r="A2125"/>
      <c r="B2125"/>
      <c r="D2125" s="206"/>
      <c r="E2125" s="206"/>
      <c r="F2125"/>
    </row>
    <row r="2126" spans="1:6" x14ac:dyDescent="0.2">
      <c r="A2126"/>
      <c r="B2126"/>
      <c r="D2126" s="206"/>
      <c r="E2126" s="206"/>
      <c r="F2126"/>
    </row>
    <row r="2127" spans="1:6" x14ac:dyDescent="0.2">
      <c r="A2127"/>
      <c r="B2127"/>
      <c r="D2127" s="206"/>
      <c r="E2127" s="206"/>
      <c r="F2127"/>
    </row>
    <row r="2128" spans="1:6" x14ac:dyDescent="0.2">
      <c r="A2128"/>
      <c r="B2128"/>
      <c r="D2128" s="206"/>
      <c r="E2128" s="206"/>
      <c r="F2128"/>
    </row>
    <row r="2129" spans="1:6" x14ac:dyDescent="0.2">
      <c r="A2129"/>
      <c r="B2129"/>
      <c r="D2129" s="206"/>
      <c r="E2129" s="206"/>
      <c r="F2129"/>
    </row>
    <row r="2130" spans="1:6" x14ac:dyDescent="0.2">
      <c r="A2130"/>
      <c r="B2130"/>
      <c r="D2130" s="206"/>
      <c r="E2130" s="206"/>
      <c r="F2130"/>
    </row>
    <row r="2131" spans="1:6" x14ac:dyDescent="0.2">
      <c r="A2131"/>
      <c r="B2131"/>
      <c r="D2131" s="206"/>
      <c r="E2131" s="206"/>
      <c r="F2131"/>
    </row>
    <row r="2132" spans="1:6" x14ac:dyDescent="0.2">
      <c r="A2132"/>
      <c r="B2132"/>
      <c r="D2132" s="206"/>
      <c r="E2132" s="206"/>
      <c r="F2132"/>
    </row>
    <row r="2133" spans="1:6" x14ac:dyDescent="0.2">
      <c r="A2133"/>
      <c r="B2133"/>
      <c r="D2133" s="206"/>
      <c r="E2133" s="206"/>
      <c r="F2133"/>
    </row>
    <row r="2134" spans="1:6" x14ac:dyDescent="0.2">
      <c r="A2134"/>
      <c r="B2134"/>
      <c r="D2134" s="206"/>
      <c r="E2134" s="206"/>
      <c r="F2134"/>
    </row>
    <row r="2135" spans="1:6" x14ac:dyDescent="0.2">
      <c r="A2135"/>
      <c r="B2135"/>
      <c r="D2135" s="206"/>
      <c r="E2135" s="206"/>
      <c r="F2135"/>
    </row>
    <row r="2136" spans="1:6" x14ac:dyDescent="0.2">
      <c r="A2136"/>
      <c r="B2136"/>
      <c r="D2136" s="206"/>
      <c r="E2136" s="206"/>
      <c r="F2136"/>
    </row>
    <row r="2137" spans="1:6" x14ac:dyDescent="0.2">
      <c r="A2137"/>
      <c r="B2137"/>
      <c r="D2137" s="206"/>
      <c r="E2137" s="206"/>
      <c r="F2137"/>
    </row>
    <row r="2138" spans="1:6" x14ac:dyDescent="0.2">
      <c r="A2138"/>
      <c r="B2138"/>
      <c r="D2138" s="206"/>
      <c r="E2138" s="206"/>
      <c r="F2138"/>
    </row>
    <row r="2139" spans="1:6" x14ac:dyDescent="0.2">
      <c r="A2139"/>
      <c r="B2139"/>
      <c r="D2139" s="206"/>
      <c r="E2139" s="206"/>
      <c r="F2139"/>
    </row>
    <row r="2140" spans="1:6" x14ac:dyDescent="0.2">
      <c r="A2140"/>
      <c r="B2140"/>
      <c r="D2140" s="206"/>
      <c r="E2140" s="206"/>
      <c r="F2140"/>
    </row>
    <row r="2141" spans="1:6" x14ac:dyDescent="0.2">
      <c r="A2141"/>
      <c r="B2141"/>
      <c r="D2141" s="206"/>
      <c r="E2141" s="206"/>
      <c r="F2141"/>
    </row>
    <row r="2142" spans="1:6" x14ac:dyDescent="0.2">
      <c r="A2142"/>
      <c r="B2142"/>
      <c r="D2142" s="206"/>
      <c r="E2142" s="206"/>
      <c r="F2142"/>
    </row>
    <row r="2143" spans="1:6" x14ac:dyDescent="0.2">
      <c r="A2143"/>
      <c r="B2143"/>
      <c r="D2143" s="206"/>
      <c r="E2143" s="206"/>
      <c r="F2143"/>
    </row>
    <row r="2144" spans="1:6" x14ac:dyDescent="0.2">
      <c r="A2144"/>
      <c r="B2144"/>
      <c r="D2144" s="206"/>
      <c r="E2144" s="206"/>
      <c r="F2144"/>
    </row>
    <row r="2145" spans="1:6" x14ac:dyDescent="0.2">
      <c r="A2145"/>
      <c r="B2145"/>
      <c r="D2145" s="206"/>
      <c r="E2145" s="206"/>
      <c r="F2145"/>
    </row>
    <row r="2146" spans="1:6" x14ac:dyDescent="0.2">
      <c r="A2146"/>
      <c r="B2146"/>
      <c r="D2146" s="206"/>
      <c r="E2146" s="206"/>
      <c r="F2146"/>
    </row>
    <row r="2147" spans="1:6" x14ac:dyDescent="0.2">
      <c r="A2147"/>
      <c r="B2147"/>
      <c r="D2147" s="206"/>
      <c r="E2147" s="206"/>
      <c r="F2147"/>
    </row>
    <row r="2148" spans="1:6" x14ac:dyDescent="0.2">
      <c r="A2148"/>
      <c r="B2148"/>
      <c r="D2148" s="206"/>
      <c r="E2148" s="206"/>
      <c r="F2148"/>
    </row>
    <row r="2149" spans="1:6" x14ac:dyDescent="0.2">
      <c r="A2149"/>
      <c r="B2149"/>
      <c r="D2149" s="206"/>
      <c r="E2149" s="206"/>
      <c r="F2149"/>
    </row>
    <row r="2150" spans="1:6" x14ac:dyDescent="0.2">
      <c r="A2150"/>
      <c r="B2150"/>
      <c r="D2150" s="206"/>
      <c r="E2150" s="206"/>
      <c r="F2150"/>
    </row>
    <row r="2151" spans="1:6" x14ac:dyDescent="0.2">
      <c r="A2151"/>
      <c r="B2151"/>
      <c r="D2151" s="206"/>
      <c r="E2151" s="206"/>
      <c r="F2151"/>
    </row>
    <row r="2152" spans="1:6" x14ac:dyDescent="0.2">
      <c r="A2152"/>
      <c r="B2152"/>
      <c r="D2152" s="206"/>
      <c r="E2152" s="206"/>
      <c r="F2152"/>
    </row>
    <row r="2153" spans="1:6" x14ac:dyDescent="0.2">
      <c r="A2153"/>
      <c r="B2153"/>
      <c r="D2153" s="206"/>
      <c r="E2153" s="206"/>
      <c r="F2153"/>
    </row>
    <row r="2154" spans="1:6" x14ac:dyDescent="0.2">
      <c r="A2154"/>
      <c r="B2154"/>
      <c r="D2154" s="206"/>
      <c r="E2154" s="206"/>
      <c r="F2154"/>
    </row>
    <row r="2155" spans="1:6" x14ac:dyDescent="0.2">
      <c r="A2155"/>
      <c r="B2155"/>
      <c r="D2155" s="206"/>
      <c r="E2155" s="206"/>
      <c r="F2155"/>
    </row>
    <row r="2156" spans="1:6" x14ac:dyDescent="0.2">
      <c r="A2156"/>
      <c r="B2156"/>
      <c r="D2156" s="206"/>
      <c r="E2156" s="206"/>
      <c r="F2156"/>
    </row>
    <row r="2157" spans="1:6" x14ac:dyDescent="0.2">
      <c r="A2157"/>
      <c r="B2157"/>
      <c r="D2157" s="206"/>
      <c r="E2157" s="206"/>
      <c r="F2157"/>
    </row>
    <row r="2158" spans="1:6" x14ac:dyDescent="0.2">
      <c r="A2158"/>
      <c r="B2158"/>
      <c r="D2158" s="206"/>
      <c r="E2158" s="206"/>
      <c r="F2158"/>
    </row>
    <row r="2159" spans="1:6" x14ac:dyDescent="0.2">
      <c r="A2159"/>
      <c r="B2159"/>
      <c r="D2159" s="206"/>
      <c r="E2159" s="206"/>
      <c r="F2159"/>
    </row>
    <row r="2160" spans="1:6" x14ac:dyDescent="0.2">
      <c r="A2160"/>
      <c r="B2160"/>
      <c r="D2160" s="206"/>
      <c r="E2160" s="206"/>
      <c r="F2160"/>
    </row>
    <row r="2161" spans="1:6" x14ac:dyDescent="0.2">
      <c r="A2161"/>
      <c r="B2161"/>
      <c r="D2161" s="206"/>
      <c r="E2161" s="206"/>
      <c r="F2161"/>
    </row>
    <row r="2162" spans="1:6" x14ac:dyDescent="0.2">
      <c r="A2162"/>
      <c r="B2162"/>
      <c r="D2162" s="206"/>
      <c r="E2162" s="206"/>
      <c r="F2162"/>
    </row>
    <row r="2163" spans="1:6" x14ac:dyDescent="0.2">
      <c r="A2163"/>
      <c r="B2163"/>
      <c r="D2163" s="206"/>
      <c r="E2163" s="206"/>
      <c r="F2163"/>
    </row>
    <row r="2164" spans="1:6" x14ac:dyDescent="0.2">
      <c r="A2164"/>
      <c r="B2164"/>
      <c r="D2164" s="206"/>
      <c r="E2164" s="206"/>
      <c r="F2164"/>
    </row>
    <row r="2165" spans="1:6" x14ac:dyDescent="0.2">
      <c r="A2165"/>
      <c r="B2165"/>
      <c r="D2165" s="206"/>
      <c r="E2165" s="206"/>
      <c r="F2165"/>
    </row>
    <row r="2166" spans="1:6" x14ac:dyDescent="0.2">
      <c r="A2166"/>
      <c r="B2166"/>
      <c r="D2166" s="206"/>
      <c r="E2166" s="206"/>
      <c r="F2166"/>
    </row>
    <row r="2167" spans="1:6" x14ac:dyDescent="0.2">
      <c r="A2167"/>
      <c r="B2167"/>
      <c r="D2167" s="206"/>
      <c r="E2167" s="206"/>
      <c r="F2167"/>
    </row>
    <row r="2168" spans="1:6" x14ac:dyDescent="0.2">
      <c r="A2168"/>
      <c r="B2168"/>
      <c r="D2168" s="206"/>
      <c r="E2168" s="206"/>
      <c r="F2168"/>
    </row>
    <row r="2169" spans="1:6" x14ac:dyDescent="0.2">
      <c r="A2169"/>
      <c r="B2169"/>
      <c r="D2169" s="206"/>
      <c r="E2169" s="206"/>
      <c r="F2169"/>
    </row>
    <row r="2170" spans="1:6" x14ac:dyDescent="0.2">
      <c r="A2170"/>
      <c r="B2170"/>
      <c r="D2170" s="206"/>
      <c r="E2170" s="206"/>
      <c r="F2170"/>
    </row>
    <row r="2171" spans="1:6" x14ac:dyDescent="0.2">
      <c r="A2171"/>
      <c r="B2171"/>
      <c r="D2171" s="206"/>
      <c r="E2171" s="206"/>
      <c r="F2171"/>
    </row>
    <row r="2172" spans="1:6" x14ac:dyDescent="0.2">
      <c r="A2172"/>
      <c r="B2172"/>
      <c r="D2172" s="206"/>
      <c r="E2172" s="206"/>
      <c r="F2172"/>
    </row>
    <row r="2173" spans="1:6" x14ac:dyDescent="0.2">
      <c r="A2173"/>
      <c r="B2173"/>
      <c r="D2173" s="206"/>
      <c r="E2173" s="206"/>
      <c r="F2173"/>
    </row>
    <row r="2174" spans="1:6" x14ac:dyDescent="0.2">
      <c r="A2174"/>
      <c r="B2174"/>
      <c r="D2174" s="206"/>
      <c r="E2174" s="206"/>
      <c r="F2174"/>
    </row>
    <row r="2175" spans="1:6" x14ac:dyDescent="0.2">
      <c r="A2175"/>
      <c r="B2175"/>
      <c r="D2175" s="206"/>
      <c r="E2175" s="206"/>
      <c r="F2175"/>
    </row>
    <row r="2176" spans="1:6" x14ac:dyDescent="0.2">
      <c r="A2176"/>
      <c r="B2176"/>
      <c r="D2176" s="206"/>
      <c r="E2176" s="206"/>
      <c r="F2176"/>
    </row>
    <row r="2177" spans="1:6" x14ac:dyDescent="0.2">
      <c r="A2177"/>
      <c r="B2177"/>
      <c r="D2177" s="206"/>
      <c r="E2177" s="206"/>
      <c r="F2177"/>
    </row>
    <row r="2178" spans="1:6" x14ac:dyDescent="0.2">
      <c r="A2178"/>
      <c r="B2178"/>
      <c r="D2178" s="206"/>
      <c r="E2178" s="206"/>
      <c r="F2178"/>
    </row>
    <row r="2179" spans="1:6" x14ac:dyDescent="0.2">
      <c r="A2179"/>
      <c r="B2179"/>
      <c r="D2179" s="206"/>
      <c r="E2179" s="206"/>
      <c r="F2179"/>
    </row>
    <row r="2180" spans="1:6" x14ac:dyDescent="0.2">
      <c r="A2180"/>
      <c r="B2180"/>
      <c r="D2180" s="206"/>
      <c r="E2180" s="206"/>
      <c r="F2180"/>
    </row>
    <row r="2181" spans="1:6" x14ac:dyDescent="0.2">
      <c r="A2181"/>
      <c r="B2181"/>
      <c r="D2181" s="206"/>
      <c r="E2181" s="206"/>
      <c r="F2181"/>
    </row>
    <row r="2182" spans="1:6" x14ac:dyDescent="0.2">
      <c r="A2182"/>
      <c r="B2182"/>
      <c r="D2182" s="206"/>
      <c r="E2182" s="206"/>
      <c r="F2182"/>
    </row>
    <row r="2183" spans="1:6" x14ac:dyDescent="0.2">
      <c r="A2183"/>
      <c r="B2183"/>
      <c r="D2183" s="206"/>
      <c r="E2183" s="206"/>
      <c r="F2183"/>
    </row>
    <row r="2184" spans="1:6" x14ac:dyDescent="0.2">
      <c r="A2184"/>
      <c r="B2184"/>
      <c r="D2184" s="206"/>
      <c r="E2184" s="206"/>
      <c r="F2184"/>
    </row>
    <row r="2185" spans="1:6" x14ac:dyDescent="0.2">
      <c r="A2185"/>
      <c r="B2185"/>
      <c r="D2185" s="206"/>
      <c r="E2185" s="206"/>
      <c r="F2185"/>
    </row>
    <row r="2186" spans="1:6" x14ac:dyDescent="0.2">
      <c r="A2186"/>
      <c r="B2186"/>
      <c r="D2186" s="206"/>
      <c r="E2186" s="206"/>
      <c r="F2186"/>
    </row>
    <row r="2187" spans="1:6" x14ac:dyDescent="0.2">
      <c r="A2187"/>
      <c r="B2187"/>
      <c r="D2187" s="206"/>
      <c r="E2187" s="206"/>
      <c r="F2187"/>
    </row>
    <row r="2188" spans="1:6" x14ac:dyDescent="0.2">
      <c r="A2188"/>
      <c r="B2188"/>
      <c r="D2188" s="206"/>
      <c r="E2188" s="206"/>
      <c r="F2188"/>
    </row>
    <row r="2189" spans="1:6" x14ac:dyDescent="0.2">
      <c r="A2189"/>
      <c r="B2189"/>
      <c r="D2189" s="206"/>
      <c r="E2189" s="206"/>
      <c r="F2189"/>
    </row>
    <row r="2190" spans="1:6" x14ac:dyDescent="0.2">
      <c r="A2190"/>
      <c r="B2190"/>
      <c r="D2190" s="206"/>
      <c r="E2190" s="206"/>
      <c r="F2190"/>
    </row>
    <row r="2191" spans="1:6" x14ac:dyDescent="0.2">
      <c r="A2191"/>
      <c r="B2191"/>
      <c r="D2191" s="206"/>
      <c r="E2191" s="206"/>
      <c r="F2191"/>
    </row>
    <row r="2192" spans="1:6" x14ac:dyDescent="0.2">
      <c r="A2192"/>
      <c r="B2192"/>
      <c r="D2192" s="206"/>
      <c r="E2192" s="206"/>
      <c r="F2192"/>
    </row>
    <row r="2193" spans="1:6" x14ac:dyDescent="0.2">
      <c r="A2193"/>
      <c r="B2193"/>
      <c r="D2193" s="206"/>
      <c r="E2193" s="206"/>
      <c r="F2193"/>
    </row>
    <row r="2194" spans="1:6" x14ac:dyDescent="0.2">
      <c r="A2194"/>
      <c r="B2194"/>
      <c r="D2194" s="206"/>
      <c r="E2194" s="206"/>
      <c r="F2194"/>
    </row>
    <row r="2195" spans="1:6" x14ac:dyDescent="0.2">
      <c r="A2195"/>
      <c r="B2195"/>
      <c r="D2195" s="206"/>
      <c r="E2195" s="206"/>
      <c r="F2195"/>
    </row>
    <row r="2196" spans="1:6" x14ac:dyDescent="0.2">
      <c r="A2196"/>
      <c r="B2196"/>
      <c r="D2196" s="206"/>
      <c r="E2196" s="206"/>
      <c r="F2196"/>
    </row>
    <row r="2197" spans="1:6" x14ac:dyDescent="0.2">
      <c r="A2197"/>
      <c r="B2197"/>
      <c r="D2197" s="206"/>
      <c r="E2197" s="206"/>
      <c r="F2197"/>
    </row>
    <row r="2198" spans="1:6" x14ac:dyDescent="0.2">
      <c r="A2198"/>
      <c r="B2198"/>
      <c r="D2198" s="206"/>
      <c r="E2198" s="206"/>
      <c r="F2198"/>
    </row>
    <row r="2199" spans="1:6" x14ac:dyDescent="0.2">
      <c r="A2199"/>
      <c r="B2199"/>
      <c r="D2199" s="206"/>
      <c r="E2199" s="206"/>
      <c r="F2199"/>
    </row>
    <row r="2200" spans="1:6" x14ac:dyDescent="0.2">
      <c r="A2200"/>
      <c r="B2200"/>
      <c r="D2200" s="206"/>
      <c r="E2200" s="206"/>
      <c r="F2200"/>
    </row>
    <row r="2201" spans="1:6" x14ac:dyDescent="0.2">
      <c r="A2201"/>
      <c r="B2201"/>
      <c r="D2201" s="206"/>
      <c r="E2201" s="206"/>
      <c r="F2201"/>
    </row>
    <row r="2202" spans="1:6" x14ac:dyDescent="0.2">
      <c r="A2202"/>
      <c r="B2202"/>
      <c r="D2202" s="206"/>
      <c r="E2202" s="206"/>
      <c r="F2202"/>
    </row>
    <row r="2203" spans="1:6" x14ac:dyDescent="0.2">
      <c r="A2203"/>
      <c r="B2203"/>
      <c r="D2203" s="206"/>
      <c r="E2203" s="206"/>
      <c r="F2203"/>
    </row>
    <row r="2204" spans="1:6" x14ac:dyDescent="0.2">
      <c r="A2204"/>
      <c r="B2204"/>
      <c r="D2204" s="206"/>
      <c r="E2204" s="206"/>
      <c r="F2204"/>
    </row>
    <row r="2205" spans="1:6" x14ac:dyDescent="0.2">
      <c r="A2205"/>
      <c r="B2205"/>
      <c r="D2205" s="206"/>
      <c r="E2205" s="206"/>
      <c r="F2205"/>
    </row>
    <row r="2206" spans="1:6" x14ac:dyDescent="0.2">
      <c r="A2206"/>
      <c r="B2206"/>
      <c r="D2206" s="206"/>
      <c r="E2206" s="206"/>
      <c r="F2206"/>
    </row>
    <row r="2207" spans="1:6" x14ac:dyDescent="0.2">
      <c r="A2207"/>
      <c r="B2207"/>
      <c r="D2207" s="206"/>
      <c r="E2207" s="206"/>
      <c r="F2207"/>
    </row>
    <row r="2208" spans="1:6" x14ac:dyDescent="0.2">
      <c r="A2208"/>
      <c r="B2208"/>
      <c r="D2208" s="206"/>
      <c r="E2208" s="206"/>
      <c r="F2208"/>
    </row>
    <row r="2209" spans="1:6" x14ac:dyDescent="0.2">
      <c r="A2209"/>
      <c r="B2209"/>
      <c r="D2209" s="206"/>
      <c r="E2209" s="206"/>
      <c r="F2209"/>
    </row>
    <row r="2210" spans="1:6" x14ac:dyDescent="0.2">
      <c r="A2210"/>
      <c r="B2210"/>
      <c r="D2210" s="206"/>
      <c r="E2210" s="206"/>
      <c r="F2210"/>
    </row>
    <row r="2211" spans="1:6" x14ac:dyDescent="0.2">
      <c r="A2211"/>
      <c r="B2211"/>
      <c r="D2211" s="206"/>
      <c r="E2211" s="206"/>
      <c r="F2211"/>
    </row>
    <row r="2212" spans="1:6" x14ac:dyDescent="0.2">
      <c r="A2212"/>
      <c r="B2212"/>
      <c r="D2212" s="206"/>
      <c r="E2212" s="206"/>
      <c r="F2212"/>
    </row>
    <row r="2213" spans="1:6" x14ac:dyDescent="0.2">
      <c r="A2213"/>
      <c r="B2213"/>
      <c r="D2213" s="206"/>
      <c r="E2213" s="206"/>
      <c r="F2213"/>
    </row>
    <row r="2214" spans="1:6" x14ac:dyDescent="0.2">
      <c r="A2214"/>
      <c r="B2214"/>
      <c r="D2214" s="206"/>
      <c r="E2214" s="206"/>
      <c r="F2214"/>
    </row>
    <row r="2215" spans="1:6" x14ac:dyDescent="0.2">
      <c r="A2215"/>
      <c r="B2215"/>
      <c r="D2215" s="206"/>
      <c r="E2215" s="206"/>
      <c r="F2215"/>
    </row>
    <row r="2216" spans="1:6" x14ac:dyDescent="0.2">
      <c r="A2216"/>
      <c r="B2216"/>
      <c r="D2216" s="206"/>
      <c r="E2216" s="206"/>
      <c r="F2216"/>
    </row>
    <row r="2217" spans="1:6" x14ac:dyDescent="0.2">
      <c r="A2217"/>
      <c r="B2217"/>
      <c r="D2217" s="206"/>
      <c r="E2217" s="206"/>
      <c r="F2217"/>
    </row>
    <row r="2218" spans="1:6" x14ac:dyDescent="0.2">
      <c r="A2218"/>
      <c r="B2218"/>
      <c r="D2218" s="206"/>
      <c r="E2218" s="206"/>
      <c r="F2218"/>
    </row>
    <row r="2219" spans="1:6" x14ac:dyDescent="0.2">
      <c r="A2219"/>
      <c r="B2219"/>
      <c r="D2219" s="206"/>
      <c r="E2219" s="206"/>
      <c r="F2219"/>
    </row>
    <row r="2220" spans="1:6" x14ac:dyDescent="0.2">
      <c r="A2220"/>
      <c r="B2220"/>
      <c r="D2220" s="206"/>
      <c r="E2220" s="206"/>
      <c r="F2220"/>
    </row>
    <row r="2221" spans="1:6" x14ac:dyDescent="0.2">
      <c r="A2221"/>
      <c r="B2221"/>
      <c r="D2221" s="206"/>
      <c r="E2221" s="206"/>
      <c r="F2221"/>
    </row>
    <row r="2222" spans="1:6" x14ac:dyDescent="0.2">
      <c r="A2222"/>
      <c r="B2222"/>
      <c r="D2222" s="206"/>
      <c r="E2222" s="206"/>
      <c r="F2222"/>
    </row>
    <row r="2223" spans="1:6" x14ac:dyDescent="0.2">
      <c r="A2223"/>
      <c r="B2223"/>
      <c r="D2223" s="206"/>
      <c r="E2223" s="206"/>
      <c r="F2223"/>
    </row>
    <row r="2224" spans="1:6" x14ac:dyDescent="0.2">
      <c r="A2224"/>
      <c r="B2224"/>
      <c r="D2224" s="206"/>
      <c r="E2224" s="206"/>
      <c r="F2224"/>
    </row>
    <row r="2225" spans="1:6" x14ac:dyDescent="0.2">
      <c r="A2225"/>
      <c r="B2225"/>
      <c r="D2225" s="206"/>
      <c r="E2225" s="206"/>
      <c r="F2225"/>
    </row>
    <row r="2226" spans="1:6" x14ac:dyDescent="0.2">
      <c r="A2226"/>
      <c r="B2226"/>
      <c r="D2226" s="206"/>
      <c r="E2226" s="206"/>
      <c r="F2226"/>
    </row>
    <row r="2227" spans="1:6" x14ac:dyDescent="0.2">
      <c r="A2227"/>
      <c r="B2227"/>
      <c r="D2227" s="206"/>
      <c r="E2227" s="206"/>
      <c r="F2227"/>
    </row>
    <row r="2228" spans="1:6" x14ac:dyDescent="0.2">
      <c r="A2228"/>
      <c r="B2228"/>
      <c r="D2228" s="206"/>
      <c r="E2228" s="206"/>
      <c r="F2228"/>
    </row>
    <row r="2229" spans="1:6" x14ac:dyDescent="0.2">
      <c r="A2229"/>
      <c r="B2229"/>
      <c r="D2229" s="206"/>
      <c r="E2229" s="206"/>
      <c r="F2229"/>
    </row>
    <row r="2230" spans="1:6" x14ac:dyDescent="0.2">
      <c r="A2230"/>
      <c r="B2230"/>
      <c r="D2230" s="206"/>
      <c r="E2230" s="206"/>
      <c r="F2230"/>
    </row>
    <row r="2231" spans="1:6" x14ac:dyDescent="0.2">
      <c r="A2231"/>
      <c r="B2231"/>
      <c r="D2231" s="206"/>
      <c r="E2231" s="206"/>
      <c r="F2231"/>
    </row>
    <row r="2232" spans="1:6" x14ac:dyDescent="0.2">
      <c r="A2232"/>
      <c r="B2232"/>
      <c r="D2232" s="206"/>
      <c r="E2232" s="206"/>
      <c r="F2232"/>
    </row>
    <row r="2233" spans="1:6" x14ac:dyDescent="0.2">
      <c r="A2233"/>
      <c r="B2233"/>
      <c r="D2233" s="206"/>
      <c r="E2233" s="206"/>
      <c r="F2233"/>
    </row>
    <row r="2234" spans="1:6" x14ac:dyDescent="0.2">
      <c r="A2234"/>
      <c r="B2234"/>
      <c r="D2234" s="206"/>
      <c r="E2234" s="206"/>
      <c r="F2234"/>
    </row>
    <row r="2235" spans="1:6" x14ac:dyDescent="0.2">
      <c r="A2235"/>
      <c r="B2235"/>
      <c r="D2235" s="206"/>
      <c r="E2235" s="206"/>
      <c r="F2235"/>
    </row>
    <row r="2236" spans="1:6" x14ac:dyDescent="0.2">
      <c r="A2236"/>
      <c r="B2236"/>
      <c r="D2236" s="206"/>
      <c r="E2236" s="206"/>
      <c r="F2236"/>
    </row>
    <row r="2237" spans="1:6" x14ac:dyDescent="0.2">
      <c r="A2237"/>
      <c r="B2237"/>
      <c r="D2237" s="206"/>
      <c r="E2237" s="206"/>
      <c r="F2237"/>
    </row>
    <row r="2238" spans="1:6" x14ac:dyDescent="0.2">
      <c r="A2238"/>
      <c r="B2238"/>
      <c r="D2238" s="206"/>
      <c r="E2238" s="206"/>
      <c r="F2238"/>
    </row>
    <row r="2239" spans="1:6" x14ac:dyDescent="0.2">
      <c r="A2239"/>
      <c r="B2239"/>
      <c r="D2239" s="206"/>
      <c r="E2239" s="206"/>
      <c r="F2239"/>
    </row>
    <row r="2240" spans="1:6" x14ac:dyDescent="0.2">
      <c r="A2240"/>
      <c r="B2240"/>
      <c r="D2240" s="206"/>
      <c r="E2240" s="206"/>
      <c r="F2240"/>
    </row>
    <row r="2241" spans="1:6" x14ac:dyDescent="0.2">
      <c r="A2241"/>
      <c r="B2241"/>
      <c r="D2241" s="206"/>
      <c r="E2241" s="206"/>
      <c r="F2241"/>
    </row>
    <row r="2242" spans="1:6" x14ac:dyDescent="0.2">
      <c r="A2242"/>
      <c r="B2242"/>
      <c r="D2242" s="206"/>
      <c r="E2242" s="206"/>
      <c r="F2242"/>
    </row>
    <row r="2243" spans="1:6" x14ac:dyDescent="0.2">
      <c r="A2243"/>
      <c r="B2243"/>
      <c r="D2243" s="206"/>
      <c r="E2243" s="206"/>
      <c r="F2243"/>
    </row>
    <row r="2244" spans="1:6" x14ac:dyDescent="0.2">
      <c r="A2244"/>
      <c r="B2244"/>
      <c r="D2244" s="206"/>
      <c r="E2244" s="206"/>
      <c r="F2244"/>
    </row>
    <row r="2245" spans="1:6" x14ac:dyDescent="0.2">
      <c r="A2245"/>
      <c r="B2245"/>
      <c r="D2245" s="206"/>
      <c r="E2245" s="206"/>
      <c r="F2245"/>
    </row>
    <row r="2246" spans="1:6" x14ac:dyDescent="0.2">
      <c r="A2246"/>
      <c r="B2246"/>
      <c r="D2246" s="206"/>
      <c r="E2246" s="206"/>
      <c r="F2246"/>
    </row>
    <row r="2247" spans="1:6" x14ac:dyDescent="0.2">
      <c r="A2247"/>
      <c r="B2247"/>
      <c r="D2247" s="206"/>
      <c r="E2247" s="206"/>
      <c r="F2247"/>
    </row>
    <row r="2248" spans="1:6" x14ac:dyDescent="0.2">
      <c r="A2248"/>
      <c r="B2248"/>
      <c r="D2248" s="206"/>
      <c r="E2248" s="206"/>
      <c r="F2248"/>
    </row>
    <row r="2249" spans="1:6" x14ac:dyDescent="0.2">
      <c r="A2249"/>
      <c r="B2249"/>
      <c r="D2249" s="206"/>
      <c r="E2249" s="206"/>
      <c r="F2249"/>
    </row>
    <row r="2250" spans="1:6" x14ac:dyDescent="0.2">
      <c r="A2250"/>
      <c r="B2250"/>
      <c r="D2250" s="206"/>
      <c r="E2250" s="206"/>
      <c r="F2250"/>
    </row>
    <row r="2251" spans="1:6" x14ac:dyDescent="0.2">
      <c r="A2251"/>
      <c r="B2251"/>
      <c r="D2251" s="206"/>
      <c r="E2251" s="206"/>
      <c r="F2251"/>
    </row>
    <row r="2252" spans="1:6" x14ac:dyDescent="0.2">
      <c r="A2252"/>
      <c r="B2252"/>
      <c r="D2252" s="206"/>
      <c r="E2252" s="206"/>
      <c r="F2252"/>
    </row>
    <row r="2253" spans="1:6" x14ac:dyDescent="0.2">
      <c r="A2253"/>
      <c r="B2253"/>
      <c r="D2253" s="206"/>
      <c r="E2253" s="206"/>
      <c r="F2253"/>
    </row>
    <row r="2254" spans="1:6" x14ac:dyDescent="0.2">
      <c r="A2254"/>
      <c r="B2254"/>
      <c r="D2254" s="206"/>
      <c r="E2254" s="206"/>
      <c r="F2254"/>
    </row>
    <row r="2255" spans="1:6" x14ac:dyDescent="0.2">
      <c r="A2255"/>
      <c r="B2255"/>
      <c r="D2255" s="206"/>
      <c r="E2255" s="206"/>
      <c r="F2255"/>
    </row>
    <row r="2256" spans="1:6" x14ac:dyDescent="0.2">
      <c r="A2256"/>
      <c r="B2256"/>
      <c r="D2256" s="206"/>
      <c r="E2256" s="206"/>
      <c r="F2256"/>
    </row>
    <row r="2257" spans="1:6" x14ac:dyDescent="0.2">
      <c r="A2257"/>
      <c r="B2257"/>
      <c r="D2257" s="206"/>
      <c r="E2257" s="206"/>
      <c r="F2257"/>
    </row>
    <row r="2258" spans="1:6" x14ac:dyDescent="0.2">
      <c r="A2258"/>
      <c r="B2258"/>
      <c r="D2258" s="206"/>
      <c r="E2258" s="206"/>
      <c r="F2258"/>
    </row>
    <row r="2259" spans="1:6" x14ac:dyDescent="0.2">
      <c r="A2259"/>
      <c r="B2259"/>
      <c r="D2259" s="206"/>
      <c r="E2259" s="206"/>
      <c r="F2259"/>
    </row>
    <row r="2260" spans="1:6" x14ac:dyDescent="0.2">
      <c r="A2260"/>
      <c r="B2260"/>
      <c r="D2260" s="206"/>
      <c r="E2260" s="206"/>
      <c r="F2260"/>
    </row>
    <row r="2261" spans="1:6" x14ac:dyDescent="0.2">
      <c r="A2261"/>
      <c r="B2261"/>
      <c r="D2261" s="206"/>
      <c r="E2261" s="206"/>
      <c r="F2261"/>
    </row>
    <row r="2262" spans="1:6" x14ac:dyDescent="0.2">
      <c r="A2262"/>
      <c r="B2262"/>
      <c r="D2262" s="206"/>
      <c r="E2262" s="206"/>
      <c r="F2262"/>
    </row>
    <row r="2263" spans="1:6" x14ac:dyDescent="0.2">
      <c r="A2263"/>
      <c r="B2263"/>
      <c r="D2263" s="206"/>
      <c r="E2263" s="206"/>
      <c r="F2263"/>
    </row>
    <row r="2264" spans="1:6" x14ac:dyDescent="0.2">
      <c r="A2264"/>
      <c r="B2264"/>
      <c r="D2264" s="206"/>
      <c r="E2264" s="206"/>
      <c r="F2264"/>
    </row>
    <row r="2265" spans="1:6" x14ac:dyDescent="0.2">
      <c r="A2265"/>
      <c r="B2265"/>
      <c r="D2265" s="206"/>
      <c r="E2265" s="206"/>
      <c r="F2265"/>
    </row>
    <row r="2266" spans="1:6" x14ac:dyDescent="0.2">
      <c r="A2266"/>
      <c r="B2266"/>
      <c r="D2266" s="206"/>
      <c r="E2266" s="206"/>
      <c r="F2266"/>
    </row>
    <row r="2267" spans="1:6" x14ac:dyDescent="0.2">
      <c r="A2267"/>
      <c r="B2267"/>
      <c r="D2267" s="206"/>
      <c r="E2267" s="206"/>
      <c r="F2267"/>
    </row>
    <row r="2268" spans="1:6" x14ac:dyDescent="0.2">
      <c r="A2268"/>
      <c r="B2268"/>
      <c r="D2268" s="206"/>
      <c r="E2268" s="206"/>
      <c r="F2268"/>
    </row>
    <row r="2269" spans="1:6" x14ac:dyDescent="0.2">
      <c r="A2269"/>
      <c r="B2269"/>
      <c r="D2269" s="206"/>
      <c r="E2269" s="206"/>
      <c r="F2269"/>
    </row>
    <row r="2270" spans="1:6" x14ac:dyDescent="0.2">
      <c r="A2270"/>
      <c r="B2270"/>
      <c r="D2270" s="206"/>
      <c r="E2270" s="206"/>
      <c r="F2270"/>
    </row>
    <row r="2271" spans="1:6" x14ac:dyDescent="0.2">
      <c r="A2271"/>
      <c r="B2271"/>
      <c r="D2271" s="206"/>
      <c r="E2271" s="206"/>
      <c r="F2271"/>
    </row>
    <row r="2272" spans="1:6" x14ac:dyDescent="0.2">
      <c r="A2272"/>
      <c r="B2272"/>
      <c r="D2272" s="206"/>
      <c r="E2272" s="206"/>
      <c r="F2272"/>
    </row>
    <row r="2273" spans="1:6" x14ac:dyDescent="0.2">
      <c r="A2273"/>
      <c r="B2273"/>
      <c r="D2273" s="206"/>
      <c r="E2273" s="206"/>
      <c r="F2273"/>
    </row>
    <row r="2274" spans="1:6" x14ac:dyDescent="0.2">
      <c r="A2274"/>
      <c r="B2274"/>
      <c r="D2274" s="206"/>
      <c r="E2274" s="206"/>
      <c r="F2274"/>
    </row>
    <row r="2275" spans="1:6" x14ac:dyDescent="0.2">
      <c r="A2275"/>
      <c r="B2275"/>
      <c r="D2275" s="206"/>
      <c r="E2275" s="206"/>
      <c r="F2275"/>
    </row>
    <row r="2276" spans="1:6" x14ac:dyDescent="0.2">
      <c r="A2276"/>
      <c r="B2276"/>
      <c r="D2276" s="206"/>
      <c r="E2276" s="206"/>
      <c r="F2276"/>
    </row>
    <row r="2277" spans="1:6" x14ac:dyDescent="0.2">
      <c r="A2277"/>
      <c r="B2277"/>
      <c r="D2277" s="206"/>
      <c r="E2277" s="206"/>
      <c r="F2277"/>
    </row>
    <row r="2278" spans="1:6" x14ac:dyDescent="0.2">
      <c r="A2278"/>
      <c r="B2278"/>
      <c r="D2278" s="206"/>
      <c r="E2278" s="206"/>
      <c r="F2278"/>
    </row>
    <row r="2279" spans="1:6" x14ac:dyDescent="0.2">
      <c r="A2279"/>
      <c r="B2279"/>
      <c r="D2279" s="206"/>
      <c r="E2279" s="206"/>
      <c r="F2279"/>
    </row>
    <row r="2280" spans="1:6" x14ac:dyDescent="0.2">
      <c r="A2280"/>
      <c r="B2280"/>
      <c r="D2280" s="206"/>
      <c r="E2280" s="206"/>
      <c r="F2280"/>
    </row>
    <row r="2281" spans="1:6" x14ac:dyDescent="0.2">
      <c r="A2281"/>
      <c r="B2281"/>
      <c r="D2281" s="206"/>
      <c r="E2281" s="206"/>
      <c r="F2281"/>
    </row>
    <row r="2282" spans="1:6" x14ac:dyDescent="0.2">
      <c r="A2282"/>
      <c r="B2282"/>
      <c r="D2282" s="206"/>
      <c r="E2282" s="206"/>
      <c r="F2282"/>
    </row>
    <row r="2283" spans="1:6" x14ac:dyDescent="0.2">
      <c r="A2283"/>
      <c r="B2283"/>
      <c r="D2283" s="206"/>
      <c r="E2283" s="206"/>
      <c r="F2283"/>
    </row>
    <row r="2284" spans="1:6" x14ac:dyDescent="0.2">
      <c r="A2284"/>
      <c r="B2284"/>
      <c r="D2284" s="206"/>
      <c r="E2284" s="206"/>
      <c r="F2284"/>
    </row>
    <row r="2285" spans="1:6" x14ac:dyDescent="0.2">
      <c r="A2285"/>
      <c r="B2285"/>
      <c r="D2285" s="206"/>
      <c r="E2285" s="206"/>
      <c r="F2285"/>
    </row>
    <row r="2286" spans="1:6" x14ac:dyDescent="0.2">
      <c r="A2286"/>
      <c r="B2286"/>
      <c r="D2286" s="206"/>
      <c r="E2286" s="206"/>
      <c r="F2286"/>
    </row>
    <row r="2287" spans="1:6" x14ac:dyDescent="0.2">
      <c r="A2287"/>
      <c r="B2287"/>
      <c r="D2287" s="206"/>
      <c r="E2287" s="206"/>
      <c r="F2287"/>
    </row>
    <row r="2288" spans="1:6" x14ac:dyDescent="0.2">
      <c r="A2288"/>
      <c r="B2288"/>
      <c r="D2288" s="206"/>
      <c r="E2288" s="206"/>
      <c r="F2288"/>
    </row>
    <row r="2289" spans="1:6" x14ac:dyDescent="0.2">
      <c r="A2289"/>
      <c r="B2289"/>
      <c r="D2289" s="206"/>
      <c r="E2289" s="206"/>
      <c r="F2289"/>
    </row>
    <row r="2290" spans="1:6" x14ac:dyDescent="0.2">
      <c r="A2290"/>
      <c r="B2290"/>
      <c r="D2290" s="206"/>
      <c r="E2290" s="206"/>
      <c r="F2290"/>
    </row>
    <row r="2291" spans="1:6" x14ac:dyDescent="0.2">
      <c r="A2291"/>
      <c r="B2291"/>
      <c r="D2291" s="206"/>
      <c r="E2291" s="206"/>
      <c r="F2291"/>
    </row>
    <row r="2292" spans="1:6" x14ac:dyDescent="0.2">
      <c r="A2292"/>
      <c r="B2292"/>
      <c r="D2292" s="206"/>
      <c r="E2292" s="206"/>
      <c r="F2292"/>
    </row>
    <row r="2293" spans="1:6" x14ac:dyDescent="0.2">
      <c r="A2293"/>
      <c r="B2293"/>
      <c r="D2293" s="206"/>
      <c r="E2293" s="206"/>
      <c r="F2293"/>
    </row>
    <row r="2294" spans="1:6" x14ac:dyDescent="0.2">
      <c r="A2294"/>
      <c r="B2294"/>
      <c r="D2294" s="206"/>
      <c r="E2294" s="206"/>
      <c r="F2294"/>
    </row>
    <row r="2295" spans="1:6" x14ac:dyDescent="0.2">
      <c r="A2295"/>
      <c r="B2295"/>
      <c r="D2295" s="206"/>
      <c r="E2295" s="206"/>
      <c r="F2295"/>
    </row>
    <row r="2296" spans="1:6" x14ac:dyDescent="0.2">
      <c r="A2296"/>
      <c r="B2296"/>
      <c r="D2296" s="206"/>
      <c r="E2296" s="206"/>
      <c r="F2296"/>
    </row>
    <row r="2297" spans="1:6" x14ac:dyDescent="0.2">
      <c r="A2297"/>
      <c r="B2297"/>
      <c r="D2297" s="206"/>
      <c r="E2297" s="206"/>
      <c r="F2297"/>
    </row>
    <row r="2298" spans="1:6" x14ac:dyDescent="0.2">
      <c r="A2298"/>
      <c r="B2298"/>
      <c r="D2298" s="206"/>
      <c r="E2298" s="206"/>
      <c r="F2298"/>
    </row>
    <row r="2299" spans="1:6" x14ac:dyDescent="0.2">
      <c r="A2299"/>
      <c r="B2299"/>
      <c r="D2299" s="206"/>
      <c r="E2299" s="206"/>
      <c r="F2299"/>
    </row>
    <row r="2300" spans="1:6" x14ac:dyDescent="0.2">
      <c r="A2300"/>
      <c r="B2300"/>
      <c r="D2300" s="206"/>
      <c r="E2300" s="206"/>
      <c r="F2300"/>
    </row>
    <row r="2301" spans="1:6" x14ac:dyDescent="0.2">
      <c r="A2301"/>
      <c r="B2301"/>
      <c r="D2301" s="206"/>
      <c r="E2301" s="206"/>
      <c r="F2301"/>
    </row>
    <row r="2302" spans="1:6" x14ac:dyDescent="0.2">
      <c r="A2302"/>
      <c r="B2302"/>
      <c r="D2302" s="206"/>
      <c r="E2302" s="206"/>
      <c r="F2302"/>
    </row>
    <row r="2303" spans="1:6" x14ac:dyDescent="0.2">
      <c r="A2303"/>
      <c r="B2303"/>
      <c r="D2303" s="206"/>
      <c r="E2303" s="206"/>
      <c r="F2303"/>
    </row>
    <row r="2304" spans="1:6" x14ac:dyDescent="0.2">
      <c r="A2304"/>
      <c r="B2304"/>
      <c r="D2304" s="206"/>
      <c r="E2304" s="206"/>
      <c r="F2304"/>
    </row>
    <row r="2305" spans="1:6" x14ac:dyDescent="0.2">
      <c r="A2305"/>
      <c r="B2305"/>
      <c r="D2305" s="206"/>
      <c r="E2305" s="206"/>
      <c r="F2305"/>
    </row>
    <row r="2306" spans="1:6" x14ac:dyDescent="0.2">
      <c r="A2306"/>
      <c r="B2306"/>
      <c r="D2306" s="206"/>
      <c r="E2306" s="206"/>
      <c r="F2306"/>
    </row>
    <row r="2307" spans="1:6" x14ac:dyDescent="0.2">
      <c r="A2307"/>
      <c r="B2307"/>
      <c r="D2307" s="206"/>
      <c r="E2307" s="206"/>
      <c r="F2307"/>
    </row>
    <row r="2308" spans="1:6" x14ac:dyDescent="0.2">
      <c r="A2308"/>
      <c r="B2308"/>
      <c r="D2308" s="206"/>
      <c r="E2308" s="206"/>
      <c r="F2308"/>
    </row>
    <row r="2309" spans="1:6" x14ac:dyDescent="0.2">
      <c r="A2309"/>
      <c r="B2309"/>
      <c r="D2309" s="206"/>
      <c r="E2309" s="206"/>
      <c r="F2309"/>
    </row>
    <row r="2310" spans="1:6" x14ac:dyDescent="0.2">
      <c r="A2310"/>
      <c r="B2310"/>
      <c r="D2310" s="206"/>
      <c r="E2310" s="206"/>
      <c r="F2310"/>
    </row>
    <row r="2311" spans="1:6" x14ac:dyDescent="0.2">
      <c r="A2311"/>
      <c r="B2311"/>
      <c r="D2311" s="206"/>
      <c r="E2311" s="206"/>
      <c r="F2311"/>
    </row>
    <row r="2312" spans="1:6" x14ac:dyDescent="0.2">
      <c r="A2312"/>
      <c r="B2312"/>
      <c r="D2312" s="206"/>
      <c r="E2312" s="206"/>
      <c r="F2312"/>
    </row>
    <row r="2313" spans="1:6" x14ac:dyDescent="0.2">
      <c r="A2313"/>
      <c r="B2313"/>
      <c r="D2313" s="206"/>
      <c r="E2313" s="206"/>
      <c r="F2313"/>
    </row>
    <row r="2314" spans="1:6" x14ac:dyDescent="0.2">
      <c r="A2314"/>
      <c r="B2314"/>
      <c r="D2314" s="206"/>
      <c r="E2314" s="206"/>
      <c r="F2314"/>
    </row>
    <row r="2315" spans="1:6" x14ac:dyDescent="0.2">
      <c r="A2315"/>
      <c r="B2315"/>
      <c r="D2315" s="206"/>
      <c r="E2315" s="206"/>
      <c r="F2315"/>
    </row>
    <row r="2316" spans="1:6" x14ac:dyDescent="0.2">
      <c r="A2316"/>
      <c r="B2316"/>
      <c r="D2316" s="206"/>
      <c r="E2316" s="206"/>
      <c r="F2316"/>
    </row>
    <row r="2317" spans="1:6" x14ac:dyDescent="0.2">
      <c r="A2317"/>
      <c r="B2317"/>
      <c r="D2317" s="206"/>
      <c r="E2317" s="206"/>
      <c r="F2317"/>
    </row>
    <row r="2318" spans="1:6" x14ac:dyDescent="0.2">
      <c r="A2318"/>
      <c r="B2318"/>
      <c r="D2318" s="206"/>
      <c r="E2318" s="206"/>
      <c r="F2318"/>
    </row>
    <row r="2319" spans="1:6" x14ac:dyDescent="0.2">
      <c r="A2319"/>
      <c r="B2319"/>
      <c r="D2319" s="206"/>
      <c r="E2319" s="206"/>
      <c r="F2319"/>
    </row>
    <row r="2320" spans="1:6" x14ac:dyDescent="0.2">
      <c r="A2320"/>
      <c r="B2320"/>
      <c r="D2320" s="206"/>
      <c r="E2320" s="206"/>
      <c r="F2320"/>
    </row>
    <row r="2321" spans="1:6" x14ac:dyDescent="0.2">
      <c r="A2321"/>
      <c r="B2321"/>
      <c r="D2321" s="206"/>
      <c r="E2321" s="206"/>
      <c r="F2321"/>
    </row>
    <row r="2322" spans="1:6" x14ac:dyDescent="0.2">
      <c r="A2322"/>
      <c r="B2322"/>
      <c r="D2322" s="206"/>
      <c r="E2322" s="206"/>
      <c r="F2322"/>
    </row>
    <row r="2323" spans="1:6" x14ac:dyDescent="0.2">
      <c r="A2323"/>
      <c r="B2323"/>
      <c r="D2323" s="206"/>
      <c r="E2323" s="206"/>
      <c r="F2323"/>
    </row>
    <row r="2324" spans="1:6" x14ac:dyDescent="0.2">
      <c r="A2324"/>
      <c r="B2324"/>
      <c r="D2324" s="206"/>
      <c r="E2324" s="206"/>
      <c r="F2324"/>
    </row>
    <row r="2325" spans="1:6" x14ac:dyDescent="0.2">
      <c r="A2325"/>
      <c r="B2325"/>
      <c r="D2325" s="206"/>
      <c r="E2325" s="206"/>
      <c r="F2325"/>
    </row>
    <row r="2326" spans="1:6" x14ac:dyDescent="0.2">
      <c r="A2326"/>
      <c r="B2326"/>
      <c r="D2326" s="206"/>
      <c r="E2326" s="206"/>
      <c r="F2326"/>
    </row>
    <row r="2327" spans="1:6" x14ac:dyDescent="0.2">
      <c r="A2327"/>
      <c r="B2327"/>
      <c r="D2327" s="206"/>
      <c r="E2327" s="206"/>
      <c r="F2327"/>
    </row>
    <row r="2328" spans="1:6" x14ac:dyDescent="0.2">
      <c r="A2328"/>
      <c r="B2328"/>
      <c r="D2328" s="206"/>
      <c r="E2328" s="206"/>
      <c r="F2328"/>
    </row>
    <row r="2329" spans="1:6" x14ac:dyDescent="0.2">
      <c r="A2329"/>
      <c r="B2329"/>
      <c r="D2329" s="206"/>
      <c r="E2329" s="206"/>
      <c r="F2329"/>
    </row>
    <row r="2330" spans="1:6" x14ac:dyDescent="0.2">
      <c r="A2330"/>
      <c r="B2330"/>
      <c r="D2330" s="206"/>
      <c r="E2330" s="206"/>
      <c r="F2330"/>
    </row>
    <row r="2331" spans="1:6" x14ac:dyDescent="0.2">
      <c r="A2331"/>
      <c r="B2331"/>
      <c r="D2331" s="206"/>
      <c r="E2331" s="206"/>
      <c r="F2331"/>
    </row>
    <row r="2332" spans="1:6" x14ac:dyDescent="0.2">
      <c r="A2332"/>
      <c r="B2332"/>
      <c r="D2332" s="206"/>
      <c r="E2332" s="206"/>
      <c r="F2332"/>
    </row>
    <row r="2333" spans="1:6" x14ac:dyDescent="0.2">
      <c r="A2333"/>
      <c r="B2333"/>
      <c r="D2333" s="206"/>
      <c r="E2333" s="206"/>
      <c r="F2333"/>
    </row>
    <row r="2334" spans="1:6" x14ac:dyDescent="0.2">
      <c r="A2334"/>
      <c r="B2334"/>
      <c r="D2334" s="206"/>
      <c r="E2334" s="206"/>
      <c r="F2334"/>
    </row>
    <row r="2335" spans="1:6" x14ac:dyDescent="0.2">
      <c r="A2335"/>
      <c r="B2335"/>
      <c r="D2335" s="206"/>
      <c r="E2335" s="206"/>
      <c r="F2335"/>
    </row>
    <row r="2336" spans="1:6" x14ac:dyDescent="0.2">
      <c r="A2336"/>
      <c r="B2336"/>
      <c r="D2336" s="206"/>
      <c r="E2336" s="206"/>
      <c r="F2336"/>
    </row>
    <row r="2337" spans="1:6" x14ac:dyDescent="0.2">
      <c r="A2337"/>
      <c r="B2337"/>
      <c r="D2337" s="206"/>
      <c r="E2337" s="206"/>
      <c r="F2337"/>
    </row>
    <row r="2338" spans="1:6" x14ac:dyDescent="0.2">
      <c r="A2338"/>
      <c r="B2338"/>
      <c r="D2338" s="206"/>
      <c r="E2338" s="206"/>
      <c r="F2338"/>
    </row>
    <row r="2339" spans="1:6" x14ac:dyDescent="0.2">
      <c r="A2339"/>
      <c r="B2339"/>
      <c r="D2339" s="206"/>
      <c r="E2339" s="206"/>
      <c r="F2339"/>
    </row>
    <row r="2340" spans="1:6" x14ac:dyDescent="0.2">
      <c r="A2340"/>
      <c r="B2340"/>
      <c r="D2340" s="206"/>
      <c r="E2340" s="206"/>
      <c r="F2340"/>
    </row>
    <row r="2341" spans="1:6" x14ac:dyDescent="0.2">
      <c r="A2341"/>
      <c r="B2341"/>
      <c r="D2341" s="206"/>
      <c r="E2341" s="206"/>
      <c r="F2341"/>
    </row>
    <row r="2342" spans="1:6" x14ac:dyDescent="0.2">
      <c r="A2342"/>
      <c r="B2342"/>
      <c r="D2342" s="206"/>
      <c r="E2342" s="206"/>
      <c r="F2342"/>
    </row>
    <row r="2343" spans="1:6" x14ac:dyDescent="0.2">
      <c r="A2343"/>
      <c r="B2343"/>
      <c r="D2343" s="206"/>
      <c r="E2343" s="206"/>
      <c r="F2343"/>
    </row>
    <row r="2344" spans="1:6" x14ac:dyDescent="0.2">
      <c r="A2344"/>
      <c r="B2344"/>
      <c r="D2344" s="206"/>
      <c r="E2344" s="206"/>
      <c r="F2344"/>
    </row>
    <row r="2345" spans="1:6" x14ac:dyDescent="0.2">
      <c r="A2345"/>
      <c r="B2345"/>
      <c r="D2345" s="206"/>
      <c r="E2345" s="206"/>
      <c r="F2345"/>
    </row>
    <row r="2346" spans="1:6" x14ac:dyDescent="0.2">
      <c r="A2346"/>
      <c r="B2346"/>
      <c r="D2346" s="206"/>
      <c r="E2346" s="206"/>
      <c r="F2346"/>
    </row>
    <row r="2347" spans="1:6" x14ac:dyDescent="0.2">
      <c r="A2347"/>
      <c r="B2347"/>
      <c r="D2347" s="206"/>
      <c r="E2347" s="206"/>
      <c r="F2347"/>
    </row>
    <row r="2348" spans="1:6" x14ac:dyDescent="0.2">
      <c r="A2348"/>
      <c r="B2348"/>
      <c r="D2348" s="206"/>
      <c r="E2348" s="206"/>
      <c r="F2348"/>
    </row>
    <row r="2349" spans="1:6" x14ac:dyDescent="0.2">
      <c r="A2349"/>
      <c r="B2349"/>
      <c r="D2349" s="206"/>
      <c r="E2349" s="206"/>
      <c r="F2349"/>
    </row>
    <row r="2350" spans="1:6" x14ac:dyDescent="0.2">
      <c r="A2350"/>
      <c r="B2350"/>
      <c r="D2350" s="206"/>
      <c r="E2350" s="206"/>
      <c r="F2350"/>
    </row>
    <row r="2351" spans="1:6" x14ac:dyDescent="0.2">
      <c r="A2351"/>
      <c r="B2351"/>
      <c r="D2351" s="206"/>
      <c r="E2351" s="206"/>
      <c r="F2351"/>
    </row>
    <row r="2352" spans="1:6" x14ac:dyDescent="0.2">
      <c r="A2352"/>
      <c r="B2352"/>
      <c r="D2352" s="206"/>
      <c r="E2352" s="206"/>
      <c r="F2352"/>
    </row>
    <row r="2353" spans="1:6" x14ac:dyDescent="0.2">
      <c r="A2353"/>
      <c r="B2353"/>
      <c r="D2353" s="206"/>
      <c r="E2353" s="206"/>
      <c r="F2353"/>
    </row>
    <row r="2354" spans="1:6" x14ac:dyDescent="0.2">
      <c r="A2354"/>
      <c r="B2354"/>
      <c r="D2354" s="206"/>
      <c r="E2354" s="206"/>
      <c r="F2354"/>
    </row>
    <row r="2355" spans="1:6" x14ac:dyDescent="0.2">
      <c r="A2355"/>
      <c r="B2355"/>
      <c r="D2355" s="206"/>
      <c r="E2355" s="206"/>
      <c r="F2355"/>
    </row>
    <row r="2356" spans="1:6" x14ac:dyDescent="0.2">
      <c r="A2356"/>
      <c r="B2356"/>
      <c r="D2356" s="206"/>
      <c r="E2356" s="206"/>
      <c r="F2356"/>
    </row>
    <row r="2357" spans="1:6" x14ac:dyDescent="0.2">
      <c r="A2357"/>
      <c r="B2357"/>
      <c r="D2357" s="206"/>
      <c r="E2357" s="206"/>
      <c r="F2357"/>
    </row>
    <row r="2358" spans="1:6" x14ac:dyDescent="0.2">
      <c r="A2358"/>
      <c r="B2358"/>
      <c r="D2358" s="206"/>
      <c r="E2358" s="206"/>
      <c r="F2358"/>
    </row>
    <row r="2359" spans="1:6" x14ac:dyDescent="0.2">
      <c r="A2359"/>
      <c r="B2359"/>
      <c r="D2359" s="206"/>
      <c r="E2359" s="206"/>
      <c r="F2359"/>
    </row>
    <row r="2360" spans="1:6" x14ac:dyDescent="0.2">
      <c r="A2360"/>
      <c r="B2360"/>
      <c r="D2360" s="206"/>
      <c r="E2360" s="206"/>
      <c r="F2360"/>
    </row>
    <row r="2361" spans="1:6" x14ac:dyDescent="0.2">
      <c r="A2361"/>
      <c r="B2361"/>
      <c r="D2361" s="206"/>
      <c r="E2361" s="206"/>
      <c r="F2361"/>
    </row>
    <row r="2362" spans="1:6" x14ac:dyDescent="0.2">
      <c r="A2362"/>
      <c r="B2362"/>
      <c r="D2362" s="206"/>
      <c r="E2362" s="206"/>
      <c r="F2362"/>
    </row>
    <row r="2363" spans="1:6" x14ac:dyDescent="0.2">
      <c r="A2363"/>
      <c r="B2363"/>
      <c r="D2363" s="206"/>
      <c r="E2363" s="206"/>
      <c r="F2363"/>
    </row>
    <row r="2364" spans="1:6" x14ac:dyDescent="0.2">
      <c r="A2364"/>
      <c r="B2364"/>
      <c r="D2364" s="206"/>
      <c r="E2364" s="206"/>
      <c r="F2364"/>
    </row>
    <row r="2365" spans="1:6" x14ac:dyDescent="0.2">
      <c r="A2365"/>
      <c r="B2365"/>
      <c r="D2365" s="206"/>
      <c r="E2365" s="206"/>
      <c r="F2365"/>
    </row>
    <row r="2366" spans="1:6" x14ac:dyDescent="0.2">
      <c r="A2366"/>
      <c r="B2366"/>
      <c r="D2366" s="206"/>
      <c r="E2366" s="206"/>
      <c r="F2366"/>
    </row>
    <row r="2367" spans="1:6" x14ac:dyDescent="0.2">
      <c r="A2367"/>
      <c r="B2367"/>
      <c r="D2367" s="206"/>
      <c r="E2367" s="206"/>
      <c r="F2367"/>
    </row>
    <row r="2368" spans="1:6" x14ac:dyDescent="0.2">
      <c r="A2368"/>
      <c r="B2368"/>
      <c r="D2368" s="206"/>
      <c r="E2368" s="206"/>
      <c r="F2368"/>
    </row>
    <row r="2369" spans="1:6" x14ac:dyDescent="0.2">
      <c r="A2369"/>
      <c r="B2369"/>
      <c r="D2369" s="206"/>
      <c r="E2369" s="206"/>
      <c r="F2369"/>
    </row>
    <row r="2370" spans="1:6" x14ac:dyDescent="0.2">
      <c r="A2370"/>
      <c r="B2370"/>
      <c r="D2370" s="206"/>
      <c r="E2370" s="206"/>
      <c r="F2370"/>
    </row>
    <row r="2371" spans="1:6" x14ac:dyDescent="0.2">
      <c r="A2371"/>
      <c r="B2371"/>
      <c r="D2371" s="206"/>
      <c r="E2371" s="206"/>
      <c r="F2371"/>
    </row>
    <row r="2372" spans="1:6" x14ac:dyDescent="0.2">
      <c r="A2372"/>
      <c r="B2372"/>
      <c r="D2372" s="206"/>
      <c r="E2372" s="206"/>
      <c r="F2372"/>
    </row>
    <row r="2373" spans="1:6" x14ac:dyDescent="0.2">
      <c r="A2373"/>
      <c r="B2373"/>
      <c r="D2373" s="206"/>
      <c r="E2373" s="206"/>
      <c r="F2373"/>
    </row>
    <row r="2374" spans="1:6" x14ac:dyDescent="0.2">
      <c r="A2374"/>
      <c r="B2374"/>
      <c r="D2374" s="206"/>
      <c r="E2374" s="206"/>
      <c r="F2374"/>
    </row>
    <row r="2375" spans="1:6" x14ac:dyDescent="0.2">
      <c r="A2375"/>
      <c r="B2375"/>
      <c r="D2375" s="206"/>
      <c r="E2375" s="206"/>
      <c r="F2375"/>
    </row>
    <row r="2376" spans="1:6" x14ac:dyDescent="0.2">
      <c r="A2376"/>
      <c r="B2376"/>
      <c r="D2376" s="206"/>
      <c r="E2376" s="206"/>
      <c r="F2376"/>
    </row>
    <row r="2377" spans="1:6" x14ac:dyDescent="0.2">
      <c r="A2377"/>
      <c r="B2377"/>
      <c r="D2377" s="206"/>
      <c r="E2377" s="206"/>
      <c r="F2377"/>
    </row>
    <row r="2378" spans="1:6" x14ac:dyDescent="0.2">
      <c r="A2378"/>
      <c r="B2378"/>
      <c r="D2378" s="206"/>
      <c r="E2378" s="206"/>
      <c r="F2378"/>
    </row>
    <row r="2379" spans="1:6" x14ac:dyDescent="0.2">
      <c r="A2379"/>
      <c r="B2379"/>
      <c r="D2379" s="206"/>
      <c r="E2379" s="206"/>
      <c r="F2379"/>
    </row>
    <row r="2380" spans="1:6" x14ac:dyDescent="0.2">
      <c r="A2380"/>
      <c r="B2380"/>
      <c r="D2380" s="206"/>
      <c r="E2380" s="206"/>
      <c r="F2380"/>
    </row>
    <row r="2381" spans="1:6" x14ac:dyDescent="0.2">
      <c r="A2381"/>
      <c r="B2381"/>
      <c r="D2381" s="206"/>
      <c r="E2381" s="206"/>
      <c r="F2381"/>
    </row>
    <row r="2382" spans="1:6" x14ac:dyDescent="0.2">
      <c r="A2382"/>
      <c r="B2382"/>
      <c r="D2382" s="206"/>
      <c r="E2382" s="206"/>
      <c r="F2382"/>
    </row>
    <row r="2383" spans="1:6" x14ac:dyDescent="0.2">
      <c r="A2383"/>
      <c r="B2383"/>
      <c r="D2383" s="206"/>
      <c r="E2383" s="206"/>
      <c r="F2383"/>
    </row>
    <row r="2384" spans="1:6" x14ac:dyDescent="0.2">
      <c r="A2384"/>
      <c r="B2384"/>
      <c r="D2384" s="206"/>
      <c r="E2384" s="206"/>
      <c r="F2384"/>
    </row>
    <row r="2385" spans="1:6" x14ac:dyDescent="0.2">
      <c r="A2385"/>
      <c r="B2385"/>
      <c r="D2385" s="206"/>
      <c r="E2385" s="206"/>
      <c r="F2385"/>
    </row>
    <row r="2386" spans="1:6" x14ac:dyDescent="0.2">
      <c r="A2386"/>
      <c r="B2386"/>
      <c r="D2386" s="206"/>
      <c r="E2386" s="206"/>
      <c r="F2386"/>
    </row>
    <row r="2387" spans="1:6" x14ac:dyDescent="0.2">
      <c r="A2387"/>
      <c r="B2387"/>
      <c r="D2387" s="206"/>
      <c r="E2387" s="206"/>
      <c r="F2387"/>
    </row>
    <row r="2388" spans="1:6" x14ac:dyDescent="0.2">
      <c r="A2388"/>
      <c r="B2388"/>
      <c r="D2388" s="206"/>
      <c r="E2388" s="206"/>
      <c r="F2388"/>
    </row>
    <row r="2389" spans="1:6" x14ac:dyDescent="0.2">
      <c r="A2389"/>
      <c r="B2389"/>
      <c r="D2389" s="206"/>
      <c r="E2389" s="206"/>
      <c r="F2389"/>
    </row>
    <row r="2390" spans="1:6" x14ac:dyDescent="0.2">
      <c r="A2390"/>
      <c r="B2390"/>
      <c r="D2390" s="206"/>
      <c r="E2390" s="206"/>
      <c r="F2390"/>
    </row>
    <row r="2391" spans="1:6" x14ac:dyDescent="0.2">
      <c r="A2391"/>
      <c r="B2391"/>
      <c r="D2391" s="206"/>
      <c r="E2391" s="206"/>
      <c r="F2391"/>
    </row>
    <row r="2392" spans="1:6" x14ac:dyDescent="0.2">
      <c r="A2392"/>
      <c r="B2392"/>
      <c r="D2392" s="206"/>
      <c r="E2392" s="206"/>
      <c r="F2392"/>
    </row>
    <row r="2393" spans="1:6" x14ac:dyDescent="0.2">
      <c r="A2393"/>
      <c r="B2393"/>
      <c r="D2393" s="206"/>
      <c r="E2393" s="206"/>
      <c r="F2393"/>
    </row>
    <row r="2394" spans="1:6" x14ac:dyDescent="0.2">
      <c r="A2394"/>
      <c r="B2394"/>
      <c r="D2394" s="206"/>
      <c r="E2394" s="206"/>
      <c r="F2394"/>
    </row>
    <row r="2395" spans="1:6" x14ac:dyDescent="0.2">
      <c r="A2395"/>
      <c r="B2395"/>
      <c r="D2395" s="206"/>
      <c r="E2395" s="206"/>
      <c r="F2395"/>
    </row>
    <row r="2396" spans="1:6" x14ac:dyDescent="0.2">
      <c r="A2396"/>
      <c r="B2396"/>
      <c r="D2396" s="206"/>
      <c r="E2396" s="206"/>
      <c r="F2396"/>
    </row>
    <row r="2397" spans="1:6" x14ac:dyDescent="0.2">
      <c r="A2397"/>
      <c r="B2397"/>
      <c r="D2397" s="206"/>
      <c r="E2397" s="206"/>
      <c r="F2397"/>
    </row>
    <row r="2398" spans="1:6" x14ac:dyDescent="0.2">
      <c r="A2398"/>
      <c r="B2398"/>
      <c r="D2398" s="206"/>
      <c r="E2398" s="206"/>
      <c r="F2398"/>
    </row>
    <row r="2399" spans="1:6" x14ac:dyDescent="0.2">
      <c r="A2399"/>
      <c r="B2399"/>
      <c r="D2399" s="206"/>
      <c r="E2399" s="206"/>
      <c r="F2399"/>
    </row>
    <row r="2400" spans="1:6" x14ac:dyDescent="0.2">
      <c r="A2400"/>
      <c r="B2400"/>
      <c r="D2400" s="206"/>
      <c r="E2400" s="206"/>
      <c r="F2400"/>
    </row>
    <row r="2401" spans="1:6" x14ac:dyDescent="0.2">
      <c r="A2401"/>
      <c r="B2401"/>
      <c r="D2401" s="206"/>
      <c r="E2401" s="206"/>
      <c r="F2401"/>
    </row>
    <row r="2402" spans="1:6" x14ac:dyDescent="0.2">
      <c r="A2402"/>
      <c r="B2402"/>
      <c r="D2402" s="206"/>
      <c r="E2402" s="206"/>
      <c r="F2402"/>
    </row>
    <row r="2403" spans="1:6" x14ac:dyDescent="0.2">
      <c r="A2403"/>
      <c r="B2403"/>
      <c r="D2403" s="206"/>
      <c r="E2403" s="206"/>
      <c r="F2403"/>
    </row>
    <row r="2404" spans="1:6" x14ac:dyDescent="0.2">
      <c r="A2404"/>
      <c r="B2404"/>
      <c r="D2404" s="206"/>
      <c r="E2404" s="206"/>
      <c r="F2404"/>
    </row>
    <row r="2405" spans="1:6" x14ac:dyDescent="0.2">
      <c r="A2405"/>
      <c r="B2405"/>
      <c r="D2405" s="206"/>
      <c r="E2405" s="206"/>
      <c r="F2405"/>
    </row>
    <row r="2406" spans="1:6" x14ac:dyDescent="0.2">
      <c r="A2406"/>
      <c r="B2406"/>
      <c r="D2406" s="206"/>
      <c r="E2406" s="206"/>
      <c r="F2406"/>
    </row>
    <row r="2407" spans="1:6" x14ac:dyDescent="0.2">
      <c r="A2407"/>
      <c r="B2407"/>
      <c r="D2407" s="206"/>
      <c r="E2407" s="206"/>
      <c r="F2407"/>
    </row>
    <row r="2408" spans="1:6" x14ac:dyDescent="0.2">
      <c r="A2408"/>
      <c r="B2408"/>
      <c r="D2408" s="206"/>
      <c r="E2408" s="206"/>
      <c r="F2408"/>
    </row>
    <row r="2409" spans="1:6" x14ac:dyDescent="0.2">
      <c r="A2409"/>
      <c r="B2409"/>
      <c r="D2409" s="206"/>
      <c r="E2409" s="206"/>
      <c r="F2409"/>
    </row>
    <row r="2410" spans="1:6" x14ac:dyDescent="0.2">
      <c r="A2410"/>
      <c r="B2410"/>
      <c r="D2410" s="206"/>
      <c r="E2410" s="206"/>
      <c r="F2410"/>
    </row>
    <row r="2411" spans="1:6" x14ac:dyDescent="0.2">
      <c r="A2411"/>
      <c r="B2411"/>
      <c r="D2411" s="206"/>
      <c r="E2411" s="206"/>
      <c r="F2411"/>
    </row>
    <row r="2412" spans="1:6" x14ac:dyDescent="0.2">
      <c r="A2412"/>
      <c r="B2412"/>
      <c r="D2412" s="206"/>
      <c r="E2412" s="206"/>
      <c r="F2412"/>
    </row>
    <row r="2413" spans="1:6" x14ac:dyDescent="0.2">
      <c r="A2413"/>
      <c r="B2413"/>
      <c r="D2413" s="206"/>
      <c r="E2413" s="206"/>
      <c r="F2413"/>
    </row>
    <row r="2414" spans="1:6" x14ac:dyDescent="0.2">
      <c r="A2414"/>
      <c r="B2414"/>
      <c r="D2414" s="206"/>
      <c r="E2414" s="206"/>
      <c r="F2414"/>
    </row>
    <row r="2415" spans="1:6" x14ac:dyDescent="0.2">
      <c r="A2415"/>
      <c r="B2415"/>
      <c r="D2415" s="206"/>
      <c r="E2415" s="206"/>
      <c r="F2415"/>
    </row>
    <row r="2416" spans="1:6" x14ac:dyDescent="0.2">
      <c r="A2416"/>
      <c r="B2416"/>
      <c r="D2416" s="206"/>
      <c r="E2416" s="206"/>
      <c r="F2416"/>
    </row>
    <row r="2417" spans="1:6" x14ac:dyDescent="0.2">
      <c r="A2417"/>
      <c r="B2417"/>
      <c r="D2417" s="206"/>
      <c r="E2417" s="206"/>
      <c r="F2417"/>
    </row>
    <row r="2418" spans="1:6" x14ac:dyDescent="0.2">
      <c r="A2418"/>
      <c r="B2418"/>
      <c r="D2418" s="206"/>
      <c r="E2418" s="206"/>
      <c r="F2418"/>
    </row>
    <row r="2419" spans="1:6" x14ac:dyDescent="0.2">
      <c r="A2419"/>
      <c r="B2419"/>
      <c r="D2419" s="206"/>
      <c r="E2419" s="206"/>
      <c r="F2419"/>
    </row>
    <row r="2420" spans="1:6" x14ac:dyDescent="0.2">
      <c r="A2420"/>
      <c r="B2420"/>
      <c r="D2420" s="206"/>
      <c r="E2420" s="206"/>
      <c r="F2420"/>
    </row>
    <row r="2421" spans="1:6" x14ac:dyDescent="0.2">
      <c r="A2421"/>
      <c r="B2421"/>
      <c r="D2421" s="206"/>
      <c r="E2421" s="206"/>
      <c r="F2421"/>
    </row>
    <row r="2422" spans="1:6" x14ac:dyDescent="0.2">
      <c r="A2422"/>
      <c r="B2422"/>
      <c r="D2422" s="206"/>
      <c r="E2422" s="206"/>
      <c r="F2422"/>
    </row>
    <row r="2423" spans="1:6" x14ac:dyDescent="0.2">
      <c r="A2423"/>
      <c r="B2423"/>
      <c r="D2423" s="206"/>
      <c r="E2423" s="206"/>
      <c r="F2423"/>
    </row>
    <row r="2424" spans="1:6" x14ac:dyDescent="0.2">
      <c r="A2424"/>
      <c r="B2424"/>
      <c r="D2424" s="206"/>
      <c r="E2424" s="206"/>
      <c r="F2424"/>
    </row>
    <row r="2425" spans="1:6" x14ac:dyDescent="0.2">
      <c r="A2425"/>
      <c r="B2425"/>
      <c r="D2425" s="206"/>
      <c r="E2425" s="206"/>
      <c r="F2425"/>
    </row>
    <row r="2426" spans="1:6" x14ac:dyDescent="0.2">
      <c r="A2426"/>
      <c r="B2426"/>
      <c r="D2426" s="206"/>
      <c r="E2426" s="206"/>
      <c r="F2426"/>
    </row>
    <row r="2427" spans="1:6" x14ac:dyDescent="0.2">
      <c r="A2427"/>
      <c r="B2427"/>
      <c r="D2427" s="206"/>
      <c r="E2427" s="206"/>
      <c r="F2427"/>
    </row>
    <row r="2428" spans="1:6" x14ac:dyDescent="0.2">
      <c r="A2428"/>
      <c r="B2428"/>
      <c r="D2428" s="206"/>
      <c r="E2428" s="206"/>
      <c r="F2428"/>
    </row>
    <row r="2429" spans="1:6" x14ac:dyDescent="0.2">
      <c r="A2429"/>
      <c r="B2429"/>
      <c r="D2429" s="206"/>
      <c r="E2429" s="206"/>
      <c r="F2429"/>
    </row>
    <row r="2430" spans="1:6" x14ac:dyDescent="0.2">
      <c r="A2430"/>
      <c r="B2430"/>
      <c r="D2430" s="206"/>
      <c r="E2430" s="206"/>
      <c r="F2430"/>
    </row>
    <row r="2431" spans="1:6" x14ac:dyDescent="0.2">
      <c r="A2431"/>
      <c r="B2431"/>
      <c r="D2431" s="206"/>
      <c r="E2431" s="206"/>
      <c r="F2431"/>
    </row>
    <row r="2432" spans="1:6" x14ac:dyDescent="0.2">
      <c r="A2432"/>
      <c r="B2432"/>
      <c r="D2432" s="206"/>
      <c r="E2432" s="206"/>
      <c r="F2432"/>
    </row>
    <row r="2433" spans="1:6" x14ac:dyDescent="0.2">
      <c r="A2433"/>
      <c r="B2433"/>
      <c r="D2433" s="206"/>
      <c r="E2433" s="206"/>
      <c r="F2433"/>
    </row>
    <row r="2434" spans="1:6" x14ac:dyDescent="0.2">
      <c r="A2434"/>
      <c r="B2434"/>
      <c r="D2434" s="206"/>
      <c r="E2434" s="206"/>
      <c r="F2434"/>
    </row>
    <row r="2435" spans="1:6" x14ac:dyDescent="0.2">
      <c r="A2435"/>
      <c r="B2435"/>
      <c r="D2435" s="206"/>
      <c r="E2435" s="206"/>
      <c r="F2435"/>
    </row>
    <row r="2436" spans="1:6" x14ac:dyDescent="0.2">
      <c r="A2436"/>
      <c r="B2436"/>
      <c r="D2436" s="206"/>
      <c r="E2436" s="206"/>
      <c r="F2436"/>
    </row>
    <row r="2437" spans="1:6" x14ac:dyDescent="0.2">
      <c r="A2437"/>
      <c r="B2437"/>
      <c r="D2437" s="206"/>
      <c r="E2437" s="206"/>
      <c r="F2437"/>
    </row>
    <row r="2438" spans="1:6" x14ac:dyDescent="0.2">
      <c r="A2438"/>
      <c r="B2438"/>
      <c r="D2438" s="206"/>
      <c r="E2438" s="206"/>
      <c r="F2438"/>
    </row>
    <row r="2439" spans="1:6" x14ac:dyDescent="0.2">
      <c r="A2439"/>
      <c r="B2439"/>
      <c r="D2439" s="206"/>
      <c r="E2439" s="206"/>
      <c r="F2439"/>
    </row>
    <row r="2440" spans="1:6" x14ac:dyDescent="0.2">
      <c r="A2440"/>
      <c r="B2440"/>
      <c r="D2440" s="206"/>
      <c r="E2440" s="206"/>
      <c r="F2440"/>
    </row>
    <row r="2441" spans="1:6" x14ac:dyDescent="0.2">
      <c r="A2441"/>
      <c r="B2441"/>
      <c r="D2441" s="206"/>
      <c r="E2441" s="206"/>
      <c r="F2441"/>
    </row>
    <row r="2442" spans="1:6" x14ac:dyDescent="0.2">
      <c r="A2442"/>
      <c r="B2442"/>
      <c r="D2442" s="206"/>
      <c r="E2442" s="206"/>
      <c r="F2442"/>
    </row>
    <row r="2443" spans="1:6" x14ac:dyDescent="0.2">
      <c r="A2443"/>
      <c r="B2443"/>
      <c r="D2443" s="206"/>
      <c r="E2443" s="206"/>
      <c r="F2443"/>
    </row>
    <row r="2444" spans="1:6" x14ac:dyDescent="0.2">
      <c r="A2444"/>
      <c r="B2444"/>
      <c r="D2444" s="206"/>
      <c r="E2444" s="206"/>
      <c r="F2444"/>
    </row>
    <row r="2445" spans="1:6" x14ac:dyDescent="0.2">
      <c r="A2445"/>
      <c r="B2445"/>
      <c r="D2445" s="206"/>
      <c r="E2445" s="206"/>
      <c r="F2445"/>
    </row>
    <row r="2446" spans="1:6" x14ac:dyDescent="0.2">
      <c r="A2446"/>
      <c r="B2446"/>
      <c r="D2446" s="206"/>
      <c r="E2446" s="206"/>
      <c r="F2446"/>
    </row>
    <row r="2447" spans="1:6" x14ac:dyDescent="0.2">
      <c r="A2447"/>
      <c r="B2447"/>
      <c r="D2447" s="206"/>
      <c r="E2447" s="206"/>
      <c r="F2447"/>
    </row>
    <row r="2448" spans="1:6" x14ac:dyDescent="0.2">
      <c r="A2448"/>
      <c r="B2448"/>
      <c r="D2448" s="206"/>
      <c r="E2448" s="206"/>
      <c r="F2448"/>
    </row>
    <row r="2449" spans="1:6" x14ac:dyDescent="0.2">
      <c r="A2449"/>
      <c r="B2449"/>
      <c r="D2449" s="206"/>
      <c r="E2449" s="206"/>
      <c r="F2449"/>
    </row>
    <row r="2450" spans="1:6" x14ac:dyDescent="0.2">
      <c r="A2450"/>
      <c r="B2450"/>
      <c r="D2450" s="206"/>
      <c r="E2450" s="206"/>
      <c r="F2450"/>
    </row>
    <row r="2451" spans="1:6" x14ac:dyDescent="0.2">
      <c r="A2451"/>
      <c r="B2451"/>
      <c r="D2451" s="206"/>
      <c r="E2451" s="206"/>
      <c r="F2451"/>
    </row>
    <row r="2452" spans="1:6" x14ac:dyDescent="0.2">
      <c r="A2452"/>
      <c r="B2452"/>
      <c r="D2452" s="206"/>
      <c r="E2452" s="206"/>
      <c r="F2452"/>
    </row>
    <row r="2453" spans="1:6" x14ac:dyDescent="0.2">
      <c r="A2453"/>
      <c r="B2453"/>
      <c r="D2453" s="206"/>
      <c r="E2453" s="206"/>
      <c r="F2453"/>
    </row>
    <row r="2454" spans="1:6" x14ac:dyDescent="0.2">
      <c r="A2454"/>
      <c r="B2454"/>
      <c r="D2454" s="206"/>
      <c r="E2454" s="206"/>
      <c r="F2454"/>
    </row>
    <row r="2455" spans="1:6" x14ac:dyDescent="0.2">
      <c r="A2455"/>
      <c r="B2455"/>
      <c r="D2455" s="206"/>
      <c r="E2455" s="206"/>
      <c r="F2455"/>
    </row>
    <row r="2456" spans="1:6" x14ac:dyDescent="0.2">
      <c r="A2456"/>
      <c r="B2456"/>
      <c r="D2456" s="206"/>
      <c r="E2456" s="206"/>
      <c r="F2456"/>
    </row>
    <row r="2457" spans="1:6" x14ac:dyDescent="0.2">
      <c r="A2457"/>
      <c r="B2457"/>
      <c r="D2457" s="206"/>
      <c r="E2457" s="206"/>
      <c r="F2457"/>
    </row>
    <row r="2458" spans="1:6" x14ac:dyDescent="0.2">
      <c r="A2458"/>
      <c r="B2458"/>
      <c r="D2458" s="206"/>
      <c r="E2458" s="206"/>
      <c r="F2458"/>
    </row>
    <row r="2459" spans="1:6" x14ac:dyDescent="0.2">
      <c r="A2459"/>
      <c r="B2459"/>
      <c r="D2459" s="206"/>
      <c r="E2459" s="206"/>
      <c r="F2459"/>
    </row>
    <row r="2460" spans="1:6" x14ac:dyDescent="0.2">
      <c r="A2460"/>
      <c r="B2460"/>
      <c r="D2460" s="206"/>
      <c r="E2460" s="206"/>
      <c r="F2460"/>
    </row>
    <row r="2461" spans="1:6" x14ac:dyDescent="0.2">
      <c r="A2461"/>
      <c r="B2461"/>
      <c r="D2461" s="206"/>
      <c r="E2461" s="206"/>
      <c r="F2461"/>
    </row>
    <row r="2462" spans="1:6" x14ac:dyDescent="0.2">
      <c r="A2462"/>
      <c r="B2462"/>
      <c r="D2462" s="206"/>
      <c r="E2462" s="206"/>
      <c r="F2462"/>
    </row>
    <row r="2463" spans="1:6" x14ac:dyDescent="0.2">
      <c r="A2463"/>
      <c r="B2463"/>
      <c r="D2463" s="206"/>
      <c r="E2463" s="206"/>
      <c r="F2463"/>
    </row>
    <row r="2464" spans="1:6" x14ac:dyDescent="0.2">
      <c r="A2464"/>
      <c r="B2464"/>
      <c r="D2464" s="206"/>
      <c r="E2464" s="206"/>
      <c r="F2464"/>
    </row>
    <row r="2465" spans="1:6" x14ac:dyDescent="0.2">
      <c r="A2465"/>
      <c r="B2465"/>
      <c r="D2465" s="206"/>
      <c r="E2465" s="206"/>
      <c r="F2465"/>
    </row>
    <row r="2466" spans="1:6" x14ac:dyDescent="0.2">
      <c r="A2466"/>
      <c r="B2466"/>
      <c r="D2466" s="206"/>
      <c r="E2466" s="206"/>
      <c r="F2466"/>
    </row>
    <row r="2467" spans="1:6" x14ac:dyDescent="0.2">
      <c r="A2467"/>
      <c r="B2467"/>
      <c r="D2467" s="206"/>
      <c r="E2467" s="206"/>
      <c r="F2467"/>
    </row>
    <row r="2468" spans="1:6" x14ac:dyDescent="0.2">
      <c r="A2468"/>
      <c r="B2468"/>
      <c r="D2468" s="206"/>
      <c r="E2468" s="206"/>
      <c r="F2468"/>
    </row>
    <row r="2469" spans="1:6" x14ac:dyDescent="0.2">
      <c r="A2469"/>
      <c r="B2469"/>
      <c r="D2469" s="206"/>
      <c r="E2469" s="206"/>
      <c r="F2469"/>
    </row>
    <row r="2470" spans="1:6" x14ac:dyDescent="0.2">
      <c r="A2470"/>
      <c r="B2470"/>
      <c r="D2470" s="206"/>
      <c r="E2470" s="206"/>
      <c r="F2470"/>
    </row>
    <row r="2471" spans="1:6" x14ac:dyDescent="0.2">
      <c r="A2471"/>
      <c r="B2471"/>
      <c r="D2471" s="206"/>
      <c r="E2471" s="206"/>
      <c r="F2471"/>
    </row>
    <row r="2472" spans="1:6" x14ac:dyDescent="0.2">
      <c r="A2472"/>
      <c r="B2472"/>
      <c r="D2472" s="206"/>
      <c r="E2472" s="206"/>
      <c r="F2472"/>
    </row>
    <row r="2473" spans="1:6" x14ac:dyDescent="0.2">
      <c r="A2473"/>
      <c r="B2473"/>
      <c r="D2473" s="206"/>
      <c r="E2473" s="206"/>
      <c r="F2473"/>
    </row>
    <row r="2474" spans="1:6" x14ac:dyDescent="0.2">
      <c r="A2474"/>
      <c r="B2474"/>
      <c r="D2474" s="206"/>
      <c r="E2474" s="206"/>
      <c r="F2474"/>
    </row>
    <row r="2475" spans="1:6" x14ac:dyDescent="0.2">
      <c r="A2475"/>
      <c r="B2475"/>
      <c r="D2475" s="206"/>
      <c r="E2475" s="206"/>
      <c r="F2475"/>
    </row>
    <row r="2476" spans="1:6" x14ac:dyDescent="0.2">
      <c r="A2476"/>
      <c r="B2476"/>
      <c r="D2476" s="206"/>
      <c r="E2476" s="206"/>
      <c r="F2476"/>
    </row>
    <row r="2477" spans="1:6" x14ac:dyDescent="0.2">
      <c r="A2477"/>
      <c r="B2477"/>
      <c r="D2477" s="206"/>
      <c r="E2477" s="206"/>
      <c r="F2477"/>
    </row>
    <row r="2478" spans="1:6" x14ac:dyDescent="0.2">
      <c r="A2478"/>
      <c r="B2478"/>
      <c r="D2478" s="206"/>
      <c r="E2478" s="206"/>
      <c r="F2478"/>
    </row>
    <row r="2479" spans="1:6" x14ac:dyDescent="0.2">
      <c r="A2479"/>
      <c r="B2479"/>
      <c r="D2479" s="206"/>
      <c r="E2479" s="206"/>
      <c r="F2479"/>
    </row>
    <row r="2480" spans="1:6" x14ac:dyDescent="0.2">
      <c r="A2480"/>
      <c r="B2480"/>
      <c r="D2480" s="206"/>
      <c r="E2480" s="206"/>
      <c r="F2480"/>
    </row>
    <row r="2481" spans="1:6" x14ac:dyDescent="0.2">
      <c r="A2481"/>
      <c r="B2481"/>
      <c r="D2481" s="206"/>
      <c r="E2481" s="206"/>
      <c r="F2481"/>
    </row>
    <row r="2482" spans="1:6" x14ac:dyDescent="0.2">
      <c r="A2482"/>
      <c r="B2482"/>
      <c r="D2482" s="206"/>
      <c r="E2482" s="206"/>
      <c r="F2482"/>
    </row>
    <row r="2483" spans="1:6" x14ac:dyDescent="0.2">
      <c r="A2483"/>
      <c r="B2483"/>
      <c r="D2483" s="206"/>
      <c r="E2483" s="206"/>
      <c r="F2483"/>
    </row>
    <row r="2484" spans="1:6" x14ac:dyDescent="0.2">
      <c r="A2484"/>
      <c r="B2484"/>
      <c r="D2484" s="206"/>
      <c r="E2484" s="206"/>
      <c r="F2484"/>
    </row>
    <row r="2485" spans="1:6" x14ac:dyDescent="0.2">
      <c r="A2485"/>
      <c r="B2485"/>
      <c r="D2485" s="206"/>
      <c r="E2485" s="206"/>
      <c r="F2485"/>
    </row>
    <row r="2486" spans="1:6" x14ac:dyDescent="0.2">
      <c r="A2486"/>
      <c r="B2486"/>
      <c r="D2486" s="206"/>
      <c r="E2486" s="206"/>
      <c r="F2486"/>
    </row>
    <row r="2487" spans="1:6" x14ac:dyDescent="0.2">
      <c r="A2487"/>
      <c r="B2487"/>
      <c r="D2487" s="206"/>
      <c r="E2487" s="206"/>
      <c r="F2487"/>
    </row>
    <row r="2488" spans="1:6" x14ac:dyDescent="0.2">
      <c r="A2488"/>
      <c r="B2488"/>
      <c r="D2488" s="206"/>
      <c r="E2488" s="206"/>
      <c r="F2488"/>
    </row>
    <row r="2489" spans="1:6" x14ac:dyDescent="0.2">
      <c r="A2489"/>
      <c r="B2489"/>
      <c r="D2489" s="206"/>
      <c r="E2489" s="206"/>
      <c r="F2489"/>
    </row>
    <row r="2490" spans="1:6" x14ac:dyDescent="0.2">
      <c r="A2490"/>
      <c r="B2490"/>
      <c r="D2490" s="206"/>
      <c r="E2490" s="206"/>
      <c r="F2490"/>
    </row>
    <row r="2491" spans="1:6" x14ac:dyDescent="0.2">
      <c r="A2491"/>
      <c r="B2491"/>
      <c r="D2491" s="206"/>
      <c r="E2491" s="206"/>
      <c r="F2491"/>
    </row>
    <row r="2492" spans="1:6" x14ac:dyDescent="0.2">
      <c r="A2492"/>
      <c r="B2492"/>
      <c r="D2492" s="206"/>
      <c r="E2492" s="206"/>
      <c r="F2492"/>
    </row>
    <row r="2493" spans="1:6" x14ac:dyDescent="0.2">
      <c r="A2493"/>
      <c r="B2493"/>
      <c r="D2493" s="206"/>
      <c r="E2493" s="206"/>
      <c r="F2493"/>
    </row>
    <row r="2494" spans="1:6" x14ac:dyDescent="0.2">
      <c r="A2494"/>
      <c r="B2494"/>
      <c r="D2494" s="206"/>
      <c r="E2494" s="206"/>
      <c r="F2494"/>
    </row>
    <row r="2495" spans="1:6" x14ac:dyDescent="0.2">
      <c r="A2495"/>
      <c r="B2495"/>
      <c r="D2495" s="206"/>
      <c r="E2495" s="206"/>
      <c r="F2495"/>
    </row>
    <row r="2496" spans="1:6" x14ac:dyDescent="0.2">
      <c r="A2496"/>
      <c r="B2496"/>
      <c r="D2496" s="206"/>
      <c r="E2496" s="206"/>
      <c r="F2496"/>
    </row>
    <row r="2497" spans="1:6" x14ac:dyDescent="0.2">
      <c r="A2497"/>
      <c r="B2497"/>
      <c r="D2497" s="206"/>
      <c r="E2497" s="206"/>
      <c r="F2497"/>
    </row>
    <row r="2498" spans="1:6" x14ac:dyDescent="0.2">
      <c r="A2498"/>
      <c r="B2498"/>
      <c r="D2498" s="206"/>
      <c r="E2498" s="206"/>
      <c r="F2498"/>
    </row>
    <row r="2499" spans="1:6" x14ac:dyDescent="0.2">
      <c r="A2499"/>
      <c r="B2499"/>
      <c r="D2499" s="206"/>
      <c r="E2499" s="206"/>
      <c r="F2499"/>
    </row>
    <row r="2500" spans="1:6" x14ac:dyDescent="0.2">
      <c r="A2500"/>
      <c r="B2500"/>
      <c r="D2500" s="206"/>
      <c r="E2500" s="206"/>
      <c r="F2500"/>
    </row>
    <row r="2501" spans="1:6" x14ac:dyDescent="0.2">
      <c r="A2501"/>
      <c r="B2501"/>
      <c r="D2501" s="206"/>
      <c r="E2501" s="206"/>
      <c r="F2501"/>
    </row>
    <row r="2502" spans="1:6" x14ac:dyDescent="0.2">
      <c r="A2502"/>
      <c r="B2502"/>
      <c r="D2502" s="206"/>
      <c r="E2502" s="206"/>
      <c r="F2502"/>
    </row>
    <row r="2503" spans="1:6" x14ac:dyDescent="0.2">
      <c r="A2503"/>
      <c r="B2503"/>
      <c r="D2503" s="206"/>
      <c r="E2503" s="206"/>
      <c r="F2503"/>
    </row>
    <row r="2504" spans="1:6" x14ac:dyDescent="0.2">
      <c r="A2504"/>
      <c r="B2504"/>
      <c r="D2504" s="206"/>
      <c r="E2504" s="206"/>
      <c r="F2504"/>
    </row>
    <row r="2505" spans="1:6" x14ac:dyDescent="0.2">
      <c r="A2505"/>
      <c r="B2505"/>
      <c r="D2505" s="206"/>
      <c r="E2505" s="206"/>
      <c r="F2505"/>
    </row>
    <row r="2506" spans="1:6" x14ac:dyDescent="0.2">
      <c r="A2506"/>
      <c r="B2506"/>
      <c r="D2506" s="206"/>
      <c r="E2506" s="206"/>
      <c r="F2506"/>
    </row>
    <row r="2507" spans="1:6" x14ac:dyDescent="0.2">
      <c r="A2507"/>
      <c r="B2507"/>
      <c r="D2507" s="206"/>
      <c r="E2507" s="206"/>
      <c r="F2507"/>
    </row>
    <row r="2508" spans="1:6" x14ac:dyDescent="0.2">
      <c r="A2508"/>
      <c r="B2508"/>
      <c r="D2508" s="206"/>
      <c r="E2508" s="206"/>
      <c r="F2508"/>
    </row>
    <row r="2509" spans="1:6" x14ac:dyDescent="0.2">
      <c r="A2509"/>
      <c r="B2509"/>
      <c r="D2509" s="206"/>
      <c r="E2509" s="206"/>
      <c r="F2509"/>
    </row>
    <row r="2510" spans="1:6" x14ac:dyDescent="0.2">
      <c r="A2510"/>
      <c r="B2510"/>
      <c r="D2510" s="206"/>
      <c r="E2510" s="206"/>
      <c r="F2510"/>
    </row>
    <row r="2511" spans="1:6" x14ac:dyDescent="0.2">
      <c r="A2511"/>
      <c r="B2511"/>
      <c r="D2511" s="206"/>
      <c r="E2511" s="206"/>
      <c r="F2511"/>
    </row>
    <row r="2512" spans="1:6" x14ac:dyDescent="0.2">
      <c r="A2512"/>
      <c r="B2512"/>
      <c r="D2512" s="206"/>
      <c r="E2512" s="206"/>
      <c r="F2512"/>
    </row>
    <row r="2513" spans="1:6" x14ac:dyDescent="0.2">
      <c r="A2513"/>
      <c r="B2513"/>
      <c r="D2513" s="206"/>
      <c r="E2513" s="206"/>
      <c r="F2513"/>
    </row>
    <row r="2514" spans="1:6" x14ac:dyDescent="0.2">
      <c r="A2514"/>
      <c r="B2514"/>
      <c r="D2514" s="206"/>
      <c r="E2514" s="206"/>
      <c r="F2514"/>
    </row>
    <row r="2515" spans="1:6" x14ac:dyDescent="0.2">
      <c r="A2515"/>
      <c r="B2515"/>
      <c r="D2515" s="206"/>
      <c r="E2515" s="206"/>
      <c r="F2515"/>
    </row>
    <row r="2516" spans="1:6" x14ac:dyDescent="0.2">
      <c r="A2516"/>
      <c r="B2516"/>
      <c r="D2516" s="206"/>
      <c r="E2516" s="206"/>
      <c r="F2516"/>
    </row>
    <row r="2517" spans="1:6" x14ac:dyDescent="0.2">
      <c r="A2517"/>
      <c r="B2517"/>
      <c r="D2517" s="206"/>
      <c r="E2517" s="206"/>
      <c r="F2517"/>
    </row>
    <row r="2518" spans="1:6" x14ac:dyDescent="0.2">
      <c r="A2518"/>
      <c r="B2518"/>
      <c r="D2518" s="206"/>
      <c r="E2518" s="206"/>
      <c r="F2518"/>
    </row>
    <row r="2519" spans="1:6" x14ac:dyDescent="0.2">
      <c r="A2519"/>
      <c r="B2519"/>
      <c r="D2519" s="206"/>
      <c r="E2519" s="206"/>
      <c r="F2519"/>
    </row>
    <row r="2520" spans="1:6" x14ac:dyDescent="0.2">
      <c r="A2520"/>
      <c r="B2520"/>
      <c r="D2520" s="206"/>
      <c r="E2520" s="206"/>
      <c r="F2520"/>
    </row>
    <row r="2521" spans="1:6" x14ac:dyDescent="0.2">
      <c r="A2521"/>
      <c r="B2521"/>
      <c r="D2521" s="206"/>
      <c r="E2521" s="206"/>
      <c r="F2521"/>
    </row>
    <row r="2522" spans="1:6" x14ac:dyDescent="0.2">
      <c r="A2522"/>
      <c r="B2522"/>
      <c r="D2522" s="206"/>
      <c r="E2522" s="206"/>
      <c r="F2522"/>
    </row>
    <row r="2523" spans="1:6" x14ac:dyDescent="0.2">
      <c r="A2523"/>
      <c r="B2523"/>
      <c r="D2523" s="206"/>
      <c r="E2523" s="206"/>
      <c r="F2523"/>
    </row>
    <row r="2524" spans="1:6" x14ac:dyDescent="0.2">
      <c r="A2524"/>
      <c r="B2524"/>
      <c r="D2524" s="206"/>
      <c r="E2524" s="206"/>
      <c r="F2524"/>
    </row>
    <row r="2525" spans="1:6" x14ac:dyDescent="0.2">
      <c r="A2525"/>
      <c r="B2525"/>
      <c r="D2525" s="206"/>
      <c r="E2525" s="206"/>
      <c r="F2525"/>
    </row>
    <row r="2526" spans="1:6" x14ac:dyDescent="0.2">
      <c r="A2526"/>
      <c r="B2526"/>
      <c r="D2526" s="206"/>
      <c r="E2526" s="206"/>
      <c r="F2526"/>
    </row>
    <row r="2527" spans="1:6" x14ac:dyDescent="0.2">
      <c r="A2527"/>
      <c r="B2527"/>
      <c r="D2527" s="206"/>
      <c r="E2527" s="206"/>
      <c r="F2527"/>
    </row>
    <row r="2528" spans="1:6" x14ac:dyDescent="0.2">
      <c r="A2528"/>
      <c r="B2528"/>
      <c r="D2528" s="206"/>
      <c r="E2528" s="206"/>
      <c r="F2528"/>
    </row>
    <row r="2529" spans="1:6" x14ac:dyDescent="0.2">
      <c r="A2529"/>
      <c r="B2529"/>
      <c r="D2529" s="206"/>
      <c r="E2529" s="206"/>
      <c r="F2529"/>
    </row>
    <row r="2530" spans="1:6" x14ac:dyDescent="0.2">
      <c r="A2530"/>
      <c r="B2530"/>
      <c r="D2530" s="206"/>
      <c r="E2530" s="206"/>
      <c r="F2530"/>
    </row>
    <row r="2531" spans="1:6" x14ac:dyDescent="0.2">
      <c r="A2531"/>
      <c r="B2531"/>
      <c r="D2531" s="206"/>
      <c r="E2531" s="206"/>
      <c r="F2531"/>
    </row>
    <row r="2532" spans="1:6" x14ac:dyDescent="0.2">
      <c r="A2532"/>
      <c r="B2532"/>
      <c r="D2532" s="206"/>
      <c r="E2532" s="206"/>
      <c r="F2532"/>
    </row>
    <row r="2533" spans="1:6" x14ac:dyDescent="0.2">
      <c r="A2533"/>
      <c r="B2533"/>
      <c r="D2533" s="206"/>
      <c r="E2533" s="206"/>
      <c r="F2533"/>
    </row>
    <row r="2534" spans="1:6" x14ac:dyDescent="0.2">
      <c r="A2534"/>
      <c r="B2534"/>
      <c r="D2534" s="206"/>
      <c r="E2534" s="206"/>
      <c r="F2534"/>
    </row>
    <row r="2535" spans="1:6" x14ac:dyDescent="0.2">
      <c r="A2535"/>
      <c r="B2535"/>
      <c r="D2535" s="206"/>
      <c r="E2535" s="206"/>
      <c r="F2535"/>
    </row>
    <row r="2536" spans="1:6" x14ac:dyDescent="0.2">
      <c r="A2536"/>
      <c r="B2536"/>
      <c r="D2536" s="206"/>
      <c r="E2536" s="206"/>
      <c r="F2536"/>
    </row>
    <row r="2537" spans="1:6" x14ac:dyDescent="0.2">
      <c r="A2537"/>
      <c r="B2537"/>
      <c r="D2537" s="206"/>
      <c r="E2537" s="206"/>
      <c r="F2537"/>
    </row>
    <row r="2538" spans="1:6" x14ac:dyDescent="0.2">
      <c r="A2538"/>
      <c r="B2538"/>
      <c r="D2538" s="206"/>
      <c r="E2538" s="206"/>
      <c r="F2538"/>
    </row>
    <row r="2539" spans="1:6" x14ac:dyDescent="0.2">
      <c r="A2539"/>
      <c r="B2539"/>
      <c r="D2539" s="206"/>
      <c r="E2539" s="206"/>
      <c r="F2539"/>
    </row>
    <row r="2540" spans="1:6" x14ac:dyDescent="0.2">
      <c r="A2540"/>
      <c r="B2540"/>
      <c r="D2540" s="206"/>
      <c r="E2540" s="206"/>
      <c r="F2540"/>
    </row>
    <row r="2541" spans="1:6" x14ac:dyDescent="0.2">
      <c r="A2541"/>
      <c r="B2541"/>
      <c r="D2541" s="206"/>
      <c r="E2541" s="206"/>
      <c r="F2541"/>
    </row>
    <row r="2542" spans="1:6" x14ac:dyDescent="0.2">
      <c r="A2542"/>
      <c r="B2542"/>
      <c r="D2542" s="206"/>
      <c r="E2542" s="206"/>
      <c r="F2542"/>
    </row>
    <row r="2543" spans="1:6" x14ac:dyDescent="0.2">
      <c r="A2543"/>
      <c r="B2543"/>
      <c r="D2543" s="206"/>
      <c r="E2543" s="206"/>
      <c r="F2543"/>
    </row>
    <row r="2544" spans="1:6" x14ac:dyDescent="0.2">
      <c r="A2544"/>
      <c r="B2544"/>
      <c r="D2544" s="206"/>
      <c r="E2544" s="206"/>
      <c r="F2544"/>
    </row>
    <row r="2545" spans="1:6" x14ac:dyDescent="0.2">
      <c r="A2545"/>
      <c r="B2545"/>
      <c r="D2545" s="206"/>
      <c r="E2545" s="206"/>
      <c r="F2545"/>
    </row>
    <row r="2546" spans="1:6" x14ac:dyDescent="0.2">
      <c r="A2546"/>
      <c r="B2546"/>
      <c r="D2546" s="206"/>
      <c r="E2546" s="206"/>
      <c r="F2546"/>
    </row>
    <row r="2547" spans="1:6" x14ac:dyDescent="0.2">
      <c r="A2547"/>
      <c r="B2547"/>
      <c r="D2547" s="206"/>
      <c r="E2547" s="206"/>
      <c r="F2547"/>
    </row>
    <row r="2548" spans="1:6" x14ac:dyDescent="0.2">
      <c r="A2548"/>
      <c r="B2548"/>
      <c r="D2548" s="206"/>
      <c r="E2548" s="206"/>
      <c r="F2548"/>
    </row>
    <row r="2549" spans="1:6" x14ac:dyDescent="0.2">
      <c r="A2549"/>
      <c r="B2549"/>
      <c r="D2549" s="206"/>
      <c r="E2549" s="206"/>
      <c r="F2549"/>
    </row>
    <row r="2550" spans="1:6" x14ac:dyDescent="0.2">
      <c r="A2550"/>
      <c r="B2550"/>
      <c r="D2550" s="206"/>
      <c r="E2550" s="206"/>
      <c r="F2550"/>
    </row>
    <row r="2551" spans="1:6" x14ac:dyDescent="0.2">
      <c r="A2551"/>
      <c r="B2551"/>
      <c r="D2551" s="206"/>
      <c r="E2551" s="206"/>
      <c r="F2551"/>
    </row>
    <row r="2552" spans="1:6" x14ac:dyDescent="0.2">
      <c r="A2552"/>
      <c r="B2552"/>
      <c r="D2552" s="206"/>
      <c r="E2552" s="206"/>
      <c r="F2552"/>
    </row>
    <row r="2553" spans="1:6" x14ac:dyDescent="0.2">
      <c r="A2553"/>
      <c r="B2553"/>
      <c r="D2553" s="206"/>
      <c r="E2553" s="206"/>
      <c r="F2553"/>
    </row>
    <row r="2554" spans="1:6" x14ac:dyDescent="0.2">
      <c r="A2554"/>
      <c r="B2554"/>
      <c r="D2554" s="206"/>
      <c r="E2554" s="206"/>
      <c r="F2554"/>
    </row>
    <row r="2555" spans="1:6" x14ac:dyDescent="0.2">
      <c r="A2555"/>
      <c r="B2555"/>
      <c r="D2555" s="206"/>
      <c r="E2555" s="206"/>
      <c r="F2555"/>
    </row>
    <row r="2556" spans="1:6" x14ac:dyDescent="0.2">
      <c r="A2556"/>
      <c r="B2556"/>
      <c r="D2556" s="206"/>
      <c r="E2556" s="206"/>
      <c r="F2556"/>
    </row>
    <row r="2557" spans="1:6" x14ac:dyDescent="0.2">
      <c r="A2557"/>
      <c r="B2557"/>
      <c r="D2557" s="206"/>
      <c r="E2557" s="206"/>
      <c r="F2557"/>
    </row>
    <row r="2558" spans="1:6" x14ac:dyDescent="0.2">
      <c r="A2558"/>
      <c r="B2558"/>
      <c r="D2558" s="206"/>
      <c r="E2558" s="206"/>
      <c r="F2558"/>
    </row>
    <row r="2559" spans="1:6" x14ac:dyDescent="0.2">
      <c r="A2559"/>
      <c r="B2559"/>
      <c r="D2559" s="206"/>
      <c r="E2559" s="206"/>
      <c r="F2559"/>
    </row>
    <row r="2560" spans="1:6" x14ac:dyDescent="0.2">
      <c r="A2560"/>
      <c r="B2560"/>
      <c r="D2560" s="206"/>
      <c r="E2560" s="206"/>
      <c r="F2560"/>
    </row>
    <row r="2561" spans="1:6" x14ac:dyDescent="0.2">
      <c r="A2561"/>
      <c r="B2561"/>
      <c r="D2561" s="206"/>
      <c r="E2561" s="206"/>
      <c r="F2561"/>
    </row>
    <row r="2562" spans="1:6" x14ac:dyDescent="0.2">
      <c r="A2562"/>
      <c r="B2562"/>
      <c r="D2562" s="206"/>
      <c r="E2562" s="206"/>
      <c r="F2562"/>
    </row>
    <row r="2563" spans="1:6" x14ac:dyDescent="0.2">
      <c r="A2563"/>
      <c r="B2563"/>
      <c r="D2563" s="206"/>
      <c r="E2563" s="206"/>
      <c r="F2563"/>
    </row>
    <row r="2564" spans="1:6" x14ac:dyDescent="0.2">
      <c r="A2564"/>
      <c r="B2564"/>
      <c r="D2564" s="206"/>
      <c r="E2564" s="206"/>
      <c r="F2564"/>
    </row>
    <row r="2565" spans="1:6" x14ac:dyDescent="0.2">
      <c r="A2565"/>
      <c r="B2565"/>
      <c r="D2565" s="206"/>
      <c r="E2565" s="206"/>
      <c r="F2565"/>
    </row>
    <row r="2566" spans="1:6" x14ac:dyDescent="0.2">
      <c r="A2566"/>
      <c r="B2566"/>
      <c r="D2566" s="206"/>
      <c r="E2566" s="206"/>
      <c r="F2566"/>
    </row>
    <row r="2567" spans="1:6" x14ac:dyDescent="0.2">
      <c r="A2567"/>
      <c r="B2567"/>
      <c r="D2567" s="206"/>
      <c r="E2567" s="206"/>
      <c r="F2567"/>
    </row>
    <row r="2568" spans="1:6" x14ac:dyDescent="0.2">
      <c r="A2568"/>
      <c r="B2568"/>
      <c r="D2568" s="206"/>
      <c r="E2568" s="206"/>
      <c r="F2568"/>
    </row>
    <row r="2569" spans="1:6" x14ac:dyDescent="0.2">
      <c r="A2569"/>
      <c r="B2569"/>
      <c r="D2569" s="206"/>
      <c r="E2569" s="206"/>
      <c r="F2569"/>
    </row>
    <row r="2570" spans="1:6" x14ac:dyDescent="0.2">
      <c r="A2570"/>
      <c r="B2570"/>
      <c r="D2570" s="206"/>
      <c r="E2570" s="206"/>
      <c r="F2570"/>
    </row>
    <row r="2571" spans="1:6" x14ac:dyDescent="0.2">
      <c r="A2571"/>
      <c r="B2571"/>
      <c r="D2571" s="206"/>
      <c r="E2571" s="206"/>
      <c r="F2571"/>
    </row>
    <row r="2572" spans="1:6" x14ac:dyDescent="0.2">
      <c r="A2572"/>
      <c r="B2572"/>
      <c r="D2572" s="206"/>
      <c r="E2572" s="206"/>
      <c r="F2572"/>
    </row>
    <row r="2573" spans="1:6" x14ac:dyDescent="0.2">
      <c r="A2573"/>
      <c r="B2573"/>
      <c r="D2573" s="206"/>
      <c r="E2573" s="206"/>
      <c r="F2573"/>
    </row>
    <row r="2574" spans="1:6" x14ac:dyDescent="0.2">
      <c r="A2574"/>
      <c r="B2574"/>
      <c r="D2574" s="206"/>
      <c r="E2574" s="206"/>
      <c r="F2574"/>
    </row>
    <row r="2575" spans="1:6" x14ac:dyDescent="0.2">
      <c r="A2575"/>
      <c r="B2575"/>
      <c r="D2575" s="206"/>
      <c r="E2575" s="206"/>
      <c r="F2575"/>
    </row>
    <row r="2576" spans="1:6" x14ac:dyDescent="0.2">
      <c r="A2576"/>
      <c r="B2576"/>
      <c r="D2576" s="206"/>
      <c r="E2576" s="206"/>
      <c r="F2576"/>
    </row>
    <row r="2577" spans="1:6" x14ac:dyDescent="0.2">
      <c r="A2577"/>
      <c r="B2577"/>
      <c r="D2577" s="206"/>
      <c r="E2577" s="206"/>
      <c r="F2577"/>
    </row>
    <row r="2578" spans="1:6" x14ac:dyDescent="0.2">
      <c r="A2578"/>
      <c r="B2578"/>
      <c r="D2578" s="206"/>
      <c r="E2578" s="206"/>
      <c r="F2578"/>
    </row>
    <row r="2579" spans="1:6" x14ac:dyDescent="0.2">
      <c r="A2579"/>
      <c r="B2579"/>
      <c r="D2579" s="206"/>
      <c r="E2579" s="206"/>
      <c r="F2579"/>
    </row>
    <row r="2580" spans="1:6" x14ac:dyDescent="0.2">
      <c r="A2580"/>
      <c r="B2580"/>
      <c r="D2580" s="206"/>
      <c r="E2580" s="206"/>
      <c r="F2580"/>
    </row>
    <row r="2581" spans="1:6" x14ac:dyDescent="0.2">
      <c r="A2581"/>
      <c r="B2581"/>
      <c r="D2581" s="206"/>
      <c r="E2581" s="206"/>
      <c r="F2581"/>
    </row>
    <row r="2582" spans="1:6" x14ac:dyDescent="0.2">
      <c r="A2582"/>
      <c r="B2582"/>
      <c r="D2582" s="206"/>
      <c r="E2582" s="206"/>
      <c r="F2582"/>
    </row>
    <row r="2583" spans="1:6" x14ac:dyDescent="0.2">
      <c r="A2583"/>
      <c r="B2583"/>
      <c r="D2583" s="206"/>
      <c r="E2583" s="206"/>
      <c r="F2583"/>
    </row>
    <row r="2584" spans="1:6" x14ac:dyDescent="0.2">
      <c r="A2584"/>
      <c r="B2584"/>
      <c r="D2584" s="206"/>
      <c r="E2584" s="206"/>
      <c r="F2584"/>
    </row>
    <row r="2585" spans="1:6" x14ac:dyDescent="0.2">
      <c r="A2585"/>
      <c r="B2585"/>
      <c r="D2585" s="206"/>
      <c r="E2585" s="206"/>
      <c r="F2585"/>
    </row>
    <row r="2586" spans="1:6" x14ac:dyDescent="0.2">
      <c r="A2586"/>
      <c r="B2586"/>
      <c r="D2586" s="206"/>
      <c r="E2586" s="206"/>
      <c r="F2586"/>
    </row>
    <row r="2587" spans="1:6" x14ac:dyDescent="0.2">
      <c r="A2587"/>
      <c r="B2587"/>
      <c r="D2587" s="206"/>
      <c r="E2587" s="206"/>
      <c r="F2587"/>
    </row>
    <row r="2588" spans="1:6" x14ac:dyDescent="0.2">
      <c r="A2588"/>
      <c r="B2588"/>
      <c r="D2588" s="206"/>
      <c r="E2588" s="206"/>
      <c r="F2588"/>
    </row>
    <row r="2589" spans="1:6" x14ac:dyDescent="0.2">
      <c r="A2589"/>
      <c r="B2589"/>
      <c r="D2589" s="206"/>
      <c r="E2589" s="206"/>
      <c r="F2589"/>
    </row>
    <row r="2590" spans="1:6" x14ac:dyDescent="0.2">
      <c r="A2590"/>
      <c r="B2590"/>
      <c r="D2590" s="206"/>
      <c r="E2590" s="206"/>
      <c r="F2590"/>
    </row>
    <row r="2591" spans="1:6" x14ac:dyDescent="0.2">
      <c r="A2591"/>
      <c r="B2591"/>
      <c r="D2591" s="206"/>
      <c r="E2591" s="206"/>
      <c r="F2591"/>
    </row>
    <row r="2592" spans="1:6" x14ac:dyDescent="0.2">
      <c r="A2592"/>
      <c r="B2592"/>
      <c r="D2592" s="206"/>
      <c r="E2592" s="206"/>
      <c r="F2592"/>
    </row>
    <row r="2593" spans="1:6" x14ac:dyDescent="0.2">
      <c r="A2593"/>
      <c r="B2593"/>
      <c r="D2593" s="206"/>
      <c r="E2593" s="206"/>
      <c r="F2593"/>
    </row>
    <row r="2594" spans="1:6" x14ac:dyDescent="0.2">
      <c r="A2594"/>
      <c r="B2594"/>
      <c r="D2594" s="206"/>
      <c r="E2594" s="206"/>
      <c r="F2594"/>
    </row>
    <row r="2595" spans="1:6" x14ac:dyDescent="0.2">
      <c r="A2595"/>
      <c r="B2595"/>
      <c r="D2595" s="206"/>
      <c r="E2595" s="206"/>
      <c r="F2595"/>
    </row>
    <row r="2596" spans="1:6" x14ac:dyDescent="0.2">
      <c r="A2596"/>
      <c r="B2596"/>
      <c r="D2596" s="206"/>
      <c r="E2596" s="206"/>
      <c r="F2596"/>
    </row>
    <row r="2597" spans="1:6" x14ac:dyDescent="0.2">
      <c r="A2597"/>
      <c r="B2597"/>
      <c r="D2597" s="206"/>
      <c r="E2597" s="206"/>
      <c r="F2597"/>
    </row>
    <row r="2598" spans="1:6" x14ac:dyDescent="0.2">
      <c r="A2598"/>
      <c r="B2598"/>
      <c r="D2598" s="206"/>
      <c r="E2598" s="206"/>
      <c r="F2598"/>
    </row>
    <row r="2599" spans="1:6" x14ac:dyDescent="0.2">
      <c r="A2599"/>
      <c r="B2599"/>
      <c r="D2599" s="206"/>
      <c r="E2599" s="206"/>
      <c r="F2599"/>
    </row>
    <row r="2600" spans="1:6" x14ac:dyDescent="0.2">
      <c r="A2600"/>
      <c r="B2600"/>
      <c r="D2600" s="206"/>
      <c r="E2600" s="206"/>
      <c r="F2600"/>
    </row>
    <row r="2601" spans="1:6" x14ac:dyDescent="0.2">
      <c r="A2601"/>
      <c r="B2601"/>
      <c r="D2601" s="206"/>
      <c r="E2601" s="206"/>
      <c r="F2601"/>
    </row>
    <row r="2602" spans="1:6" x14ac:dyDescent="0.2">
      <c r="A2602"/>
      <c r="B2602"/>
      <c r="D2602" s="206"/>
      <c r="E2602" s="206"/>
      <c r="F2602"/>
    </row>
    <row r="2603" spans="1:6" x14ac:dyDescent="0.2">
      <c r="A2603"/>
      <c r="B2603"/>
      <c r="D2603" s="206"/>
      <c r="E2603" s="206"/>
      <c r="F2603"/>
    </row>
    <row r="2604" spans="1:6" x14ac:dyDescent="0.2">
      <c r="A2604"/>
      <c r="B2604"/>
      <c r="D2604" s="206"/>
      <c r="E2604" s="206"/>
      <c r="F2604"/>
    </row>
    <row r="2605" spans="1:6" x14ac:dyDescent="0.2">
      <c r="A2605"/>
      <c r="B2605"/>
      <c r="D2605" s="206"/>
      <c r="E2605" s="206"/>
      <c r="F2605"/>
    </row>
    <row r="2606" spans="1:6" x14ac:dyDescent="0.2">
      <c r="A2606"/>
      <c r="B2606"/>
      <c r="D2606" s="206"/>
      <c r="E2606" s="206"/>
      <c r="F2606"/>
    </row>
    <row r="2607" spans="1:6" x14ac:dyDescent="0.2">
      <c r="A2607"/>
      <c r="B2607"/>
      <c r="D2607" s="206"/>
      <c r="E2607" s="206"/>
      <c r="F2607"/>
    </row>
    <row r="2608" spans="1:6" x14ac:dyDescent="0.2">
      <c r="A2608"/>
      <c r="B2608"/>
      <c r="D2608" s="206"/>
      <c r="E2608" s="206"/>
      <c r="F2608"/>
    </row>
    <row r="2609" spans="1:6" x14ac:dyDescent="0.2">
      <c r="A2609"/>
      <c r="B2609"/>
      <c r="D2609" s="206"/>
      <c r="E2609" s="206"/>
      <c r="F2609"/>
    </row>
    <row r="2610" spans="1:6" x14ac:dyDescent="0.2">
      <c r="A2610"/>
      <c r="B2610"/>
      <c r="D2610" s="206"/>
      <c r="E2610" s="206"/>
      <c r="F2610"/>
    </row>
    <row r="2611" spans="1:6" x14ac:dyDescent="0.2">
      <c r="A2611"/>
      <c r="B2611"/>
      <c r="D2611" s="206"/>
      <c r="E2611" s="206"/>
      <c r="F2611"/>
    </row>
    <row r="2612" spans="1:6" x14ac:dyDescent="0.2">
      <c r="A2612"/>
      <c r="B2612"/>
      <c r="D2612" s="206"/>
      <c r="E2612" s="206"/>
      <c r="F2612"/>
    </row>
    <row r="2613" spans="1:6" x14ac:dyDescent="0.2">
      <c r="A2613"/>
      <c r="B2613"/>
      <c r="D2613" s="206"/>
      <c r="E2613" s="206"/>
      <c r="F2613"/>
    </row>
    <row r="2614" spans="1:6" x14ac:dyDescent="0.2">
      <c r="A2614"/>
      <c r="B2614"/>
      <c r="D2614" s="206"/>
      <c r="E2614" s="206"/>
      <c r="F2614"/>
    </row>
    <row r="2615" spans="1:6" x14ac:dyDescent="0.2">
      <c r="A2615"/>
      <c r="B2615"/>
      <c r="D2615" s="206"/>
      <c r="E2615" s="206"/>
      <c r="F2615"/>
    </row>
    <row r="2616" spans="1:6" x14ac:dyDescent="0.2">
      <c r="A2616"/>
      <c r="B2616"/>
      <c r="D2616" s="206"/>
      <c r="E2616" s="206"/>
      <c r="F2616"/>
    </row>
    <row r="2617" spans="1:6" x14ac:dyDescent="0.2">
      <c r="A2617"/>
      <c r="B2617"/>
      <c r="D2617" s="206"/>
      <c r="E2617" s="206"/>
      <c r="F2617"/>
    </row>
    <row r="2618" spans="1:6" x14ac:dyDescent="0.2">
      <c r="A2618"/>
      <c r="B2618"/>
      <c r="D2618" s="206"/>
      <c r="E2618" s="206"/>
      <c r="F2618"/>
    </row>
    <row r="2619" spans="1:6" x14ac:dyDescent="0.2">
      <c r="A2619"/>
      <c r="B2619"/>
      <c r="D2619" s="206"/>
      <c r="E2619" s="206"/>
      <c r="F2619"/>
    </row>
    <row r="2620" spans="1:6" x14ac:dyDescent="0.2">
      <c r="A2620"/>
      <c r="B2620"/>
      <c r="D2620" s="206"/>
      <c r="E2620" s="206"/>
      <c r="F2620"/>
    </row>
    <row r="2621" spans="1:6" x14ac:dyDescent="0.2">
      <c r="A2621"/>
      <c r="B2621"/>
      <c r="D2621" s="206"/>
      <c r="E2621" s="206"/>
      <c r="F2621"/>
    </row>
    <row r="2622" spans="1:6" x14ac:dyDescent="0.2">
      <c r="A2622"/>
      <c r="B2622"/>
      <c r="D2622" s="206"/>
      <c r="E2622" s="206"/>
      <c r="F2622"/>
    </row>
    <row r="2623" spans="1:6" x14ac:dyDescent="0.2">
      <c r="A2623"/>
      <c r="B2623"/>
      <c r="D2623" s="206"/>
      <c r="E2623" s="206"/>
      <c r="F2623"/>
    </row>
    <row r="2624" spans="1:6" x14ac:dyDescent="0.2">
      <c r="A2624"/>
      <c r="B2624"/>
      <c r="D2624" s="206"/>
      <c r="E2624" s="206"/>
      <c r="F2624"/>
    </row>
    <row r="2625" spans="1:6" x14ac:dyDescent="0.2">
      <c r="A2625"/>
      <c r="B2625"/>
      <c r="D2625" s="206"/>
      <c r="E2625" s="206"/>
      <c r="F2625"/>
    </row>
    <row r="2626" spans="1:6" x14ac:dyDescent="0.2">
      <c r="A2626"/>
      <c r="B2626"/>
      <c r="D2626" s="206"/>
      <c r="E2626" s="206"/>
      <c r="F2626"/>
    </row>
    <row r="2627" spans="1:6" x14ac:dyDescent="0.2">
      <c r="A2627"/>
      <c r="B2627"/>
      <c r="D2627" s="206"/>
      <c r="E2627" s="206"/>
      <c r="F2627"/>
    </row>
    <row r="2628" spans="1:6" x14ac:dyDescent="0.2">
      <c r="A2628"/>
      <c r="B2628"/>
      <c r="D2628" s="206"/>
      <c r="E2628" s="206"/>
      <c r="F2628"/>
    </row>
    <row r="2629" spans="1:6" x14ac:dyDescent="0.2">
      <c r="A2629"/>
      <c r="B2629"/>
      <c r="D2629" s="206"/>
      <c r="E2629" s="206"/>
      <c r="F2629"/>
    </row>
    <row r="2630" spans="1:6" x14ac:dyDescent="0.2">
      <c r="A2630"/>
      <c r="B2630"/>
      <c r="D2630" s="206"/>
      <c r="E2630" s="206"/>
      <c r="F2630"/>
    </row>
    <row r="2631" spans="1:6" x14ac:dyDescent="0.2">
      <c r="A2631"/>
      <c r="B2631"/>
      <c r="D2631" s="206"/>
      <c r="E2631" s="206"/>
      <c r="F2631"/>
    </row>
    <row r="2632" spans="1:6" x14ac:dyDescent="0.2">
      <c r="A2632"/>
      <c r="B2632"/>
      <c r="D2632" s="206"/>
      <c r="E2632" s="206"/>
      <c r="F2632"/>
    </row>
    <row r="2633" spans="1:6" x14ac:dyDescent="0.2">
      <c r="A2633"/>
      <c r="B2633"/>
      <c r="D2633" s="206"/>
      <c r="E2633" s="206"/>
      <c r="F2633"/>
    </row>
    <row r="2634" spans="1:6" x14ac:dyDescent="0.2">
      <c r="A2634"/>
      <c r="B2634"/>
      <c r="D2634" s="206"/>
      <c r="E2634" s="206"/>
      <c r="F2634"/>
    </row>
    <row r="2635" spans="1:6" x14ac:dyDescent="0.2">
      <c r="A2635"/>
      <c r="B2635"/>
      <c r="D2635" s="206"/>
      <c r="E2635" s="206"/>
      <c r="F2635"/>
    </row>
    <row r="2636" spans="1:6" x14ac:dyDescent="0.2">
      <c r="A2636"/>
      <c r="B2636"/>
      <c r="D2636" s="206"/>
      <c r="E2636" s="206"/>
      <c r="F2636"/>
    </row>
    <row r="2637" spans="1:6" x14ac:dyDescent="0.2">
      <c r="A2637"/>
      <c r="B2637"/>
      <c r="D2637" s="206"/>
      <c r="E2637" s="206"/>
      <c r="F2637"/>
    </row>
    <row r="2638" spans="1:6" x14ac:dyDescent="0.2">
      <c r="A2638"/>
      <c r="B2638"/>
      <c r="D2638" s="206"/>
      <c r="E2638" s="206"/>
      <c r="F2638"/>
    </row>
    <row r="2639" spans="1:6" x14ac:dyDescent="0.2">
      <c r="A2639"/>
      <c r="B2639"/>
      <c r="D2639" s="206"/>
      <c r="E2639" s="206"/>
      <c r="F2639"/>
    </row>
    <row r="2640" spans="1:6" x14ac:dyDescent="0.2">
      <c r="A2640"/>
      <c r="B2640"/>
      <c r="D2640" s="206"/>
      <c r="E2640" s="206"/>
      <c r="F2640"/>
    </row>
    <row r="2641" spans="1:6" x14ac:dyDescent="0.2">
      <c r="A2641"/>
      <c r="B2641"/>
      <c r="D2641" s="206"/>
      <c r="E2641" s="206"/>
      <c r="F2641"/>
    </row>
    <row r="2642" spans="1:6" x14ac:dyDescent="0.2">
      <c r="A2642"/>
      <c r="B2642"/>
      <c r="D2642" s="206"/>
      <c r="E2642" s="206"/>
      <c r="F2642"/>
    </row>
    <row r="2643" spans="1:6" x14ac:dyDescent="0.2">
      <c r="A2643"/>
      <c r="B2643"/>
      <c r="D2643" s="206"/>
      <c r="E2643" s="206"/>
      <c r="F2643"/>
    </row>
    <row r="2644" spans="1:6" x14ac:dyDescent="0.2">
      <c r="A2644"/>
      <c r="B2644"/>
      <c r="D2644" s="206"/>
      <c r="E2644" s="206"/>
      <c r="F2644"/>
    </row>
    <row r="2645" spans="1:6" x14ac:dyDescent="0.2">
      <c r="A2645"/>
      <c r="B2645"/>
      <c r="D2645" s="206"/>
      <c r="E2645" s="206"/>
      <c r="F2645"/>
    </row>
    <row r="2646" spans="1:6" x14ac:dyDescent="0.2">
      <c r="A2646"/>
      <c r="B2646"/>
      <c r="D2646" s="206"/>
      <c r="E2646" s="206"/>
      <c r="F2646"/>
    </row>
    <row r="2647" spans="1:6" x14ac:dyDescent="0.2">
      <c r="A2647"/>
      <c r="B2647"/>
      <c r="D2647" s="206"/>
      <c r="E2647" s="206"/>
      <c r="F2647"/>
    </row>
    <row r="2648" spans="1:6" x14ac:dyDescent="0.2">
      <c r="A2648"/>
      <c r="B2648"/>
      <c r="D2648" s="206"/>
      <c r="E2648" s="206"/>
      <c r="F2648"/>
    </row>
    <row r="2649" spans="1:6" x14ac:dyDescent="0.2">
      <c r="A2649"/>
      <c r="B2649"/>
      <c r="D2649" s="206"/>
      <c r="E2649" s="206"/>
      <c r="F2649"/>
    </row>
    <row r="2650" spans="1:6" x14ac:dyDescent="0.2">
      <c r="A2650"/>
      <c r="B2650"/>
      <c r="D2650" s="206"/>
      <c r="E2650" s="206"/>
      <c r="F2650"/>
    </row>
    <row r="2651" spans="1:6" x14ac:dyDescent="0.2">
      <c r="A2651"/>
      <c r="B2651"/>
      <c r="D2651" s="206"/>
      <c r="E2651" s="206"/>
      <c r="F2651"/>
    </row>
    <row r="2652" spans="1:6" x14ac:dyDescent="0.2">
      <c r="A2652"/>
      <c r="B2652"/>
      <c r="D2652" s="206"/>
      <c r="E2652" s="206"/>
      <c r="F2652"/>
    </row>
    <row r="2653" spans="1:6" x14ac:dyDescent="0.2">
      <c r="A2653"/>
      <c r="B2653"/>
      <c r="D2653" s="206"/>
      <c r="E2653" s="206"/>
      <c r="F2653"/>
    </row>
    <row r="2654" spans="1:6" x14ac:dyDescent="0.2">
      <c r="A2654"/>
      <c r="B2654"/>
      <c r="D2654" s="206"/>
      <c r="E2654" s="206"/>
      <c r="F2654"/>
    </row>
    <row r="2655" spans="1:6" x14ac:dyDescent="0.2">
      <c r="A2655"/>
      <c r="B2655"/>
      <c r="D2655" s="206"/>
      <c r="E2655" s="206"/>
      <c r="F2655"/>
    </row>
    <row r="2656" spans="1:6" x14ac:dyDescent="0.2">
      <c r="A2656"/>
      <c r="B2656"/>
      <c r="D2656" s="206"/>
      <c r="E2656" s="206"/>
      <c r="F2656"/>
    </row>
    <row r="2657" spans="1:6" x14ac:dyDescent="0.2">
      <c r="A2657"/>
      <c r="B2657"/>
      <c r="D2657" s="206"/>
      <c r="E2657" s="206"/>
      <c r="F2657"/>
    </row>
    <row r="2658" spans="1:6" x14ac:dyDescent="0.2">
      <c r="A2658"/>
      <c r="B2658"/>
      <c r="D2658" s="206"/>
      <c r="E2658" s="206"/>
      <c r="F2658"/>
    </row>
    <row r="2659" spans="1:6" x14ac:dyDescent="0.2">
      <c r="A2659"/>
      <c r="B2659"/>
      <c r="D2659" s="206"/>
      <c r="E2659" s="206"/>
      <c r="F2659"/>
    </row>
    <row r="2660" spans="1:6" x14ac:dyDescent="0.2">
      <c r="A2660"/>
      <c r="B2660"/>
      <c r="D2660" s="206"/>
      <c r="E2660" s="206"/>
      <c r="F2660"/>
    </row>
    <row r="2661" spans="1:6" x14ac:dyDescent="0.2">
      <c r="A2661"/>
      <c r="B2661"/>
      <c r="D2661" s="206"/>
      <c r="E2661" s="206"/>
      <c r="F2661"/>
    </row>
    <row r="2662" spans="1:6" x14ac:dyDescent="0.2">
      <c r="A2662"/>
      <c r="B2662"/>
      <c r="D2662" s="206"/>
      <c r="E2662" s="206"/>
      <c r="F2662"/>
    </row>
    <row r="2663" spans="1:6" x14ac:dyDescent="0.2">
      <c r="A2663"/>
      <c r="B2663"/>
      <c r="D2663" s="206"/>
      <c r="E2663" s="206"/>
      <c r="F2663"/>
    </row>
    <row r="2664" spans="1:6" x14ac:dyDescent="0.2">
      <c r="A2664"/>
      <c r="B2664"/>
      <c r="D2664" s="206"/>
      <c r="E2664" s="206"/>
      <c r="F2664"/>
    </row>
    <row r="2665" spans="1:6" x14ac:dyDescent="0.2">
      <c r="A2665"/>
      <c r="B2665"/>
      <c r="D2665" s="206"/>
      <c r="E2665" s="206"/>
      <c r="F2665"/>
    </row>
    <row r="2666" spans="1:6" x14ac:dyDescent="0.2">
      <c r="A2666"/>
      <c r="B2666"/>
      <c r="D2666" s="206"/>
      <c r="E2666" s="206"/>
      <c r="F2666"/>
    </row>
    <row r="2667" spans="1:6" x14ac:dyDescent="0.2">
      <c r="A2667"/>
      <c r="B2667"/>
      <c r="D2667" s="206"/>
      <c r="E2667" s="206"/>
      <c r="F2667"/>
    </row>
    <row r="2668" spans="1:6" x14ac:dyDescent="0.2">
      <c r="A2668"/>
      <c r="B2668"/>
      <c r="D2668" s="206"/>
      <c r="E2668" s="206"/>
      <c r="F2668"/>
    </row>
    <row r="2669" spans="1:6" x14ac:dyDescent="0.2">
      <c r="A2669"/>
      <c r="B2669"/>
      <c r="D2669" s="206"/>
      <c r="E2669" s="206"/>
      <c r="F2669"/>
    </row>
    <row r="2670" spans="1:6" x14ac:dyDescent="0.2">
      <c r="A2670"/>
      <c r="B2670"/>
      <c r="D2670" s="206"/>
      <c r="E2670" s="206"/>
      <c r="F2670"/>
    </row>
    <row r="2671" spans="1:6" x14ac:dyDescent="0.2">
      <c r="A2671"/>
      <c r="B2671"/>
      <c r="D2671" s="206"/>
      <c r="E2671" s="206"/>
      <c r="F2671"/>
    </row>
    <row r="2672" spans="1:6" x14ac:dyDescent="0.2">
      <c r="A2672"/>
      <c r="B2672"/>
      <c r="D2672" s="206"/>
      <c r="E2672" s="206"/>
      <c r="F2672"/>
    </row>
    <row r="2673" spans="1:6" x14ac:dyDescent="0.2">
      <c r="A2673"/>
      <c r="B2673"/>
      <c r="D2673" s="206"/>
      <c r="E2673" s="206"/>
      <c r="F2673"/>
    </row>
    <row r="2674" spans="1:6" x14ac:dyDescent="0.2">
      <c r="A2674"/>
      <c r="B2674"/>
      <c r="D2674" s="206"/>
      <c r="E2674" s="206"/>
      <c r="F2674"/>
    </row>
    <row r="2675" spans="1:6" x14ac:dyDescent="0.2">
      <c r="A2675"/>
      <c r="B2675"/>
      <c r="D2675" s="206"/>
      <c r="E2675" s="206"/>
      <c r="F2675"/>
    </row>
    <row r="2676" spans="1:6" x14ac:dyDescent="0.2">
      <c r="A2676"/>
      <c r="B2676"/>
      <c r="D2676" s="206"/>
      <c r="E2676" s="206"/>
      <c r="F2676"/>
    </row>
    <row r="2677" spans="1:6" x14ac:dyDescent="0.2">
      <c r="A2677"/>
      <c r="B2677"/>
      <c r="D2677" s="206"/>
      <c r="E2677" s="206"/>
      <c r="F2677"/>
    </row>
    <row r="2678" spans="1:6" x14ac:dyDescent="0.2">
      <c r="A2678"/>
      <c r="B2678"/>
      <c r="D2678" s="206"/>
      <c r="E2678" s="206"/>
      <c r="F2678"/>
    </row>
    <row r="2679" spans="1:6" x14ac:dyDescent="0.2">
      <c r="A2679"/>
      <c r="B2679"/>
      <c r="D2679" s="206"/>
      <c r="E2679" s="206"/>
      <c r="F2679"/>
    </row>
    <row r="2680" spans="1:6" x14ac:dyDescent="0.2">
      <c r="A2680"/>
      <c r="B2680"/>
      <c r="D2680" s="206"/>
      <c r="E2680" s="206"/>
      <c r="F2680"/>
    </row>
    <row r="2681" spans="1:6" x14ac:dyDescent="0.2">
      <c r="A2681"/>
      <c r="B2681"/>
      <c r="D2681" s="206"/>
      <c r="E2681" s="206"/>
      <c r="F2681"/>
    </row>
    <row r="2682" spans="1:6" x14ac:dyDescent="0.2">
      <c r="A2682"/>
      <c r="B2682"/>
      <c r="D2682" s="206"/>
      <c r="E2682" s="206"/>
      <c r="F2682"/>
    </row>
    <row r="2683" spans="1:6" x14ac:dyDescent="0.2">
      <c r="A2683"/>
      <c r="B2683"/>
      <c r="D2683" s="206"/>
      <c r="E2683" s="206"/>
      <c r="F2683"/>
    </row>
    <row r="2684" spans="1:6" x14ac:dyDescent="0.2">
      <c r="A2684"/>
      <c r="B2684"/>
      <c r="D2684" s="206"/>
      <c r="E2684" s="206"/>
      <c r="F2684"/>
    </row>
    <row r="2685" spans="1:6" x14ac:dyDescent="0.2">
      <c r="A2685"/>
      <c r="B2685"/>
      <c r="D2685" s="206"/>
      <c r="E2685" s="206"/>
      <c r="F2685"/>
    </row>
    <row r="2686" spans="1:6" x14ac:dyDescent="0.2">
      <c r="A2686"/>
      <c r="B2686"/>
      <c r="D2686" s="206"/>
      <c r="E2686" s="206"/>
      <c r="F2686"/>
    </row>
    <row r="2687" spans="1:6" x14ac:dyDescent="0.2">
      <c r="A2687"/>
      <c r="B2687"/>
      <c r="D2687" s="206"/>
      <c r="E2687" s="206"/>
      <c r="F2687"/>
    </row>
    <row r="2688" spans="1:6" x14ac:dyDescent="0.2">
      <c r="A2688"/>
      <c r="B2688"/>
      <c r="D2688" s="206"/>
      <c r="E2688" s="206"/>
      <c r="F2688"/>
    </row>
    <row r="2689" spans="1:6" x14ac:dyDescent="0.2">
      <c r="A2689"/>
      <c r="B2689"/>
      <c r="D2689" s="206"/>
      <c r="E2689" s="206"/>
      <c r="F2689"/>
    </row>
    <row r="2690" spans="1:6" x14ac:dyDescent="0.2">
      <c r="A2690"/>
      <c r="B2690"/>
      <c r="D2690" s="206"/>
      <c r="E2690" s="206"/>
      <c r="F2690"/>
    </row>
    <row r="2691" spans="1:6" x14ac:dyDescent="0.2">
      <c r="A2691"/>
      <c r="B2691"/>
      <c r="D2691" s="206"/>
      <c r="E2691" s="206"/>
      <c r="F2691"/>
    </row>
    <row r="2692" spans="1:6" x14ac:dyDescent="0.2">
      <c r="A2692"/>
      <c r="B2692"/>
      <c r="D2692" s="206"/>
      <c r="E2692" s="206"/>
      <c r="F2692"/>
    </row>
    <row r="2693" spans="1:6" x14ac:dyDescent="0.2">
      <c r="A2693"/>
      <c r="B2693"/>
      <c r="D2693" s="206"/>
      <c r="E2693" s="206"/>
      <c r="F2693"/>
    </row>
    <row r="2694" spans="1:6" x14ac:dyDescent="0.2">
      <c r="A2694"/>
      <c r="B2694"/>
      <c r="D2694" s="206"/>
      <c r="E2694" s="206"/>
      <c r="F2694"/>
    </row>
    <row r="2695" spans="1:6" x14ac:dyDescent="0.2">
      <c r="A2695"/>
      <c r="B2695"/>
      <c r="D2695" s="206"/>
      <c r="E2695" s="206"/>
      <c r="F2695"/>
    </row>
    <row r="2696" spans="1:6" x14ac:dyDescent="0.2">
      <c r="A2696"/>
      <c r="B2696"/>
      <c r="D2696" s="206"/>
      <c r="E2696" s="206"/>
      <c r="F2696"/>
    </row>
    <row r="2697" spans="1:6" x14ac:dyDescent="0.2">
      <c r="A2697"/>
      <c r="B2697"/>
      <c r="D2697" s="206"/>
      <c r="E2697" s="206"/>
      <c r="F2697"/>
    </row>
    <row r="2698" spans="1:6" x14ac:dyDescent="0.2">
      <c r="A2698"/>
      <c r="B2698"/>
      <c r="D2698" s="206"/>
      <c r="E2698" s="206"/>
      <c r="F2698"/>
    </row>
    <row r="2699" spans="1:6" x14ac:dyDescent="0.2">
      <c r="A2699"/>
      <c r="B2699"/>
      <c r="D2699" s="206"/>
      <c r="E2699" s="206"/>
      <c r="F2699"/>
    </row>
    <row r="2700" spans="1:6" x14ac:dyDescent="0.2">
      <c r="A2700"/>
      <c r="B2700"/>
      <c r="D2700" s="206"/>
      <c r="E2700" s="206"/>
      <c r="F2700"/>
    </row>
    <row r="2701" spans="1:6" x14ac:dyDescent="0.2">
      <c r="A2701"/>
      <c r="B2701"/>
      <c r="D2701" s="206"/>
      <c r="E2701" s="206"/>
      <c r="F2701"/>
    </row>
    <row r="2702" spans="1:6" x14ac:dyDescent="0.2">
      <c r="A2702"/>
      <c r="B2702"/>
      <c r="D2702" s="206"/>
      <c r="E2702" s="206"/>
      <c r="F2702"/>
    </row>
    <row r="2703" spans="1:6" x14ac:dyDescent="0.2">
      <c r="A2703"/>
      <c r="B2703"/>
      <c r="D2703" s="206"/>
      <c r="E2703" s="206"/>
      <c r="F2703"/>
    </row>
    <row r="2704" spans="1:6" x14ac:dyDescent="0.2">
      <c r="A2704"/>
      <c r="B2704"/>
      <c r="D2704" s="206"/>
      <c r="E2704" s="206"/>
      <c r="F2704"/>
    </row>
    <row r="2705" spans="1:6" x14ac:dyDescent="0.2">
      <c r="A2705"/>
      <c r="B2705"/>
      <c r="D2705" s="206"/>
      <c r="E2705" s="206"/>
      <c r="F2705"/>
    </row>
    <row r="2706" spans="1:6" x14ac:dyDescent="0.2">
      <c r="A2706"/>
      <c r="B2706"/>
      <c r="D2706" s="206"/>
      <c r="E2706" s="206"/>
      <c r="F2706"/>
    </row>
    <row r="2707" spans="1:6" x14ac:dyDescent="0.2">
      <c r="A2707"/>
      <c r="B2707"/>
      <c r="D2707" s="206"/>
      <c r="E2707" s="206"/>
      <c r="F2707"/>
    </row>
    <row r="2708" spans="1:6" x14ac:dyDescent="0.2">
      <c r="A2708"/>
      <c r="B2708"/>
      <c r="D2708" s="206"/>
      <c r="E2708" s="206"/>
      <c r="F2708"/>
    </row>
    <row r="2709" spans="1:6" x14ac:dyDescent="0.2">
      <c r="A2709"/>
      <c r="B2709"/>
      <c r="D2709" s="206"/>
      <c r="E2709" s="206"/>
      <c r="F2709"/>
    </row>
    <row r="2710" spans="1:6" x14ac:dyDescent="0.2">
      <c r="A2710"/>
      <c r="B2710"/>
      <c r="D2710" s="206"/>
      <c r="E2710" s="206"/>
      <c r="F2710"/>
    </row>
    <row r="2711" spans="1:6" x14ac:dyDescent="0.2">
      <c r="A2711"/>
      <c r="B2711"/>
      <c r="D2711" s="206"/>
      <c r="E2711" s="206"/>
      <c r="F2711"/>
    </row>
    <row r="2712" spans="1:6" x14ac:dyDescent="0.2">
      <c r="A2712"/>
      <c r="B2712"/>
      <c r="D2712" s="206"/>
      <c r="E2712" s="206"/>
      <c r="F2712"/>
    </row>
    <row r="2713" spans="1:6" x14ac:dyDescent="0.2">
      <c r="A2713"/>
      <c r="B2713"/>
      <c r="D2713" s="206"/>
      <c r="E2713" s="206"/>
      <c r="F2713"/>
    </row>
    <row r="2714" spans="1:6" x14ac:dyDescent="0.2">
      <c r="A2714"/>
      <c r="B2714"/>
      <c r="D2714" s="206"/>
      <c r="E2714" s="206"/>
      <c r="F2714"/>
    </row>
    <row r="2715" spans="1:6" x14ac:dyDescent="0.2">
      <c r="A2715"/>
      <c r="B2715"/>
      <c r="D2715" s="206"/>
      <c r="E2715" s="206"/>
      <c r="F2715"/>
    </row>
    <row r="2716" spans="1:6" x14ac:dyDescent="0.2">
      <c r="A2716"/>
      <c r="B2716"/>
      <c r="D2716" s="206"/>
      <c r="E2716" s="206"/>
      <c r="F2716"/>
    </row>
    <row r="2717" spans="1:6" x14ac:dyDescent="0.2">
      <c r="A2717"/>
      <c r="B2717"/>
      <c r="D2717" s="206"/>
      <c r="E2717" s="206"/>
      <c r="F2717"/>
    </row>
    <row r="2718" spans="1:6" x14ac:dyDescent="0.2">
      <c r="A2718"/>
      <c r="B2718"/>
      <c r="D2718" s="206"/>
      <c r="E2718" s="206"/>
      <c r="F2718"/>
    </row>
    <row r="2719" spans="1:6" x14ac:dyDescent="0.2">
      <c r="A2719"/>
      <c r="B2719"/>
      <c r="D2719" s="206"/>
      <c r="E2719" s="206"/>
      <c r="F2719"/>
    </row>
    <row r="2720" spans="1:6" x14ac:dyDescent="0.2">
      <c r="A2720"/>
      <c r="B2720"/>
      <c r="D2720" s="206"/>
      <c r="E2720" s="206"/>
      <c r="F2720"/>
    </row>
    <row r="2721" spans="1:6" x14ac:dyDescent="0.2">
      <c r="A2721"/>
      <c r="B2721"/>
      <c r="D2721" s="206"/>
      <c r="E2721" s="206"/>
      <c r="F2721"/>
    </row>
    <row r="2722" spans="1:6" x14ac:dyDescent="0.2">
      <c r="A2722"/>
      <c r="B2722"/>
      <c r="D2722" s="206"/>
      <c r="E2722" s="206"/>
      <c r="F2722"/>
    </row>
    <row r="2723" spans="1:6" x14ac:dyDescent="0.2">
      <c r="A2723"/>
      <c r="B2723"/>
      <c r="D2723" s="206"/>
      <c r="E2723" s="206"/>
      <c r="F2723"/>
    </row>
    <row r="2724" spans="1:6" x14ac:dyDescent="0.2">
      <c r="A2724"/>
      <c r="B2724"/>
      <c r="D2724" s="206"/>
      <c r="E2724" s="206"/>
      <c r="F2724"/>
    </row>
    <row r="2725" spans="1:6" x14ac:dyDescent="0.2">
      <c r="A2725"/>
      <c r="B2725"/>
      <c r="D2725" s="206"/>
      <c r="E2725" s="206"/>
      <c r="F2725"/>
    </row>
    <row r="2726" spans="1:6" x14ac:dyDescent="0.2">
      <c r="A2726"/>
      <c r="B2726"/>
      <c r="D2726" s="206"/>
      <c r="E2726" s="206"/>
      <c r="F2726"/>
    </row>
    <row r="2727" spans="1:6" x14ac:dyDescent="0.2">
      <c r="A2727"/>
      <c r="B2727"/>
      <c r="D2727" s="206"/>
      <c r="E2727" s="206"/>
      <c r="F2727"/>
    </row>
    <row r="2728" spans="1:6" x14ac:dyDescent="0.2">
      <c r="A2728"/>
      <c r="B2728"/>
      <c r="D2728" s="206"/>
      <c r="E2728" s="206"/>
      <c r="F2728"/>
    </row>
    <row r="2729" spans="1:6" x14ac:dyDescent="0.2">
      <c r="A2729"/>
      <c r="B2729"/>
      <c r="D2729" s="206"/>
      <c r="E2729" s="206"/>
      <c r="F2729"/>
    </row>
    <row r="2730" spans="1:6" x14ac:dyDescent="0.2">
      <c r="A2730"/>
      <c r="B2730"/>
      <c r="D2730" s="206"/>
      <c r="E2730" s="206"/>
      <c r="F2730"/>
    </row>
    <row r="2731" spans="1:6" x14ac:dyDescent="0.2">
      <c r="A2731"/>
      <c r="B2731"/>
      <c r="D2731" s="206"/>
      <c r="E2731" s="206"/>
      <c r="F2731"/>
    </row>
    <row r="2732" spans="1:6" x14ac:dyDescent="0.2">
      <c r="A2732"/>
      <c r="B2732"/>
      <c r="D2732" s="206"/>
      <c r="E2732" s="206"/>
      <c r="F2732"/>
    </row>
    <row r="2733" spans="1:6" x14ac:dyDescent="0.2">
      <c r="A2733"/>
      <c r="B2733"/>
      <c r="D2733" s="206"/>
      <c r="E2733" s="206"/>
      <c r="F2733"/>
    </row>
    <row r="2734" spans="1:6" x14ac:dyDescent="0.2">
      <c r="A2734"/>
      <c r="B2734"/>
      <c r="D2734" s="206"/>
      <c r="E2734" s="206"/>
      <c r="F2734"/>
    </row>
    <row r="2735" spans="1:6" x14ac:dyDescent="0.2">
      <c r="A2735"/>
      <c r="B2735"/>
      <c r="D2735" s="206"/>
      <c r="E2735" s="206"/>
      <c r="F2735"/>
    </row>
    <row r="2736" spans="1:6" x14ac:dyDescent="0.2">
      <c r="A2736"/>
      <c r="B2736"/>
      <c r="D2736" s="206"/>
      <c r="E2736" s="206"/>
      <c r="F2736"/>
    </row>
    <row r="2737" spans="1:6" x14ac:dyDescent="0.2">
      <c r="A2737"/>
      <c r="B2737"/>
      <c r="D2737" s="206"/>
      <c r="E2737" s="206"/>
      <c r="F2737"/>
    </row>
    <row r="2738" spans="1:6" x14ac:dyDescent="0.2">
      <c r="A2738"/>
      <c r="B2738"/>
      <c r="D2738" s="206"/>
      <c r="E2738" s="206"/>
      <c r="F2738"/>
    </row>
    <row r="2739" spans="1:6" x14ac:dyDescent="0.2">
      <c r="A2739"/>
      <c r="B2739"/>
      <c r="D2739" s="206"/>
      <c r="E2739" s="206"/>
      <c r="F2739"/>
    </row>
    <row r="2740" spans="1:6" x14ac:dyDescent="0.2">
      <c r="A2740"/>
      <c r="B2740"/>
      <c r="D2740" s="206"/>
      <c r="E2740" s="206"/>
      <c r="F2740"/>
    </row>
    <row r="2741" spans="1:6" x14ac:dyDescent="0.2">
      <c r="A2741"/>
      <c r="B2741"/>
      <c r="D2741" s="206"/>
      <c r="E2741" s="206"/>
      <c r="F2741"/>
    </row>
    <row r="2742" spans="1:6" x14ac:dyDescent="0.2">
      <c r="A2742"/>
      <c r="B2742"/>
      <c r="D2742" s="206"/>
      <c r="E2742" s="206"/>
      <c r="F2742"/>
    </row>
    <row r="2743" spans="1:6" x14ac:dyDescent="0.2">
      <c r="A2743"/>
      <c r="B2743"/>
      <c r="D2743" s="206"/>
      <c r="E2743" s="206"/>
      <c r="F2743"/>
    </row>
    <row r="2744" spans="1:6" x14ac:dyDescent="0.2">
      <c r="A2744"/>
      <c r="B2744"/>
      <c r="D2744" s="206"/>
      <c r="E2744" s="206"/>
      <c r="F2744"/>
    </row>
    <row r="2745" spans="1:6" x14ac:dyDescent="0.2">
      <c r="A2745"/>
      <c r="B2745"/>
      <c r="D2745" s="206"/>
      <c r="E2745" s="206"/>
      <c r="F2745"/>
    </row>
    <row r="2746" spans="1:6" x14ac:dyDescent="0.2">
      <c r="A2746"/>
      <c r="B2746"/>
      <c r="D2746" s="206"/>
      <c r="E2746" s="206"/>
      <c r="F2746"/>
    </row>
    <row r="2747" spans="1:6" x14ac:dyDescent="0.2">
      <c r="A2747"/>
      <c r="B2747"/>
      <c r="D2747" s="206"/>
      <c r="E2747" s="206"/>
      <c r="F2747"/>
    </row>
    <row r="2748" spans="1:6" x14ac:dyDescent="0.2">
      <c r="A2748"/>
      <c r="B2748"/>
      <c r="D2748" s="206"/>
      <c r="E2748" s="206"/>
      <c r="F2748"/>
    </row>
    <row r="2749" spans="1:6" x14ac:dyDescent="0.2">
      <c r="A2749"/>
      <c r="B2749"/>
      <c r="D2749" s="206"/>
      <c r="E2749" s="206"/>
      <c r="F2749"/>
    </row>
    <row r="2750" spans="1:6" x14ac:dyDescent="0.2">
      <c r="A2750"/>
      <c r="B2750"/>
      <c r="D2750" s="206"/>
      <c r="E2750" s="206"/>
      <c r="F2750"/>
    </row>
    <row r="2751" spans="1:6" x14ac:dyDescent="0.2">
      <c r="A2751"/>
      <c r="B2751"/>
      <c r="D2751" s="206"/>
      <c r="E2751" s="206"/>
      <c r="F2751"/>
    </row>
    <row r="2752" spans="1:6" x14ac:dyDescent="0.2">
      <c r="A2752"/>
      <c r="B2752"/>
      <c r="D2752" s="206"/>
      <c r="E2752" s="206"/>
      <c r="F2752"/>
    </row>
    <row r="2753" spans="1:6" x14ac:dyDescent="0.2">
      <c r="A2753"/>
      <c r="B2753"/>
      <c r="D2753" s="206"/>
      <c r="E2753" s="206"/>
      <c r="F2753"/>
    </row>
    <row r="2754" spans="1:6" x14ac:dyDescent="0.2">
      <c r="A2754"/>
      <c r="B2754"/>
      <c r="D2754" s="206"/>
      <c r="E2754" s="206"/>
      <c r="F2754"/>
    </row>
    <row r="2755" spans="1:6" x14ac:dyDescent="0.2">
      <c r="A2755"/>
      <c r="B2755"/>
      <c r="D2755" s="206"/>
      <c r="E2755" s="206"/>
      <c r="F2755"/>
    </row>
    <row r="2756" spans="1:6" x14ac:dyDescent="0.2">
      <c r="A2756"/>
      <c r="B2756"/>
      <c r="D2756" s="206"/>
      <c r="E2756" s="206"/>
      <c r="F2756"/>
    </row>
    <row r="2757" spans="1:6" x14ac:dyDescent="0.2">
      <c r="A2757"/>
      <c r="B2757"/>
      <c r="D2757" s="206"/>
      <c r="E2757" s="206"/>
      <c r="F2757"/>
    </row>
    <row r="2758" spans="1:6" x14ac:dyDescent="0.2">
      <c r="A2758"/>
      <c r="B2758"/>
      <c r="D2758" s="206"/>
      <c r="E2758" s="206"/>
      <c r="F2758"/>
    </row>
    <row r="2759" spans="1:6" x14ac:dyDescent="0.2">
      <c r="A2759"/>
      <c r="B2759"/>
      <c r="D2759" s="206"/>
      <c r="E2759" s="206"/>
      <c r="F2759"/>
    </row>
    <row r="2760" spans="1:6" x14ac:dyDescent="0.2">
      <c r="A2760"/>
      <c r="B2760"/>
      <c r="D2760" s="206"/>
      <c r="E2760" s="206"/>
      <c r="F2760"/>
    </row>
    <row r="2761" spans="1:6" x14ac:dyDescent="0.2">
      <c r="A2761"/>
      <c r="B2761"/>
      <c r="D2761" s="206"/>
      <c r="E2761" s="206"/>
      <c r="F2761"/>
    </row>
    <row r="2762" spans="1:6" x14ac:dyDescent="0.2">
      <c r="A2762"/>
      <c r="B2762"/>
      <c r="D2762" s="206"/>
      <c r="E2762" s="206"/>
      <c r="F2762"/>
    </row>
    <row r="2763" spans="1:6" x14ac:dyDescent="0.2">
      <c r="A2763"/>
      <c r="B2763"/>
      <c r="D2763" s="206"/>
      <c r="E2763" s="206"/>
      <c r="F2763"/>
    </row>
    <row r="2764" spans="1:6" x14ac:dyDescent="0.2">
      <c r="A2764"/>
      <c r="B2764"/>
      <c r="D2764" s="206"/>
      <c r="E2764" s="206"/>
      <c r="F2764"/>
    </row>
    <row r="2765" spans="1:6" x14ac:dyDescent="0.2">
      <c r="A2765"/>
      <c r="B2765"/>
      <c r="D2765" s="206"/>
      <c r="E2765" s="206"/>
      <c r="F2765"/>
    </row>
    <row r="2766" spans="1:6" x14ac:dyDescent="0.2">
      <c r="A2766"/>
      <c r="B2766"/>
      <c r="D2766" s="206"/>
      <c r="E2766" s="206"/>
      <c r="F2766"/>
    </row>
    <row r="2767" spans="1:6" x14ac:dyDescent="0.2">
      <c r="A2767"/>
      <c r="B2767"/>
      <c r="D2767" s="206"/>
      <c r="E2767" s="206"/>
      <c r="F2767"/>
    </row>
    <row r="2768" spans="1:6" x14ac:dyDescent="0.2">
      <c r="A2768"/>
      <c r="B2768"/>
      <c r="D2768" s="206"/>
      <c r="E2768" s="206"/>
      <c r="F2768"/>
    </row>
    <row r="2769" spans="1:6" x14ac:dyDescent="0.2">
      <c r="A2769"/>
      <c r="B2769"/>
      <c r="D2769" s="206"/>
      <c r="E2769" s="206"/>
      <c r="F2769"/>
    </row>
    <row r="2770" spans="1:6" x14ac:dyDescent="0.2">
      <c r="A2770"/>
      <c r="B2770"/>
      <c r="D2770" s="206"/>
      <c r="E2770" s="206"/>
      <c r="F2770"/>
    </row>
    <row r="2771" spans="1:6" x14ac:dyDescent="0.2">
      <c r="A2771"/>
      <c r="B2771"/>
      <c r="D2771" s="206"/>
      <c r="E2771" s="206"/>
      <c r="F2771"/>
    </row>
    <row r="2772" spans="1:6" x14ac:dyDescent="0.2">
      <c r="A2772"/>
      <c r="B2772"/>
      <c r="D2772" s="206"/>
      <c r="E2772" s="206"/>
      <c r="F2772"/>
    </row>
    <row r="2773" spans="1:6" x14ac:dyDescent="0.2">
      <c r="A2773"/>
      <c r="B2773"/>
      <c r="D2773" s="206"/>
      <c r="E2773" s="206"/>
      <c r="F2773"/>
    </row>
    <row r="2774" spans="1:6" x14ac:dyDescent="0.2">
      <c r="A2774"/>
      <c r="B2774"/>
      <c r="D2774" s="206"/>
      <c r="E2774" s="206"/>
      <c r="F2774"/>
    </row>
    <row r="2775" spans="1:6" x14ac:dyDescent="0.2">
      <c r="A2775"/>
      <c r="B2775"/>
      <c r="D2775" s="206"/>
      <c r="E2775" s="206"/>
      <c r="F2775"/>
    </row>
    <row r="2776" spans="1:6" x14ac:dyDescent="0.2">
      <c r="A2776"/>
      <c r="B2776"/>
      <c r="D2776" s="206"/>
      <c r="E2776" s="206"/>
      <c r="F2776"/>
    </row>
    <row r="2777" spans="1:6" x14ac:dyDescent="0.2">
      <c r="A2777"/>
      <c r="B2777"/>
      <c r="D2777" s="206"/>
      <c r="E2777" s="206"/>
      <c r="F2777"/>
    </row>
    <row r="2778" spans="1:6" x14ac:dyDescent="0.2">
      <c r="A2778"/>
      <c r="B2778"/>
      <c r="D2778" s="206"/>
      <c r="E2778" s="206"/>
      <c r="F2778"/>
    </row>
    <row r="2779" spans="1:6" x14ac:dyDescent="0.2">
      <c r="A2779"/>
      <c r="B2779"/>
      <c r="D2779" s="206"/>
      <c r="E2779" s="206"/>
      <c r="F2779"/>
    </row>
    <row r="2780" spans="1:6" x14ac:dyDescent="0.2">
      <c r="A2780"/>
      <c r="B2780"/>
      <c r="D2780" s="206"/>
      <c r="E2780" s="206"/>
      <c r="F2780"/>
    </row>
    <row r="2781" spans="1:6" x14ac:dyDescent="0.2">
      <c r="A2781"/>
      <c r="B2781"/>
      <c r="D2781" s="206"/>
      <c r="E2781" s="206"/>
      <c r="F2781"/>
    </row>
    <row r="2782" spans="1:6" x14ac:dyDescent="0.2">
      <c r="A2782"/>
      <c r="B2782"/>
      <c r="D2782" s="206"/>
      <c r="E2782" s="206"/>
      <c r="F2782"/>
    </row>
    <row r="2783" spans="1:6" x14ac:dyDescent="0.2">
      <c r="A2783"/>
      <c r="B2783"/>
      <c r="D2783" s="206"/>
      <c r="E2783" s="206"/>
      <c r="F2783"/>
    </row>
    <row r="2784" spans="1:6" x14ac:dyDescent="0.2">
      <c r="A2784"/>
      <c r="B2784"/>
      <c r="D2784" s="206"/>
      <c r="E2784" s="206"/>
      <c r="F2784"/>
    </row>
    <row r="2785" spans="1:6" x14ac:dyDescent="0.2">
      <c r="A2785"/>
      <c r="B2785"/>
      <c r="D2785" s="206"/>
      <c r="E2785" s="206"/>
      <c r="F2785"/>
    </row>
    <row r="2786" spans="1:6" x14ac:dyDescent="0.2">
      <c r="A2786"/>
      <c r="B2786"/>
      <c r="D2786" s="206"/>
      <c r="E2786" s="206"/>
      <c r="F2786"/>
    </row>
    <row r="2787" spans="1:6" x14ac:dyDescent="0.2">
      <c r="A2787"/>
      <c r="B2787"/>
      <c r="D2787" s="206"/>
      <c r="E2787" s="206"/>
      <c r="F2787"/>
    </row>
    <row r="2788" spans="1:6" x14ac:dyDescent="0.2">
      <c r="A2788"/>
      <c r="B2788"/>
      <c r="D2788" s="206"/>
      <c r="E2788" s="206"/>
      <c r="F2788"/>
    </row>
    <row r="2789" spans="1:6" x14ac:dyDescent="0.2">
      <c r="A2789"/>
      <c r="B2789"/>
      <c r="D2789" s="206"/>
      <c r="E2789" s="206"/>
      <c r="F2789"/>
    </row>
    <row r="2790" spans="1:6" x14ac:dyDescent="0.2">
      <c r="A2790"/>
      <c r="B2790"/>
      <c r="D2790" s="206"/>
      <c r="E2790" s="206"/>
      <c r="F2790"/>
    </row>
    <row r="2791" spans="1:6" x14ac:dyDescent="0.2">
      <c r="A2791"/>
      <c r="B2791"/>
      <c r="D2791" s="206"/>
      <c r="E2791" s="206"/>
      <c r="F2791"/>
    </row>
    <row r="2792" spans="1:6" x14ac:dyDescent="0.2">
      <c r="A2792"/>
      <c r="B2792"/>
      <c r="D2792" s="206"/>
      <c r="E2792" s="206"/>
      <c r="F2792"/>
    </row>
    <row r="2793" spans="1:6" x14ac:dyDescent="0.2">
      <c r="A2793"/>
      <c r="B2793"/>
      <c r="D2793" s="206"/>
      <c r="E2793" s="206"/>
      <c r="F2793"/>
    </row>
    <row r="2794" spans="1:6" x14ac:dyDescent="0.2">
      <c r="A2794"/>
      <c r="B2794"/>
      <c r="D2794" s="206"/>
      <c r="E2794" s="206"/>
      <c r="F2794"/>
    </row>
    <row r="2795" spans="1:6" x14ac:dyDescent="0.2">
      <c r="A2795"/>
      <c r="B2795"/>
      <c r="D2795" s="206"/>
      <c r="E2795" s="206"/>
      <c r="F2795"/>
    </row>
    <row r="2796" spans="1:6" x14ac:dyDescent="0.2">
      <c r="A2796"/>
      <c r="B2796"/>
      <c r="D2796" s="206"/>
      <c r="E2796" s="206"/>
      <c r="F2796"/>
    </row>
    <row r="2797" spans="1:6" x14ac:dyDescent="0.2">
      <c r="A2797"/>
      <c r="B2797"/>
      <c r="D2797" s="206"/>
      <c r="E2797" s="206"/>
      <c r="F2797"/>
    </row>
    <row r="2798" spans="1:6" x14ac:dyDescent="0.2">
      <c r="A2798"/>
      <c r="B2798"/>
      <c r="D2798" s="206"/>
      <c r="E2798" s="206"/>
      <c r="F2798"/>
    </row>
    <row r="2799" spans="1:6" x14ac:dyDescent="0.2">
      <c r="A2799"/>
      <c r="B2799"/>
      <c r="D2799" s="206"/>
      <c r="E2799" s="206"/>
      <c r="F2799"/>
    </row>
    <row r="2800" spans="1:6" x14ac:dyDescent="0.2">
      <c r="A2800"/>
      <c r="B2800"/>
      <c r="D2800" s="206"/>
      <c r="E2800" s="206"/>
      <c r="F2800"/>
    </row>
    <row r="2801" spans="1:6" x14ac:dyDescent="0.2">
      <c r="A2801"/>
      <c r="B2801"/>
      <c r="D2801" s="206"/>
      <c r="E2801" s="206"/>
      <c r="F2801"/>
    </row>
    <row r="2802" spans="1:6" x14ac:dyDescent="0.2">
      <c r="A2802"/>
      <c r="B2802"/>
      <c r="D2802" s="206"/>
      <c r="E2802" s="206"/>
      <c r="F2802"/>
    </row>
    <row r="2803" spans="1:6" x14ac:dyDescent="0.2">
      <c r="A2803"/>
      <c r="B2803"/>
      <c r="D2803" s="206"/>
      <c r="E2803" s="206"/>
      <c r="F2803"/>
    </row>
    <row r="2804" spans="1:6" x14ac:dyDescent="0.2">
      <c r="A2804"/>
      <c r="B2804"/>
      <c r="D2804" s="206"/>
      <c r="E2804" s="206"/>
      <c r="F2804"/>
    </row>
    <row r="2805" spans="1:6" x14ac:dyDescent="0.2">
      <c r="A2805"/>
      <c r="B2805"/>
      <c r="D2805" s="206"/>
      <c r="E2805" s="206"/>
      <c r="F2805"/>
    </row>
    <row r="2806" spans="1:6" x14ac:dyDescent="0.2">
      <c r="A2806"/>
      <c r="B2806"/>
      <c r="D2806" s="206"/>
      <c r="E2806" s="206"/>
      <c r="F2806"/>
    </row>
    <row r="2807" spans="1:6" x14ac:dyDescent="0.2">
      <c r="A2807"/>
      <c r="B2807"/>
      <c r="D2807" s="206"/>
      <c r="E2807" s="206"/>
      <c r="F2807"/>
    </row>
    <row r="2808" spans="1:6" x14ac:dyDescent="0.2">
      <c r="A2808"/>
      <c r="B2808"/>
      <c r="D2808" s="206"/>
      <c r="E2808" s="206"/>
      <c r="F2808"/>
    </row>
    <row r="2809" spans="1:6" x14ac:dyDescent="0.2">
      <c r="A2809"/>
      <c r="B2809"/>
      <c r="D2809" s="206"/>
      <c r="E2809" s="206"/>
      <c r="F2809"/>
    </row>
    <row r="2810" spans="1:6" x14ac:dyDescent="0.2">
      <c r="A2810"/>
      <c r="B2810"/>
      <c r="D2810" s="206"/>
      <c r="E2810" s="206"/>
      <c r="F2810"/>
    </row>
    <row r="2811" spans="1:6" x14ac:dyDescent="0.2">
      <c r="A2811"/>
      <c r="B2811"/>
      <c r="D2811" s="206"/>
      <c r="E2811" s="206"/>
      <c r="F2811"/>
    </row>
    <row r="2812" spans="1:6" x14ac:dyDescent="0.2">
      <c r="A2812"/>
      <c r="B2812"/>
      <c r="D2812" s="206"/>
      <c r="E2812" s="206"/>
      <c r="F2812"/>
    </row>
    <row r="2813" spans="1:6" x14ac:dyDescent="0.2">
      <c r="A2813"/>
      <c r="B2813"/>
      <c r="D2813" s="206"/>
      <c r="E2813" s="206"/>
      <c r="F2813"/>
    </row>
    <row r="2814" spans="1:6" x14ac:dyDescent="0.2">
      <c r="A2814"/>
      <c r="B2814"/>
      <c r="D2814" s="206"/>
      <c r="E2814" s="206"/>
      <c r="F2814"/>
    </row>
    <row r="2815" spans="1:6" x14ac:dyDescent="0.2">
      <c r="A2815"/>
      <c r="B2815"/>
      <c r="D2815" s="206"/>
      <c r="E2815" s="206"/>
      <c r="F2815"/>
    </row>
    <row r="2816" spans="1:6" x14ac:dyDescent="0.2">
      <c r="A2816"/>
      <c r="B2816"/>
      <c r="D2816" s="206"/>
      <c r="E2816" s="206"/>
      <c r="F2816"/>
    </row>
    <row r="2817" spans="1:6" x14ac:dyDescent="0.2">
      <c r="A2817"/>
      <c r="B2817"/>
      <c r="D2817" s="206"/>
      <c r="E2817" s="206"/>
      <c r="F2817"/>
    </row>
    <row r="2818" spans="1:6" x14ac:dyDescent="0.2">
      <c r="A2818"/>
      <c r="B2818"/>
      <c r="D2818" s="206"/>
      <c r="E2818" s="206"/>
      <c r="F2818"/>
    </row>
    <row r="2819" spans="1:6" x14ac:dyDescent="0.2">
      <c r="A2819"/>
      <c r="B2819"/>
      <c r="D2819" s="206"/>
      <c r="E2819" s="206"/>
      <c r="F2819"/>
    </row>
    <row r="2820" spans="1:6" x14ac:dyDescent="0.2">
      <c r="A2820"/>
      <c r="B2820"/>
      <c r="D2820" s="206"/>
      <c r="E2820" s="206"/>
      <c r="F2820"/>
    </row>
    <row r="2821" spans="1:6" x14ac:dyDescent="0.2">
      <c r="A2821"/>
      <c r="B2821"/>
      <c r="D2821" s="206"/>
      <c r="E2821" s="206"/>
      <c r="F2821"/>
    </row>
    <row r="2822" spans="1:6" x14ac:dyDescent="0.2">
      <c r="A2822"/>
      <c r="B2822"/>
      <c r="D2822" s="206"/>
      <c r="E2822" s="206"/>
      <c r="F2822"/>
    </row>
    <row r="2823" spans="1:6" x14ac:dyDescent="0.2">
      <c r="A2823"/>
      <c r="B2823"/>
      <c r="D2823" s="206"/>
      <c r="E2823" s="206"/>
      <c r="F2823"/>
    </row>
    <row r="2824" spans="1:6" x14ac:dyDescent="0.2">
      <c r="A2824"/>
      <c r="B2824"/>
      <c r="D2824" s="206"/>
      <c r="E2824" s="206"/>
      <c r="F2824"/>
    </row>
    <row r="2825" spans="1:6" x14ac:dyDescent="0.2">
      <c r="A2825"/>
      <c r="B2825"/>
      <c r="D2825" s="206"/>
      <c r="E2825" s="206"/>
      <c r="F2825"/>
    </row>
    <row r="2826" spans="1:6" x14ac:dyDescent="0.2">
      <c r="A2826"/>
      <c r="B2826"/>
      <c r="D2826" s="206"/>
      <c r="E2826" s="206"/>
      <c r="F2826"/>
    </row>
    <row r="2827" spans="1:6" x14ac:dyDescent="0.2">
      <c r="A2827"/>
      <c r="B2827"/>
      <c r="D2827" s="206"/>
      <c r="E2827" s="206"/>
      <c r="F2827"/>
    </row>
    <row r="2828" spans="1:6" x14ac:dyDescent="0.2">
      <c r="A2828"/>
      <c r="B2828"/>
      <c r="D2828" s="206"/>
      <c r="E2828" s="206"/>
      <c r="F2828"/>
    </row>
    <row r="2829" spans="1:6" x14ac:dyDescent="0.2">
      <c r="A2829"/>
      <c r="B2829"/>
      <c r="D2829" s="206"/>
      <c r="E2829" s="206"/>
      <c r="F2829"/>
    </row>
    <row r="2830" spans="1:6" x14ac:dyDescent="0.2">
      <c r="A2830"/>
      <c r="B2830"/>
      <c r="D2830" s="206"/>
      <c r="E2830" s="206"/>
      <c r="F2830"/>
    </row>
    <row r="2831" spans="1:6" x14ac:dyDescent="0.2">
      <c r="A2831"/>
      <c r="B2831"/>
      <c r="D2831" s="206"/>
      <c r="E2831" s="206"/>
      <c r="F2831"/>
    </row>
    <row r="2832" spans="1:6" x14ac:dyDescent="0.2">
      <c r="A2832"/>
      <c r="B2832"/>
      <c r="D2832" s="206"/>
      <c r="E2832" s="206"/>
      <c r="F2832"/>
    </row>
    <row r="2833" spans="1:6" x14ac:dyDescent="0.2">
      <c r="A2833"/>
      <c r="B2833"/>
      <c r="D2833" s="206"/>
      <c r="E2833" s="206"/>
      <c r="F2833"/>
    </row>
    <row r="2834" spans="1:6" x14ac:dyDescent="0.2">
      <c r="A2834"/>
      <c r="B2834"/>
      <c r="D2834" s="206"/>
      <c r="E2834" s="206"/>
      <c r="F2834"/>
    </row>
    <row r="2835" spans="1:6" x14ac:dyDescent="0.2">
      <c r="A2835"/>
      <c r="B2835"/>
      <c r="D2835" s="206"/>
      <c r="E2835" s="206"/>
      <c r="F2835"/>
    </row>
    <row r="2836" spans="1:6" x14ac:dyDescent="0.2">
      <c r="A2836"/>
      <c r="B2836"/>
      <c r="D2836" s="206"/>
      <c r="E2836" s="206"/>
      <c r="F2836"/>
    </row>
    <row r="2837" spans="1:6" x14ac:dyDescent="0.2">
      <c r="A2837"/>
      <c r="B2837"/>
      <c r="D2837" s="206"/>
      <c r="E2837" s="206"/>
      <c r="F2837"/>
    </row>
    <row r="2838" spans="1:6" x14ac:dyDescent="0.2">
      <c r="A2838"/>
      <c r="B2838"/>
      <c r="D2838" s="206"/>
      <c r="E2838" s="206"/>
      <c r="F2838"/>
    </row>
    <row r="2839" spans="1:6" x14ac:dyDescent="0.2">
      <c r="A2839"/>
      <c r="B2839"/>
      <c r="D2839" s="206"/>
      <c r="E2839" s="206"/>
      <c r="F2839"/>
    </row>
    <row r="2840" spans="1:6" x14ac:dyDescent="0.2">
      <c r="A2840"/>
      <c r="B2840"/>
      <c r="D2840" s="206"/>
      <c r="E2840" s="206"/>
      <c r="F2840"/>
    </row>
    <row r="2841" spans="1:6" x14ac:dyDescent="0.2">
      <c r="A2841"/>
      <c r="B2841"/>
      <c r="D2841" s="206"/>
      <c r="E2841" s="206"/>
      <c r="F2841"/>
    </row>
    <row r="2842" spans="1:6" x14ac:dyDescent="0.2">
      <c r="A2842"/>
      <c r="B2842"/>
      <c r="D2842" s="206"/>
      <c r="E2842" s="206"/>
      <c r="F2842"/>
    </row>
    <row r="2843" spans="1:6" x14ac:dyDescent="0.2">
      <c r="A2843"/>
      <c r="B2843"/>
      <c r="D2843" s="206"/>
      <c r="E2843" s="206"/>
      <c r="F2843"/>
    </row>
    <row r="2844" spans="1:6" x14ac:dyDescent="0.2">
      <c r="A2844"/>
      <c r="B2844"/>
      <c r="D2844" s="206"/>
      <c r="E2844" s="206"/>
      <c r="F2844"/>
    </row>
    <row r="2845" spans="1:6" x14ac:dyDescent="0.2">
      <c r="A2845"/>
      <c r="B2845"/>
      <c r="D2845" s="206"/>
      <c r="E2845" s="206"/>
      <c r="F2845"/>
    </row>
    <row r="2846" spans="1:6" x14ac:dyDescent="0.2">
      <c r="A2846"/>
      <c r="B2846"/>
      <c r="D2846" s="206"/>
      <c r="E2846" s="206"/>
      <c r="F2846"/>
    </row>
    <row r="2847" spans="1:6" x14ac:dyDescent="0.2">
      <c r="A2847"/>
      <c r="B2847"/>
      <c r="D2847" s="206"/>
      <c r="E2847" s="206"/>
      <c r="F2847"/>
    </row>
    <row r="2848" spans="1:6" x14ac:dyDescent="0.2">
      <c r="A2848"/>
      <c r="B2848"/>
      <c r="D2848" s="206"/>
      <c r="E2848" s="206"/>
      <c r="F2848"/>
    </row>
    <row r="2849" spans="1:6" x14ac:dyDescent="0.2">
      <c r="A2849"/>
      <c r="B2849"/>
      <c r="D2849" s="206"/>
      <c r="E2849" s="206"/>
      <c r="F2849"/>
    </row>
    <row r="2850" spans="1:6" x14ac:dyDescent="0.2">
      <c r="A2850"/>
      <c r="B2850"/>
      <c r="D2850" s="206"/>
      <c r="E2850" s="206"/>
      <c r="F2850"/>
    </row>
    <row r="2851" spans="1:6" x14ac:dyDescent="0.2">
      <c r="A2851"/>
      <c r="B2851"/>
      <c r="D2851" s="206"/>
      <c r="E2851" s="206"/>
      <c r="F2851"/>
    </row>
    <row r="2852" spans="1:6" x14ac:dyDescent="0.2">
      <c r="A2852"/>
      <c r="B2852"/>
      <c r="D2852" s="206"/>
      <c r="E2852" s="206"/>
      <c r="F2852"/>
    </row>
    <row r="2853" spans="1:6" x14ac:dyDescent="0.2">
      <c r="A2853"/>
      <c r="B2853"/>
      <c r="D2853" s="206"/>
      <c r="E2853" s="206"/>
      <c r="F2853"/>
    </row>
    <row r="2854" spans="1:6" x14ac:dyDescent="0.2">
      <c r="A2854"/>
      <c r="B2854"/>
      <c r="D2854" s="206"/>
      <c r="E2854" s="206"/>
      <c r="F2854"/>
    </row>
    <row r="2855" spans="1:6" x14ac:dyDescent="0.2">
      <c r="A2855"/>
      <c r="B2855"/>
      <c r="D2855" s="206"/>
      <c r="E2855" s="206"/>
      <c r="F2855"/>
    </row>
    <row r="2856" spans="1:6" x14ac:dyDescent="0.2">
      <c r="A2856"/>
      <c r="B2856"/>
      <c r="D2856" s="206"/>
      <c r="E2856" s="206"/>
      <c r="F2856"/>
    </row>
    <row r="2857" spans="1:6" x14ac:dyDescent="0.2">
      <c r="A2857"/>
      <c r="B2857"/>
      <c r="D2857" s="206"/>
      <c r="E2857" s="206"/>
      <c r="F2857"/>
    </row>
    <row r="2858" spans="1:6" x14ac:dyDescent="0.2">
      <c r="A2858"/>
      <c r="B2858"/>
      <c r="D2858" s="206"/>
      <c r="E2858" s="206"/>
      <c r="F2858"/>
    </row>
    <row r="2859" spans="1:6" x14ac:dyDescent="0.2">
      <c r="A2859"/>
      <c r="B2859"/>
      <c r="D2859" s="206"/>
      <c r="E2859" s="206"/>
      <c r="F2859"/>
    </row>
    <row r="2860" spans="1:6" x14ac:dyDescent="0.2">
      <c r="A2860"/>
      <c r="B2860"/>
      <c r="D2860" s="206"/>
      <c r="E2860" s="206"/>
      <c r="F2860"/>
    </row>
    <row r="2861" spans="1:6" x14ac:dyDescent="0.2">
      <c r="A2861"/>
      <c r="B2861"/>
      <c r="D2861" s="206"/>
      <c r="E2861" s="206"/>
      <c r="F2861"/>
    </row>
    <row r="2862" spans="1:6" x14ac:dyDescent="0.2">
      <c r="A2862"/>
      <c r="B2862"/>
      <c r="D2862" s="206"/>
      <c r="E2862" s="206"/>
      <c r="F2862"/>
    </row>
    <row r="2863" spans="1:6" x14ac:dyDescent="0.2">
      <c r="A2863"/>
      <c r="B2863"/>
      <c r="D2863" s="206"/>
      <c r="E2863" s="206"/>
      <c r="F2863"/>
    </row>
    <row r="2864" spans="1:6" x14ac:dyDescent="0.2">
      <c r="A2864"/>
      <c r="B2864"/>
      <c r="D2864" s="206"/>
      <c r="E2864" s="206"/>
      <c r="F2864"/>
    </row>
    <row r="2865" spans="1:6" x14ac:dyDescent="0.2">
      <c r="A2865"/>
      <c r="B2865"/>
      <c r="D2865" s="206"/>
      <c r="E2865" s="206"/>
      <c r="F2865"/>
    </row>
    <row r="2866" spans="1:6" x14ac:dyDescent="0.2">
      <c r="A2866"/>
      <c r="B2866"/>
      <c r="D2866" s="206"/>
      <c r="E2866" s="206"/>
      <c r="F2866"/>
    </row>
    <row r="2867" spans="1:6" x14ac:dyDescent="0.2">
      <c r="A2867"/>
      <c r="B2867"/>
      <c r="D2867" s="206"/>
      <c r="E2867" s="206"/>
      <c r="F2867"/>
    </row>
    <row r="2868" spans="1:6" x14ac:dyDescent="0.2">
      <c r="A2868"/>
      <c r="B2868"/>
      <c r="D2868" s="206"/>
      <c r="E2868" s="206"/>
      <c r="F2868"/>
    </row>
    <row r="2869" spans="1:6" x14ac:dyDescent="0.2">
      <c r="A2869"/>
      <c r="B2869"/>
      <c r="D2869" s="206"/>
      <c r="E2869" s="206"/>
      <c r="F2869"/>
    </row>
    <row r="2870" spans="1:6" x14ac:dyDescent="0.2">
      <c r="A2870"/>
      <c r="B2870"/>
      <c r="D2870" s="206"/>
      <c r="E2870" s="206"/>
      <c r="F2870"/>
    </row>
    <row r="2871" spans="1:6" x14ac:dyDescent="0.2">
      <c r="A2871"/>
      <c r="B2871"/>
      <c r="D2871" s="206"/>
      <c r="E2871" s="206"/>
      <c r="F2871"/>
    </row>
    <row r="2872" spans="1:6" x14ac:dyDescent="0.2">
      <c r="A2872"/>
      <c r="B2872"/>
      <c r="D2872" s="206"/>
      <c r="E2872" s="206"/>
      <c r="F2872"/>
    </row>
    <row r="2873" spans="1:6" x14ac:dyDescent="0.2">
      <c r="A2873"/>
      <c r="B2873"/>
      <c r="D2873" s="206"/>
      <c r="E2873" s="206"/>
      <c r="F2873"/>
    </row>
    <row r="2874" spans="1:6" x14ac:dyDescent="0.2">
      <c r="A2874"/>
      <c r="B2874"/>
      <c r="D2874" s="206"/>
      <c r="E2874" s="206"/>
      <c r="F2874"/>
    </row>
    <row r="2875" spans="1:6" x14ac:dyDescent="0.2">
      <c r="A2875"/>
      <c r="B2875"/>
      <c r="D2875" s="206"/>
      <c r="E2875" s="206"/>
      <c r="F2875"/>
    </row>
    <row r="2876" spans="1:6" x14ac:dyDescent="0.2">
      <c r="A2876"/>
      <c r="B2876"/>
      <c r="D2876" s="206"/>
      <c r="E2876" s="206"/>
      <c r="F2876"/>
    </row>
    <row r="2877" spans="1:6" x14ac:dyDescent="0.2">
      <c r="A2877"/>
      <c r="B2877"/>
      <c r="D2877" s="206"/>
      <c r="E2877" s="206"/>
      <c r="F2877"/>
    </row>
    <row r="2878" spans="1:6" x14ac:dyDescent="0.2">
      <c r="A2878"/>
      <c r="B2878"/>
      <c r="D2878" s="206"/>
      <c r="E2878" s="206"/>
      <c r="F2878"/>
    </row>
    <row r="2879" spans="1:6" x14ac:dyDescent="0.2">
      <c r="A2879"/>
      <c r="B2879"/>
      <c r="D2879" s="206"/>
      <c r="E2879" s="206"/>
      <c r="F2879"/>
    </row>
    <row r="2880" spans="1:6" x14ac:dyDescent="0.2">
      <c r="A2880"/>
      <c r="B2880"/>
      <c r="D2880" s="206"/>
      <c r="E2880" s="206"/>
      <c r="F2880"/>
    </row>
    <row r="2881" spans="1:6" x14ac:dyDescent="0.2">
      <c r="A2881"/>
      <c r="B2881"/>
      <c r="D2881" s="206"/>
      <c r="E2881" s="206"/>
      <c r="F2881"/>
    </row>
    <row r="2882" spans="1:6" x14ac:dyDescent="0.2">
      <c r="A2882"/>
      <c r="B2882"/>
      <c r="D2882" s="206"/>
      <c r="E2882" s="206"/>
      <c r="F2882"/>
    </row>
    <row r="2883" spans="1:6" x14ac:dyDescent="0.2">
      <c r="A2883"/>
      <c r="B2883"/>
      <c r="D2883" s="206"/>
      <c r="E2883" s="206"/>
      <c r="F2883"/>
    </row>
    <row r="2884" spans="1:6" x14ac:dyDescent="0.2">
      <c r="A2884"/>
      <c r="B2884"/>
      <c r="D2884" s="206"/>
      <c r="E2884" s="206"/>
      <c r="F2884"/>
    </row>
    <row r="2885" spans="1:6" x14ac:dyDescent="0.2">
      <c r="A2885"/>
      <c r="B2885"/>
      <c r="D2885" s="206"/>
      <c r="E2885" s="206"/>
      <c r="F2885"/>
    </row>
    <row r="2886" spans="1:6" x14ac:dyDescent="0.2">
      <c r="A2886"/>
      <c r="B2886"/>
      <c r="D2886" s="206"/>
      <c r="E2886" s="206"/>
      <c r="F2886"/>
    </row>
    <row r="2887" spans="1:6" x14ac:dyDescent="0.2">
      <c r="A2887"/>
      <c r="B2887"/>
      <c r="D2887" s="206"/>
      <c r="E2887" s="206"/>
      <c r="F2887"/>
    </row>
    <row r="2888" spans="1:6" x14ac:dyDescent="0.2">
      <c r="A2888"/>
      <c r="B2888"/>
      <c r="D2888" s="206"/>
      <c r="E2888" s="206"/>
      <c r="F2888"/>
    </row>
    <row r="2889" spans="1:6" x14ac:dyDescent="0.2">
      <c r="A2889"/>
      <c r="B2889"/>
      <c r="D2889" s="206"/>
      <c r="E2889" s="206"/>
      <c r="F2889"/>
    </row>
    <row r="2890" spans="1:6" x14ac:dyDescent="0.2">
      <c r="A2890"/>
      <c r="B2890"/>
      <c r="D2890" s="206"/>
      <c r="E2890" s="206"/>
      <c r="F2890"/>
    </row>
    <row r="2891" spans="1:6" x14ac:dyDescent="0.2">
      <c r="A2891"/>
      <c r="B2891"/>
      <c r="D2891" s="206"/>
      <c r="E2891" s="206"/>
      <c r="F2891"/>
    </row>
    <row r="2892" spans="1:6" x14ac:dyDescent="0.2">
      <c r="A2892"/>
      <c r="B2892"/>
      <c r="D2892" s="206"/>
      <c r="E2892" s="206"/>
      <c r="F2892"/>
    </row>
    <row r="2893" spans="1:6" x14ac:dyDescent="0.2">
      <c r="A2893"/>
      <c r="B2893"/>
      <c r="D2893" s="206"/>
      <c r="E2893" s="206"/>
      <c r="F2893"/>
    </row>
    <row r="2894" spans="1:6" x14ac:dyDescent="0.2">
      <c r="A2894"/>
      <c r="B2894"/>
      <c r="D2894" s="206"/>
      <c r="E2894" s="206"/>
      <c r="F2894"/>
    </row>
    <row r="2895" spans="1:6" x14ac:dyDescent="0.2">
      <c r="A2895"/>
      <c r="B2895"/>
      <c r="D2895" s="206"/>
      <c r="E2895" s="206"/>
      <c r="F2895"/>
    </row>
    <row r="2896" spans="1:6" x14ac:dyDescent="0.2">
      <c r="A2896"/>
      <c r="B2896"/>
      <c r="D2896" s="206"/>
      <c r="E2896" s="206"/>
      <c r="F2896"/>
    </row>
    <row r="2897" spans="1:6" x14ac:dyDescent="0.2">
      <c r="A2897"/>
      <c r="B2897"/>
      <c r="D2897" s="206"/>
      <c r="E2897" s="206"/>
      <c r="F2897"/>
    </row>
    <row r="2898" spans="1:6" x14ac:dyDescent="0.2">
      <c r="A2898"/>
      <c r="B2898"/>
      <c r="D2898" s="206"/>
      <c r="E2898" s="206"/>
      <c r="F2898"/>
    </row>
    <row r="2899" spans="1:6" x14ac:dyDescent="0.2">
      <c r="A2899"/>
      <c r="B2899"/>
      <c r="D2899" s="206"/>
      <c r="E2899" s="206"/>
      <c r="F2899"/>
    </row>
    <row r="2900" spans="1:6" x14ac:dyDescent="0.2">
      <c r="A2900"/>
      <c r="B2900"/>
      <c r="D2900" s="206"/>
      <c r="E2900" s="206"/>
      <c r="F2900"/>
    </row>
    <row r="2901" spans="1:6" x14ac:dyDescent="0.2">
      <c r="A2901"/>
      <c r="B2901"/>
      <c r="D2901" s="206"/>
      <c r="E2901" s="206"/>
      <c r="F2901"/>
    </row>
    <row r="2902" spans="1:6" x14ac:dyDescent="0.2">
      <c r="A2902"/>
      <c r="B2902"/>
      <c r="D2902" s="206"/>
      <c r="E2902" s="206"/>
      <c r="F2902"/>
    </row>
    <row r="2903" spans="1:6" x14ac:dyDescent="0.2">
      <c r="A2903"/>
      <c r="B2903"/>
      <c r="D2903" s="206"/>
      <c r="E2903" s="206"/>
      <c r="F2903"/>
    </row>
    <row r="2904" spans="1:6" x14ac:dyDescent="0.2">
      <c r="A2904"/>
      <c r="B2904"/>
      <c r="D2904" s="206"/>
      <c r="E2904" s="206"/>
      <c r="F2904"/>
    </row>
    <row r="2905" spans="1:6" x14ac:dyDescent="0.2">
      <c r="A2905"/>
      <c r="B2905"/>
      <c r="D2905" s="206"/>
      <c r="E2905" s="206"/>
      <c r="F2905"/>
    </row>
    <row r="2906" spans="1:6" x14ac:dyDescent="0.2">
      <c r="A2906"/>
      <c r="B2906"/>
      <c r="D2906" s="206"/>
      <c r="E2906" s="206"/>
      <c r="F2906"/>
    </row>
    <row r="2907" spans="1:6" x14ac:dyDescent="0.2">
      <c r="A2907"/>
      <c r="B2907"/>
      <c r="D2907" s="206"/>
      <c r="E2907" s="206"/>
      <c r="F2907"/>
    </row>
    <row r="2908" spans="1:6" x14ac:dyDescent="0.2">
      <c r="A2908"/>
      <c r="B2908"/>
      <c r="D2908" s="206"/>
      <c r="E2908" s="206"/>
      <c r="F2908"/>
    </row>
    <row r="2909" spans="1:6" x14ac:dyDescent="0.2">
      <c r="A2909"/>
      <c r="B2909"/>
      <c r="D2909" s="206"/>
      <c r="E2909" s="206"/>
      <c r="F2909"/>
    </row>
    <row r="2910" spans="1:6" x14ac:dyDescent="0.2">
      <c r="A2910"/>
      <c r="B2910"/>
      <c r="D2910" s="206"/>
      <c r="E2910" s="206"/>
      <c r="F2910"/>
    </row>
    <row r="2911" spans="1:6" x14ac:dyDescent="0.2">
      <c r="A2911"/>
      <c r="B2911"/>
      <c r="D2911" s="206"/>
      <c r="E2911" s="206"/>
      <c r="F2911"/>
    </row>
    <row r="2912" spans="1:6" x14ac:dyDescent="0.2">
      <c r="A2912"/>
      <c r="B2912"/>
      <c r="D2912" s="206"/>
      <c r="E2912" s="206"/>
      <c r="F2912"/>
    </row>
    <row r="2913" spans="1:6" x14ac:dyDescent="0.2">
      <c r="A2913"/>
      <c r="B2913"/>
      <c r="D2913" s="206"/>
      <c r="E2913" s="206"/>
      <c r="F2913"/>
    </row>
    <row r="2914" spans="1:6" x14ac:dyDescent="0.2">
      <c r="A2914"/>
      <c r="B2914"/>
      <c r="D2914" s="206"/>
      <c r="E2914" s="206"/>
      <c r="F2914"/>
    </row>
    <row r="2915" spans="1:6" x14ac:dyDescent="0.2">
      <c r="A2915"/>
      <c r="B2915"/>
      <c r="D2915" s="206"/>
      <c r="E2915" s="206"/>
      <c r="F2915"/>
    </row>
    <row r="2916" spans="1:6" x14ac:dyDescent="0.2">
      <c r="A2916"/>
      <c r="B2916"/>
      <c r="D2916" s="206"/>
      <c r="E2916" s="206"/>
      <c r="F2916"/>
    </row>
    <row r="2917" spans="1:6" x14ac:dyDescent="0.2">
      <c r="A2917"/>
      <c r="B2917"/>
      <c r="D2917" s="206"/>
      <c r="E2917" s="206"/>
      <c r="F2917"/>
    </row>
    <row r="2918" spans="1:6" x14ac:dyDescent="0.2">
      <c r="A2918"/>
      <c r="B2918"/>
      <c r="D2918" s="206"/>
      <c r="E2918" s="206"/>
      <c r="F2918"/>
    </row>
    <row r="2919" spans="1:6" x14ac:dyDescent="0.2">
      <c r="A2919"/>
      <c r="B2919"/>
      <c r="D2919" s="206"/>
      <c r="E2919" s="206"/>
      <c r="F2919"/>
    </row>
    <row r="2920" spans="1:6" x14ac:dyDescent="0.2">
      <c r="A2920"/>
      <c r="B2920"/>
      <c r="D2920" s="206"/>
      <c r="E2920" s="206"/>
      <c r="F2920"/>
    </row>
    <row r="2921" spans="1:6" x14ac:dyDescent="0.2">
      <c r="A2921"/>
      <c r="B2921"/>
      <c r="D2921" s="206"/>
      <c r="E2921" s="206"/>
      <c r="F2921"/>
    </row>
    <row r="2922" spans="1:6" x14ac:dyDescent="0.2">
      <c r="A2922"/>
      <c r="B2922"/>
      <c r="D2922" s="206"/>
      <c r="E2922" s="206"/>
      <c r="F2922"/>
    </row>
    <row r="2923" spans="1:6" x14ac:dyDescent="0.2">
      <c r="A2923"/>
      <c r="B2923"/>
      <c r="D2923" s="206"/>
      <c r="E2923" s="206"/>
      <c r="F2923"/>
    </row>
    <row r="2924" spans="1:6" x14ac:dyDescent="0.2">
      <c r="A2924"/>
      <c r="B2924"/>
      <c r="D2924" s="206"/>
      <c r="E2924" s="206"/>
      <c r="F2924"/>
    </row>
    <row r="2925" spans="1:6" x14ac:dyDescent="0.2">
      <c r="A2925"/>
      <c r="B2925"/>
      <c r="D2925" s="206"/>
      <c r="E2925" s="206"/>
      <c r="F2925"/>
    </row>
    <row r="2926" spans="1:6" x14ac:dyDescent="0.2">
      <c r="A2926"/>
      <c r="B2926"/>
      <c r="D2926" s="206"/>
      <c r="E2926" s="206"/>
      <c r="F2926"/>
    </row>
    <row r="2927" spans="1:6" x14ac:dyDescent="0.2">
      <c r="A2927"/>
      <c r="B2927"/>
      <c r="D2927" s="206"/>
      <c r="E2927" s="206"/>
      <c r="F2927"/>
    </row>
    <row r="2928" spans="1:6" x14ac:dyDescent="0.2">
      <c r="A2928"/>
      <c r="B2928"/>
      <c r="D2928" s="206"/>
      <c r="E2928" s="206"/>
      <c r="F2928"/>
    </row>
    <row r="2929" spans="1:6" x14ac:dyDescent="0.2">
      <c r="A2929"/>
      <c r="B2929"/>
      <c r="D2929" s="206"/>
      <c r="E2929" s="206"/>
      <c r="F2929"/>
    </row>
    <row r="2930" spans="1:6" x14ac:dyDescent="0.2">
      <c r="A2930"/>
      <c r="B2930"/>
      <c r="D2930" s="206"/>
      <c r="E2930" s="206"/>
      <c r="F2930"/>
    </row>
    <row r="2931" spans="1:6" x14ac:dyDescent="0.2">
      <c r="A2931"/>
      <c r="B2931"/>
      <c r="D2931" s="206"/>
      <c r="E2931" s="206"/>
      <c r="F2931"/>
    </row>
    <row r="2932" spans="1:6" x14ac:dyDescent="0.2">
      <c r="A2932"/>
      <c r="B2932"/>
      <c r="D2932" s="206"/>
      <c r="E2932" s="206"/>
      <c r="F2932"/>
    </row>
    <row r="2933" spans="1:6" x14ac:dyDescent="0.2">
      <c r="A2933"/>
      <c r="B2933"/>
      <c r="D2933" s="206"/>
      <c r="E2933" s="206"/>
      <c r="F2933"/>
    </row>
    <row r="2934" spans="1:6" x14ac:dyDescent="0.2">
      <c r="A2934"/>
      <c r="B2934"/>
      <c r="D2934" s="206"/>
      <c r="E2934" s="206"/>
      <c r="F2934"/>
    </row>
    <row r="2935" spans="1:6" x14ac:dyDescent="0.2">
      <c r="A2935"/>
      <c r="B2935"/>
      <c r="D2935" s="206"/>
      <c r="E2935" s="206"/>
      <c r="F2935"/>
    </row>
    <row r="2936" spans="1:6" x14ac:dyDescent="0.2">
      <c r="A2936"/>
      <c r="B2936"/>
      <c r="D2936" s="206"/>
      <c r="E2936" s="206"/>
      <c r="F2936"/>
    </row>
    <row r="2937" spans="1:6" x14ac:dyDescent="0.2">
      <c r="A2937"/>
      <c r="B2937"/>
      <c r="D2937" s="206"/>
      <c r="E2937" s="206"/>
      <c r="F2937"/>
    </row>
    <row r="2938" spans="1:6" x14ac:dyDescent="0.2">
      <c r="A2938"/>
      <c r="B2938"/>
      <c r="D2938" s="206"/>
      <c r="E2938" s="206"/>
      <c r="F2938"/>
    </row>
    <row r="2939" spans="1:6" x14ac:dyDescent="0.2">
      <c r="A2939"/>
      <c r="B2939"/>
      <c r="D2939" s="206"/>
      <c r="E2939" s="206"/>
      <c r="F2939"/>
    </row>
    <row r="2940" spans="1:6" x14ac:dyDescent="0.2">
      <c r="A2940"/>
      <c r="B2940"/>
      <c r="D2940" s="206"/>
      <c r="E2940" s="206"/>
      <c r="F2940"/>
    </row>
    <row r="2941" spans="1:6" x14ac:dyDescent="0.2">
      <c r="A2941"/>
      <c r="B2941"/>
      <c r="D2941" s="206"/>
      <c r="E2941" s="206"/>
      <c r="F2941"/>
    </row>
    <row r="2942" spans="1:6" x14ac:dyDescent="0.2">
      <c r="A2942"/>
      <c r="B2942"/>
      <c r="D2942" s="206"/>
      <c r="E2942" s="206"/>
      <c r="F2942"/>
    </row>
    <row r="2943" spans="1:6" x14ac:dyDescent="0.2">
      <c r="A2943"/>
      <c r="B2943"/>
      <c r="D2943" s="206"/>
      <c r="E2943" s="206"/>
      <c r="F2943"/>
    </row>
    <row r="2944" spans="1:6" x14ac:dyDescent="0.2">
      <c r="A2944"/>
      <c r="B2944"/>
      <c r="D2944" s="206"/>
      <c r="E2944" s="206"/>
      <c r="F2944"/>
    </row>
    <row r="2945" spans="1:6" x14ac:dyDescent="0.2">
      <c r="A2945"/>
      <c r="B2945"/>
      <c r="D2945" s="206"/>
      <c r="E2945" s="206"/>
      <c r="F2945"/>
    </row>
    <row r="2946" spans="1:6" x14ac:dyDescent="0.2">
      <c r="A2946"/>
      <c r="B2946"/>
      <c r="D2946" s="206"/>
      <c r="E2946" s="206"/>
      <c r="F2946"/>
    </row>
    <row r="2947" spans="1:6" x14ac:dyDescent="0.2">
      <c r="A2947"/>
      <c r="B2947"/>
      <c r="D2947" s="206"/>
      <c r="E2947" s="206"/>
      <c r="F2947"/>
    </row>
    <row r="2948" spans="1:6" x14ac:dyDescent="0.2">
      <c r="A2948"/>
      <c r="B2948"/>
      <c r="D2948" s="206"/>
      <c r="E2948" s="206"/>
      <c r="F2948"/>
    </row>
    <row r="2949" spans="1:6" x14ac:dyDescent="0.2">
      <c r="A2949"/>
      <c r="B2949"/>
      <c r="D2949" s="206"/>
      <c r="E2949" s="206"/>
      <c r="F2949"/>
    </row>
    <row r="2950" spans="1:6" x14ac:dyDescent="0.2">
      <c r="A2950"/>
      <c r="B2950"/>
      <c r="D2950" s="206"/>
      <c r="E2950" s="206"/>
      <c r="F2950"/>
    </row>
    <row r="2951" spans="1:6" x14ac:dyDescent="0.2">
      <c r="A2951"/>
      <c r="B2951"/>
      <c r="D2951" s="206"/>
      <c r="E2951" s="206"/>
      <c r="F2951"/>
    </row>
    <row r="2952" spans="1:6" x14ac:dyDescent="0.2">
      <c r="A2952"/>
      <c r="B2952"/>
      <c r="D2952" s="206"/>
      <c r="E2952" s="206"/>
      <c r="F2952"/>
    </row>
    <row r="2953" spans="1:6" x14ac:dyDescent="0.2">
      <c r="A2953"/>
      <c r="B2953"/>
      <c r="D2953" s="206"/>
      <c r="E2953" s="206"/>
      <c r="F2953"/>
    </row>
    <row r="2954" spans="1:6" x14ac:dyDescent="0.2">
      <c r="A2954"/>
      <c r="B2954"/>
      <c r="D2954" s="206"/>
      <c r="E2954" s="206"/>
      <c r="F2954"/>
    </row>
    <row r="2955" spans="1:6" x14ac:dyDescent="0.2">
      <c r="A2955"/>
      <c r="B2955"/>
      <c r="D2955" s="206"/>
      <c r="E2955" s="206"/>
      <c r="F2955"/>
    </row>
    <row r="2956" spans="1:6" x14ac:dyDescent="0.2">
      <c r="A2956"/>
      <c r="B2956"/>
      <c r="D2956" s="206"/>
      <c r="E2956" s="206"/>
      <c r="F2956"/>
    </row>
    <row r="2957" spans="1:6" x14ac:dyDescent="0.2">
      <c r="A2957"/>
      <c r="B2957"/>
      <c r="D2957" s="206"/>
      <c r="E2957" s="206"/>
      <c r="F2957"/>
    </row>
    <row r="2958" spans="1:6" x14ac:dyDescent="0.2">
      <c r="A2958"/>
      <c r="B2958"/>
      <c r="D2958" s="206"/>
      <c r="E2958" s="206"/>
      <c r="F2958"/>
    </row>
    <row r="2959" spans="1:6" x14ac:dyDescent="0.2">
      <c r="A2959"/>
      <c r="B2959"/>
      <c r="D2959" s="206"/>
      <c r="E2959" s="206"/>
      <c r="F2959"/>
    </row>
    <row r="2960" spans="1:6" x14ac:dyDescent="0.2">
      <c r="A2960"/>
      <c r="B2960"/>
      <c r="D2960" s="206"/>
      <c r="E2960" s="206"/>
      <c r="F2960"/>
    </row>
    <row r="2961" spans="1:6" x14ac:dyDescent="0.2">
      <c r="A2961"/>
      <c r="B2961"/>
      <c r="D2961" s="206"/>
      <c r="E2961" s="206"/>
      <c r="F2961"/>
    </row>
    <row r="2962" spans="1:6" x14ac:dyDescent="0.2">
      <c r="A2962"/>
      <c r="B2962"/>
      <c r="D2962" s="206"/>
      <c r="E2962" s="206"/>
      <c r="F2962"/>
    </row>
    <row r="2963" spans="1:6" x14ac:dyDescent="0.2">
      <c r="A2963"/>
      <c r="B2963"/>
      <c r="D2963" s="206"/>
      <c r="E2963" s="206"/>
      <c r="F2963"/>
    </row>
    <row r="2964" spans="1:6" x14ac:dyDescent="0.2">
      <c r="A2964"/>
      <c r="B2964"/>
      <c r="D2964" s="206"/>
      <c r="E2964" s="206"/>
      <c r="F2964"/>
    </row>
    <row r="2965" spans="1:6" x14ac:dyDescent="0.2">
      <c r="A2965"/>
      <c r="B2965"/>
      <c r="D2965" s="206"/>
      <c r="E2965" s="206"/>
      <c r="F2965"/>
    </row>
    <row r="2966" spans="1:6" x14ac:dyDescent="0.2">
      <c r="A2966"/>
      <c r="B2966"/>
      <c r="D2966" s="206"/>
      <c r="E2966" s="206"/>
      <c r="F2966"/>
    </row>
    <row r="2967" spans="1:6" x14ac:dyDescent="0.2">
      <c r="A2967"/>
      <c r="B2967"/>
      <c r="D2967" s="206"/>
      <c r="E2967" s="206"/>
      <c r="F2967"/>
    </row>
    <row r="2968" spans="1:6" x14ac:dyDescent="0.2">
      <c r="A2968"/>
      <c r="B2968"/>
      <c r="D2968" s="206"/>
      <c r="E2968" s="206"/>
      <c r="F2968"/>
    </row>
    <row r="2969" spans="1:6" x14ac:dyDescent="0.2">
      <c r="A2969"/>
      <c r="B2969"/>
      <c r="D2969" s="206"/>
      <c r="E2969" s="206"/>
      <c r="F2969"/>
    </row>
    <row r="2970" spans="1:6" x14ac:dyDescent="0.2">
      <c r="A2970"/>
      <c r="B2970"/>
      <c r="D2970" s="206"/>
      <c r="E2970" s="206"/>
      <c r="F2970"/>
    </row>
    <row r="2971" spans="1:6" x14ac:dyDescent="0.2">
      <c r="A2971"/>
      <c r="B2971"/>
      <c r="D2971" s="206"/>
      <c r="E2971" s="206"/>
      <c r="F2971"/>
    </row>
    <row r="2972" spans="1:6" x14ac:dyDescent="0.2">
      <c r="A2972"/>
      <c r="B2972"/>
      <c r="D2972" s="206"/>
      <c r="E2972" s="206"/>
      <c r="F2972"/>
    </row>
    <row r="2973" spans="1:6" x14ac:dyDescent="0.2">
      <c r="A2973"/>
      <c r="B2973"/>
      <c r="D2973" s="206"/>
      <c r="E2973" s="206"/>
      <c r="F2973"/>
    </row>
    <row r="2974" spans="1:6" x14ac:dyDescent="0.2">
      <c r="A2974"/>
      <c r="B2974"/>
      <c r="D2974" s="206"/>
      <c r="E2974" s="206"/>
      <c r="F2974"/>
    </row>
    <row r="2975" spans="1:6" x14ac:dyDescent="0.2">
      <c r="A2975"/>
      <c r="B2975"/>
      <c r="D2975" s="206"/>
      <c r="E2975" s="206"/>
      <c r="F2975"/>
    </row>
    <row r="2976" spans="1:6" x14ac:dyDescent="0.2">
      <c r="A2976"/>
      <c r="B2976"/>
      <c r="D2976" s="206"/>
      <c r="E2976" s="206"/>
      <c r="F2976"/>
    </row>
    <row r="2977" spans="1:6" x14ac:dyDescent="0.2">
      <c r="A2977"/>
      <c r="B2977"/>
      <c r="D2977" s="206"/>
      <c r="E2977" s="206"/>
      <c r="F2977"/>
    </row>
    <row r="2978" spans="1:6" x14ac:dyDescent="0.2">
      <c r="A2978"/>
      <c r="B2978"/>
      <c r="D2978" s="206"/>
      <c r="E2978" s="206"/>
      <c r="F2978"/>
    </row>
    <row r="2979" spans="1:6" x14ac:dyDescent="0.2">
      <c r="A2979"/>
      <c r="B2979"/>
      <c r="D2979" s="206"/>
      <c r="E2979" s="206"/>
      <c r="F2979"/>
    </row>
    <row r="2980" spans="1:6" x14ac:dyDescent="0.2">
      <c r="A2980"/>
      <c r="B2980"/>
      <c r="D2980" s="206"/>
      <c r="E2980" s="206"/>
      <c r="F2980"/>
    </row>
    <row r="2981" spans="1:6" x14ac:dyDescent="0.2">
      <c r="A2981"/>
      <c r="B2981"/>
      <c r="D2981" s="206"/>
      <c r="E2981" s="206"/>
      <c r="F2981"/>
    </row>
    <row r="2982" spans="1:6" x14ac:dyDescent="0.2">
      <c r="A2982"/>
      <c r="B2982"/>
      <c r="D2982" s="206"/>
      <c r="E2982" s="206"/>
      <c r="F2982"/>
    </row>
    <row r="2983" spans="1:6" x14ac:dyDescent="0.2">
      <c r="A2983"/>
      <c r="B2983"/>
      <c r="D2983" s="206"/>
      <c r="E2983" s="206"/>
      <c r="F2983"/>
    </row>
    <row r="2984" spans="1:6" x14ac:dyDescent="0.2">
      <c r="A2984"/>
      <c r="B2984"/>
      <c r="D2984" s="206"/>
      <c r="E2984" s="206"/>
      <c r="F2984"/>
    </row>
    <row r="2985" spans="1:6" x14ac:dyDescent="0.2">
      <c r="A2985"/>
      <c r="B2985"/>
      <c r="D2985" s="206"/>
      <c r="E2985" s="206"/>
      <c r="F2985"/>
    </row>
    <row r="2986" spans="1:6" x14ac:dyDescent="0.2">
      <c r="A2986"/>
      <c r="B2986"/>
      <c r="D2986" s="206"/>
      <c r="E2986" s="206"/>
      <c r="F2986"/>
    </row>
    <row r="2987" spans="1:6" x14ac:dyDescent="0.2">
      <c r="A2987"/>
      <c r="B2987"/>
      <c r="D2987" s="206"/>
      <c r="E2987" s="206"/>
      <c r="F2987"/>
    </row>
    <row r="2988" spans="1:6" x14ac:dyDescent="0.2">
      <c r="A2988"/>
      <c r="B2988"/>
      <c r="D2988" s="206"/>
      <c r="E2988" s="206"/>
      <c r="F2988"/>
    </row>
    <row r="2989" spans="1:6" x14ac:dyDescent="0.2">
      <c r="A2989"/>
      <c r="B2989"/>
      <c r="D2989" s="206"/>
      <c r="E2989" s="206"/>
      <c r="F2989"/>
    </row>
    <row r="2990" spans="1:6" x14ac:dyDescent="0.2">
      <c r="A2990"/>
      <c r="B2990"/>
      <c r="D2990" s="206"/>
      <c r="E2990" s="206"/>
      <c r="F2990"/>
    </row>
    <row r="2991" spans="1:6" x14ac:dyDescent="0.2">
      <c r="A2991"/>
      <c r="B2991"/>
      <c r="D2991" s="206"/>
      <c r="E2991" s="206"/>
      <c r="F2991"/>
    </row>
    <row r="2992" spans="1:6" x14ac:dyDescent="0.2">
      <c r="A2992"/>
      <c r="B2992"/>
      <c r="D2992" s="206"/>
      <c r="E2992" s="206"/>
      <c r="F2992"/>
    </row>
    <row r="2993" spans="1:6" x14ac:dyDescent="0.2">
      <c r="A2993"/>
      <c r="B2993"/>
      <c r="D2993" s="206"/>
      <c r="E2993" s="206"/>
      <c r="F2993"/>
    </row>
    <row r="2994" spans="1:6" x14ac:dyDescent="0.2">
      <c r="A2994"/>
      <c r="B2994"/>
      <c r="D2994" s="206"/>
      <c r="E2994" s="206"/>
      <c r="F2994"/>
    </row>
    <row r="2995" spans="1:6" x14ac:dyDescent="0.2">
      <c r="A2995"/>
      <c r="B2995"/>
      <c r="D2995" s="206"/>
      <c r="E2995" s="206"/>
      <c r="F2995"/>
    </row>
    <row r="2996" spans="1:6" x14ac:dyDescent="0.2">
      <c r="A2996"/>
      <c r="B2996"/>
      <c r="D2996" s="206"/>
      <c r="E2996" s="206"/>
      <c r="F2996"/>
    </row>
    <row r="2997" spans="1:6" x14ac:dyDescent="0.2">
      <c r="A2997"/>
      <c r="B2997"/>
      <c r="D2997" s="206"/>
      <c r="E2997" s="206"/>
      <c r="F2997"/>
    </row>
    <row r="2998" spans="1:6" x14ac:dyDescent="0.2">
      <c r="A2998"/>
      <c r="B2998"/>
      <c r="D2998" s="206"/>
      <c r="E2998" s="206"/>
      <c r="F2998"/>
    </row>
    <row r="2999" spans="1:6" x14ac:dyDescent="0.2">
      <c r="A2999"/>
      <c r="B2999"/>
      <c r="D2999" s="206"/>
      <c r="E2999" s="206"/>
      <c r="F2999"/>
    </row>
    <row r="3000" spans="1:6" x14ac:dyDescent="0.2">
      <c r="A3000"/>
      <c r="B3000"/>
      <c r="D3000" s="206"/>
      <c r="E3000" s="206"/>
      <c r="F3000"/>
    </row>
    <row r="3001" spans="1:6" x14ac:dyDescent="0.2">
      <c r="A3001"/>
      <c r="B3001"/>
      <c r="D3001" s="206"/>
      <c r="E3001" s="206"/>
      <c r="F3001"/>
    </row>
    <row r="3002" spans="1:6" x14ac:dyDescent="0.2">
      <c r="A3002"/>
      <c r="B3002"/>
      <c r="D3002" s="206"/>
      <c r="E3002" s="206"/>
      <c r="F3002"/>
    </row>
    <row r="3003" spans="1:6" x14ac:dyDescent="0.2">
      <c r="A3003"/>
      <c r="B3003"/>
      <c r="D3003" s="206"/>
      <c r="E3003" s="206"/>
      <c r="F3003"/>
    </row>
    <row r="3004" spans="1:6" x14ac:dyDescent="0.2">
      <c r="A3004"/>
      <c r="B3004"/>
      <c r="D3004" s="206"/>
      <c r="E3004" s="206"/>
      <c r="F3004"/>
    </row>
    <row r="3005" spans="1:6" x14ac:dyDescent="0.2">
      <c r="A3005"/>
      <c r="B3005"/>
      <c r="D3005" s="206"/>
      <c r="E3005" s="206"/>
      <c r="F3005"/>
    </row>
    <row r="3006" spans="1:6" x14ac:dyDescent="0.2">
      <c r="A3006"/>
      <c r="B3006"/>
      <c r="D3006" s="206"/>
      <c r="E3006" s="206"/>
      <c r="F3006"/>
    </row>
    <row r="3007" spans="1:6" x14ac:dyDescent="0.2">
      <c r="A3007"/>
      <c r="B3007"/>
      <c r="D3007" s="206"/>
      <c r="E3007" s="206"/>
      <c r="F3007"/>
    </row>
    <row r="3008" spans="1:6" x14ac:dyDescent="0.2">
      <c r="A3008"/>
      <c r="B3008"/>
      <c r="D3008" s="206"/>
      <c r="E3008" s="206"/>
      <c r="F3008"/>
    </row>
    <row r="3009" spans="1:6" x14ac:dyDescent="0.2">
      <c r="A3009"/>
      <c r="B3009"/>
      <c r="D3009" s="206"/>
      <c r="E3009" s="206"/>
      <c r="F3009"/>
    </row>
    <row r="3010" spans="1:6" x14ac:dyDescent="0.2">
      <c r="A3010"/>
      <c r="B3010"/>
      <c r="D3010" s="206"/>
      <c r="E3010" s="206"/>
      <c r="F3010"/>
    </row>
    <row r="3011" spans="1:6" x14ac:dyDescent="0.2">
      <c r="A3011"/>
      <c r="B3011"/>
      <c r="D3011" s="206"/>
      <c r="E3011" s="206"/>
      <c r="F3011"/>
    </row>
    <row r="3012" spans="1:6" x14ac:dyDescent="0.2">
      <c r="A3012"/>
      <c r="B3012"/>
      <c r="D3012" s="206"/>
      <c r="E3012" s="206"/>
      <c r="F3012"/>
    </row>
    <row r="3013" spans="1:6" x14ac:dyDescent="0.2">
      <c r="A3013"/>
      <c r="B3013"/>
      <c r="D3013" s="206"/>
      <c r="E3013" s="206"/>
      <c r="F3013"/>
    </row>
    <row r="3014" spans="1:6" x14ac:dyDescent="0.2">
      <c r="A3014"/>
      <c r="B3014"/>
      <c r="D3014" s="206"/>
      <c r="E3014" s="206"/>
      <c r="F3014"/>
    </row>
    <row r="3015" spans="1:6" x14ac:dyDescent="0.2">
      <c r="A3015"/>
      <c r="B3015"/>
      <c r="D3015" s="206"/>
      <c r="E3015" s="206"/>
      <c r="F3015"/>
    </row>
    <row r="3016" spans="1:6" x14ac:dyDescent="0.2">
      <c r="A3016"/>
      <c r="B3016"/>
      <c r="D3016" s="206"/>
      <c r="E3016" s="206"/>
      <c r="F3016"/>
    </row>
    <row r="3017" spans="1:6" x14ac:dyDescent="0.2">
      <c r="A3017"/>
      <c r="B3017"/>
      <c r="D3017" s="206"/>
      <c r="E3017" s="206"/>
      <c r="F3017"/>
    </row>
    <row r="3018" spans="1:6" x14ac:dyDescent="0.2">
      <c r="A3018"/>
      <c r="B3018"/>
      <c r="D3018" s="206"/>
      <c r="E3018" s="206"/>
      <c r="F3018"/>
    </row>
    <row r="3019" spans="1:6" x14ac:dyDescent="0.2">
      <c r="A3019"/>
      <c r="B3019"/>
      <c r="D3019" s="206"/>
      <c r="E3019" s="206"/>
      <c r="F3019"/>
    </row>
    <row r="3020" spans="1:6" x14ac:dyDescent="0.2">
      <c r="A3020"/>
      <c r="B3020"/>
      <c r="D3020" s="206"/>
      <c r="E3020" s="206"/>
      <c r="F3020"/>
    </row>
    <row r="3021" spans="1:6" x14ac:dyDescent="0.2">
      <c r="A3021"/>
      <c r="B3021"/>
      <c r="D3021" s="206"/>
      <c r="E3021" s="206"/>
      <c r="F3021"/>
    </row>
    <row r="3022" spans="1:6" x14ac:dyDescent="0.2">
      <c r="A3022"/>
      <c r="B3022"/>
      <c r="D3022" s="206"/>
      <c r="E3022" s="206"/>
      <c r="F3022"/>
    </row>
    <row r="3023" spans="1:6" x14ac:dyDescent="0.2">
      <c r="A3023"/>
      <c r="B3023"/>
      <c r="D3023" s="206"/>
      <c r="E3023" s="206"/>
      <c r="F3023"/>
    </row>
    <row r="3024" spans="1:6" x14ac:dyDescent="0.2">
      <c r="A3024"/>
      <c r="B3024"/>
      <c r="D3024" s="206"/>
      <c r="E3024" s="206"/>
      <c r="F3024"/>
    </row>
    <row r="3025" spans="1:6" x14ac:dyDescent="0.2">
      <c r="A3025"/>
      <c r="B3025"/>
      <c r="D3025" s="206"/>
      <c r="E3025" s="206"/>
      <c r="F3025"/>
    </row>
    <row r="3026" spans="1:6" x14ac:dyDescent="0.2">
      <c r="A3026"/>
      <c r="B3026"/>
      <c r="D3026" s="206"/>
      <c r="E3026" s="206"/>
      <c r="F3026"/>
    </row>
    <row r="3027" spans="1:6" x14ac:dyDescent="0.2">
      <c r="A3027"/>
      <c r="B3027"/>
      <c r="D3027" s="206"/>
      <c r="E3027" s="206"/>
      <c r="F3027"/>
    </row>
    <row r="3028" spans="1:6" x14ac:dyDescent="0.2">
      <c r="A3028"/>
      <c r="B3028"/>
      <c r="D3028" s="206"/>
      <c r="E3028" s="206"/>
      <c r="F3028"/>
    </row>
    <row r="3029" spans="1:6" x14ac:dyDescent="0.2">
      <c r="A3029"/>
      <c r="B3029"/>
      <c r="D3029" s="206"/>
      <c r="E3029" s="206"/>
      <c r="F3029"/>
    </row>
    <row r="3030" spans="1:6" x14ac:dyDescent="0.2">
      <c r="A3030"/>
      <c r="B3030"/>
      <c r="D3030" s="206"/>
      <c r="E3030" s="206"/>
      <c r="F3030"/>
    </row>
    <row r="3031" spans="1:6" x14ac:dyDescent="0.2">
      <c r="A3031"/>
      <c r="B3031"/>
      <c r="D3031" s="206"/>
      <c r="E3031" s="206"/>
      <c r="F3031"/>
    </row>
    <row r="3032" spans="1:6" x14ac:dyDescent="0.2">
      <c r="A3032"/>
      <c r="B3032"/>
      <c r="D3032" s="206"/>
      <c r="E3032" s="206"/>
      <c r="F3032"/>
    </row>
    <row r="3033" spans="1:6" x14ac:dyDescent="0.2">
      <c r="A3033"/>
      <c r="B3033"/>
      <c r="D3033" s="206"/>
      <c r="E3033" s="206"/>
      <c r="F3033"/>
    </row>
    <row r="3034" spans="1:6" x14ac:dyDescent="0.2">
      <c r="A3034"/>
      <c r="B3034"/>
      <c r="D3034" s="206"/>
      <c r="E3034" s="206"/>
      <c r="F3034"/>
    </row>
    <row r="3035" spans="1:6" x14ac:dyDescent="0.2">
      <c r="A3035"/>
      <c r="B3035"/>
      <c r="D3035" s="206"/>
      <c r="E3035" s="206"/>
      <c r="F3035"/>
    </row>
    <row r="3036" spans="1:6" x14ac:dyDescent="0.2">
      <c r="A3036"/>
      <c r="B3036"/>
      <c r="D3036" s="206"/>
      <c r="E3036" s="206"/>
      <c r="F3036"/>
    </row>
    <row r="3037" spans="1:6" x14ac:dyDescent="0.2">
      <c r="A3037"/>
      <c r="B3037"/>
      <c r="D3037" s="206"/>
      <c r="E3037" s="206"/>
      <c r="F3037"/>
    </row>
    <row r="3038" spans="1:6" x14ac:dyDescent="0.2">
      <c r="A3038"/>
      <c r="B3038"/>
      <c r="D3038" s="206"/>
      <c r="E3038" s="206"/>
      <c r="F3038"/>
    </row>
    <row r="3039" spans="1:6" x14ac:dyDescent="0.2">
      <c r="A3039"/>
      <c r="B3039"/>
      <c r="D3039" s="206"/>
      <c r="E3039" s="206"/>
      <c r="F3039"/>
    </row>
    <row r="3040" spans="1:6" x14ac:dyDescent="0.2">
      <c r="A3040"/>
      <c r="B3040"/>
      <c r="D3040" s="206"/>
      <c r="E3040" s="206"/>
      <c r="F3040"/>
    </row>
    <row r="3041" spans="1:6" x14ac:dyDescent="0.2">
      <c r="A3041"/>
      <c r="B3041"/>
      <c r="D3041" s="206"/>
      <c r="E3041" s="206"/>
      <c r="F3041"/>
    </row>
    <row r="3042" spans="1:6" x14ac:dyDescent="0.2">
      <c r="A3042"/>
      <c r="B3042"/>
      <c r="D3042" s="206"/>
      <c r="E3042" s="206"/>
      <c r="F3042"/>
    </row>
    <row r="3043" spans="1:6" x14ac:dyDescent="0.2">
      <c r="A3043"/>
      <c r="B3043"/>
      <c r="D3043" s="206"/>
      <c r="E3043" s="206"/>
      <c r="F3043"/>
    </row>
    <row r="3044" spans="1:6" x14ac:dyDescent="0.2">
      <c r="A3044"/>
      <c r="B3044"/>
      <c r="D3044" s="206"/>
      <c r="E3044" s="206"/>
      <c r="F3044"/>
    </row>
    <row r="3045" spans="1:6" x14ac:dyDescent="0.2">
      <c r="A3045"/>
      <c r="B3045"/>
      <c r="D3045" s="206"/>
      <c r="E3045" s="206"/>
      <c r="F3045"/>
    </row>
    <row r="3046" spans="1:6" x14ac:dyDescent="0.2">
      <c r="A3046"/>
      <c r="B3046"/>
      <c r="D3046" s="206"/>
      <c r="E3046" s="206"/>
      <c r="F3046"/>
    </row>
    <row r="3047" spans="1:6" x14ac:dyDescent="0.2">
      <c r="A3047"/>
      <c r="B3047"/>
      <c r="D3047" s="206"/>
      <c r="E3047" s="206"/>
      <c r="F3047"/>
    </row>
    <row r="3048" spans="1:6" x14ac:dyDescent="0.2">
      <c r="A3048"/>
      <c r="B3048"/>
      <c r="D3048" s="206"/>
      <c r="E3048" s="206"/>
      <c r="F3048"/>
    </row>
    <row r="3049" spans="1:6" x14ac:dyDescent="0.2">
      <c r="A3049"/>
      <c r="B3049"/>
      <c r="D3049" s="206"/>
      <c r="E3049" s="206"/>
      <c r="F3049"/>
    </row>
    <row r="3050" spans="1:6" x14ac:dyDescent="0.2">
      <c r="A3050"/>
      <c r="B3050"/>
      <c r="D3050" s="206"/>
      <c r="E3050" s="206"/>
      <c r="F3050"/>
    </row>
    <row r="3051" spans="1:6" x14ac:dyDescent="0.2">
      <c r="A3051"/>
      <c r="B3051"/>
      <c r="D3051" s="206"/>
      <c r="E3051" s="206"/>
      <c r="F3051"/>
    </row>
    <row r="3052" spans="1:6" x14ac:dyDescent="0.2">
      <c r="A3052"/>
      <c r="B3052"/>
      <c r="D3052" s="206"/>
      <c r="E3052" s="206"/>
      <c r="F3052"/>
    </row>
    <row r="3053" spans="1:6" x14ac:dyDescent="0.2">
      <c r="A3053"/>
      <c r="B3053"/>
      <c r="D3053" s="206"/>
      <c r="E3053" s="206"/>
      <c r="F3053"/>
    </row>
    <row r="3054" spans="1:6" x14ac:dyDescent="0.2">
      <c r="A3054"/>
      <c r="B3054"/>
      <c r="D3054" s="206"/>
      <c r="E3054" s="206"/>
      <c r="F3054"/>
    </row>
    <row r="3055" spans="1:6" x14ac:dyDescent="0.2">
      <c r="A3055"/>
      <c r="B3055"/>
      <c r="D3055" s="206"/>
      <c r="E3055" s="206"/>
      <c r="F3055"/>
    </row>
    <row r="3056" spans="1:6" x14ac:dyDescent="0.2">
      <c r="A3056"/>
      <c r="B3056"/>
      <c r="D3056" s="206"/>
      <c r="E3056" s="206"/>
      <c r="F3056"/>
    </row>
    <row r="3057" spans="1:6" x14ac:dyDescent="0.2">
      <c r="A3057"/>
      <c r="B3057"/>
      <c r="D3057" s="206"/>
      <c r="E3057" s="206"/>
      <c r="F3057"/>
    </row>
    <row r="3058" spans="1:6" x14ac:dyDescent="0.2">
      <c r="A3058"/>
      <c r="B3058"/>
      <c r="D3058" s="206"/>
      <c r="E3058" s="206"/>
      <c r="F3058"/>
    </row>
    <row r="3059" spans="1:6" x14ac:dyDescent="0.2">
      <c r="A3059"/>
      <c r="B3059"/>
      <c r="D3059" s="206"/>
      <c r="E3059" s="206"/>
      <c r="F3059"/>
    </row>
    <row r="3060" spans="1:6" x14ac:dyDescent="0.2">
      <c r="A3060"/>
      <c r="B3060"/>
      <c r="D3060" s="206"/>
      <c r="E3060" s="206"/>
      <c r="F3060"/>
    </row>
    <row r="3061" spans="1:6" x14ac:dyDescent="0.2">
      <c r="A3061"/>
      <c r="B3061"/>
      <c r="D3061" s="206"/>
      <c r="E3061" s="206"/>
      <c r="F3061"/>
    </row>
    <row r="3062" spans="1:6" x14ac:dyDescent="0.2">
      <c r="A3062"/>
      <c r="B3062"/>
      <c r="D3062" s="206"/>
      <c r="E3062" s="206"/>
      <c r="F3062"/>
    </row>
    <row r="3063" spans="1:6" x14ac:dyDescent="0.2">
      <c r="A3063"/>
      <c r="B3063"/>
      <c r="D3063" s="206"/>
      <c r="E3063" s="206"/>
      <c r="F3063"/>
    </row>
    <row r="3064" spans="1:6" x14ac:dyDescent="0.2">
      <c r="A3064"/>
      <c r="B3064"/>
      <c r="D3064" s="206"/>
      <c r="E3064" s="206"/>
      <c r="F3064"/>
    </row>
    <row r="3065" spans="1:6" x14ac:dyDescent="0.2">
      <c r="A3065"/>
      <c r="B3065"/>
      <c r="D3065" s="206"/>
      <c r="E3065" s="206"/>
      <c r="F3065"/>
    </row>
    <row r="3066" spans="1:6" x14ac:dyDescent="0.2">
      <c r="A3066"/>
      <c r="B3066"/>
      <c r="D3066" s="206"/>
      <c r="E3066" s="206"/>
      <c r="F3066"/>
    </row>
    <row r="3067" spans="1:6" x14ac:dyDescent="0.2">
      <c r="A3067"/>
      <c r="B3067"/>
      <c r="D3067" s="206"/>
      <c r="E3067" s="206"/>
      <c r="F3067"/>
    </row>
    <row r="3068" spans="1:6" x14ac:dyDescent="0.2">
      <c r="A3068"/>
      <c r="B3068"/>
      <c r="D3068" s="206"/>
      <c r="E3068" s="206"/>
      <c r="F3068"/>
    </row>
    <row r="3069" spans="1:6" x14ac:dyDescent="0.2">
      <c r="A3069"/>
      <c r="B3069"/>
      <c r="D3069" s="206"/>
      <c r="E3069" s="206"/>
      <c r="F3069"/>
    </row>
    <row r="3070" spans="1:6" x14ac:dyDescent="0.2">
      <c r="A3070"/>
      <c r="B3070"/>
      <c r="D3070" s="206"/>
      <c r="E3070" s="206"/>
      <c r="F3070"/>
    </row>
    <row r="3071" spans="1:6" x14ac:dyDescent="0.2">
      <c r="A3071"/>
      <c r="B3071"/>
      <c r="D3071" s="206"/>
      <c r="E3071" s="206"/>
      <c r="F3071"/>
    </row>
    <row r="3072" spans="1:6" x14ac:dyDescent="0.2">
      <c r="A3072"/>
      <c r="B3072"/>
      <c r="D3072" s="206"/>
      <c r="E3072" s="206"/>
      <c r="F3072"/>
    </row>
    <row r="3073" spans="1:6" x14ac:dyDescent="0.2">
      <c r="A3073"/>
      <c r="B3073"/>
      <c r="D3073" s="206"/>
      <c r="E3073" s="206"/>
      <c r="F3073"/>
    </row>
    <row r="3074" spans="1:6" x14ac:dyDescent="0.2">
      <c r="A3074"/>
      <c r="B3074"/>
      <c r="D3074" s="206"/>
      <c r="E3074" s="206"/>
      <c r="F3074"/>
    </row>
    <row r="3075" spans="1:6" x14ac:dyDescent="0.2">
      <c r="A3075"/>
      <c r="B3075"/>
      <c r="D3075" s="206"/>
      <c r="E3075" s="206"/>
      <c r="F3075"/>
    </row>
    <row r="3076" spans="1:6" x14ac:dyDescent="0.2">
      <c r="A3076"/>
      <c r="B3076"/>
      <c r="D3076" s="206"/>
      <c r="E3076" s="206"/>
      <c r="F3076"/>
    </row>
    <row r="3077" spans="1:6" x14ac:dyDescent="0.2">
      <c r="A3077"/>
      <c r="B3077"/>
      <c r="D3077" s="206"/>
      <c r="E3077" s="206"/>
      <c r="F3077"/>
    </row>
    <row r="3078" spans="1:6" x14ac:dyDescent="0.2">
      <c r="A3078"/>
      <c r="B3078"/>
      <c r="D3078" s="206"/>
      <c r="E3078" s="206"/>
      <c r="F3078"/>
    </row>
    <row r="3079" spans="1:6" x14ac:dyDescent="0.2">
      <c r="A3079"/>
      <c r="B3079"/>
      <c r="D3079" s="206"/>
      <c r="E3079" s="206"/>
      <c r="F3079"/>
    </row>
    <row r="3080" spans="1:6" x14ac:dyDescent="0.2">
      <c r="A3080"/>
      <c r="B3080"/>
      <c r="D3080" s="206"/>
      <c r="E3080" s="206"/>
      <c r="F3080"/>
    </row>
    <row r="3081" spans="1:6" x14ac:dyDescent="0.2">
      <c r="A3081"/>
      <c r="B3081"/>
      <c r="D3081" s="206"/>
      <c r="E3081" s="206"/>
      <c r="F3081"/>
    </row>
    <row r="3082" spans="1:6" x14ac:dyDescent="0.2">
      <c r="A3082"/>
      <c r="B3082"/>
      <c r="D3082" s="206"/>
      <c r="E3082" s="206"/>
      <c r="F3082"/>
    </row>
    <row r="3083" spans="1:6" x14ac:dyDescent="0.2">
      <c r="A3083"/>
      <c r="B3083"/>
      <c r="D3083" s="206"/>
      <c r="E3083" s="206"/>
      <c r="F3083"/>
    </row>
    <row r="3084" spans="1:6" x14ac:dyDescent="0.2">
      <c r="A3084"/>
      <c r="B3084"/>
      <c r="D3084" s="206"/>
      <c r="E3084" s="206"/>
      <c r="F3084"/>
    </row>
    <row r="3085" spans="1:6" x14ac:dyDescent="0.2">
      <c r="A3085"/>
      <c r="B3085"/>
      <c r="D3085" s="206"/>
      <c r="E3085" s="206"/>
      <c r="F3085"/>
    </row>
    <row r="3086" spans="1:6" x14ac:dyDescent="0.2">
      <c r="A3086"/>
      <c r="B3086"/>
      <c r="D3086" s="206"/>
      <c r="E3086" s="206"/>
      <c r="F3086"/>
    </row>
    <row r="3087" spans="1:6" x14ac:dyDescent="0.2">
      <c r="A3087"/>
      <c r="B3087"/>
      <c r="D3087" s="206"/>
      <c r="E3087" s="206"/>
      <c r="F3087"/>
    </row>
    <row r="3088" spans="1:6" x14ac:dyDescent="0.2">
      <c r="A3088"/>
      <c r="B3088"/>
      <c r="D3088" s="206"/>
      <c r="E3088" s="206"/>
      <c r="F3088"/>
    </row>
    <row r="3089" spans="1:6" x14ac:dyDescent="0.2">
      <c r="A3089"/>
      <c r="B3089"/>
      <c r="D3089" s="206"/>
      <c r="E3089" s="206"/>
      <c r="F3089"/>
    </row>
    <row r="3090" spans="1:6" x14ac:dyDescent="0.2">
      <c r="A3090"/>
      <c r="B3090"/>
      <c r="D3090" s="206"/>
      <c r="E3090" s="206"/>
      <c r="F3090"/>
    </row>
    <row r="3091" spans="1:6" x14ac:dyDescent="0.2">
      <c r="A3091"/>
      <c r="B3091"/>
      <c r="D3091" s="206"/>
      <c r="E3091" s="206"/>
      <c r="F3091"/>
    </row>
    <row r="3092" spans="1:6" x14ac:dyDescent="0.2">
      <c r="A3092"/>
      <c r="B3092"/>
      <c r="D3092" s="206"/>
      <c r="E3092" s="206"/>
      <c r="F3092"/>
    </row>
    <row r="3093" spans="1:6" x14ac:dyDescent="0.2">
      <c r="A3093"/>
      <c r="B3093"/>
      <c r="D3093" s="206"/>
      <c r="E3093" s="206"/>
      <c r="F3093"/>
    </row>
    <row r="3094" spans="1:6" x14ac:dyDescent="0.2">
      <c r="A3094"/>
      <c r="B3094"/>
      <c r="D3094" s="206"/>
      <c r="E3094" s="206"/>
      <c r="F3094"/>
    </row>
    <row r="3095" spans="1:6" x14ac:dyDescent="0.2">
      <c r="A3095"/>
      <c r="B3095"/>
      <c r="D3095" s="206"/>
      <c r="E3095" s="206"/>
      <c r="F3095"/>
    </row>
    <row r="3096" spans="1:6" x14ac:dyDescent="0.2">
      <c r="A3096"/>
      <c r="B3096"/>
      <c r="D3096" s="206"/>
      <c r="E3096" s="206"/>
      <c r="F3096"/>
    </row>
    <row r="3097" spans="1:6" x14ac:dyDescent="0.2">
      <c r="A3097"/>
      <c r="B3097"/>
      <c r="D3097" s="206"/>
      <c r="E3097" s="206"/>
      <c r="F3097"/>
    </row>
    <row r="3098" spans="1:6" x14ac:dyDescent="0.2">
      <c r="A3098"/>
      <c r="B3098"/>
      <c r="D3098" s="206"/>
      <c r="E3098" s="206"/>
      <c r="F3098"/>
    </row>
    <row r="3099" spans="1:6" x14ac:dyDescent="0.2">
      <c r="A3099"/>
      <c r="B3099"/>
      <c r="D3099" s="206"/>
      <c r="E3099" s="206"/>
      <c r="F3099"/>
    </row>
    <row r="3100" spans="1:6" x14ac:dyDescent="0.2">
      <c r="A3100"/>
      <c r="B3100"/>
      <c r="D3100" s="206"/>
      <c r="E3100" s="206"/>
      <c r="F3100"/>
    </row>
    <row r="3101" spans="1:6" x14ac:dyDescent="0.2">
      <c r="A3101"/>
      <c r="B3101"/>
      <c r="D3101" s="206"/>
      <c r="E3101" s="206"/>
      <c r="F3101"/>
    </row>
    <row r="3102" spans="1:6" x14ac:dyDescent="0.2">
      <c r="A3102"/>
      <c r="B3102"/>
      <c r="D3102" s="206"/>
      <c r="E3102" s="206"/>
      <c r="F3102"/>
    </row>
    <row r="3103" spans="1:6" x14ac:dyDescent="0.2">
      <c r="A3103"/>
      <c r="B3103"/>
      <c r="D3103" s="206"/>
      <c r="E3103" s="206"/>
      <c r="F3103"/>
    </row>
    <row r="3104" spans="1:6" x14ac:dyDescent="0.2">
      <c r="A3104"/>
      <c r="B3104"/>
      <c r="D3104" s="206"/>
      <c r="E3104" s="206"/>
      <c r="F3104"/>
    </row>
    <row r="3105" spans="1:6" x14ac:dyDescent="0.2">
      <c r="A3105"/>
      <c r="B3105"/>
      <c r="D3105" s="206"/>
      <c r="E3105" s="206"/>
      <c r="F3105"/>
    </row>
    <row r="3106" spans="1:6" x14ac:dyDescent="0.2">
      <c r="A3106"/>
      <c r="B3106"/>
      <c r="D3106" s="206"/>
      <c r="E3106" s="206"/>
      <c r="F3106"/>
    </row>
    <row r="3107" spans="1:6" x14ac:dyDescent="0.2">
      <c r="A3107"/>
      <c r="B3107"/>
      <c r="D3107" s="206"/>
      <c r="E3107" s="206"/>
      <c r="F3107"/>
    </row>
    <row r="3108" spans="1:6" x14ac:dyDescent="0.2">
      <c r="A3108"/>
      <c r="B3108"/>
      <c r="D3108" s="206"/>
      <c r="E3108" s="206"/>
      <c r="F3108"/>
    </row>
    <row r="3109" spans="1:6" x14ac:dyDescent="0.2">
      <c r="A3109"/>
      <c r="B3109"/>
      <c r="D3109" s="206"/>
      <c r="E3109" s="206"/>
      <c r="F3109"/>
    </row>
    <row r="3110" spans="1:6" x14ac:dyDescent="0.2">
      <c r="A3110"/>
      <c r="B3110"/>
      <c r="D3110" s="206"/>
      <c r="E3110" s="206"/>
      <c r="F3110"/>
    </row>
    <row r="3111" spans="1:6" x14ac:dyDescent="0.2">
      <c r="A3111"/>
      <c r="B3111"/>
      <c r="D3111" s="206"/>
      <c r="E3111" s="206"/>
      <c r="F3111"/>
    </row>
    <row r="3112" spans="1:6" x14ac:dyDescent="0.2">
      <c r="A3112"/>
      <c r="B3112"/>
      <c r="D3112" s="206"/>
      <c r="E3112" s="206"/>
      <c r="F3112"/>
    </row>
    <row r="3113" spans="1:6" x14ac:dyDescent="0.2">
      <c r="A3113"/>
      <c r="B3113"/>
      <c r="D3113" s="206"/>
      <c r="E3113" s="206"/>
      <c r="F3113"/>
    </row>
    <row r="3114" spans="1:6" x14ac:dyDescent="0.2">
      <c r="A3114"/>
      <c r="B3114"/>
      <c r="D3114" s="206"/>
      <c r="E3114" s="206"/>
      <c r="F3114"/>
    </row>
    <row r="3115" spans="1:6" x14ac:dyDescent="0.2">
      <c r="A3115"/>
      <c r="B3115"/>
      <c r="D3115" s="206"/>
      <c r="E3115" s="206"/>
      <c r="F3115"/>
    </row>
    <row r="3116" spans="1:6" x14ac:dyDescent="0.2">
      <c r="A3116"/>
      <c r="B3116"/>
      <c r="D3116" s="206"/>
      <c r="E3116" s="206"/>
      <c r="F3116"/>
    </row>
    <row r="3117" spans="1:6" x14ac:dyDescent="0.2">
      <c r="A3117"/>
      <c r="B3117"/>
      <c r="D3117" s="206"/>
      <c r="E3117" s="206"/>
      <c r="F3117"/>
    </row>
    <row r="3118" spans="1:6" x14ac:dyDescent="0.2">
      <c r="A3118"/>
      <c r="B3118"/>
      <c r="D3118" s="206"/>
      <c r="E3118" s="206"/>
      <c r="F3118"/>
    </row>
    <row r="3119" spans="1:6" x14ac:dyDescent="0.2">
      <c r="A3119"/>
      <c r="B3119"/>
      <c r="D3119" s="206"/>
      <c r="E3119" s="206"/>
      <c r="F3119"/>
    </row>
    <row r="3120" spans="1:6" x14ac:dyDescent="0.2">
      <c r="A3120"/>
      <c r="B3120"/>
      <c r="D3120" s="206"/>
      <c r="E3120" s="206"/>
      <c r="F3120"/>
    </row>
    <row r="3121" spans="1:6" x14ac:dyDescent="0.2">
      <c r="A3121"/>
      <c r="B3121"/>
      <c r="D3121" s="206"/>
      <c r="E3121" s="206"/>
      <c r="F3121"/>
    </row>
    <row r="3122" spans="1:6" x14ac:dyDescent="0.2">
      <c r="A3122"/>
      <c r="B3122"/>
      <c r="D3122" s="206"/>
      <c r="E3122" s="206"/>
      <c r="F3122"/>
    </row>
    <row r="3123" spans="1:6" x14ac:dyDescent="0.2">
      <c r="A3123"/>
      <c r="B3123"/>
      <c r="D3123" s="206"/>
      <c r="E3123" s="206"/>
      <c r="F3123"/>
    </row>
    <row r="3124" spans="1:6" x14ac:dyDescent="0.2">
      <c r="A3124"/>
      <c r="B3124"/>
      <c r="D3124" s="206"/>
      <c r="E3124" s="206"/>
      <c r="F3124"/>
    </row>
    <row r="3125" spans="1:6" x14ac:dyDescent="0.2">
      <c r="A3125"/>
      <c r="B3125"/>
      <c r="D3125" s="206"/>
      <c r="E3125" s="206"/>
      <c r="F3125"/>
    </row>
    <row r="3126" spans="1:6" x14ac:dyDescent="0.2">
      <c r="A3126"/>
      <c r="B3126"/>
      <c r="D3126" s="206"/>
      <c r="E3126" s="206"/>
      <c r="F3126"/>
    </row>
    <row r="3127" spans="1:6" x14ac:dyDescent="0.2">
      <c r="A3127"/>
      <c r="B3127"/>
      <c r="D3127" s="206"/>
      <c r="E3127" s="206"/>
      <c r="F3127"/>
    </row>
    <row r="3128" spans="1:6" x14ac:dyDescent="0.2">
      <c r="A3128"/>
      <c r="B3128"/>
      <c r="D3128" s="206"/>
      <c r="E3128" s="206"/>
      <c r="F3128"/>
    </row>
    <row r="3129" spans="1:6" x14ac:dyDescent="0.2">
      <c r="A3129"/>
      <c r="B3129"/>
      <c r="D3129" s="206"/>
      <c r="E3129" s="206"/>
      <c r="F3129"/>
    </row>
    <row r="3130" spans="1:6" x14ac:dyDescent="0.2">
      <c r="A3130"/>
      <c r="B3130"/>
      <c r="D3130" s="206"/>
      <c r="E3130" s="206"/>
      <c r="F3130"/>
    </row>
    <row r="3131" spans="1:6" x14ac:dyDescent="0.2">
      <c r="A3131"/>
      <c r="B3131"/>
      <c r="D3131" s="206"/>
      <c r="E3131" s="206"/>
      <c r="F3131"/>
    </row>
    <row r="3132" spans="1:6" x14ac:dyDescent="0.2">
      <c r="A3132"/>
      <c r="B3132"/>
      <c r="D3132" s="206"/>
      <c r="E3132" s="206"/>
      <c r="F3132"/>
    </row>
    <row r="3133" spans="1:6" x14ac:dyDescent="0.2">
      <c r="A3133"/>
      <c r="B3133"/>
      <c r="D3133" s="206"/>
      <c r="E3133" s="206"/>
      <c r="F3133"/>
    </row>
    <row r="3134" spans="1:6" x14ac:dyDescent="0.2">
      <c r="A3134"/>
      <c r="B3134"/>
      <c r="D3134" s="206"/>
      <c r="E3134" s="206"/>
      <c r="F3134"/>
    </row>
    <row r="3135" spans="1:6" x14ac:dyDescent="0.2">
      <c r="A3135"/>
      <c r="B3135"/>
      <c r="D3135" s="206"/>
      <c r="E3135" s="206"/>
      <c r="F3135"/>
    </row>
    <row r="3136" spans="1:6" x14ac:dyDescent="0.2">
      <c r="A3136"/>
      <c r="B3136"/>
      <c r="D3136" s="206"/>
      <c r="E3136" s="206"/>
      <c r="F3136"/>
    </row>
    <row r="3137" spans="1:6" x14ac:dyDescent="0.2">
      <c r="A3137"/>
      <c r="B3137"/>
      <c r="D3137" s="206"/>
      <c r="E3137" s="206"/>
      <c r="F3137"/>
    </row>
    <row r="3138" spans="1:6" x14ac:dyDescent="0.2">
      <c r="A3138"/>
      <c r="B3138"/>
      <c r="D3138" s="206"/>
      <c r="E3138" s="206"/>
      <c r="F3138"/>
    </row>
    <row r="3139" spans="1:6" x14ac:dyDescent="0.2">
      <c r="A3139"/>
      <c r="B3139"/>
      <c r="D3139" s="206"/>
      <c r="E3139" s="206"/>
      <c r="F3139"/>
    </row>
    <row r="3140" spans="1:6" x14ac:dyDescent="0.2">
      <c r="A3140"/>
      <c r="B3140"/>
      <c r="D3140" s="206"/>
      <c r="E3140" s="206"/>
      <c r="F3140"/>
    </row>
    <row r="3141" spans="1:6" x14ac:dyDescent="0.2">
      <c r="A3141"/>
      <c r="B3141"/>
      <c r="D3141" s="206"/>
      <c r="E3141" s="206"/>
      <c r="F3141"/>
    </row>
    <row r="3142" spans="1:6" x14ac:dyDescent="0.2">
      <c r="A3142"/>
      <c r="B3142"/>
      <c r="D3142" s="206"/>
      <c r="E3142" s="206"/>
      <c r="F3142"/>
    </row>
    <row r="3143" spans="1:6" x14ac:dyDescent="0.2">
      <c r="A3143"/>
      <c r="B3143"/>
      <c r="D3143" s="206"/>
      <c r="E3143" s="206"/>
      <c r="F3143"/>
    </row>
    <row r="3144" spans="1:6" x14ac:dyDescent="0.2">
      <c r="A3144"/>
      <c r="B3144"/>
      <c r="D3144" s="206"/>
      <c r="E3144" s="206"/>
      <c r="F3144"/>
    </row>
    <row r="3145" spans="1:6" x14ac:dyDescent="0.2">
      <c r="A3145"/>
      <c r="B3145"/>
      <c r="D3145" s="206"/>
      <c r="E3145" s="206"/>
      <c r="F3145"/>
    </row>
    <row r="3146" spans="1:6" x14ac:dyDescent="0.2">
      <c r="A3146"/>
      <c r="B3146"/>
      <c r="D3146" s="206"/>
      <c r="E3146" s="206"/>
      <c r="F3146"/>
    </row>
    <row r="3147" spans="1:6" x14ac:dyDescent="0.2">
      <c r="A3147"/>
      <c r="B3147"/>
      <c r="D3147" s="206"/>
      <c r="E3147" s="206"/>
      <c r="F3147"/>
    </row>
    <row r="3148" spans="1:6" x14ac:dyDescent="0.2">
      <c r="A3148"/>
      <c r="B3148"/>
      <c r="D3148" s="206"/>
      <c r="E3148" s="206"/>
      <c r="F3148"/>
    </row>
    <row r="3149" spans="1:6" x14ac:dyDescent="0.2">
      <c r="A3149"/>
      <c r="B3149"/>
      <c r="D3149" s="206"/>
      <c r="E3149" s="206"/>
      <c r="F3149"/>
    </row>
    <row r="3150" spans="1:6" x14ac:dyDescent="0.2">
      <c r="A3150"/>
      <c r="B3150"/>
      <c r="D3150" s="206"/>
      <c r="E3150" s="206"/>
      <c r="F3150"/>
    </row>
    <row r="3151" spans="1:6" x14ac:dyDescent="0.2">
      <c r="A3151"/>
      <c r="B3151"/>
      <c r="D3151" s="206"/>
      <c r="E3151" s="206"/>
      <c r="F3151"/>
    </row>
    <row r="3152" spans="1:6" x14ac:dyDescent="0.2">
      <c r="A3152"/>
      <c r="B3152"/>
      <c r="D3152" s="206"/>
      <c r="E3152" s="206"/>
      <c r="F3152"/>
    </row>
    <row r="3153" spans="1:6" x14ac:dyDescent="0.2">
      <c r="A3153"/>
      <c r="B3153"/>
      <c r="D3153" s="206"/>
      <c r="E3153" s="206"/>
      <c r="F3153"/>
    </row>
    <row r="3154" spans="1:6" x14ac:dyDescent="0.2">
      <c r="A3154"/>
      <c r="B3154"/>
      <c r="D3154" s="206"/>
      <c r="E3154" s="206"/>
      <c r="F3154"/>
    </row>
    <row r="3155" spans="1:6" x14ac:dyDescent="0.2">
      <c r="A3155"/>
      <c r="B3155"/>
      <c r="D3155" s="206"/>
      <c r="E3155" s="206"/>
      <c r="F3155"/>
    </row>
    <row r="3156" spans="1:6" x14ac:dyDescent="0.2">
      <c r="A3156"/>
      <c r="B3156"/>
      <c r="D3156" s="206"/>
      <c r="E3156" s="206"/>
      <c r="F3156"/>
    </row>
    <row r="3157" spans="1:6" x14ac:dyDescent="0.2">
      <c r="A3157"/>
      <c r="B3157"/>
      <c r="D3157" s="206"/>
      <c r="E3157" s="206"/>
      <c r="F3157"/>
    </row>
    <row r="3158" spans="1:6" x14ac:dyDescent="0.2">
      <c r="A3158"/>
      <c r="B3158"/>
      <c r="D3158" s="206"/>
      <c r="E3158" s="206"/>
      <c r="F3158"/>
    </row>
    <row r="3159" spans="1:6" x14ac:dyDescent="0.2">
      <c r="A3159"/>
      <c r="B3159"/>
      <c r="D3159" s="206"/>
      <c r="E3159" s="206"/>
      <c r="F3159"/>
    </row>
    <row r="3160" spans="1:6" x14ac:dyDescent="0.2">
      <c r="A3160"/>
      <c r="B3160"/>
      <c r="D3160" s="206"/>
      <c r="E3160" s="206"/>
      <c r="F3160"/>
    </row>
    <row r="3161" spans="1:6" x14ac:dyDescent="0.2">
      <c r="A3161"/>
      <c r="B3161"/>
      <c r="D3161" s="206"/>
      <c r="E3161" s="206"/>
      <c r="F3161"/>
    </row>
    <row r="3162" spans="1:6" x14ac:dyDescent="0.2">
      <c r="A3162"/>
      <c r="B3162"/>
      <c r="D3162" s="206"/>
      <c r="E3162" s="206"/>
      <c r="F3162"/>
    </row>
    <row r="3163" spans="1:6" x14ac:dyDescent="0.2">
      <c r="A3163"/>
      <c r="B3163"/>
      <c r="D3163" s="206"/>
      <c r="E3163" s="206"/>
      <c r="F3163"/>
    </row>
    <row r="3164" spans="1:6" x14ac:dyDescent="0.2">
      <c r="A3164"/>
      <c r="B3164"/>
      <c r="D3164" s="206"/>
      <c r="E3164" s="206"/>
      <c r="F3164"/>
    </row>
    <row r="3165" spans="1:6" x14ac:dyDescent="0.2">
      <c r="A3165"/>
      <c r="B3165"/>
      <c r="D3165" s="206"/>
      <c r="E3165" s="206"/>
      <c r="F3165"/>
    </row>
    <row r="3166" spans="1:6" x14ac:dyDescent="0.2">
      <c r="A3166"/>
      <c r="B3166"/>
      <c r="D3166" s="206"/>
      <c r="E3166" s="206"/>
      <c r="F3166"/>
    </row>
    <row r="3167" spans="1:6" x14ac:dyDescent="0.2">
      <c r="A3167"/>
      <c r="B3167"/>
      <c r="D3167" s="206"/>
      <c r="E3167" s="206"/>
      <c r="F3167"/>
    </row>
    <row r="3168" spans="1:6" x14ac:dyDescent="0.2">
      <c r="A3168"/>
      <c r="B3168"/>
      <c r="D3168" s="206"/>
      <c r="E3168" s="206"/>
      <c r="F3168"/>
    </row>
    <row r="3169" spans="1:6" x14ac:dyDescent="0.2">
      <c r="A3169"/>
      <c r="B3169"/>
      <c r="D3169" s="206"/>
      <c r="E3169" s="206"/>
      <c r="F3169"/>
    </row>
    <row r="3170" spans="1:6" x14ac:dyDescent="0.2">
      <c r="A3170"/>
      <c r="B3170"/>
      <c r="D3170" s="206"/>
      <c r="E3170" s="206"/>
      <c r="F3170"/>
    </row>
    <row r="3171" spans="1:6" x14ac:dyDescent="0.2">
      <c r="A3171"/>
      <c r="B3171"/>
      <c r="D3171" s="206"/>
      <c r="E3171" s="206"/>
      <c r="F3171"/>
    </row>
    <row r="3172" spans="1:6" x14ac:dyDescent="0.2">
      <c r="A3172"/>
      <c r="B3172"/>
      <c r="D3172" s="206"/>
      <c r="E3172" s="206"/>
      <c r="F3172"/>
    </row>
    <row r="3173" spans="1:6" x14ac:dyDescent="0.2">
      <c r="A3173"/>
      <c r="B3173"/>
      <c r="D3173" s="206"/>
      <c r="E3173" s="206"/>
      <c r="F3173"/>
    </row>
    <row r="3174" spans="1:6" x14ac:dyDescent="0.2">
      <c r="A3174"/>
      <c r="B3174"/>
      <c r="D3174" s="206"/>
      <c r="E3174" s="206"/>
      <c r="F3174"/>
    </row>
    <row r="3175" spans="1:6" x14ac:dyDescent="0.2">
      <c r="A3175"/>
      <c r="B3175"/>
      <c r="D3175" s="206"/>
      <c r="E3175" s="206"/>
      <c r="F3175"/>
    </row>
    <row r="3176" spans="1:6" x14ac:dyDescent="0.2">
      <c r="A3176"/>
      <c r="B3176"/>
      <c r="D3176" s="206"/>
      <c r="E3176" s="206"/>
      <c r="F3176"/>
    </row>
    <row r="3177" spans="1:6" x14ac:dyDescent="0.2">
      <c r="A3177"/>
      <c r="B3177"/>
      <c r="D3177" s="206"/>
      <c r="E3177" s="206"/>
      <c r="F3177"/>
    </row>
    <row r="3178" spans="1:6" x14ac:dyDescent="0.2">
      <c r="A3178"/>
      <c r="B3178"/>
      <c r="D3178" s="206"/>
      <c r="E3178" s="206"/>
      <c r="F3178"/>
    </row>
    <row r="3179" spans="1:6" x14ac:dyDescent="0.2">
      <c r="A3179"/>
      <c r="B3179"/>
      <c r="D3179" s="206"/>
      <c r="E3179" s="206"/>
      <c r="F3179"/>
    </row>
    <row r="3180" spans="1:6" x14ac:dyDescent="0.2">
      <c r="A3180"/>
      <c r="B3180"/>
      <c r="D3180" s="206"/>
      <c r="E3180" s="206"/>
      <c r="F3180"/>
    </row>
    <row r="3181" spans="1:6" x14ac:dyDescent="0.2">
      <c r="A3181"/>
      <c r="B3181"/>
      <c r="D3181" s="206"/>
      <c r="E3181" s="206"/>
      <c r="F3181"/>
    </row>
    <row r="3182" spans="1:6" x14ac:dyDescent="0.2">
      <c r="A3182"/>
      <c r="B3182"/>
      <c r="D3182" s="206"/>
      <c r="E3182" s="206"/>
      <c r="F3182"/>
    </row>
    <row r="3183" spans="1:6" x14ac:dyDescent="0.2">
      <c r="A3183"/>
      <c r="B3183"/>
      <c r="D3183" s="206"/>
      <c r="E3183" s="206"/>
      <c r="F3183"/>
    </row>
    <row r="3184" spans="1:6" x14ac:dyDescent="0.2">
      <c r="A3184"/>
      <c r="B3184"/>
      <c r="D3184" s="206"/>
      <c r="E3184" s="206"/>
      <c r="F3184"/>
    </row>
    <row r="3185" spans="1:6" x14ac:dyDescent="0.2">
      <c r="A3185"/>
      <c r="B3185"/>
      <c r="D3185" s="206"/>
      <c r="E3185" s="206"/>
      <c r="F3185"/>
    </row>
    <row r="3186" spans="1:6" x14ac:dyDescent="0.2">
      <c r="A3186"/>
      <c r="B3186"/>
      <c r="D3186" s="206"/>
      <c r="E3186" s="206"/>
      <c r="F3186"/>
    </row>
    <row r="3187" spans="1:6" x14ac:dyDescent="0.2">
      <c r="A3187"/>
      <c r="B3187"/>
      <c r="D3187" s="206"/>
      <c r="E3187" s="206"/>
      <c r="F3187"/>
    </row>
    <row r="3188" spans="1:6" x14ac:dyDescent="0.2">
      <c r="A3188"/>
      <c r="B3188"/>
      <c r="D3188" s="206"/>
      <c r="E3188" s="206"/>
      <c r="F3188"/>
    </row>
    <row r="3189" spans="1:6" x14ac:dyDescent="0.2">
      <c r="A3189"/>
      <c r="B3189"/>
      <c r="D3189" s="206"/>
      <c r="E3189" s="206"/>
      <c r="F3189"/>
    </row>
    <row r="3190" spans="1:6" x14ac:dyDescent="0.2">
      <c r="A3190"/>
      <c r="B3190"/>
      <c r="D3190" s="206"/>
      <c r="E3190" s="206"/>
      <c r="F3190"/>
    </row>
    <row r="3191" spans="1:6" x14ac:dyDescent="0.2">
      <c r="A3191"/>
      <c r="B3191"/>
      <c r="D3191" s="206"/>
      <c r="E3191" s="206"/>
      <c r="F3191"/>
    </row>
    <row r="3192" spans="1:6" x14ac:dyDescent="0.2">
      <c r="A3192"/>
      <c r="B3192"/>
      <c r="D3192" s="206"/>
      <c r="E3192" s="206"/>
      <c r="F3192"/>
    </row>
    <row r="3193" spans="1:6" x14ac:dyDescent="0.2">
      <c r="A3193"/>
      <c r="B3193"/>
      <c r="D3193" s="206"/>
      <c r="E3193" s="206"/>
      <c r="F3193"/>
    </row>
    <row r="3194" spans="1:6" x14ac:dyDescent="0.2">
      <c r="A3194"/>
      <c r="B3194"/>
      <c r="D3194" s="206"/>
      <c r="E3194" s="206"/>
      <c r="F3194"/>
    </row>
    <row r="3195" spans="1:6" x14ac:dyDescent="0.2">
      <c r="A3195"/>
      <c r="B3195"/>
      <c r="D3195" s="206"/>
      <c r="E3195" s="206"/>
      <c r="F3195"/>
    </row>
    <row r="3196" spans="1:6" x14ac:dyDescent="0.2">
      <c r="A3196"/>
      <c r="B3196"/>
      <c r="D3196" s="206"/>
      <c r="E3196" s="206"/>
      <c r="F3196"/>
    </row>
    <row r="3197" spans="1:6" x14ac:dyDescent="0.2">
      <c r="A3197"/>
      <c r="B3197"/>
      <c r="D3197" s="206"/>
      <c r="E3197" s="206"/>
      <c r="F3197"/>
    </row>
    <row r="3198" spans="1:6" x14ac:dyDescent="0.2">
      <c r="A3198"/>
      <c r="B3198"/>
      <c r="D3198" s="206"/>
      <c r="E3198" s="206"/>
      <c r="F3198"/>
    </row>
    <row r="3199" spans="1:6" x14ac:dyDescent="0.2">
      <c r="A3199"/>
      <c r="B3199"/>
      <c r="D3199" s="206"/>
      <c r="E3199" s="206"/>
      <c r="F3199"/>
    </row>
    <row r="3200" spans="1:6" x14ac:dyDescent="0.2">
      <c r="A3200"/>
      <c r="B3200"/>
      <c r="D3200" s="206"/>
      <c r="E3200" s="206"/>
      <c r="F3200"/>
    </row>
    <row r="3201" spans="1:6" x14ac:dyDescent="0.2">
      <c r="A3201"/>
      <c r="B3201"/>
      <c r="D3201" s="206"/>
      <c r="E3201" s="206"/>
      <c r="F3201"/>
    </row>
    <row r="3202" spans="1:6" x14ac:dyDescent="0.2">
      <c r="A3202"/>
      <c r="B3202"/>
      <c r="D3202" s="206"/>
      <c r="E3202" s="206"/>
      <c r="F3202"/>
    </row>
    <row r="3203" spans="1:6" x14ac:dyDescent="0.2">
      <c r="A3203"/>
      <c r="B3203"/>
      <c r="D3203" s="206"/>
      <c r="E3203" s="206"/>
      <c r="F3203"/>
    </row>
    <row r="3204" spans="1:6" x14ac:dyDescent="0.2">
      <c r="A3204"/>
      <c r="B3204"/>
      <c r="D3204" s="206"/>
      <c r="E3204" s="206"/>
      <c r="F3204"/>
    </row>
    <row r="3205" spans="1:6" x14ac:dyDescent="0.2">
      <c r="A3205"/>
      <c r="B3205"/>
      <c r="D3205" s="206"/>
      <c r="E3205" s="206"/>
      <c r="F3205"/>
    </row>
    <row r="3206" spans="1:6" x14ac:dyDescent="0.2">
      <c r="A3206"/>
      <c r="B3206"/>
      <c r="D3206" s="206"/>
      <c r="E3206" s="206"/>
      <c r="F3206"/>
    </row>
    <row r="3207" spans="1:6" x14ac:dyDescent="0.2">
      <c r="A3207"/>
      <c r="B3207"/>
      <c r="D3207" s="206"/>
      <c r="E3207" s="206"/>
      <c r="F3207"/>
    </row>
    <row r="3208" spans="1:6" x14ac:dyDescent="0.2">
      <c r="A3208"/>
      <c r="B3208"/>
      <c r="D3208" s="206"/>
      <c r="E3208" s="206"/>
      <c r="F3208"/>
    </row>
    <row r="3209" spans="1:6" x14ac:dyDescent="0.2">
      <c r="A3209"/>
      <c r="B3209"/>
      <c r="D3209" s="206"/>
      <c r="E3209" s="206"/>
      <c r="F3209"/>
    </row>
    <row r="3210" spans="1:6" x14ac:dyDescent="0.2">
      <c r="A3210"/>
      <c r="B3210"/>
      <c r="D3210" s="206"/>
      <c r="E3210" s="206"/>
      <c r="F3210"/>
    </row>
    <row r="3211" spans="1:6" x14ac:dyDescent="0.2">
      <c r="A3211"/>
      <c r="B3211"/>
      <c r="D3211" s="206"/>
      <c r="E3211" s="206"/>
      <c r="F3211"/>
    </row>
    <row r="3212" spans="1:6" x14ac:dyDescent="0.2">
      <c r="A3212"/>
      <c r="B3212"/>
      <c r="D3212" s="206"/>
      <c r="E3212" s="206"/>
      <c r="F3212"/>
    </row>
    <row r="3213" spans="1:6" x14ac:dyDescent="0.2">
      <c r="A3213"/>
      <c r="B3213"/>
      <c r="D3213" s="206"/>
      <c r="E3213" s="206"/>
      <c r="F3213"/>
    </row>
    <row r="3214" spans="1:6" x14ac:dyDescent="0.2">
      <c r="A3214"/>
      <c r="B3214"/>
      <c r="D3214" s="206"/>
      <c r="E3214" s="206"/>
      <c r="F3214"/>
    </row>
    <row r="3215" spans="1:6" x14ac:dyDescent="0.2">
      <c r="A3215"/>
      <c r="B3215"/>
      <c r="D3215" s="206"/>
      <c r="E3215" s="206"/>
      <c r="F3215"/>
    </row>
    <row r="3216" spans="1:6" x14ac:dyDescent="0.2">
      <c r="A3216"/>
      <c r="B3216"/>
      <c r="D3216" s="206"/>
      <c r="E3216" s="206"/>
      <c r="F3216"/>
    </row>
    <row r="3217" spans="1:6" x14ac:dyDescent="0.2">
      <c r="A3217"/>
      <c r="B3217"/>
      <c r="D3217" s="206"/>
      <c r="E3217" s="206"/>
      <c r="F3217"/>
    </row>
    <row r="3218" spans="1:6" x14ac:dyDescent="0.2">
      <c r="A3218"/>
      <c r="B3218"/>
      <c r="D3218" s="206"/>
      <c r="E3218" s="206"/>
      <c r="F3218"/>
    </row>
    <row r="3219" spans="1:6" x14ac:dyDescent="0.2">
      <c r="A3219"/>
      <c r="B3219"/>
      <c r="D3219" s="206"/>
      <c r="E3219" s="206"/>
      <c r="F3219"/>
    </row>
    <row r="3220" spans="1:6" x14ac:dyDescent="0.2">
      <c r="A3220"/>
      <c r="B3220"/>
      <c r="D3220" s="206"/>
      <c r="E3220" s="206"/>
      <c r="F3220"/>
    </row>
    <row r="3221" spans="1:6" x14ac:dyDescent="0.2">
      <c r="A3221"/>
      <c r="B3221"/>
      <c r="D3221" s="206"/>
      <c r="E3221" s="206"/>
      <c r="F3221"/>
    </row>
    <row r="3222" spans="1:6" x14ac:dyDescent="0.2">
      <c r="A3222"/>
      <c r="B3222"/>
      <c r="D3222" s="206"/>
      <c r="E3222" s="206"/>
      <c r="F3222"/>
    </row>
    <row r="3223" spans="1:6" x14ac:dyDescent="0.2">
      <c r="A3223"/>
      <c r="B3223"/>
      <c r="D3223" s="206"/>
      <c r="E3223" s="206"/>
      <c r="F3223"/>
    </row>
    <row r="3224" spans="1:6" x14ac:dyDescent="0.2">
      <c r="A3224"/>
      <c r="B3224"/>
      <c r="D3224" s="206"/>
      <c r="E3224" s="206"/>
      <c r="F3224"/>
    </row>
    <row r="3225" spans="1:6" x14ac:dyDescent="0.2">
      <c r="A3225"/>
      <c r="B3225"/>
      <c r="D3225" s="206"/>
      <c r="E3225" s="206"/>
      <c r="F3225"/>
    </row>
    <row r="3226" spans="1:6" x14ac:dyDescent="0.2">
      <c r="A3226"/>
      <c r="B3226"/>
      <c r="D3226" s="206"/>
      <c r="E3226" s="206"/>
      <c r="F3226"/>
    </row>
    <row r="3227" spans="1:6" x14ac:dyDescent="0.2">
      <c r="A3227"/>
      <c r="B3227"/>
      <c r="D3227" s="206"/>
      <c r="E3227" s="206"/>
      <c r="F3227"/>
    </row>
    <row r="3228" spans="1:6" x14ac:dyDescent="0.2">
      <c r="A3228"/>
      <c r="B3228"/>
      <c r="D3228" s="206"/>
      <c r="E3228" s="206"/>
      <c r="F3228"/>
    </row>
    <row r="3229" spans="1:6" x14ac:dyDescent="0.2">
      <c r="A3229"/>
      <c r="B3229"/>
      <c r="D3229" s="206"/>
      <c r="E3229" s="206"/>
      <c r="F3229"/>
    </row>
    <row r="3230" spans="1:6" x14ac:dyDescent="0.2">
      <c r="A3230"/>
      <c r="B3230"/>
      <c r="D3230" s="206"/>
      <c r="E3230" s="206"/>
      <c r="F3230"/>
    </row>
    <row r="3231" spans="1:6" x14ac:dyDescent="0.2">
      <c r="A3231"/>
      <c r="B3231"/>
      <c r="D3231" s="206"/>
      <c r="E3231" s="206"/>
      <c r="F3231"/>
    </row>
    <row r="3232" spans="1:6" x14ac:dyDescent="0.2">
      <c r="A3232"/>
      <c r="B3232"/>
      <c r="D3232" s="206"/>
      <c r="E3232" s="206"/>
      <c r="F3232"/>
    </row>
    <row r="3233" spans="1:6" x14ac:dyDescent="0.2">
      <c r="A3233"/>
      <c r="B3233"/>
      <c r="D3233" s="206"/>
      <c r="E3233" s="206"/>
      <c r="F3233"/>
    </row>
    <row r="3234" spans="1:6" x14ac:dyDescent="0.2">
      <c r="A3234"/>
      <c r="B3234"/>
      <c r="D3234" s="206"/>
      <c r="E3234" s="206"/>
      <c r="F3234"/>
    </row>
    <row r="3235" spans="1:6" x14ac:dyDescent="0.2">
      <c r="A3235"/>
      <c r="B3235"/>
      <c r="D3235" s="206"/>
      <c r="E3235" s="206"/>
      <c r="F3235"/>
    </row>
    <row r="3236" spans="1:6" x14ac:dyDescent="0.2">
      <c r="A3236"/>
      <c r="B3236"/>
      <c r="D3236" s="206"/>
      <c r="E3236" s="206"/>
      <c r="F3236"/>
    </row>
    <row r="3237" spans="1:6" x14ac:dyDescent="0.2">
      <c r="A3237"/>
      <c r="B3237"/>
      <c r="D3237" s="206"/>
      <c r="E3237" s="206"/>
      <c r="F3237"/>
    </row>
    <row r="3238" spans="1:6" x14ac:dyDescent="0.2">
      <c r="A3238"/>
      <c r="B3238"/>
      <c r="D3238" s="206"/>
      <c r="E3238" s="206"/>
      <c r="F3238"/>
    </row>
    <row r="3239" spans="1:6" x14ac:dyDescent="0.2">
      <c r="A3239"/>
      <c r="B3239"/>
      <c r="D3239" s="206"/>
      <c r="E3239" s="206"/>
      <c r="F3239"/>
    </row>
    <row r="3240" spans="1:6" x14ac:dyDescent="0.2">
      <c r="A3240"/>
      <c r="B3240"/>
      <c r="D3240" s="206"/>
      <c r="E3240" s="206"/>
      <c r="F3240"/>
    </row>
    <row r="3241" spans="1:6" x14ac:dyDescent="0.2">
      <c r="A3241"/>
      <c r="B3241"/>
      <c r="D3241" s="206"/>
      <c r="E3241" s="206"/>
      <c r="F3241"/>
    </row>
    <row r="3242" spans="1:6" x14ac:dyDescent="0.2">
      <c r="A3242"/>
      <c r="B3242"/>
      <c r="D3242" s="206"/>
      <c r="E3242" s="206"/>
      <c r="F3242"/>
    </row>
    <row r="3243" spans="1:6" x14ac:dyDescent="0.2">
      <c r="A3243"/>
      <c r="B3243"/>
      <c r="D3243" s="206"/>
      <c r="E3243" s="206"/>
      <c r="F3243"/>
    </row>
    <row r="3244" spans="1:6" x14ac:dyDescent="0.2">
      <c r="A3244"/>
      <c r="B3244"/>
      <c r="D3244" s="206"/>
      <c r="E3244" s="206"/>
      <c r="F3244"/>
    </row>
    <row r="3245" spans="1:6" x14ac:dyDescent="0.2">
      <c r="A3245"/>
      <c r="B3245"/>
      <c r="D3245" s="206"/>
      <c r="E3245" s="206"/>
      <c r="F3245"/>
    </row>
    <row r="3246" spans="1:6" x14ac:dyDescent="0.2">
      <c r="A3246"/>
      <c r="B3246"/>
      <c r="D3246" s="206"/>
      <c r="E3246" s="206"/>
      <c r="F3246"/>
    </row>
    <row r="3247" spans="1:6" x14ac:dyDescent="0.2">
      <c r="A3247"/>
      <c r="B3247"/>
      <c r="D3247" s="206"/>
      <c r="E3247" s="206"/>
      <c r="F3247"/>
    </row>
    <row r="3248" spans="1:6" x14ac:dyDescent="0.2">
      <c r="A3248"/>
      <c r="B3248"/>
      <c r="D3248" s="206"/>
      <c r="E3248" s="206"/>
      <c r="F3248"/>
    </row>
    <row r="3249" spans="1:6" x14ac:dyDescent="0.2">
      <c r="A3249"/>
      <c r="B3249"/>
      <c r="D3249" s="206"/>
      <c r="E3249" s="206"/>
      <c r="F3249"/>
    </row>
    <row r="3250" spans="1:6" x14ac:dyDescent="0.2">
      <c r="A3250"/>
      <c r="B3250"/>
      <c r="D3250" s="206"/>
      <c r="E3250" s="206"/>
      <c r="F3250"/>
    </row>
    <row r="3251" spans="1:6" x14ac:dyDescent="0.2">
      <c r="A3251"/>
      <c r="B3251"/>
      <c r="D3251" s="206"/>
      <c r="E3251" s="206"/>
      <c r="F3251"/>
    </row>
    <row r="3252" spans="1:6" x14ac:dyDescent="0.2">
      <c r="A3252"/>
      <c r="B3252"/>
      <c r="D3252" s="206"/>
      <c r="E3252" s="206"/>
      <c r="F3252"/>
    </row>
    <row r="3253" spans="1:6" x14ac:dyDescent="0.2">
      <c r="A3253"/>
      <c r="B3253"/>
      <c r="D3253" s="206"/>
      <c r="E3253" s="206"/>
      <c r="F3253"/>
    </row>
    <row r="3254" spans="1:6" x14ac:dyDescent="0.2">
      <c r="A3254"/>
      <c r="B3254"/>
      <c r="D3254" s="206"/>
      <c r="E3254" s="206"/>
      <c r="F3254"/>
    </row>
    <row r="3255" spans="1:6" x14ac:dyDescent="0.2">
      <c r="A3255"/>
      <c r="B3255"/>
      <c r="D3255" s="206"/>
      <c r="E3255" s="206"/>
      <c r="F3255"/>
    </row>
    <row r="3256" spans="1:6" x14ac:dyDescent="0.2">
      <c r="A3256"/>
      <c r="B3256"/>
      <c r="D3256" s="206"/>
      <c r="E3256" s="206"/>
      <c r="F3256"/>
    </row>
    <row r="3257" spans="1:6" x14ac:dyDescent="0.2">
      <c r="A3257"/>
      <c r="B3257"/>
      <c r="D3257" s="206"/>
      <c r="E3257" s="206"/>
      <c r="F3257"/>
    </row>
    <row r="3258" spans="1:6" x14ac:dyDescent="0.2">
      <c r="A3258"/>
      <c r="B3258"/>
      <c r="D3258" s="206"/>
      <c r="E3258" s="206"/>
      <c r="F3258"/>
    </row>
    <row r="3259" spans="1:6" x14ac:dyDescent="0.2">
      <c r="A3259"/>
      <c r="B3259"/>
      <c r="D3259" s="206"/>
      <c r="E3259" s="206"/>
      <c r="F3259"/>
    </row>
    <row r="3260" spans="1:6" x14ac:dyDescent="0.2">
      <c r="A3260"/>
      <c r="B3260"/>
      <c r="D3260" s="206"/>
      <c r="E3260" s="206"/>
      <c r="F3260"/>
    </row>
    <row r="3261" spans="1:6" x14ac:dyDescent="0.2">
      <c r="A3261"/>
      <c r="B3261"/>
      <c r="D3261" s="206"/>
      <c r="E3261" s="206"/>
      <c r="F3261"/>
    </row>
    <row r="3262" spans="1:6" x14ac:dyDescent="0.2">
      <c r="A3262"/>
      <c r="B3262"/>
      <c r="D3262" s="206"/>
      <c r="E3262" s="206"/>
      <c r="F3262"/>
    </row>
    <row r="3263" spans="1:6" x14ac:dyDescent="0.2">
      <c r="A3263"/>
      <c r="B3263"/>
      <c r="D3263" s="206"/>
      <c r="E3263" s="206"/>
      <c r="F3263"/>
    </row>
    <row r="3264" spans="1:6" x14ac:dyDescent="0.2">
      <c r="A3264"/>
      <c r="B3264"/>
      <c r="D3264" s="206"/>
      <c r="E3264" s="206"/>
      <c r="F3264"/>
    </row>
    <row r="3265" spans="1:6" x14ac:dyDescent="0.2">
      <c r="A3265"/>
      <c r="B3265"/>
      <c r="D3265" s="206"/>
      <c r="E3265" s="206"/>
      <c r="F3265"/>
    </row>
    <row r="3266" spans="1:6" x14ac:dyDescent="0.2">
      <c r="A3266"/>
      <c r="B3266"/>
      <c r="D3266" s="206"/>
      <c r="E3266" s="206"/>
      <c r="F3266"/>
    </row>
    <row r="3267" spans="1:6" x14ac:dyDescent="0.2">
      <c r="A3267"/>
      <c r="B3267"/>
      <c r="D3267" s="206"/>
      <c r="E3267" s="206"/>
      <c r="F3267"/>
    </row>
    <row r="3268" spans="1:6" x14ac:dyDescent="0.2">
      <c r="A3268"/>
      <c r="B3268"/>
      <c r="D3268" s="206"/>
      <c r="E3268" s="206"/>
      <c r="F3268"/>
    </row>
    <row r="3269" spans="1:6" x14ac:dyDescent="0.2">
      <c r="A3269"/>
      <c r="B3269"/>
      <c r="D3269" s="206"/>
      <c r="E3269" s="206"/>
      <c r="F3269"/>
    </row>
    <row r="3270" spans="1:6" x14ac:dyDescent="0.2">
      <c r="A3270"/>
      <c r="B3270"/>
      <c r="D3270" s="206"/>
      <c r="E3270" s="206"/>
      <c r="F3270"/>
    </row>
    <row r="3271" spans="1:6" x14ac:dyDescent="0.2">
      <c r="A3271"/>
      <c r="B3271"/>
      <c r="D3271" s="206"/>
      <c r="E3271" s="206"/>
      <c r="F3271"/>
    </row>
    <row r="3272" spans="1:6" x14ac:dyDescent="0.2">
      <c r="A3272"/>
      <c r="B3272"/>
      <c r="D3272" s="206"/>
      <c r="E3272" s="206"/>
      <c r="F3272"/>
    </row>
    <row r="3273" spans="1:6" x14ac:dyDescent="0.2">
      <c r="A3273"/>
      <c r="B3273"/>
      <c r="D3273" s="206"/>
      <c r="E3273" s="206"/>
      <c r="F3273"/>
    </row>
    <row r="3274" spans="1:6" x14ac:dyDescent="0.2">
      <c r="A3274"/>
      <c r="B3274"/>
      <c r="D3274" s="206"/>
      <c r="E3274" s="206"/>
      <c r="F3274"/>
    </row>
    <row r="3275" spans="1:6" x14ac:dyDescent="0.2">
      <c r="A3275"/>
      <c r="B3275"/>
      <c r="D3275" s="206"/>
      <c r="E3275" s="206"/>
      <c r="F3275"/>
    </row>
    <row r="3276" spans="1:6" x14ac:dyDescent="0.2">
      <c r="A3276"/>
      <c r="B3276"/>
      <c r="D3276" s="206"/>
      <c r="E3276" s="206"/>
      <c r="F3276"/>
    </row>
    <row r="3277" spans="1:6" x14ac:dyDescent="0.2">
      <c r="A3277"/>
      <c r="B3277"/>
      <c r="D3277" s="206"/>
      <c r="E3277" s="206"/>
      <c r="F3277"/>
    </row>
    <row r="3278" spans="1:6" x14ac:dyDescent="0.2">
      <c r="A3278"/>
      <c r="B3278"/>
      <c r="D3278" s="206"/>
      <c r="E3278" s="206"/>
      <c r="F3278"/>
    </row>
    <row r="3279" spans="1:6" x14ac:dyDescent="0.2">
      <c r="A3279"/>
      <c r="B3279"/>
      <c r="D3279" s="206"/>
      <c r="E3279" s="206"/>
      <c r="F3279"/>
    </row>
    <row r="3280" spans="1:6" x14ac:dyDescent="0.2">
      <c r="A3280"/>
      <c r="B3280"/>
      <c r="D3280" s="206"/>
      <c r="E3280" s="206"/>
      <c r="F3280"/>
    </row>
    <row r="3281" spans="1:6" x14ac:dyDescent="0.2">
      <c r="A3281"/>
      <c r="B3281"/>
      <c r="D3281" s="206"/>
      <c r="E3281" s="206"/>
      <c r="F3281"/>
    </row>
    <row r="3282" spans="1:6" x14ac:dyDescent="0.2">
      <c r="A3282"/>
      <c r="B3282"/>
      <c r="D3282" s="206"/>
      <c r="E3282" s="206"/>
      <c r="F3282"/>
    </row>
    <row r="3283" spans="1:6" x14ac:dyDescent="0.2">
      <c r="A3283"/>
      <c r="B3283"/>
      <c r="D3283" s="206"/>
      <c r="E3283" s="206"/>
      <c r="F3283"/>
    </row>
    <row r="3284" spans="1:6" x14ac:dyDescent="0.2">
      <c r="A3284"/>
      <c r="B3284"/>
      <c r="D3284" s="206"/>
      <c r="E3284" s="206"/>
      <c r="F3284"/>
    </row>
    <row r="3285" spans="1:6" x14ac:dyDescent="0.2">
      <c r="A3285"/>
      <c r="B3285"/>
      <c r="D3285" s="206"/>
      <c r="E3285" s="206"/>
      <c r="F3285"/>
    </row>
    <row r="3286" spans="1:6" x14ac:dyDescent="0.2">
      <c r="A3286"/>
      <c r="B3286"/>
      <c r="D3286" s="206"/>
      <c r="E3286" s="206"/>
      <c r="F3286"/>
    </row>
    <row r="3287" spans="1:6" x14ac:dyDescent="0.2">
      <c r="A3287"/>
      <c r="B3287"/>
      <c r="D3287" s="206"/>
      <c r="E3287" s="206"/>
      <c r="F3287"/>
    </row>
    <row r="3288" spans="1:6" x14ac:dyDescent="0.2">
      <c r="A3288"/>
      <c r="B3288"/>
      <c r="D3288" s="206"/>
      <c r="E3288" s="206"/>
      <c r="F3288"/>
    </row>
    <row r="3289" spans="1:6" x14ac:dyDescent="0.2">
      <c r="A3289"/>
      <c r="B3289"/>
      <c r="D3289" s="206"/>
      <c r="E3289" s="206"/>
      <c r="F3289"/>
    </row>
    <row r="3290" spans="1:6" x14ac:dyDescent="0.2">
      <c r="A3290"/>
      <c r="B3290"/>
      <c r="D3290" s="206"/>
      <c r="E3290" s="206"/>
      <c r="F3290"/>
    </row>
    <row r="3291" spans="1:6" x14ac:dyDescent="0.2">
      <c r="A3291"/>
      <c r="B3291"/>
      <c r="D3291" s="206"/>
      <c r="E3291" s="206"/>
      <c r="F3291"/>
    </row>
    <row r="3292" spans="1:6" x14ac:dyDescent="0.2">
      <c r="A3292"/>
      <c r="B3292"/>
      <c r="D3292" s="206"/>
      <c r="E3292" s="206"/>
      <c r="F3292"/>
    </row>
    <row r="3293" spans="1:6" x14ac:dyDescent="0.2">
      <c r="A3293"/>
      <c r="B3293"/>
      <c r="D3293" s="206"/>
      <c r="E3293" s="206"/>
      <c r="F3293"/>
    </row>
    <row r="3294" spans="1:6" x14ac:dyDescent="0.2">
      <c r="A3294"/>
      <c r="B3294"/>
      <c r="D3294" s="206"/>
      <c r="E3294" s="206"/>
      <c r="F3294"/>
    </row>
    <row r="3295" spans="1:6" x14ac:dyDescent="0.2">
      <c r="A3295"/>
      <c r="B3295"/>
      <c r="D3295" s="206"/>
      <c r="E3295" s="206"/>
      <c r="F3295"/>
    </row>
    <row r="3296" spans="1:6" x14ac:dyDescent="0.2">
      <c r="A3296"/>
      <c r="B3296"/>
      <c r="D3296" s="206"/>
      <c r="E3296" s="206"/>
      <c r="F3296"/>
    </row>
    <row r="3297" spans="1:6" x14ac:dyDescent="0.2">
      <c r="A3297"/>
      <c r="B3297"/>
      <c r="D3297" s="206"/>
      <c r="E3297" s="206"/>
      <c r="F3297"/>
    </row>
    <row r="3298" spans="1:6" x14ac:dyDescent="0.2">
      <c r="A3298"/>
      <c r="B3298"/>
      <c r="D3298" s="206"/>
      <c r="E3298" s="206"/>
      <c r="F3298"/>
    </row>
    <row r="3299" spans="1:6" x14ac:dyDescent="0.2">
      <c r="A3299"/>
      <c r="B3299"/>
      <c r="D3299" s="206"/>
      <c r="E3299" s="206"/>
      <c r="F3299"/>
    </row>
    <row r="3300" spans="1:6" x14ac:dyDescent="0.2">
      <c r="A3300"/>
      <c r="B3300"/>
      <c r="D3300" s="206"/>
      <c r="E3300" s="206"/>
      <c r="F3300"/>
    </row>
    <row r="3301" spans="1:6" x14ac:dyDescent="0.2">
      <c r="A3301"/>
      <c r="B3301"/>
      <c r="D3301" s="206"/>
      <c r="E3301" s="206"/>
      <c r="F3301"/>
    </row>
    <row r="3302" spans="1:6" x14ac:dyDescent="0.2">
      <c r="A3302"/>
      <c r="B3302"/>
      <c r="D3302" s="206"/>
      <c r="E3302" s="206"/>
      <c r="F3302"/>
    </row>
    <row r="3303" spans="1:6" x14ac:dyDescent="0.2">
      <c r="A3303"/>
      <c r="B3303"/>
      <c r="D3303" s="206"/>
      <c r="E3303" s="206"/>
      <c r="F3303"/>
    </row>
    <row r="3304" spans="1:6" x14ac:dyDescent="0.2">
      <c r="A3304"/>
      <c r="B3304"/>
      <c r="D3304" s="206"/>
      <c r="E3304" s="206"/>
      <c r="F3304"/>
    </row>
    <row r="3305" spans="1:6" x14ac:dyDescent="0.2">
      <c r="A3305"/>
      <c r="B3305"/>
      <c r="D3305" s="206"/>
      <c r="E3305" s="206"/>
      <c r="F3305"/>
    </row>
    <row r="3306" spans="1:6" x14ac:dyDescent="0.2">
      <c r="A3306"/>
      <c r="B3306"/>
      <c r="D3306" s="206"/>
      <c r="E3306" s="206"/>
      <c r="F3306"/>
    </row>
    <row r="3307" spans="1:6" x14ac:dyDescent="0.2">
      <c r="A3307"/>
      <c r="B3307"/>
      <c r="D3307" s="206"/>
      <c r="E3307" s="206"/>
      <c r="F3307"/>
    </row>
    <row r="3308" spans="1:6" x14ac:dyDescent="0.2">
      <c r="A3308"/>
      <c r="B3308"/>
      <c r="D3308" s="206"/>
      <c r="E3308" s="206"/>
      <c r="F3308"/>
    </row>
    <row r="3309" spans="1:6" x14ac:dyDescent="0.2">
      <c r="A3309"/>
      <c r="B3309"/>
      <c r="D3309" s="206"/>
      <c r="E3309" s="206"/>
      <c r="F3309"/>
    </row>
    <row r="3310" spans="1:6" x14ac:dyDescent="0.2">
      <c r="A3310"/>
      <c r="B3310"/>
      <c r="D3310" s="206"/>
      <c r="E3310" s="206"/>
      <c r="F3310"/>
    </row>
    <row r="3311" spans="1:6" x14ac:dyDescent="0.2">
      <c r="A3311"/>
      <c r="B3311"/>
      <c r="D3311" s="206"/>
      <c r="E3311" s="206"/>
      <c r="F3311"/>
    </row>
    <row r="3312" spans="1:6" x14ac:dyDescent="0.2">
      <c r="A3312"/>
      <c r="B3312"/>
      <c r="D3312" s="206"/>
      <c r="E3312" s="206"/>
      <c r="F3312"/>
    </row>
    <row r="3313" spans="1:6" x14ac:dyDescent="0.2">
      <c r="A3313"/>
      <c r="B3313"/>
      <c r="D3313" s="206"/>
      <c r="E3313" s="206"/>
      <c r="F3313"/>
    </row>
    <row r="3314" spans="1:6" x14ac:dyDescent="0.2">
      <c r="A3314"/>
      <c r="B3314"/>
      <c r="D3314" s="206"/>
      <c r="E3314" s="206"/>
      <c r="F3314"/>
    </row>
    <row r="3315" spans="1:6" x14ac:dyDescent="0.2">
      <c r="A3315"/>
      <c r="B3315"/>
      <c r="D3315" s="206"/>
      <c r="E3315" s="206"/>
      <c r="F3315"/>
    </row>
    <row r="3316" spans="1:6" x14ac:dyDescent="0.2">
      <c r="A3316"/>
      <c r="B3316"/>
      <c r="D3316" s="206"/>
      <c r="E3316" s="206"/>
      <c r="F3316"/>
    </row>
    <row r="3317" spans="1:6" x14ac:dyDescent="0.2">
      <c r="A3317"/>
      <c r="B3317"/>
      <c r="D3317" s="206"/>
      <c r="E3317" s="206"/>
      <c r="F3317"/>
    </row>
    <row r="3318" spans="1:6" x14ac:dyDescent="0.2">
      <c r="A3318"/>
      <c r="B3318"/>
      <c r="D3318" s="206"/>
      <c r="E3318" s="206"/>
      <c r="F3318"/>
    </row>
    <row r="3319" spans="1:6" x14ac:dyDescent="0.2">
      <c r="A3319"/>
      <c r="B3319"/>
      <c r="D3319" s="206"/>
      <c r="E3319" s="206"/>
      <c r="F3319"/>
    </row>
    <row r="3320" spans="1:6" x14ac:dyDescent="0.2">
      <c r="A3320"/>
      <c r="B3320"/>
      <c r="D3320" s="206"/>
      <c r="E3320" s="206"/>
      <c r="F3320"/>
    </row>
    <row r="3321" spans="1:6" x14ac:dyDescent="0.2">
      <c r="A3321"/>
      <c r="B3321"/>
      <c r="D3321" s="206"/>
      <c r="E3321" s="206"/>
      <c r="F3321"/>
    </row>
    <row r="3322" spans="1:6" x14ac:dyDescent="0.2">
      <c r="A3322"/>
      <c r="B3322"/>
      <c r="D3322" s="206"/>
      <c r="E3322" s="206"/>
      <c r="F3322"/>
    </row>
    <row r="3323" spans="1:6" x14ac:dyDescent="0.2">
      <c r="A3323"/>
      <c r="B3323"/>
      <c r="D3323" s="206"/>
      <c r="E3323" s="206"/>
      <c r="F3323"/>
    </row>
    <row r="3324" spans="1:6" x14ac:dyDescent="0.2">
      <c r="A3324"/>
      <c r="B3324"/>
      <c r="D3324" s="206"/>
      <c r="E3324" s="206"/>
      <c r="F3324"/>
    </row>
    <row r="3325" spans="1:6" x14ac:dyDescent="0.2">
      <c r="A3325"/>
      <c r="B3325"/>
      <c r="D3325" s="206"/>
      <c r="E3325" s="206"/>
      <c r="F3325"/>
    </row>
    <row r="3326" spans="1:6" x14ac:dyDescent="0.2">
      <c r="A3326"/>
      <c r="B3326"/>
      <c r="D3326" s="206"/>
      <c r="E3326" s="206"/>
      <c r="F3326"/>
    </row>
    <row r="3327" spans="1:6" x14ac:dyDescent="0.2">
      <c r="A3327"/>
      <c r="B3327"/>
      <c r="D3327" s="206"/>
      <c r="E3327" s="206"/>
      <c r="F3327"/>
    </row>
    <row r="3328" spans="1:6" x14ac:dyDescent="0.2">
      <c r="A3328"/>
      <c r="B3328"/>
      <c r="D3328" s="206"/>
      <c r="E3328" s="206"/>
      <c r="F3328"/>
    </row>
    <row r="3329" spans="1:6" x14ac:dyDescent="0.2">
      <c r="A3329"/>
      <c r="B3329"/>
      <c r="D3329" s="206"/>
      <c r="E3329" s="206"/>
      <c r="F3329"/>
    </row>
    <row r="3330" spans="1:6" x14ac:dyDescent="0.2">
      <c r="A3330"/>
      <c r="B3330"/>
      <c r="D3330" s="206"/>
      <c r="E3330" s="206"/>
      <c r="F3330"/>
    </row>
    <row r="3331" spans="1:6" x14ac:dyDescent="0.2">
      <c r="A3331"/>
      <c r="B3331"/>
      <c r="D3331" s="206"/>
      <c r="E3331" s="206"/>
      <c r="F3331"/>
    </row>
    <row r="3332" spans="1:6" x14ac:dyDescent="0.2">
      <c r="A3332"/>
      <c r="B3332"/>
      <c r="D3332" s="206"/>
      <c r="E3332" s="206"/>
      <c r="F3332"/>
    </row>
    <row r="3333" spans="1:6" x14ac:dyDescent="0.2">
      <c r="A3333"/>
      <c r="B3333"/>
      <c r="D3333" s="206"/>
      <c r="E3333" s="206"/>
      <c r="F3333"/>
    </row>
    <row r="3334" spans="1:6" x14ac:dyDescent="0.2">
      <c r="A3334"/>
      <c r="B3334"/>
      <c r="D3334" s="206"/>
      <c r="E3334" s="206"/>
      <c r="F3334"/>
    </row>
    <row r="3335" spans="1:6" x14ac:dyDescent="0.2">
      <c r="A3335"/>
      <c r="B3335"/>
      <c r="D3335" s="206"/>
      <c r="E3335" s="206"/>
      <c r="F3335"/>
    </row>
    <row r="3336" spans="1:6" x14ac:dyDescent="0.2">
      <c r="A3336"/>
      <c r="B3336"/>
      <c r="D3336" s="206"/>
      <c r="E3336" s="206"/>
      <c r="F3336"/>
    </row>
    <row r="3337" spans="1:6" x14ac:dyDescent="0.2">
      <c r="A3337"/>
      <c r="B3337"/>
      <c r="D3337" s="206"/>
      <c r="E3337" s="206"/>
      <c r="F3337"/>
    </row>
    <row r="3338" spans="1:6" x14ac:dyDescent="0.2">
      <c r="A3338"/>
      <c r="B3338"/>
      <c r="D3338" s="206"/>
      <c r="E3338" s="206"/>
      <c r="F3338"/>
    </row>
    <row r="3339" spans="1:6" x14ac:dyDescent="0.2">
      <c r="A3339"/>
      <c r="B3339"/>
      <c r="D3339" s="206"/>
      <c r="E3339" s="206"/>
      <c r="F3339"/>
    </row>
    <row r="3340" spans="1:6" x14ac:dyDescent="0.2">
      <c r="A3340"/>
      <c r="B3340"/>
      <c r="D3340" s="206"/>
      <c r="E3340" s="206"/>
      <c r="F3340"/>
    </row>
    <row r="3341" spans="1:6" x14ac:dyDescent="0.2">
      <c r="A3341"/>
      <c r="B3341"/>
      <c r="D3341" s="206"/>
      <c r="E3341" s="206"/>
      <c r="F3341"/>
    </row>
    <row r="3342" spans="1:6" x14ac:dyDescent="0.2">
      <c r="A3342"/>
      <c r="B3342"/>
      <c r="D3342" s="206"/>
      <c r="E3342" s="206"/>
      <c r="F3342"/>
    </row>
    <row r="3343" spans="1:6" x14ac:dyDescent="0.2">
      <c r="A3343"/>
      <c r="B3343"/>
      <c r="D3343" s="206"/>
      <c r="E3343" s="206"/>
      <c r="F3343"/>
    </row>
    <row r="3344" spans="1:6" x14ac:dyDescent="0.2">
      <c r="A3344"/>
      <c r="B3344"/>
      <c r="D3344" s="206"/>
      <c r="E3344" s="206"/>
      <c r="F3344"/>
    </row>
    <row r="3345" spans="1:6" x14ac:dyDescent="0.2">
      <c r="A3345"/>
      <c r="B3345"/>
      <c r="D3345" s="206"/>
      <c r="E3345" s="206"/>
      <c r="F3345"/>
    </row>
    <row r="3346" spans="1:6" x14ac:dyDescent="0.2">
      <c r="A3346"/>
      <c r="B3346"/>
      <c r="D3346" s="206"/>
      <c r="E3346" s="206"/>
      <c r="F3346"/>
    </row>
    <row r="3347" spans="1:6" x14ac:dyDescent="0.2">
      <c r="A3347"/>
      <c r="B3347"/>
      <c r="D3347" s="206"/>
      <c r="E3347" s="206"/>
      <c r="F3347"/>
    </row>
    <row r="3348" spans="1:6" x14ac:dyDescent="0.2">
      <c r="A3348"/>
      <c r="B3348"/>
      <c r="D3348" s="206"/>
      <c r="E3348" s="206"/>
      <c r="F3348"/>
    </row>
    <row r="3349" spans="1:6" x14ac:dyDescent="0.2">
      <c r="A3349"/>
      <c r="B3349"/>
      <c r="D3349" s="206"/>
      <c r="E3349" s="206"/>
      <c r="F3349"/>
    </row>
    <row r="3350" spans="1:6" x14ac:dyDescent="0.2">
      <c r="A3350"/>
      <c r="B3350"/>
      <c r="D3350" s="206"/>
      <c r="E3350" s="206"/>
      <c r="F3350"/>
    </row>
    <row r="3351" spans="1:6" x14ac:dyDescent="0.2">
      <c r="A3351"/>
      <c r="B3351"/>
      <c r="D3351" s="206"/>
      <c r="E3351" s="206"/>
      <c r="F3351"/>
    </row>
    <row r="3352" spans="1:6" x14ac:dyDescent="0.2">
      <c r="A3352"/>
      <c r="B3352"/>
      <c r="D3352" s="206"/>
      <c r="E3352" s="206"/>
      <c r="F3352"/>
    </row>
    <row r="3353" spans="1:6" x14ac:dyDescent="0.2">
      <c r="A3353"/>
      <c r="B3353"/>
      <c r="D3353" s="206"/>
      <c r="E3353" s="206"/>
      <c r="F3353"/>
    </row>
    <row r="3354" spans="1:6" x14ac:dyDescent="0.2">
      <c r="A3354"/>
      <c r="B3354"/>
      <c r="D3354" s="206"/>
      <c r="E3354" s="206"/>
      <c r="F3354"/>
    </row>
    <row r="3355" spans="1:6" x14ac:dyDescent="0.2">
      <c r="A3355"/>
      <c r="B3355"/>
      <c r="D3355" s="206"/>
      <c r="E3355" s="206"/>
      <c r="F3355"/>
    </row>
    <row r="3356" spans="1:6" x14ac:dyDescent="0.2">
      <c r="A3356"/>
      <c r="B3356"/>
      <c r="D3356" s="206"/>
      <c r="E3356" s="206"/>
      <c r="F3356"/>
    </row>
    <row r="3357" spans="1:6" x14ac:dyDescent="0.2">
      <c r="A3357"/>
      <c r="B3357"/>
      <c r="D3357" s="206"/>
      <c r="E3357" s="206"/>
      <c r="F3357"/>
    </row>
    <row r="3358" spans="1:6" x14ac:dyDescent="0.2">
      <c r="A3358"/>
      <c r="B3358"/>
      <c r="D3358" s="206"/>
      <c r="E3358" s="206"/>
      <c r="F3358"/>
    </row>
    <row r="3359" spans="1:6" x14ac:dyDescent="0.2">
      <c r="A3359"/>
      <c r="B3359"/>
      <c r="D3359" s="206"/>
      <c r="E3359" s="206"/>
      <c r="F3359"/>
    </row>
    <row r="3360" spans="1:6" x14ac:dyDescent="0.2">
      <c r="A3360"/>
      <c r="B3360"/>
      <c r="D3360" s="206"/>
      <c r="E3360" s="206"/>
      <c r="F3360"/>
    </row>
    <row r="3361" spans="1:6" x14ac:dyDescent="0.2">
      <c r="A3361"/>
      <c r="B3361"/>
      <c r="D3361" s="206"/>
      <c r="E3361" s="206"/>
      <c r="F3361"/>
    </row>
    <row r="3362" spans="1:6" x14ac:dyDescent="0.2">
      <c r="A3362"/>
      <c r="B3362"/>
      <c r="D3362" s="206"/>
      <c r="E3362" s="206"/>
      <c r="F3362"/>
    </row>
    <row r="3363" spans="1:6" x14ac:dyDescent="0.2">
      <c r="A3363"/>
      <c r="B3363"/>
      <c r="D3363" s="206"/>
      <c r="E3363" s="206"/>
      <c r="F3363"/>
    </row>
    <row r="3364" spans="1:6" x14ac:dyDescent="0.2">
      <c r="A3364"/>
      <c r="B3364"/>
      <c r="D3364" s="206"/>
      <c r="E3364" s="206"/>
      <c r="F3364"/>
    </row>
    <row r="3365" spans="1:6" x14ac:dyDescent="0.2">
      <c r="A3365"/>
      <c r="B3365"/>
      <c r="D3365" s="206"/>
      <c r="E3365" s="206"/>
      <c r="F3365"/>
    </row>
    <row r="3366" spans="1:6" x14ac:dyDescent="0.2">
      <c r="A3366"/>
      <c r="B3366"/>
      <c r="D3366" s="206"/>
      <c r="E3366" s="206"/>
      <c r="F3366"/>
    </row>
    <row r="3367" spans="1:6" x14ac:dyDescent="0.2">
      <c r="A3367"/>
      <c r="B3367"/>
      <c r="D3367" s="206"/>
      <c r="E3367" s="206"/>
      <c r="F3367"/>
    </row>
    <row r="3368" spans="1:6" x14ac:dyDescent="0.2">
      <c r="A3368"/>
      <c r="B3368"/>
      <c r="D3368" s="206"/>
      <c r="E3368" s="206"/>
      <c r="F3368"/>
    </row>
    <row r="3369" spans="1:6" x14ac:dyDescent="0.2">
      <c r="A3369"/>
      <c r="B3369"/>
      <c r="D3369" s="206"/>
      <c r="E3369" s="206"/>
      <c r="F3369"/>
    </row>
    <row r="3370" spans="1:6" x14ac:dyDescent="0.2">
      <c r="A3370"/>
      <c r="B3370"/>
      <c r="D3370" s="206"/>
      <c r="E3370" s="206"/>
      <c r="F3370"/>
    </row>
    <row r="3371" spans="1:6" x14ac:dyDescent="0.2">
      <c r="A3371"/>
      <c r="B3371"/>
      <c r="D3371" s="206"/>
      <c r="E3371" s="206"/>
      <c r="F3371"/>
    </row>
    <row r="3372" spans="1:6" x14ac:dyDescent="0.2">
      <c r="A3372"/>
      <c r="B3372"/>
      <c r="D3372" s="206"/>
      <c r="E3372" s="206"/>
      <c r="F3372"/>
    </row>
    <row r="3373" spans="1:6" x14ac:dyDescent="0.2">
      <c r="A3373"/>
      <c r="B3373"/>
      <c r="D3373" s="206"/>
      <c r="E3373" s="206"/>
      <c r="F3373"/>
    </row>
    <row r="3374" spans="1:6" x14ac:dyDescent="0.2">
      <c r="A3374"/>
      <c r="B3374"/>
      <c r="D3374" s="206"/>
      <c r="E3374" s="206"/>
      <c r="F3374"/>
    </row>
    <row r="3375" spans="1:6" x14ac:dyDescent="0.2">
      <c r="A3375"/>
      <c r="B3375"/>
      <c r="D3375" s="206"/>
      <c r="E3375" s="206"/>
      <c r="F3375"/>
    </row>
    <row r="3376" spans="1:6" x14ac:dyDescent="0.2">
      <c r="A3376"/>
      <c r="B3376"/>
      <c r="D3376" s="206"/>
      <c r="E3376" s="206"/>
      <c r="F3376"/>
    </row>
    <row r="3377" spans="1:6" x14ac:dyDescent="0.2">
      <c r="A3377"/>
      <c r="B3377"/>
      <c r="D3377" s="206"/>
      <c r="E3377" s="206"/>
      <c r="F3377"/>
    </row>
    <row r="3378" spans="1:6" x14ac:dyDescent="0.2">
      <c r="A3378"/>
      <c r="B3378"/>
      <c r="D3378" s="206"/>
      <c r="E3378" s="206"/>
      <c r="F3378"/>
    </row>
    <row r="3379" spans="1:6" x14ac:dyDescent="0.2">
      <c r="A3379"/>
      <c r="B3379"/>
      <c r="D3379" s="206"/>
      <c r="E3379" s="206"/>
      <c r="F3379"/>
    </row>
    <row r="3380" spans="1:6" x14ac:dyDescent="0.2">
      <c r="A3380"/>
      <c r="B3380"/>
      <c r="D3380" s="206"/>
      <c r="E3380" s="206"/>
      <c r="F3380"/>
    </row>
    <row r="3381" spans="1:6" x14ac:dyDescent="0.2">
      <c r="A3381"/>
      <c r="B3381"/>
      <c r="D3381" s="206"/>
      <c r="E3381" s="206"/>
      <c r="F3381"/>
    </row>
    <row r="3382" spans="1:6" x14ac:dyDescent="0.2">
      <c r="A3382"/>
      <c r="B3382"/>
      <c r="D3382" s="206"/>
      <c r="E3382" s="206"/>
      <c r="F3382"/>
    </row>
    <row r="3383" spans="1:6" x14ac:dyDescent="0.2">
      <c r="A3383"/>
      <c r="B3383"/>
      <c r="D3383" s="206"/>
      <c r="E3383" s="206"/>
      <c r="F3383"/>
    </row>
    <row r="3384" spans="1:6" x14ac:dyDescent="0.2">
      <c r="A3384"/>
      <c r="B3384"/>
      <c r="D3384" s="206"/>
      <c r="E3384" s="206"/>
      <c r="F3384"/>
    </row>
    <row r="3385" spans="1:6" x14ac:dyDescent="0.2">
      <c r="A3385"/>
      <c r="B3385"/>
      <c r="D3385" s="206"/>
      <c r="E3385" s="206"/>
      <c r="F3385"/>
    </row>
    <row r="3386" spans="1:6" x14ac:dyDescent="0.2">
      <c r="A3386"/>
      <c r="B3386"/>
      <c r="D3386" s="206"/>
      <c r="E3386" s="206"/>
      <c r="F3386"/>
    </row>
    <row r="3387" spans="1:6" x14ac:dyDescent="0.2">
      <c r="A3387"/>
      <c r="B3387"/>
      <c r="D3387" s="206"/>
      <c r="E3387" s="206"/>
      <c r="F3387"/>
    </row>
    <row r="3388" spans="1:6" x14ac:dyDescent="0.2">
      <c r="A3388"/>
      <c r="B3388"/>
      <c r="D3388" s="206"/>
      <c r="E3388" s="206"/>
      <c r="F3388"/>
    </row>
    <row r="3389" spans="1:6" x14ac:dyDescent="0.2">
      <c r="A3389"/>
      <c r="B3389"/>
      <c r="D3389" s="206"/>
      <c r="E3389" s="206"/>
      <c r="F3389"/>
    </row>
    <row r="3390" spans="1:6" x14ac:dyDescent="0.2">
      <c r="A3390"/>
      <c r="B3390"/>
      <c r="D3390" s="206"/>
      <c r="E3390" s="206"/>
      <c r="F3390"/>
    </row>
    <row r="3391" spans="1:6" x14ac:dyDescent="0.2">
      <c r="A3391"/>
      <c r="B3391"/>
      <c r="D3391" s="206"/>
      <c r="E3391" s="206"/>
      <c r="F3391"/>
    </row>
    <row r="3392" spans="1:6" x14ac:dyDescent="0.2">
      <c r="A3392"/>
      <c r="B3392"/>
      <c r="D3392" s="206"/>
      <c r="E3392" s="206"/>
      <c r="F3392"/>
    </row>
    <row r="3393" spans="1:6" x14ac:dyDescent="0.2">
      <c r="A3393"/>
      <c r="B3393"/>
      <c r="D3393" s="206"/>
      <c r="E3393" s="206"/>
      <c r="F3393"/>
    </row>
    <row r="3394" spans="1:6" x14ac:dyDescent="0.2">
      <c r="A3394"/>
      <c r="B3394"/>
      <c r="D3394" s="206"/>
      <c r="E3394" s="206"/>
      <c r="F3394"/>
    </row>
    <row r="3395" spans="1:6" x14ac:dyDescent="0.2">
      <c r="A3395"/>
      <c r="B3395"/>
      <c r="D3395" s="206"/>
      <c r="E3395" s="206"/>
      <c r="F3395"/>
    </row>
    <row r="3396" spans="1:6" x14ac:dyDescent="0.2">
      <c r="A3396"/>
      <c r="B3396"/>
      <c r="D3396" s="206"/>
      <c r="E3396" s="206"/>
      <c r="F3396"/>
    </row>
    <row r="3397" spans="1:6" x14ac:dyDescent="0.2">
      <c r="A3397"/>
      <c r="B3397"/>
      <c r="D3397" s="206"/>
      <c r="E3397" s="206"/>
      <c r="F3397"/>
    </row>
    <row r="3398" spans="1:6" x14ac:dyDescent="0.2">
      <c r="A3398"/>
      <c r="B3398"/>
      <c r="D3398" s="206"/>
      <c r="E3398" s="206"/>
      <c r="F3398"/>
    </row>
    <row r="3399" spans="1:6" x14ac:dyDescent="0.2">
      <c r="A3399"/>
      <c r="B3399"/>
      <c r="D3399" s="206"/>
      <c r="E3399" s="206"/>
      <c r="F3399"/>
    </row>
    <row r="3400" spans="1:6" x14ac:dyDescent="0.2">
      <c r="A3400"/>
      <c r="B3400"/>
      <c r="D3400" s="206"/>
      <c r="E3400" s="206"/>
      <c r="F3400"/>
    </row>
    <row r="3401" spans="1:6" x14ac:dyDescent="0.2">
      <c r="A3401"/>
      <c r="B3401"/>
      <c r="D3401" s="206"/>
      <c r="E3401" s="206"/>
      <c r="F3401"/>
    </row>
    <row r="3402" spans="1:6" x14ac:dyDescent="0.2">
      <c r="A3402"/>
      <c r="B3402"/>
      <c r="D3402" s="206"/>
      <c r="E3402" s="206"/>
      <c r="F3402"/>
    </row>
    <row r="3403" spans="1:6" x14ac:dyDescent="0.2">
      <c r="A3403"/>
      <c r="B3403"/>
      <c r="D3403" s="206"/>
      <c r="E3403" s="206"/>
      <c r="F3403"/>
    </row>
    <row r="3404" spans="1:6" x14ac:dyDescent="0.2">
      <c r="A3404"/>
      <c r="B3404"/>
      <c r="D3404" s="206"/>
      <c r="E3404" s="206"/>
      <c r="F3404"/>
    </row>
    <row r="3405" spans="1:6" x14ac:dyDescent="0.2">
      <c r="A3405"/>
      <c r="B3405"/>
      <c r="D3405" s="206"/>
      <c r="E3405" s="206"/>
      <c r="F3405"/>
    </row>
    <row r="3406" spans="1:6" x14ac:dyDescent="0.2">
      <c r="A3406"/>
      <c r="B3406"/>
      <c r="D3406" s="206"/>
      <c r="E3406" s="206"/>
      <c r="F3406"/>
    </row>
    <row r="3407" spans="1:6" x14ac:dyDescent="0.2">
      <c r="A3407"/>
      <c r="B3407"/>
      <c r="D3407" s="206"/>
      <c r="E3407" s="206"/>
      <c r="F3407"/>
    </row>
    <row r="3408" spans="1:6" x14ac:dyDescent="0.2">
      <c r="A3408"/>
      <c r="B3408"/>
      <c r="D3408" s="206"/>
      <c r="E3408" s="206"/>
      <c r="F3408"/>
    </row>
    <row r="3409" spans="1:6" x14ac:dyDescent="0.2">
      <c r="A3409"/>
      <c r="B3409"/>
      <c r="D3409" s="206"/>
      <c r="E3409" s="206"/>
      <c r="F3409"/>
    </row>
    <row r="3410" spans="1:6" x14ac:dyDescent="0.2">
      <c r="A3410"/>
      <c r="B3410"/>
      <c r="D3410" s="206"/>
      <c r="E3410" s="206"/>
      <c r="F3410"/>
    </row>
    <row r="3411" spans="1:6" x14ac:dyDescent="0.2">
      <c r="A3411"/>
      <c r="B3411"/>
      <c r="D3411" s="206"/>
      <c r="E3411" s="206"/>
      <c r="F3411"/>
    </row>
    <row r="3412" spans="1:6" x14ac:dyDescent="0.2">
      <c r="A3412"/>
      <c r="B3412"/>
      <c r="D3412" s="206"/>
      <c r="E3412" s="206"/>
      <c r="F3412"/>
    </row>
    <row r="3413" spans="1:6" x14ac:dyDescent="0.2">
      <c r="A3413"/>
      <c r="B3413"/>
      <c r="D3413" s="206"/>
      <c r="E3413" s="206"/>
      <c r="F3413"/>
    </row>
    <row r="3414" spans="1:6" x14ac:dyDescent="0.2">
      <c r="A3414"/>
      <c r="B3414"/>
      <c r="D3414" s="206"/>
      <c r="E3414" s="206"/>
      <c r="F3414"/>
    </row>
    <row r="3415" spans="1:6" x14ac:dyDescent="0.2">
      <c r="A3415"/>
      <c r="B3415"/>
      <c r="D3415" s="206"/>
      <c r="E3415" s="206"/>
      <c r="F3415"/>
    </row>
    <row r="3416" spans="1:6" x14ac:dyDescent="0.2">
      <c r="A3416"/>
      <c r="B3416"/>
      <c r="D3416" s="206"/>
      <c r="E3416" s="206"/>
      <c r="F3416"/>
    </row>
    <row r="3417" spans="1:6" x14ac:dyDescent="0.2">
      <c r="A3417"/>
      <c r="B3417"/>
      <c r="D3417" s="206"/>
      <c r="E3417" s="206"/>
      <c r="F3417"/>
    </row>
    <row r="3418" spans="1:6" x14ac:dyDescent="0.2">
      <c r="A3418"/>
      <c r="B3418"/>
      <c r="D3418" s="206"/>
      <c r="E3418" s="206"/>
      <c r="F3418"/>
    </row>
    <row r="3419" spans="1:6" x14ac:dyDescent="0.2">
      <c r="A3419"/>
      <c r="B3419"/>
      <c r="D3419" s="206"/>
      <c r="E3419" s="206"/>
      <c r="F3419"/>
    </row>
    <row r="3420" spans="1:6" x14ac:dyDescent="0.2">
      <c r="A3420"/>
      <c r="B3420"/>
      <c r="D3420" s="206"/>
      <c r="E3420" s="206"/>
      <c r="F3420"/>
    </row>
    <row r="3421" spans="1:6" x14ac:dyDescent="0.2">
      <c r="A3421"/>
      <c r="B3421"/>
      <c r="D3421" s="206"/>
      <c r="E3421" s="206"/>
      <c r="F3421"/>
    </row>
    <row r="3422" spans="1:6" x14ac:dyDescent="0.2">
      <c r="A3422"/>
      <c r="B3422"/>
      <c r="D3422" s="206"/>
      <c r="E3422" s="206"/>
      <c r="F3422"/>
    </row>
    <row r="3423" spans="1:6" x14ac:dyDescent="0.2">
      <c r="A3423"/>
      <c r="B3423"/>
      <c r="D3423" s="206"/>
      <c r="E3423" s="206"/>
      <c r="F3423"/>
    </row>
    <row r="3424" spans="1:6" x14ac:dyDescent="0.2">
      <c r="A3424"/>
      <c r="B3424"/>
      <c r="D3424" s="206"/>
      <c r="E3424" s="206"/>
      <c r="F3424"/>
    </row>
    <row r="3425" spans="1:6" x14ac:dyDescent="0.2">
      <c r="A3425"/>
      <c r="B3425"/>
      <c r="D3425" s="206"/>
      <c r="E3425" s="206"/>
      <c r="F3425"/>
    </row>
    <row r="3426" spans="1:6" x14ac:dyDescent="0.2">
      <c r="A3426"/>
      <c r="B3426"/>
      <c r="D3426" s="206"/>
      <c r="E3426" s="206"/>
      <c r="F3426"/>
    </row>
    <row r="3427" spans="1:6" x14ac:dyDescent="0.2">
      <c r="A3427"/>
      <c r="B3427"/>
      <c r="D3427" s="206"/>
      <c r="E3427" s="206"/>
      <c r="F3427"/>
    </row>
    <row r="3428" spans="1:6" x14ac:dyDescent="0.2">
      <c r="A3428"/>
      <c r="B3428"/>
      <c r="D3428" s="206"/>
      <c r="E3428" s="206"/>
      <c r="F3428"/>
    </row>
    <row r="3429" spans="1:6" x14ac:dyDescent="0.2">
      <c r="A3429"/>
      <c r="B3429"/>
      <c r="D3429" s="206"/>
      <c r="E3429" s="206"/>
      <c r="F3429"/>
    </row>
    <row r="3430" spans="1:6" x14ac:dyDescent="0.2">
      <c r="A3430"/>
      <c r="B3430"/>
      <c r="D3430" s="206"/>
      <c r="E3430" s="206"/>
      <c r="F3430"/>
    </row>
    <row r="3431" spans="1:6" x14ac:dyDescent="0.2">
      <c r="A3431"/>
      <c r="B3431"/>
      <c r="D3431" s="206"/>
      <c r="E3431" s="206"/>
      <c r="F3431"/>
    </row>
    <row r="3432" spans="1:6" x14ac:dyDescent="0.2">
      <c r="A3432"/>
      <c r="B3432"/>
      <c r="D3432" s="206"/>
      <c r="E3432" s="206"/>
      <c r="F3432"/>
    </row>
    <row r="3433" spans="1:6" x14ac:dyDescent="0.2">
      <c r="A3433"/>
      <c r="B3433"/>
      <c r="D3433" s="206"/>
      <c r="E3433" s="206"/>
      <c r="F3433"/>
    </row>
    <row r="3434" spans="1:6" x14ac:dyDescent="0.2">
      <c r="A3434"/>
      <c r="B3434"/>
      <c r="D3434" s="206"/>
      <c r="E3434" s="206"/>
      <c r="F3434"/>
    </row>
    <row r="3435" spans="1:6" x14ac:dyDescent="0.2">
      <c r="A3435"/>
      <c r="B3435"/>
      <c r="D3435" s="206"/>
      <c r="E3435" s="206"/>
      <c r="F3435"/>
    </row>
    <row r="3436" spans="1:6" x14ac:dyDescent="0.2">
      <c r="A3436"/>
      <c r="B3436"/>
      <c r="D3436" s="206"/>
      <c r="E3436" s="206"/>
      <c r="F3436"/>
    </row>
    <row r="3437" spans="1:6" x14ac:dyDescent="0.2">
      <c r="A3437"/>
      <c r="B3437"/>
      <c r="D3437" s="206"/>
      <c r="E3437" s="206"/>
      <c r="F3437"/>
    </row>
    <row r="3438" spans="1:6" x14ac:dyDescent="0.2">
      <c r="A3438"/>
      <c r="B3438"/>
      <c r="D3438" s="206"/>
      <c r="E3438" s="206"/>
      <c r="F3438"/>
    </row>
    <row r="3439" spans="1:6" x14ac:dyDescent="0.2">
      <c r="A3439"/>
      <c r="B3439"/>
      <c r="D3439" s="206"/>
      <c r="E3439" s="206"/>
      <c r="F3439"/>
    </row>
    <row r="3440" spans="1:6" x14ac:dyDescent="0.2">
      <c r="A3440"/>
      <c r="B3440"/>
      <c r="D3440" s="206"/>
      <c r="E3440" s="206"/>
      <c r="F3440"/>
    </row>
    <row r="3441" spans="1:6" x14ac:dyDescent="0.2">
      <c r="A3441"/>
      <c r="B3441"/>
      <c r="D3441" s="206"/>
      <c r="E3441" s="206"/>
      <c r="F3441"/>
    </row>
    <row r="3442" spans="1:6" x14ac:dyDescent="0.2">
      <c r="A3442"/>
      <c r="B3442"/>
      <c r="D3442" s="206"/>
      <c r="E3442" s="206"/>
      <c r="F3442"/>
    </row>
    <row r="3443" spans="1:6" x14ac:dyDescent="0.2">
      <c r="A3443"/>
      <c r="B3443"/>
      <c r="D3443" s="206"/>
      <c r="E3443" s="206"/>
      <c r="F3443"/>
    </row>
    <row r="3444" spans="1:6" x14ac:dyDescent="0.2">
      <c r="A3444"/>
      <c r="B3444"/>
      <c r="D3444" s="206"/>
      <c r="E3444" s="206"/>
      <c r="F3444"/>
    </row>
    <row r="3445" spans="1:6" x14ac:dyDescent="0.2">
      <c r="A3445"/>
      <c r="B3445"/>
      <c r="D3445" s="206"/>
      <c r="E3445" s="206"/>
      <c r="F3445"/>
    </row>
    <row r="3446" spans="1:6" x14ac:dyDescent="0.2">
      <c r="A3446"/>
      <c r="B3446"/>
      <c r="D3446" s="206"/>
      <c r="E3446" s="206"/>
      <c r="F3446"/>
    </row>
    <row r="3447" spans="1:6" x14ac:dyDescent="0.2">
      <c r="A3447"/>
      <c r="B3447"/>
      <c r="D3447" s="206"/>
      <c r="E3447" s="206"/>
      <c r="F3447"/>
    </row>
    <row r="3448" spans="1:6" x14ac:dyDescent="0.2">
      <c r="A3448"/>
      <c r="B3448"/>
      <c r="D3448" s="206"/>
      <c r="E3448" s="206"/>
      <c r="F3448"/>
    </row>
    <row r="3449" spans="1:6" x14ac:dyDescent="0.2">
      <c r="A3449"/>
      <c r="B3449"/>
      <c r="D3449" s="206"/>
      <c r="E3449" s="206"/>
      <c r="F3449"/>
    </row>
    <row r="3450" spans="1:6" x14ac:dyDescent="0.2">
      <c r="A3450"/>
      <c r="B3450"/>
      <c r="D3450" s="206"/>
      <c r="E3450" s="206"/>
      <c r="F3450"/>
    </row>
    <row r="3451" spans="1:6" x14ac:dyDescent="0.2">
      <c r="A3451"/>
      <c r="B3451"/>
      <c r="D3451" s="206"/>
      <c r="E3451" s="206"/>
      <c r="F3451"/>
    </row>
    <row r="3452" spans="1:6" x14ac:dyDescent="0.2">
      <c r="A3452"/>
      <c r="B3452"/>
      <c r="D3452" s="206"/>
      <c r="E3452" s="206"/>
      <c r="F3452"/>
    </row>
    <row r="3453" spans="1:6" x14ac:dyDescent="0.2">
      <c r="A3453"/>
      <c r="B3453"/>
      <c r="D3453" s="206"/>
      <c r="E3453" s="206"/>
      <c r="F3453"/>
    </row>
    <row r="3454" spans="1:6" x14ac:dyDescent="0.2">
      <c r="A3454"/>
      <c r="B3454"/>
      <c r="D3454" s="206"/>
      <c r="E3454" s="206"/>
      <c r="F3454"/>
    </row>
    <row r="3455" spans="1:6" x14ac:dyDescent="0.2">
      <c r="A3455"/>
      <c r="B3455"/>
      <c r="D3455" s="206"/>
      <c r="E3455" s="206"/>
      <c r="F3455"/>
    </row>
    <row r="3456" spans="1:6" x14ac:dyDescent="0.2">
      <c r="A3456"/>
      <c r="B3456"/>
      <c r="D3456" s="206"/>
      <c r="E3456" s="206"/>
      <c r="F3456"/>
    </row>
    <row r="3457" spans="1:6" x14ac:dyDescent="0.2">
      <c r="A3457"/>
      <c r="B3457"/>
      <c r="D3457" s="206"/>
      <c r="E3457" s="206"/>
      <c r="F3457"/>
    </row>
    <row r="3458" spans="1:6" x14ac:dyDescent="0.2">
      <c r="A3458"/>
      <c r="B3458"/>
      <c r="D3458" s="206"/>
      <c r="E3458" s="206"/>
      <c r="F3458"/>
    </row>
    <row r="3459" spans="1:6" x14ac:dyDescent="0.2">
      <c r="A3459"/>
      <c r="B3459"/>
      <c r="D3459" s="206"/>
      <c r="E3459" s="206"/>
      <c r="F3459"/>
    </row>
    <row r="3460" spans="1:6" x14ac:dyDescent="0.2">
      <c r="A3460"/>
      <c r="B3460"/>
      <c r="D3460" s="206"/>
      <c r="E3460" s="206"/>
      <c r="F3460"/>
    </row>
    <row r="3461" spans="1:6" x14ac:dyDescent="0.2">
      <c r="A3461"/>
      <c r="B3461"/>
      <c r="D3461" s="206"/>
      <c r="E3461" s="206"/>
      <c r="F3461"/>
    </row>
    <row r="3462" spans="1:6" x14ac:dyDescent="0.2">
      <c r="A3462"/>
      <c r="B3462"/>
      <c r="D3462" s="206"/>
      <c r="E3462" s="206"/>
      <c r="F3462"/>
    </row>
    <row r="3463" spans="1:6" x14ac:dyDescent="0.2">
      <c r="A3463"/>
      <c r="B3463"/>
      <c r="D3463" s="206"/>
      <c r="E3463" s="206"/>
      <c r="F3463"/>
    </row>
    <row r="3464" spans="1:6" x14ac:dyDescent="0.2">
      <c r="A3464"/>
      <c r="B3464"/>
      <c r="D3464" s="206"/>
      <c r="E3464" s="206"/>
      <c r="F3464"/>
    </row>
    <row r="3465" spans="1:6" x14ac:dyDescent="0.2">
      <c r="A3465"/>
      <c r="B3465"/>
      <c r="D3465" s="206"/>
      <c r="E3465" s="206"/>
      <c r="F3465"/>
    </row>
    <row r="3466" spans="1:6" x14ac:dyDescent="0.2">
      <c r="A3466"/>
      <c r="B3466"/>
      <c r="D3466" s="206"/>
      <c r="E3466" s="206"/>
      <c r="F3466"/>
    </row>
    <row r="3467" spans="1:6" x14ac:dyDescent="0.2">
      <c r="A3467"/>
      <c r="B3467"/>
      <c r="D3467" s="206"/>
      <c r="E3467" s="206"/>
      <c r="F3467"/>
    </row>
    <row r="3468" spans="1:6" x14ac:dyDescent="0.2">
      <c r="A3468"/>
      <c r="B3468"/>
      <c r="D3468" s="206"/>
      <c r="E3468" s="206"/>
      <c r="F3468"/>
    </row>
    <row r="3469" spans="1:6" x14ac:dyDescent="0.2">
      <c r="A3469"/>
      <c r="B3469"/>
      <c r="D3469" s="206"/>
      <c r="E3469" s="206"/>
      <c r="F3469"/>
    </row>
    <row r="3470" spans="1:6" x14ac:dyDescent="0.2">
      <c r="A3470"/>
      <c r="B3470"/>
      <c r="D3470" s="206"/>
      <c r="E3470" s="206"/>
      <c r="F3470"/>
    </row>
    <row r="3471" spans="1:6" x14ac:dyDescent="0.2">
      <c r="A3471"/>
      <c r="B3471"/>
      <c r="D3471" s="206"/>
      <c r="E3471" s="206"/>
      <c r="F3471"/>
    </row>
    <row r="3472" spans="1:6" x14ac:dyDescent="0.2">
      <c r="A3472"/>
      <c r="B3472"/>
      <c r="D3472" s="206"/>
      <c r="E3472" s="206"/>
      <c r="F3472"/>
    </row>
    <row r="3473" spans="1:6" x14ac:dyDescent="0.2">
      <c r="A3473"/>
      <c r="B3473"/>
      <c r="D3473" s="206"/>
      <c r="E3473" s="206"/>
      <c r="F3473"/>
    </row>
    <row r="3474" spans="1:6" x14ac:dyDescent="0.2">
      <c r="A3474"/>
      <c r="B3474"/>
      <c r="D3474" s="206"/>
      <c r="E3474" s="206"/>
      <c r="F3474"/>
    </row>
    <row r="3475" spans="1:6" x14ac:dyDescent="0.2">
      <c r="A3475"/>
      <c r="B3475"/>
      <c r="D3475" s="206"/>
      <c r="E3475" s="206"/>
      <c r="F3475"/>
    </row>
    <row r="3476" spans="1:6" x14ac:dyDescent="0.2">
      <c r="A3476"/>
      <c r="B3476"/>
      <c r="D3476" s="206"/>
      <c r="E3476" s="206"/>
      <c r="F3476"/>
    </row>
    <row r="3477" spans="1:6" x14ac:dyDescent="0.2">
      <c r="A3477"/>
      <c r="B3477"/>
      <c r="D3477" s="206"/>
      <c r="E3477" s="206"/>
      <c r="F3477"/>
    </row>
    <row r="3478" spans="1:6" x14ac:dyDescent="0.2">
      <c r="A3478"/>
      <c r="B3478"/>
      <c r="D3478" s="206"/>
      <c r="E3478" s="206"/>
      <c r="F3478"/>
    </row>
    <row r="3479" spans="1:6" x14ac:dyDescent="0.2">
      <c r="A3479"/>
      <c r="B3479"/>
      <c r="D3479" s="206"/>
      <c r="E3479" s="206"/>
      <c r="F3479"/>
    </row>
    <row r="3480" spans="1:6" x14ac:dyDescent="0.2">
      <c r="A3480"/>
      <c r="B3480"/>
      <c r="D3480" s="206"/>
      <c r="E3480" s="206"/>
      <c r="F3480"/>
    </row>
    <row r="3481" spans="1:6" x14ac:dyDescent="0.2">
      <c r="A3481"/>
      <c r="B3481"/>
      <c r="D3481" s="206"/>
      <c r="E3481" s="206"/>
      <c r="F3481"/>
    </row>
    <row r="3482" spans="1:6" x14ac:dyDescent="0.2">
      <c r="A3482"/>
      <c r="B3482"/>
      <c r="D3482" s="206"/>
      <c r="E3482" s="206"/>
      <c r="F3482"/>
    </row>
    <row r="3483" spans="1:6" x14ac:dyDescent="0.2">
      <c r="A3483"/>
      <c r="B3483"/>
      <c r="D3483" s="206"/>
      <c r="E3483" s="206"/>
      <c r="F3483"/>
    </row>
    <row r="3484" spans="1:6" x14ac:dyDescent="0.2">
      <c r="A3484"/>
      <c r="B3484"/>
      <c r="D3484" s="206"/>
      <c r="E3484" s="206"/>
      <c r="F3484"/>
    </row>
    <row r="3485" spans="1:6" x14ac:dyDescent="0.2">
      <c r="A3485"/>
      <c r="B3485"/>
      <c r="D3485" s="206"/>
      <c r="E3485" s="206"/>
      <c r="F3485"/>
    </row>
    <row r="3486" spans="1:6" x14ac:dyDescent="0.2">
      <c r="A3486"/>
      <c r="B3486"/>
      <c r="D3486" s="206"/>
      <c r="E3486" s="206"/>
      <c r="F3486"/>
    </row>
    <row r="3487" spans="1:6" x14ac:dyDescent="0.2">
      <c r="A3487"/>
      <c r="B3487"/>
      <c r="D3487" s="206"/>
      <c r="E3487" s="206"/>
      <c r="F3487"/>
    </row>
    <row r="3488" spans="1:6" x14ac:dyDescent="0.2">
      <c r="A3488"/>
      <c r="B3488"/>
      <c r="D3488" s="206"/>
      <c r="E3488" s="206"/>
      <c r="F3488"/>
    </row>
    <row r="3489" spans="1:6" x14ac:dyDescent="0.2">
      <c r="A3489"/>
      <c r="B3489"/>
      <c r="D3489" s="206"/>
      <c r="E3489" s="206"/>
      <c r="F3489"/>
    </row>
    <row r="3490" spans="1:6" x14ac:dyDescent="0.2">
      <c r="A3490"/>
      <c r="B3490"/>
      <c r="D3490" s="206"/>
      <c r="E3490" s="206"/>
      <c r="F3490"/>
    </row>
    <row r="3491" spans="1:6" x14ac:dyDescent="0.2">
      <c r="A3491"/>
      <c r="B3491"/>
      <c r="D3491" s="206"/>
      <c r="E3491" s="206"/>
      <c r="F3491"/>
    </row>
    <row r="3492" spans="1:6" x14ac:dyDescent="0.2">
      <c r="A3492"/>
      <c r="B3492"/>
      <c r="D3492" s="206"/>
      <c r="E3492" s="206"/>
      <c r="F3492"/>
    </row>
    <row r="3493" spans="1:6" x14ac:dyDescent="0.2">
      <c r="A3493"/>
      <c r="B3493"/>
      <c r="D3493" s="206"/>
      <c r="E3493" s="206"/>
      <c r="F3493"/>
    </row>
    <row r="3494" spans="1:6" x14ac:dyDescent="0.2">
      <c r="A3494"/>
      <c r="B3494"/>
      <c r="D3494" s="206"/>
      <c r="E3494" s="206"/>
      <c r="F3494"/>
    </row>
    <row r="3495" spans="1:6" x14ac:dyDescent="0.2">
      <c r="A3495"/>
      <c r="B3495"/>
      <c r="D3495" s="206"/>
      <c r="E3495" s="206"/>
      <c r="F3495"/>
    </row>
    <row r="3496" spans="1:6" x14ac:dyDescent="0.2">
      <c r="A3496"/>
      <c r="B3496"/>
      <c r="D3496" s="206"/>
      <c r="E3496" s="206"/>
      <c r="F3496"/>
    </row>
    <row r="3497" spans="1:6" x14ac:dyDescent="0.2">
      <c r="A3497"/>
      <c r="B3497"/>
      <c r="D3497" s="206"/>
      <c r="E3497" s="206"/>
      <c r="F3497"/>
    </row>
    <row r="3498" spans="1:6" x14ac:dyDescent="0.2">
      <c r="A3498"/>
      <c r="B3498"/>
      <c r="D3498" s="206"/>
      <c r="E3498" s="206"/>
      <c r="F3498"/>
    </row>
    <row r="3499" spans="1:6" x14ac:dyDescent="0.2">
      <c r="A3499"/>
      <c r="B3499"/>
      <c r="D3499" s="206"/>
      <c r="E3499" s="206"/>
      <c r="F3499"/>
    </row>
    <row r="3500" spans="1:6" x14ac:dyDescent="0.2">
      <c r="A3500"/>
      <c r="B3500"/>
      <c r="D3500" s="206"/>
      <c r="E3500" s="206"/>
      <c r="F3500"/>
    </row>
    <row r="3501" spans="1:6" x14ac:dyDescent="0.2">
      <c r="A3501"/>
      <c r="B3501"/>
      <c r="D3501" s="206"/>
      <c r="E3501" s="206"/>
      <c r="F3501"/>
    </row>
    <row r="3502" spans="1:6" x14ac:dyDescent="0.2">
      <c r="A3502"/>
      <c r="B3502"/>
      <c r="D3502" s="206"/>
      <c r="E3502" s="206"/>
      <c r="F3502"/>
    </row>
    <row r="3503" spans="1:6" x14ac:dyDescent="0.2">
      <c r="A3503"/>
      <c r="B3503"/>
      <c r="D3503" s="206"/>
      <c r="E3503" s="206"/>
      <c r="F3503"/>
    </row>
    <row r="3504" spans="1:6" x14ac:dyDescent="0.2">
      <c r="A3504"/>
      <c r="B3504"/>
      <c r="D3504" s="206"/>
      <c r="E3504" s="206"/>
      <c r="F3504"/>
    </row>
    <row r="3505" spans="1:6" x14ac:dyDescent="0.2">
      <c r="A3505"/>
      <c r="B3505"/>
      <c r="D3505" s="206"/>
      <c r="E3505" s="206"/>
      <c r="F3505"/>
    </row>
    <row r="3506" spans="1:6" x14ac:dyDescent="0.2">
      <c r="A3506"/>
      <c r="B3506"/>
      <c r="D3506" s="206"/>
      <c r="E3506" s="206"/>
      <c r="F3506"/>
    </row>
    <row r="3507" spans="1:6" x14ac:dyDescent="0.2">
      <c r="A3507"/>
      <c r="B3507"/>
      <c r="D3507" s="206"/>
      <c r="E3507" s="206"/>
      <c r="F3507"/>
    </row>
    <row r="3508" spans="1:6" x14ac:dyDescent="0.2">
      <c r="A3508"/>
      <c r="B3508"/>
      <c r="D3508" s="206"/>
      <c r="E3508" s="206"/>
      <c r="F3508"/>
    </row>
    <row r="3509" spans="1:6" x14ac:dyDescent="0.2">
      <c r="A3509"/>
      <c r="B3509"/>
      <c r="D3509" s="206"/>
      <c r="E3509" s="206"/>
      <c r="F3509"/>
    </row>
    <row r="3510" spans="1:6" x14ac:dyDescent="0.2">
      <c r="A3510"/>
      <c r="B3510"/>
      <c r="D3510" s="206"/>
      <c r="E3510" s="206"/>
      <c r="F3510"/>
    </row>
    <row r="3511" spans="1:6" x14ac:dyDescent="0.2">
      <c r="A3511"/>
      <c r="B3511"/>
      <c r="D3511" s="206"/>
      <c r="E3511" s="206"/>
      <c r="F3511"/>
    </row>
    <row r="3512" spans="1:6" x14ac:dyDescent="0.2">
      <c r="A3512"/>
      <c r="B3512"/>
      <c r="D3512" s="206"/>
      <c r="E3512" s="206"/>
      <c r="F3512"/>
    </row>
    <row r="3513" spans="1:6" x14ac:dyDescent="0.2">
      <c r="A3513"/>
      <c r="B3513"/>
      <c r="D3513" s="206"/>
      <c r="E3513" s="206"/>
      <c r="F3513"/>
    </row>
    <row r="3514" spans="1:6" x14ac:dyDescent="0.2">
      <c r="A3514"/>
      <c r="B3514"/>
      <c r="D3514" s="206"/>
      <c r="E3514" s="206"/>
      <c r="F3514"/>
    </row>
    <row r="3515" spans="1:6" x14ac:dyDescent="0.2">
      <c r="A3515"/>
      <c r="B3515"/>
      <c r="D3515" s="206"/>
      <c r="E3515" s="206"/>
      <c r="F3515"/>
    </row>
    <row r="3516" spans="1:6" x14ac:dyDescent="0.2">
      <c r="A3516"/>
      <c r="B3516"/>
      <c r="D3516" s="206"/>
      <c r="E3516" s="206"/>
      <c r="F3516"/>
    </row>
    <row r="3517" spans="1:6" x14ac:dyDescent="0.2">
      <c r="A3517"/>
      <c r="B3517"/>
      <c r="D3517" s="206"/>
      <c r="E3517" s="206"/>
      <c r="F3517"/>
    </row>
    <row r="3518" spans="1:6" x14ac:dyDescent="0.2">
      <c r="A3518"/>
      <c r="B3518"/>
      <c r="D3518" s="206"/>
      <c r="E3518" s="206"/>
      <c r="F3518"/>
    </row>
    <row r="3519" spans="1:6" x14ac:dyDescent="0.2">
      <c r="A3519"/>
      <c r="B3519"/>
      <c r="D3519" s="206"/>
      <c r="E3519" s="206"/>
      <c r="F3519"/>
    </row>
    <row r="3520" spans="1:6" x14ac:dyDescent="0.2">
      <c r="A3520"/>
      <c r="B3520"/>
      <c r="D3520" s="206"/>
      <c r="E3520" s="206"/>
      <c r="F3520"/>
    </row>
    <row r="3521" spans="1:6" x14ac:dyDescent="0.2">
      <c r="A3521"/>
      <c r="B3521"/>
      <c r="D3521" s="206"/>
      <c r="E3521" s="206"/>
      <c r="F3521"/>
    </row>
    <row r="3522" spans="1:6" x14ac:dyDescent="0.2">
      <c r="A3522"/>
      <c r="B3522"/>
      <c r="D3522" s="206"/>
      <c r="E3522" s="206"/>
      <c r="F3522"/>
    </row>
    <row r="3523" spans="1:6" x14ac:dyDescent="0.2">
      <c r="A3523"/>
      <c r="B3523"/>
      <c r="D3523" s="206"/>
      <c r="E3523" s="206"/>
      <c r="F3523"/>
    </row>
    <row r="3524" spans="1:6" x14ac:dyDescent="0.2">
      <c r="A3524"/>
      <c r="B3524"/>
      <c r="D3524" s="206"/>
      <c r="E3524" s="206"/>
      <c r="F3524"/>
    </row>
    <row r="3525" spans="1:6" x14ac:dyDescent="0.2">
      <c r="A3525"/>
      <c r="B3525"/>
      <c r="D3525" s="206"/>
      <c r="E3525" s="206"/>
      <c r="F3525"/>
    </row>
    <row r="3526" spans="1:6" x14ac:dyDescent="0.2">
      <c r="A3526"/>
      <c r="B3526"/>
      <c r="D3526" s="206"/>
      <c r="E3526" s="206"/>
      <c r="F3526"/>
    </row>
    <row r="3527" spans="1:6" x14ac:dyDescent="0.2">
      <c r="A3527"/>
      <c r="B3527"/>
      <c r="D3527" s="206"/>
      <c r="E3527" s="206"/>
      <c r="F3527"/>
    </row>
    <row r="3528" spans="1:6" x14ac:dyDescent="0.2">
      <c r="A3528"/>
      <c r="B3528"/>
      <c r="D3528" s="206"/>
      <c r="E3528" s="206"/>
      <c r="F3528"/>
    </row>
    <row r="3529" spans="1:6" x14ac:dyDescent="0.2">
      <c r="A3529"/>
      <c r="B3529"/>
      <c r="D3529" s="206"/>
      <c r="E3529" s="206"/>
      <c r="F3529"/>
    </row>
    <row r="3530" spans="1:6" x14ac:dyDescent="0.2">
      <c r="A3530"/>
      <c r="B3530"/>
      <c r="D3530" s="206"/>
      <c r="E3530" s="206"/>
      <c r="F3530"/>
    </row>
    <row r="3531" spans="1:6" x14ac:dyDescent="0.2">
      <c r="A3531"/>
      <c r="B3531"/>
      <c r="D3531" s="206"/>
      <c r="E3531" s="206"/>
      <c r="F3531"/>
    </row>
    <row r="3532" spans="1:6" x14ac:dyDescent="0.2">
      <c r="A3532"/>
      <c r="B3532"/>
      <c r="D3532" s="206"/>
      <c r="E3532" s="206"/>
      <c r="F3532"/>
    </row>
    <row r="3533" spans="1:6" x14ac:dyDescent="0.2">
      <c r="A3533"/>
      <c r="B3533"/>
      <c r="D3533" s="206"/>
      <c r="E3533" s="206"/>
      <c r="F3533"/>
    </row>
    <row r="3534" spans="1:6" x14ac:dyDescent="0.2">
      <c r="A3534"/>
      <c r="B3534"/>
      <c r="D3534" s="206"/>
      <c r="E3534" s="206"/>
      <c r="F3534"/>
    </row>
    <row r="3535" spans="1:6" x14ac:dyDescent="0.2">
      <c r="A3535"/>
      <c r="B3535"/>
      <c r="D3535" s="206"/>
      <c r="E3535" s="206"/>
      <c r="F3535"/>
    </row>
    <row r="3536" spans="1:6" x14ac:dyDescent="0.2">
      <c r="A3536"/>
      <c r="B3536"/>
      <c r="D3536" s="206"/>
      <c r="E3536" s="206"/>
      <c r="F3536"/>
    </row>
    <row r="3537" spans="1:6" x14ac:dyDescent="0.2">
      <c r="A3537"/>
      <c r="B3537"/>
      <c r="D3537" s="206"/>
      <c r="E3537" s="206"/>
      <c r="F3537"/>
    </row>
    <row r="3538" spans="1:6" x14ac:dyDescent="0.2">
      <c r="A3538"/>
      <c r="B3538"/>
      <c r="D3538" s="206"/>
      <c r="E3538" s="206"/>
      <c r="F3538"/>
    </row>
    <row r="3539" spans="1:6" x14ac:dyDescent="0.2">
      <c r="A3539"/>
      <c r="B3539"/>
      <c r="D3539" s="206"/>
      <c r="E3539" s="206"/>
      <c r="F3539"/>
    </row>
    <row r="3540" spans="1:6" x14ac:dyDescent="0.2">
      <c r="A3540"/>
      <c r="B3540"/>
      <c r="D3540" s="206"/>
      <c r="E3540" s="206"/>
      <c r="F3540"/>
    </row>
    <row r="3541" spans="1:6" x14ac:dyDescent="0.2">
      <c r="A3541"/>
      <c r="B3541"/>
      <c r="D3541" s="206"/>
      <c r="E3541" s="206"/>
      <c r="F3541"/>
    </row>
    <row r="3542" spans="1:6" x14ac:dyDescent="0.2">
      <c r="A3542"/>
      <c r="B3542"/>
      <c r="D3542" s="206"/>
      <c r="E3542" s="206"/>
      <c r="F3542"/>
    </row>
    <row r="3543" spans="1:6" x14ac:dyDescent="0.2">
      <c r="A3543"/>
      <c r="B3543"/>
      <c r="D3543" s="206"/>
      <c r="E3543" s="206"/>
      <c r="F3543"/>
    </row>
    <row r="3544" spans="1:6" x14ac:dyDescent="0.2">
      <c r="A3544"/>
      <c r="B3544"/>
      <c r="D3544" s="206"/>
      <c r="E3544" s="206"/>
      <c r="F3544"/>
    </row>
    <row r="3545" spans="1:6" x14ac:dyDescent="0.2">
      <c r="A3545"/>
      <c r="B3545"/>
      <c r="D3545" s="206"/>
      <c r="E3545" s="206"/>
      <c r="F3545"/>
    </row>
    <row r="3546" spans="1:6" x14ac:dyDescent="0.2">
      <c r="A3546"/>
      <c r="B3546"/>
      <c r="D3546" s="206"/>
      <c r="E3546" s="206"/>
      <c r="F3546"/>
    </row>
    <row r="3547" spans="1:6" x14ac:dyDescent="0.2">
      <c r="A3547"/>
      <c r="B3547"/>
      <c r="D3547" s="206"/>
      <c r="E3547" s="206"/>
      <c r="F3547"/>
    </row>
    <row r="3548" spans="1:6" x14ac:dyDescent="0.2">
      <c r="A3548"/>
      <c r="B3548"/>
      <c r="D3548" s="206"/>
      <c r="E3548" s="206"/>
      <c r="F3548"/>
    </row>
    <row r="3549" spans="1:6" x14ac:dyDescent="0.2">
      <c r="A3549"/>
      <c r="B3549"/>
      <c r="D3549" s="206"/>
      <c r="E3549" s="206"/>
      <c r="F3549"/>
    </row>
    <row r="3550" spans="1:6" x14ac:dyDescent="0.2">
      <c r="A3550"/>
      <c r="B3550"/>
      <c r="D3550" s="206"/>
      <c r="E3550" s="206"/>
      <c r="F3550"/>
    </row>
    <row r="3551" spans="1:6" x14ac:dyDescent="0.2">
      <c r="A3551"/>
      <c r="B3551"/>
      <c r="D3551" s="206"/>
      <c r="E3551" s="206"/>
      <c r="F3551"/>
    </row>
    <row r="3552" spans="1:6" x14ac:dyDescent="0.2">
      <c r="A3552"/>
      <c r="B3552"/>
      <c r="D3552" s="206"/>
      <c r="E3552" s="206"/>
      <c r="F3552"/>
    </row>
    <row r="3553" spans="1:6" x14ac:dyDescent="0.2">
      <c r="A3553"/>
      <c r="B3553"/>
      <c r="D3553" s="206"/>
      <c r="E3553" s="206"/>
      <c r="F3553"/>
    </row>
    <row r="3554" spans="1:6" x14ac:dyDescent="0.2">
      <c r="A3554"/>
      <c r="B3554"/>
      <c r="D3554" s="206"/>
      <c r="E3554" s="206"/>
      <c r="F3554"/>
    </row>
    <row r="3555" spans="1:6" x14ac:dyDescent="0.2">
      <c r="A3555"/>
      <c r="B3555"/>
      <c r="D3555" s="206"/>
      <c r="E3555" s="206"/>
      <c r="F3555"/>
    </row>
    <row r="3556" spans="1:6" x14ac:dyDescent="0.2">
      <c r="A3556"/>
      <c r="B3556"/>
      <c r="D3556" s="206"/>
      <c r="E3556" s="206"/>
      <c r="F3556"/>
    </row>
    <row r="3557" spans="1:6" x14ac:dyDescent="0.2">
      <c r="A3557"/>
      <c r="B3557"/>
      <c r="D3557" s="206"/>
      <c r="E3557" s="206"/>
      <c r="F3557"/>
    </row>
    <row r="3558" spans="1:6" x14ac:dyDescent="0.2">
      <c r="A3558"/>
      <c r="B3558"/>
      <c r="D3558" s="206"/>
      <c r="E3558" s="206"/>
      <c r="F3558"/>
    </row>
    <row r="3559" spans="1:6" x14ac:dyDescent="0.2">
      <c r="A3559"/>
      <c r="B3559"/>
      <c r="D3559" s="206"/>
      <c r="E3559" s="206"/>
      <c r="F3559"/>
    </row>
    <row r="3560" spans="1:6" x14ac:dyDescent="0.2">
      <c r="A3560"/>
      <c r="B3560"/>
      <c r="D3560" s="206"/>
      <c r="E3560" s="206"/>
      <c r="F3560"/>
    </row>
    <row r="3561" spans="1:6" x14ac:dyDescent="0.2">
      <c r="A3561"/>
      <c r="B3561"/>
      <c r="D3561" s="206"/>
      <c r="E3561" s="206"/>
      <c r="F3561"/>
    </row>
    <row r="3562" spans="1:6" x14ac:dyDescent="0.2">
      <c r="A3562"/>
      <c r="B3562"/>
      <c r="D3562" s="206"/>
      <c r="E3562" s="206"/>
      <c r="F3562"/>
    </row>
    <row r="3563" spans="1:6" x14ac:dyDescent="0.2">
      <c r="A3563"/>
      <c r="B3563"/>
      <c r="D3563" s="206"/>
      <c r="E3563" s="206"/>
      <c r="F3563"/>
    </row>
    <row r="3564" spans="1:6" x14ac:dyDescent="0.2">
      <c r="A3564"/>
      <c r="B3564"/>
      <c r="D3564" s="206"/>
      <c r="E3564" s="206"/>
      <c r="F3564"/>
    </row>
    <row r="3565" spans="1:6" x14ac:dyDescent="0.2">
      <c r="A3565"/>
      <c r="B3565"/>
      <c r="D3565" s="206"/>
      <c r="E3565" s="206"/>
      <c r="F3565"/>
    </row>
    <row r="3566" spans="1:6" x14ac:dyDescent="0.2">
      <c r="A3566"/>
      <c r="B3566"/>
      <c r="D3566" s="206"/>
      <c r="E3566" s="206"/>
      <c r="F3566"/>
    </row>
    <row r="3567" spans="1:6" x14ac:dyDescent="0.2">
      <c r="A3567"/>
      <c r="B3567"/>
      <c r="D3567" s="206"/>
      <c r="E3567" s="206"/>
      <c r="F3567"/>
    </row>
    <row r="3568" spans="1:6" x14ac:dyDescent="0.2">
      <c r="A3568"/>
      <c r="B3568"/>
      <c r="D3568" s="206"/>
      <c r="E3568" s="206"/>
      <c r="F3568"/>
    </row>
    <row r="3569" spans="1:6" x14ac:dyDescent="0.2">
      <c r="A3569"/>
      <c r="B3569"/>
      <c r="D3569" s="206"/>
      <c r="E3569" s="206"/>
      <c r="F3569"/>
    </row>
    <row r="3570" spans="1:6" x14ac:dyDescent="0.2">
      <c r="A3570"/>
      <c r="B3570"/>
      <c r="D3570" s="206"/>
      <c r="E3570" s="206"/>
      <c r="F3570"/>
    </row>
    <row r="3571" spans="1:6" x14ac:dyDescent="0.2">
      <c r="A3571"/>
      <c r="B3571"/>
      <c r="D3571" s="206"/>
      <c r="E3571" s="206"/>
      <c r="F3571"/>
    </row>
    <row r="3572" spans="1:6" x14ac:dyDescent="0.2">
      <c r="A3572"/>
      <c r="B3572"/>
      <c r="D3572" s="206"/>
      <c r="E3572" s="206"/>
      <c r="F3572"/>
    </row>
    <row r="3573" spans="1:6" x14ac:dyDescent="0.2">
      <c r="A3573"/>
      <c r="B3573"/>
      <c r="D3573" s="206"/>
      <c r="E3573" s="206"/>
      <c r="F3573"/>
    </row>
    <row r="3574" spans="1:6" x14ac:dyDescent="0.2">
      <c r="A3574"/>
      <c r="B3574"/>
      <c r="D3574" s="206"/>
      <c r="E3574" s="206"/>
      <c r="F3574"/>
    </row>
    <row r="3575" spans="1:6" x14ac:dyDescent="0.2">
      <c r="A3575"/>
      <c r="B3575"/>
      <c r="D3575" s="206"/>
      <c r="E3575" s="206"/>
      <c r="F3575"/>
    </row>
    <row r="3576" spans="1:6" x14ac:dyDescent="0.2">
      <c r="A3576"/>
      <c r="B3576"/>
      <c r="D3576" s="206"/>
      <c r="E3576" s="206"/>
      <c r="F3576"/>
    </row>
    <row r="3577" spans="1:6" x14ac:dyDescent="0.2">
      <c r="A3577"/>
      <c r="B3577"/>
      <c r="D3577" s="206"/>
      <c r="E3577" s="206"/>
      <c r="F3577"/>
    </row>
    <row r="3578" spans="1:6" x14ac:dyDescent="0.2">
      <c r="A3578"/>
      <c r="B3578"/>
      <c r="D3578" s="206"/>
      <c r="E3578" s="206"/>
      <c r="F3578"/>
    </row>
    <row r="3579" spans="1:6" x14ac:dyDescent="0.2">
      <c r="A3579"/>
      <c r="B3579"/>
      <c r="D3579" s="206"/>
      <c r="E3579" s="206"/>
      <c r="F3579"/>
    </row>
    <row r="3580" spans="1:6" x14ac:dyDescent="0.2">
      <c r="A3580"/>
      <c r="B3580"/>
      <c r="D3580" s="206"/>
      <c r="E3580" s="206"/>
      <c r="F3580"/>
    </row>
    <row r="3581" spans="1:6" x14ac:dyDescent="0.2">
      <c r="A3581"/>
      <c r="B3581"/>
      <c r="D3581" s="206"/>
      <c r="E3581" s="206"/>
      <c r="F3581"/>
    </row>
    <row r="3582" spans="1:6" x14ac:dyDescent="0.2">
      <c r="A3582"/>
      <c r="B3582"/>
      <c r="D3582" s="206"/>
      <c r="E3582" s="206"/>
      <c r="F3582"/>
    </row>
    <row r="3583" spans="1:6" x14ac:dyDescent="0.2">
      <c r="A3583"/>
      <c r="B3583"/>
      <c r="D3583" s="206"/>
      <c r="E3583" s="206"/>
      <c r="F3583"/>
    </row>
    <row r="3584" spans="1:6" x14ac:dyDescent="0.2">
      <c r="A3584"/>
      <c r="B3584"/>
      <c r="D3584" s="206"/>
      <c r="E3584" s="206"/>
      <c r="F3584"/>
    </row>
    <row r="3585" spans="1:6" x14ac:dyDescent="0.2">
      <c r="A3585"/>
      <c r="B3585"/>
      <c r="D3585" s="206"/>
      <c r="E3585" s="206"/>
      <c r="F3585"/>
    </row>
    <row r="3586" spans="1:6" x14ac:dyDescent="0.2">
      <c r="A3586"/>
      <c r="B3586"/>
      <c r="D3586" s="206"/>
      <c r="E3586" s="206"/>
      <c r="F3586"/>
    </row>
    <row r="3587" spans="1:6" x14ac:dyDescent="0.2">
      <c r="A3587"/>
      <c r="B3587"/>
      <c r="D3587" s="206"/>
      <c r="E3587" s="206"/>
      <c r="F3587"/>
    </row>
    <row r="3588" spans="1:6" x14ac:dyDescent="0.2">
      <c r="A3588"/>
      <c r="B3588"/>
      <c r="D3588" s="206"/>
      <c r="E3588" s="206"/>
      <c r="F3588"/>
    </row>
    <row r="3589" spans="1:6" x14ac:dyDescent="0.2">
      <c r="A3589"/>
      <c r="B3589"/>
      <c r="D3589" s="206"/>
      <c r="E3589" s="206"/>
      <c r="F3589"/>
    </row>
    <row r="3590" spans="1:6" x14ac:dyDescent="0.2">
      <c r="A3590"/>
      <c r="B3590"/>
      <c r="D3590" s="206"/>
      <c r="E3590" s="206"/>
      <c r="F3590"/>
    </row>
    <row r="3591" spans="1:6" x14ac:dyDescent="0.2">
      <c r="A3591"/>
      <c r="B3591"/>
      <c r="D3591" s="206"/>
      <c r="E3591" s="206"/>
      <c r="F3591"/>
    </row>
    <row r="3592" spans="1:6" x14ac:dyDescent="0.2">
      <c r="A3592"/>
      <c r="B3592"/>
      <c r="D3592" s="206"/>
      <c r="E3592" s="206"/>
      <c r="F3592"/>
    </row>
    <row r="3593" spans="1:6" x14ac:dyDescent="0.2">
      <c r="A3593"/>
      <c r="B3593"/>
      <c r="D3593" s="206"/>
      <c r="E3593" s="206"/>
      <c r="F3593"/>
    </row>
    <row r="3594" spans="1:6" x14ac:dyDescent="0.2">
      <c r="A3594"/>
      <c r="B3594"/>
      <c r="D3594" s="206"/>
      <c r="E3594" s="206"/>
      <c r="F3594"/>
    </row>
    <row r="3595" spans="1:6" x14ac:dyDescent="0.2">
      <c r="A3595"/>
      <c r="B3595"/>
      <c r="D3595" s="206"/>
      <c r="E3595" s="206"/>
      <c r="F3595"/>
    </row>
    <row r="3596" spans="1:6" x14ac:dyDescent="0.2">
      <c r="A3596"/>
      <c r="B3596"/>
      <c r="D3596" s="206"/>
      <c r="E3596" s="206"/>
      <c r="F3596"/>
    </row>
    <row r="3597" spans="1:6" x14ac:dyDescent="0.2">
      <c r="A3597"/>
      <c r="B3597"/>
      <c r="D3597" s="206"/>
      <c r="E3597" s="206"/>
      <c r="F3597"/>
    </row>
    <row r="3598" spans="1:6" x14ac:dyDescent="0.2">
      <c r="A3598"/>
      <c r="B3598"/>
      <c r="D3598" s="206"/>
      <c r="E3598" s="206"/>
      <c r="F3598"/>
    </row>
    <row r="3599" spans="1:6" x14ac:dyDescent="0.2">
      <c r="A3599"/>
      <c r="B3599"/>
      <c r="D3599" s="206"/>
      <c r="E3599" s="206"/>
      <c r="F3599"/>
    </row>
    <row r="3600" spans="1:6" x14ac:dyDescent="0.2">
      <c r="A3600"/>
      <c r="B3600"/>
      <c r="D3600" s="206"/>
      <c r="E3600" s="206"/>
      <c r="F3600"/>
    </row>
    <row r="3601" spans="1:6" x14ac:dyDescent="0.2">
      <c r="A3601"/>
      <c r="B3601"/>
      <c r="D3601" s="206"/>
      <c r="E3601" s="206"/>
      <c r="F3601"/>
    </row>
    <row r="3602" spans="1:6" x14ac:dyDescent="0.2">
      <c r="A3602"/>
      <c r="B3602"/>
      <c r="D3602" s="206"/>
      <c r="E3602" s="206"/>
      <c r="F3602"/>
    </row>
    <row r="3603" spans="1:6" x14ac:dyDescent="0.2">
      <c r="A3603"/>
      <c r="B3603"/>
      <c r="D3603" s="206"/>
      <c r="E3603" s="206"/>
      <c r="F3603"/>
    </row>
    <row r="3604" spans="1:6" x14ac:dyDescent="0.2">
      <c r="A3604"/>
      <c r="B3604"/>
      <c r="D3604" s="206"/>
      <c r="E3604" s="206"/>
      <c r="F3604"/>
    </row>
    <row r="3605" spans="1:6" x14ac:dyDescent="0.2">
      <c r="A3605"/>
      <c r="B3605"/>
      <c r="D3605" s="206"/>
      <c r="E3605" s="206"/>
      <c r="F3605"/>
    </row>
    <row r="3606" spans="1:6" x14ac:dyDescent="0.2">
      <c r="A3606"/>
      <c r="B3606"/>
      <c r="D3606" s="206"/>
      <c r="E3606" s="206"/>
      <c r="F3606"/>
    </row>
    <row r="3607" spans="1:6" x14ac:dyDescent="0.2">
      <c r="A3607"/>
      <c r="B3607"/>
      <c r="D3607" s="206"/>
      <c r="E3607" s="206"/>
      <c r="F3607"/>
    </row>
    <row r="3608" spans="1:6" x14ac:dyDescent="0.2">
      <c r="A3608"/>
      <c r="B3608"/>
      <c r="D3608" s="206"/>
      <c r="E3608" s="206"/>
      <c r="F3608"/>
    </row>
    <row r="3609" spans="1:6" x14ac:dyDescent="0.2">
      <c r="A3609"/>
      <c r="B3609"/>
      <c r="D3609" s="206"/>
      <c r="E3609" s="206"/>
      <c r="F3609"/>
    </row>
    <row r="3610" spans="1:6" x14ac:dyDescent="0.2">
      <c r="A3610"/>
      <c r="B3610"/>
      <c r="D3610" s="206"/>
      <c r="E3610" s="206"/>
      <c r="F3610"/>
    </row>
    <row r="3611" spans="1:6" x14ac:dyDescent="0.2">
      <c r="A3611"/>
      <c r="B3611"/>
      <c r="D3611" s="206"/>
      <c r="E3611" s="206"/>
      <c r="F3611"/>
    </row>
    <row r="3612" spans="1:6" x14ac:dyDescent="0.2">
      <c r="A3612"/>
      <c r="B3612"/>
      <c r="D3612" s="206"/>
      <c r="E3612" s="206"/>
      <c r="F3612"/>
    </row>
    <row r="3613" spans="1:6" x14ac:dyDescent="0.2">
      <c r="A3613"/>
      <c r="B3613"/>
      <c r="D3613" s="206"/>
      <c r="E3613" s="206"/>
      <c r="F3613"/>
    </row>
    <row r="3614" spans="1:6" x14ac:dyDescent="0.2">
      <c r="A3614"/>
      <c r="B3614"/>
      <c r="D3614" s="206"/>
      <c r="E3614" s="206"/>
      <c r="F3614"/>
    </row>
    <row r="3615" spans="1:6" x14ac:dyDescent="0.2">
      <c r="A3615"/>
      <c r="B3615"/>
      <c r="D3615" s="206"/>
      <c r="E3615" s="206"/>
      <c r="F3615"/>
    </row>
    <row r="3616" spans="1:6" x14ac:dyDescent="0.2">
      <c r="A3616"/>
      <c r="B3616"/>
      <c r="D3616" s="206"/>
      <c r="E3616" s="206"/>
      <c r="F3616"/>
    </row>
    <row r="3617" spans="1:6" x14ac:dyDescent="0.2">
      <c r="A3617"/>
      <c r="B3617"/>
      <c r="D3617" s="206"/>
      <c r="E3617" s="206"/>
      <c r="F3617"/>
    </row>
    <row r="3618" spans="1:6" x14ac:dyDescent="0.2">
      <c r="A3618"/>
      <c r="B3618"/>
      <c r="D3618" s="206"/>
      <c r="E3618" s="206"/>
      <c r="F3618"/>
    </row>
    <row r="3619" spans="1:6" x14ac:dyDescent="0.2">
      <c r="A3619"/>
      <c r="B3619"/>
      <c r="D3619" s="206"/>
      <c r="E3619" s="206"/>
      <c r="F3619"/>
    </row>
    <row r="3620" spans="1:6" x14ac:dyDescent="0.2">
      <c r="A3620"/>
      <c r="B3620"/>
      <c r="D3620" s="206"/>
      <c r="E3620" s="206"/>
      <c r="F3620"/>
    </row>
    <row r="3621" spans="1:6" x14ac:dyDescent="0.2">
      <c r="A3621"/>
      <c r="B3621"/>
      <c r="D3621" s="206"/>
      <c r="E3621" s="206"/>
      <c r="F3621"/>
    </row>
    <row r="3622" spans="1:6" x14ac:dyDescent="0.2">
      <c r="A3622"/>
      <c r="B3622"/>
      <c r="D3622" s="206"/>
      <c r="E3622" s="206"/>
      <c r="F3622"/>
    </row>
    <row r="3623" spans="1:6" x14ac:dyDescent="0.2">
      <c r="A3623"/>
      <c r="B3623"/>
      <c r="D3623" s="206"/>
      <c r="E3623" s="206"/>
      <c r="F3623"/>
    </row>
    <row r="3624" spans="1:6" x14ac:dyDescent="0.2">
      <c r="A3624"/>
      <c r="B3624"/>
      <c r="D3624" s="206"/>
      <c r="E3624" s="206"/>
      <c r="F3624"/>
    </row>
    <row r="3625" spans="1:6" x14ac:dyDescent="0.2">
      <c r="A3625"/>
      <c r="B3625"/>
      <c r="D3625" s="206"/>
      <c r="E3625" s="206"/>
      <c r="F3625"/>
    </row>
    <row r="3626" spans="1:6" x14ac:dyDescent="0.2">
      <c r="A3626"/>
      <c r="B3626"/>
      <c r="D3626" s="206"/>
      <c r="E3626" s="206"/>
      <c r="F3626"/>
    </row>
    <row r="3627" spans="1:6" x14ac:dyDescent="0.2">
      <c r="A3627"/>
      <c r="B3627"/>
      <c r="D3627" s="206"/>
      <c r="E3627" s="206"/>
      <c r="F3627"/>
    </row>
    <row r="3628" spans="1:6" x14ac:dyDescent="0.2">
      <c r="A3628"/>
      <c r="B3628"/>
      <c r="D3628" s="206"/>
      <c r="E3628" s="206"/>
      <c r="F3628"/>
    </row>
    <row r="3629" spans="1:6" x14ac:dyDescent="0.2">
      <c r="A3629"/>
      <c r="B3629"/>
      <c r="D3629" s="206"/>
      <c r="E3629" s="206"/>
      <c r="F3629"/>
    </row>
    <row r="3630" spans="1:6" x14ac:dyDescent="0.2">
      <c r="A3630"/>
      <c r="B3630"/>
      <c r="D3630" s="206"/>
      <c r="E3630" s="206"/>
      <c r="F3630"/>
    </row>
    <row r="3631" spans="1:6" x14ac:dyDescent="0.2">
      <c r="A3631"/>
      <c r="B3631"/>
      <c r="D3631" s="206"/>
      <c r="E3631" s="206"/>
      <c r="F3631"/>
    </row>
    <row r="3632" spans="1:6" x14ac:dyDescent="0.2">
      <c r="A3632"/>
      <c r="B3632"/>
      <c r="D3632" s="206"/>
      <c r="E3632" s="206"/>
      <c r="F3632"/>
    </row>
    <row r="3633" spans="1:6" x14ac:dyDescent="0.2">
      <c r="A3633"/>
      <c r="B3633"/>
      <c r="D3633" s="206"/>
      <c r="E3633" s="206"/>
      <c r="F3633"/>
    </row>
    <row r="3634" spans="1:6" x14ac:dyDescent="0.2">
      <c r="A3634"/>
      <c r="B3634"/>
      <c r="D3634" s="206"/>
      <c r="E3634" s="206"/>
      <c r="F3634"/>
    </row>
    <row r="3635" spans="1:6" x14ac:dyDescent="0.2">
      <c r="A3635"/>
      <c r="B3635"/>
      <c r="D3635" s="206"/>
      <c r="E3635" s="206"/>
      <c r="F3635"/>
    </row>
    <row r="3636" spans="1:6" x14ac:dyDescent="0.2">
      <c r="A3636"/>
      <c r="B3636"/>
      <c r="D3636" s="206"/>
      <c r="E3636" s="206"/>
      <c r="F3636"/>
    </row>
    <row r="3637" spans="1:6" x14ac:dyDescent="0.2">
      <c r="A3637"/>
      <c r="B3637"/>
      <c r="D3637" s="206"/>
      <c r="E3637" s="206"/>
      <c r="F3637"/>
    </row>
    <row r="3638" spans="1:6" x14ac:dyDescent="0.2">
      <c r="A3638"/>
      <c r="B3638"/>
      <c r="D3638" s="206"/>
      <c r="E3638" s="206"/>
      <c r="F3638"/>
    </row>
    <row r="3639" spans="1:6" x14ac:dyDescent="0.2">
      <c r="A3639"/>
      <c r="B3639"/>
      <c r="D3639" s="206"/>
      <c r="E3639" s="206"/>
      <c r="F3639"/>
    </row>
    <row r="3640" spans="1:6" x14ac:dyDescent="0.2">
      <c r="A3640"/>
      <c r="B3640"/>
      <c r="D3640" s="206"/>
      <c r="E3640" s="206"/>
      <c r="F3640"/>
    </row>
    <row r="3641" spans="1:6" x14ac:dyDescent="0.2">
      <c r="A3641"/>
      <c r="B3641"/>
      <c r="D3641" s="206"/>
      <c r="E3641" s="206"/>
      <c r="F3641"/>
    </row>
    <row r="3642" spans="1:6" x14ac:dyDescent="0.2">
      <c r="A3642"/>
      <c r="B3642"/>
      <c r="D3642" s="206"/>
      <c r="E3642" s="206"/>
      <c r="F3642"/>
    </row>
    <row r="3643" spans="1:6" x14ac:dyDescent="0.2">
      <c r="A3643"/>
      <c r="B3643"/>
      <c r="D3643" s="206"/>
      <c r="E3643" s="206"/>
      <c r="F3643"/>
    </row>
    <row r="3644" spans="1:6" x14ac:dyDescent="0.2">
      <c r="A3644"/>
      <c r="B3644"/>
      <c r="D3644" s="206"/>
      <c r="E3644" s="206"/>
      <c r="F3644"/>
    </row>
    <row r="3645" spans="1:6" x14ac:dyDescent="0.2">
      <c r="A3645"/>
      <c r="B3645"/>
      <c r="D3645" s="206"/>
      <c r="E3645" s="206"/>
      <c r="F3645"/>
    </row>
    <row r="3646" spans="1:6" x14ac:dyDescent="0.2">
      <c r="A3646"/>
      <c r="B3646"/>
      <c r="D3646" s="206"/>
      <c r="E3646" s="206"/>
      <c r="F3646"/>
    </row>
    <row r="3647" spans="1:6" x14ac:dyDescent="0.2">
      <c r="A3647"/>
      <c r="B3647"/>
      <c r="D3647" s="206"/>
      <c r="E3647" s="206"/>
      <c r="F3647"/>
    </row>
    <row r="3648" spans="1:6" x14ac:dyDescent="0.2">
      <c r="A3648"/>
      <c r="B3648"/>
      <c r="D3648" s="206"/>
      <c r="E3648" s="206"/>
      <c r="F3648"/>
    </row>
    <row r="3649" spans="1:6" x14ac:dyDescent="0.2">
      <c r="A3649"/>
      <c r="B3649"/>
      <c r="D3649" s="206"/>
      <c r="E3649" s="206"/>
      <c r="F3649"/>
    </row>
    <row r="3650" spans="1:6" x14ac:dyDescent="0.2">
      <c r="A3650"/>
      <c r="B3650"/>
      <c r="D3650" s="206"/>
      <c r="E3650" s="206"/>
      <c r="F3650"/>
    </row>
    <row r="3651" spans="1:6" x14ac:dyDescent="0.2">
      <c r="A3651"/>
      <c r="B3651"/>
      <c r="D3651" s="206"/>
      <c r="E3651" s="206"/>
      <c r="F3651"/>
    </row>
    <row r="3652" spans="1:6" x14ac:dyDescent="0.2">
      <c r="A3652"/>
      <c r="B3652"/>
      <c r="D3652" s="206"/>
      <c r="E3652" s="206"/>
      <c r="F3652"/>
    </row>
    <row r="3653" spans="1:6" x14ac:dyDescent="0.2">
      <c r="A3653"/>
      <c r="B3653"/>
      <c r="D3653" s="206"/>
      <c r="E3653" s="206"/>
      <c r="F3653"/>
    </row>
    <row r="3654" spans="1:6" x14ac:dyDescent="0.2">
      <c r="A3654"/>
      <c r="B3654"/>
      <c r="D3654" s="206"/>
      <c r="E3654" s="206"/>
      <c r="F3654"/>
    </row>
    <row r="3655" spans="1:6" x14ac:dyDescent="0.2">
      <c r="A3655"/>
      <c r="B3655"/>
      <c r="D3655" s="206"/>
      <c r="E3655" s="206"/>
      <c r="F3655"/>
    </row>
    <row r="3656" spans="1:6" x14ac:dyDescent="0.2">
      <c r="A3656"/>
      <c r="B3656"/>
      <c r="D3656" s="206"/>
      <c r="E3656" s="206"/>
      <c r="F3656"/>
    </row>
    <row r="3657" spans="1:6" x14ac:dyDescent="0.2">
      <c r="A3657"/>
      <c r="B3657"/>
      <c r="D3657" s="206"/>
      <c r="E3657" s="206"/>
      <c r="F3657"/>
    </row>
    <row r="3658" spans="1:6" x14ac:dyDescent="0.2">
      <c r="A3658"/>
      <c r="B3658"/>
      <c r="D3658" s="206"/>
      <c r="E3658" s="206"/>
      <c r="F3658"/>
    </row>
    <row r="3659" spans="1:6" x14ac:dyDescent="0.2">
      <c r="A3659"/>
      <c r="B3659"/>
      <c r="D3659" s="206"/>
      <c r="E3659" s="206"/>
      <c r="F3659"/>
    </row>
    <row r="3660" spans="1:6" x14ac:dyDescent="0.2">
      <c r="A3660"/>
      <c r="B3660"/>
      <c r="D3660" s="206"/>
      <c r="E3660" s="206"/>
      <c r="F3660"/>
    </row>
    <row r="3661" spans="1:6" x14ac:dyDescent="0.2">
      <c r="A3661"/>
      <c r="B3661"/>
      <c r="D3661" s="206"/>
      <c r="E3661" s="206"/>
      <c r="F3661"/>
    </row>
    <row r="3662" spans="1:6" x14ac:dyDescent="0.2">
      <c r="A3662"/>
      <c r="B3662"/>
      <c r="D3662" s="206"/>
      <c r="E3662" s="206"/>
      <c r="F3662"/>
    </row>
    <row r="3663" spans="1:6" x14ac:dyDescent="0.2">
      <c r="A3663"/>
      <c r="B3663"/>
      <c r="D3663" s="206"/>
      <c r="E3663" s="206"/>
      <c r="F3663"/>
    </row>
    <row r="3664" spans="1:6" x14ac:dyDescent="0.2">
      <c r="A3664"/>
      <c r="B3664"/>
      <c r="D3664" s="206"/>
      <c r="E3664" s="206"/>
      <c r="F3664"/>
    </row>
    <row r="3665" spans="1:6" x14ac:dyDescent="0.2">
      <c r="A3665"/>
      <c r="B3665"/>
      <c r="D3665" s="206"/>
      <c r="E3665" s="206"/>
      <c r="F3665"/>
    </row>
    <row r="3666" spans="1:6" x14ac:dyDescent="0.2">
      <c r="A3666"/>
      <c r="B3666"/>
      <c r="D3666" s="206"/>
      <c r="E3666" s="206"/>
      <c r="F3666"/>
    </row>
    <row r="3667" spans="1:6" x14ac:dyDescent="0.2">
      <c r="A3667"/>
      <c r="B3667"/>
      <c r="D3667" s="206"/>
      <c r="E3667" s="206"/>
      <c r="F3667"/>
    </row>
    <row r="3668" spans="1:6" x14ac:dyDescent="0.2">
      <c r="A3668"/>
      <c r="B3668"/>
      <c r="D3668" s="206"/>
      <c r="E3668" s="206"/>
      <c r="F3668"/>
    </row>
    <row r="3669" spans="1:6" x14ac:dyDescent="0.2">
      <c r="A3669"/>
      <c r="B3669"/>
      <c r="D3669" s="206"/>
      <c r="E3669" s="206"/>
      <c r="F3669"/>
    </row>
    <row r="3670" spans="1:6" x14ac:dyDescent="0.2">
      <c r="A3670"/>
      <c r="B3670"/>
      <c r="D3670" s="206"/>
      <c r="E3670" s="206"/>
      <c r="F3670"/>
    </row>
    <row r="3671" spans="1:6" x14ac:dyDescent="0.2">
      <c r="A3671"/>
      <c r="B3671"/>
      <c r="D3671" s="206"/>
      <c r="E3671" s="206"/>
      <c r="F3671"/>
    </row>
    <row r="3672" spans="1:6" x14ac:dyDescent="0.2">
      <c r="A3672"/>
      <c r="B3672"/>
      <c r="D3672" s="206"/>
      <c r="E3672" s="206"/>
      <c r="F3672"/>
    </row>
    <row r="3673" spans="1:6" x14ac:dyDescent="0.2">
      <c r="A3673"/>
      <c r="B3673"/>
      <c r="D3673" s="206"/>
      <c r="E3673" s="206"/>
      <c r="F3673"/>
    </row>
    <row r="3674" spans="1:6" x14ac:dyDescent="0.2">
      <c r="A3674"/>
      <c r="B3674"/>
      <c r="D3674" s="206"/>
      <c r="E3674" s="206"/>
      <c r="F3674"/>
    </row>
    <row r="3675" spans="1:6" x14ac:dyDescent="0.2">
      <c r="A3675"/>
      <c r="B3675"/>
      <c r="D3675" s="206"/>
      <c r="E3675" s="206"/>
      <c r="F3675"/>
    </row>
    <row r="3676" spans="1:6" x14ac:dyDescent="0.2">
      <c r="A3676"/>
      <c r="B3676"/>
      <c r="D3676" s="206"/>
      <c r="E3676" s="206"/>
      <c r="F3676"/>
    </row>
    <row r="3677" spans="1:6" x14ac:dyDescent="0.2">
      <c r="A3677"/>
      <c r="B3677"/>
      <c r="D3677" s="206"/>
      <c r="E3677" s="206"/>
      <c r="F3677"/>
    </row>
    <row r="3678" spans="1:6" x14ac:dyDescent="0.2">
      <c r="A3678"/>
      <c r="B3678"/>
      <c r="D3678" s="206"/>
      <c r="E3678" s="206"/>
      <c r="F3678"/>
    </row>
    <row r="3679" spans="1:6" x14ac:dyDescent="0.2">
      <c r="A3679"/>
      <c r="B3679"/>
      <c r="D3679" s="206"/>
      <c r="E3679" s="206"/>
      <c r="F3679"/>
    </row>
    <row r="3680" spans="1:6" x14ac:dyDescent="0.2">
      <c r="A3680"/>
      <c r="B3680"/>
      <c r="D3680" s="206"/>
      <c r="E3680" s="206"/>
      <c r="F3680"/>
    </row>
    <row r="3681" spans="1:6" x14ac:dyDescent="0.2">
      <c r="A3681"/>
      <c r="B3681"/>
      <c r="D3681" s="206"/>
      <c r="E3681" s="206"/>
      <c r="F3681"/>
    </row>
    <row r="3682" spans="1:6" x14ac:dyDescent="0.2">
      <c r="A3682"/>
      <c r="B3682"/>
      <c r="D3682" s="206"/>
      <c r="E3682" s="206"/>
      <c r="F3682"/>
    </row>
    <row r="3683" spans="1:6" x14ac:dyDescent="0.2">
      <c r="A3683"/>
      <c r="B3683"/>
      <c r="D3683" s="206"/>
      <c r="E3683" s="206"/>
      <c r="F3683"/>
    </row>
    <row r="3684" spans="1:6" x14ac:dyDescent="0.2">
      <c r="A3684"/>
      <c r="B3684"/>
      <c r="D3684" s="206"/>
      <c r="E3684" s="206"/>
      <c r="F3684"/>
    </row>
    <row r="3685" spans="1:6" x14ac:dyDescent="0.2">
      <c r="A3685"/>
      <c r="B3685"/>
      <c r="D3685" s="206"/>
      <c r="E3685" s="206"/>
      <c r="F3685"/>
    </row>
    <row r="3686" spans="1:6" x14ac:dyDescent="0.2">
      <c r="A3686"/>
      <c r="B3686"/>
      <c r="D3686" s="206"/>
      <c r="E3686" s="206"/>
      <c r="F3686"/>
    </row>
    <row r="3687" spans="1:6" x14ac:dyDescent="0.2">
      <c r="A3687"/>
      <c r="B3687"/>
      <c r="D3687" s="206"/>
      <c r="E3687" s="206"/>
      <c r="F3687"/>
    </row>
    <row r="3688" spans="1:6" x14ac:dyDescent="0.2">
      <c r="A3688"/>
      <c r="B3688"/>
      <c r="D3688" s="206"/>
      <c r="E3688" s="206"/>
      <c r="F3688"/>
    </row>
    <row r="3689" spans="1:6" x14ac:dyDescent="0.2">
      <c r="A3689"/>
      <c r="B3689"/>
      <c r="D3689" s="206"/>
      <c r="E3689" s="206"/>
      <c r="F3689"/>
    </row>
    <row r="3690" spans="1:6" x14ac:dyDescent="0.2">
      <c r="A3690"/>
      <c r="B3690"/>
      <c r="D3690" s="206"/>
      <c r="E3690" s="206"/>
      <c r="F3690"/>
    </row>
    <row r="3691" spans="1:6" x14ac:dyDescent="0.2">
      <c r="A3691"/>
      <c r="B3691"/>
      <c r="D3691" s="206"/>
      <c r="E3691" s="206"/>
      <c r="F3691"/>
    </row>
    <row r="3692" spans="1:6" x14ac:dyDescent="0.2">
      <c r="A3692"/>
      <c r="B3692"/>
      <c r="D3692" s="206"/>
      <c r="E3692" s="206"/>
      <c r="F3692"/>
    </row>
    <row r="3693" spans="1:6" x14ac:dyDescent="0.2">
      <c r="A3693"/>
      <c r="B3693"/>
      <c r="D3693" s="206"/>
      <c r="E3693" s="206"/>
      <c r="F3693"/>
    </row>
    <row r="3694" spans="1:6" x14ac:dyDescent="0.2">
      <c r="A3694"/>
      <c r="B3694"/>
      <c r="D3694" s="206"/>
      <c r="E3694" s="206"/>
      <c r="F3694"/>
    </row>
    <row r="3695" spans="1:6" x14ac:dyDescent="0.2">
      <c r="A3695"/>
      <c r="B3695"/>
      <c r="D3695" s="206"/>
      <c r="E3695" s="206"/>
      <c r="F3695"/>
    </row>
    <row r="3696" spans="1:6" x14ac:dyDescent="0.2">
      <c r="A3696"/>
      <c r="B3696"/>
      <c r="D3696" s="206"/>
      <c r="E3696" s="206"/>
      <c r="F3696"/>
    </row>
    <row r="3697" spans="1:6" x14ac:dyDescent="0.2">
      <c r="A3697"/>
      <c r="B3697"/>
      <c r="D3697" s="206"/>
      <c r="E3697" s="206"/>
      <c r="F3697"/>
    </row>
    <row r="3698" spans="1:6" x14ac:dyDescent="0.2">
      <c r="A3698"/>
      <c r="B3698"/>
      <c r="D3698" s="206"/>
      <c r="E3698" s="206"/>
      <c r="F3698"/>
    </row>
    <row r="3699" spans="1:6" x14ac:dyDescent="0.2">
      <c r="A3699"/>
      <c r="B3699"/>
      <c r="D3699" s="206"/>
      <c r="E3699" s="206"/>
      <c r="F3699"/>
    </row>
    <row r="3700" spans="1:6" x14ac:dyDescent="0.2">
      <c r="A3700"/>
      <c r="B3700"/>
      <c r="D3700" s="206"/>
      <c r="E3700" s="206"/>
      <c r="F3700"/>
    </row>
    <row r="3701" spans="1:6" x14ac:dyDescent="0.2">
      <c r="A3701"/>
      <c r="B3701"/>
      <c r="D3701" s="206"/>
      <c r="E3701" s="206"/>
      <c r="F3701"/>
    </row>
    <row r="3702" spans="1:6" x14ac:dyDescent="0.2">
      <c r="A3702"/>
      <c r="B3702"/>
      <c r="D3702" s="206"/>
      <c r="E3702" s="206"/>
      <c r="F3702"/>
    </row>
    <row r="3703" spans="1:6" x14ac:dyDescent="0.2">
      <c r="A3703"/>
      <c r="B3703"/>
      <c r="D3703" s="206"/>
      <c r="E3703" s="206"/>
      <c r="F3703"/>
    </row>
    <row r="3704" spans="1:6" x14ac:dyDescent="0.2">
      <c r="A3704"/>
      <c r="B3704"/>
      <c r="D3704" s="206"/>
      <c r="E3704" s="206"/>
      <c r="F3704"/>
    </row>
    <row r="3705" spans="1:6" x14ac:dyDescent="0.2">
      <c r="A3705"/>
      <c r="B3705"/>
      <c r="D3705" s="206"/>
      <c r="E3705" s="206"/>
      <c r="F3705"/>
    </row>
    <row r="3706" spans="1:6" x14ac:dyDescent="0.2">
      <c r="A3706"/>
      <c r="B3706"/>
      <c r="D3706" s="206"/>
      <c r="E3706" s="206"/>
      <c r="F3706"/>
    </row>
    <row r="3707" spans="1:6" x14ac:dyDescent="0.2">
      <c r="A3707"/>
      <c r="B3707"/>
      <c r="D3707" s="206"/>
      <c r="E3707" s="206"/>
      <c r="F3707"/>
    </row>
    <row r="3708" spans="1:6" x14ac:dyDescent="0.2">
      <c r="A3708"/>
      <c r="B3708"/>
      <c r="D3708" s="206"/>
      <c r="E3708" s="206"/>
      <c r="F3708"/>
    </row>
    <row r="3709" spans="1:6" x14ac:dyDescent="0.2">
      <c r="A3709"/>
      <c r="B3709"/>
      <c r="D3709" s="206"/>
      <c r="E3709" s="206"/>
      <c r="F3709"/>
    </row>
    <row r="3710" spans="1:6" x14ac:dyDescent="0.2">
      <c r="A3710"/>
      <c r="B3710"/>
      <c r="D3710" s="206"/>
      <c r="E3710" s="206"/>
      <c r="F3710"/>
    </row>
    <row r="3711" spans="1:6" x14ac:dyDescent="0.2">
      <c r="A3711"/>
      <c r="B3711"/>
      <c r="D3711" s="206"/>
      <c r="E3711" s="206"/>
      <c r="F3711"/>
    </row>
    <row r="3712" spans="1:6" x14ac:dyDescent="0.2">
      <c r="A3712"/>
      <c r="B3712"/>
      <c r="D3712" s="206"/>
      <c r="E3712" s="206"/>
      <c r="F3712"/>
    </row>
    <row r="3713" spans="1:6" x14ac:dyDescent="0.2">
      <c r="A3713"/>
      <c r="B3713"/>
      <c r="D3713" s="206"/>
      <c r="E3713" s="206"/>
      <c r="F3713"/>
    </row>
    <row r="3714" spans="1:6" x14ac:dyDescent="0.2">
      <c r="A3714"/>
      <c r="B3714"/>
      <c r="D3714" s="206"/>
      <c r="E3714" s="206"/>
      <c r="F3714"/>
    </row>
    <row r="3715" spans="1:6" x14ac:dyDescent="0.2">
      <c r="A3715"/>
      <c r="B3715"/>
      <c r="D3715" s="206"/>
      <c r="E3715" s="206"/>
      <c r="F3715"/>
    </row>
    <row r="3716" spans="1:6" x14ac:dyDescent="0.2">
      <c r="A3716"/>
      <c r="B3716"/>
      <c r="D3716" s="206"/>
      <c r="E3716" s="206"/>
      <c r="F3716"/>
    </row>
    <row r="3717" spans="1:6" x14ac:dyDescent="0.2">
      <c r="A3717"/>
      <c r="B3717"/>
      <c r="D3717" s="206"/>
      <c r="E3717" s="206"/>
      <c r="F3717"/>
    </row>
    <row r="3718" spans="1:6" x14ac:dyDescent="0.2">
      <c r="A3718"/>
      <c r="B3718"/>
      <c r="D3718" s="206"/>
      <c r="E3718" s="206"/>
      <c r="F3718"/>
    </row>
    <row r="3719" spans="1:6" x14ac:dyDescent="0.2">
      <c r="A3719"/>
      <c r="B3719"/>
      <c r="D3719" s="206"/>
      <c r="E3719" s="206"/>
      <c r="F3719"/>
    </row>
    <row r="3720" spans="1:6" x14ac:dyDescent="0.2">
      <c r="A3720"/>
      <c r="B3720"/>
      <c r="D3720" s="206"/>
      <c r="E3720" s="206"/>
      <c r="F3720"/>
    </row>
    <row r="3721" spans="1:6" x14ac:dyDescent="0.2">
      <c r="A3721"/>
      <c r="B3721"/>
      <c r="D3721" s="206"/>
      <c r="E3721" s="206"/>
      <c r="F3721"/>
    </row>
    <row r="3722" spans="1:6" x14ac:dyDescent="0.2">
      <c r="A3722"/>
      <c r="B3722"/>
      <c r="D3722" s="206"/>
      <c r="E3722" s="206"/>
      <c r="F3722"/>
    </row>
    <row r="3723" spans="1:6" x14ac:dyDescent="0.2">
      <c r="A3723"/>
      <c r="B3723"/>
      <c r="D3723" s="206"/>
      <c r="E3723" s="206"/>
      <c r="F3723"/>
    </row>
    <row r="3724" spans="1:6" x14ac:dyDescent="0.2">
      <c r="A3724"/>
      <c r="B3724"/>
      <c r="D3724" s="206"/>
      <c r="E3724" s="206"/>
      <c r="F3724"/>
    </row>
    <row r="3725" spans="1:6" x14ac:dyDescent="0.2">
      <c r="A3725"/>
      <c r="B3725"/>
      <c r="D3725" s="206"/>
      <c r="E3725" s="206"/>
      <c r="F3725"/>
    </row>
    <row r="3726" spans="1:6" x14ac:dyDescent="0.2">
      <c r="A3726"/>
      <c r="B3726"/>
      <c r="D3726" s="206"/>
      <c r="E3726" s="206"/>
      <c r="F3726"/>
    </row>
    <row r="3727" spans="1:6" x14ac:dyDescent="0.2">
      <c r="A3727"/>
      <c r="B3727"/>
      <c r="D3727" s="206"/>
      <c r="E3727" s="206"/>
      <c r="F3727"/>
    </row>
    <row r="3728" spans="1:6" x14ac:dyDescent="0.2">
      <c r="A3728"/>
      <c r="B3728"/>
      <c r="D3728" s="206"/>
      <c r="E3728" s="206"/>
      <c r="F3728"/>
    </row>
    <row r="3729" spans="1:6" x14ac:dyDescent="0.2">
      <c r="A3729"/>
      <c r="B3729"/>
      <c r="D3729" s="206"/>
      <c r="E3729" s="206"/>
      <c r="F3729"/>
    </row>
    <row r="3730" spans="1:6" x14ac:dyDescent="0.2">
      <c r="A3730"/>
      <c r="B3730"/>
      <c r="D3730" s="206"/>
      <c r="E3730" s="206"/>
      <c r="F3730"/>
    </row>
    <row r="3731" spans="1:6" x14ac:dyDescent="0.2">
      <c r="A3731"/>
      <c r="B3731"/>
      <c r="D3731" s="206"/>
      <c r="E3731" s="206"/>
      <c r="F3731"/>
    </row>
    <row r="3732" spans="1:6" x14ac:dyDescent="0.2">
      <c r="A3732"/>
      <c r="B3732"/>
      <c r="D3732" s="206"/>
      <c r="E3732" s="206"/>
      <c r="F3732"/>
    </row>
    <row r="3733" spans="1:6" x14ac:dyDescent="0.2">
      <c r="A3733"/>
      <c r="B3733"/>
      <c r="D3733" s="206"/>
      <c r="E3733" s="206"/>
      <c r="F3733"/>
    </row>
    <row r="3734" spans="1:6" x14ac:dyDescent="0.2">
      <c r="A3734"/>
      <c r="B3734"/>
      <c r="D3734" s="206"/>
      <c r="E3734" s="206"/>
      <c r="F3734"/>
    </row>
    <row r="3735" spans="1:6" x14ac:dyDescent="0.2">
      <c r="A3735"/>
      <c r="B3735"/>
      <c r="D3735" s="206"/>
      <c r="E3735" s="206"/>
      <c r="F3735"/>
    </row>
    <row r="3736" spans="1:6" x14ac:dyDescent="0.2">
      <c r="A3736"/>
      <c r="B3736"/>
      <c r="D3736" s="206"/>
      <c r="E3736" s="206"/>
      <c r="F3736"/>
    </row>
    <row r="3737" spans="1:6" x14ac:dyDescent="0.2">
      <c r="A3737"/>
      <c r="B3737"/>
      <c r="D3737" s="206"/>
      <c r="E3737" s="206"/>
      <c r="F3737"/>
    </row>
    <row r="3738" spans="1:6" x14ac:dyDescent="0.2">
      <c r="A3738"/>
      <c r="B3738"/>
      <c r="D3738" s="206"/>
      <c r="E3738" s="206"/>
      <c r="F3738"/>
    </row>
    <row r="3739" spans="1:6" x14ac:dyDescent="0.2">
      <c r="A3739"/>
      <c r="B3739"/>
      <c r="D3739" s="206"/>
      <c r="E3739" s="206"/>
      <c r="F3739"/>
    </row>
    <row r="3740" spans="1:6" x14ac:dyDescent="0.2">
      <c r="A3740"/>
      <c r="B3740"/>
      <c r="D3740" s="206"/>
      <c r="E3740" s="206"/>
      <c r="F3740"/>
    </row>
    <row r="3741" spans="1:6" x14ac:dyDescent="0.2">
      <c r="A3741"/>
      <c r="B3741"/>
      <c r="D3741" s="206"/>
      <c r="E3741" s="206"/>
      <c r="F3741"/>
    </row>
    <row r="3742" spans="1:6" x14ac:dyDescent="0.2">
      <c r="A3742"/>
      <c r="B3742"/>
      <c r="D3742" s="206"/>
      <c r="E3742" s="206"/>
      <c r="F3742"/>
    </row>
    <row r="3743" spans="1:6" x14ac:dyDescent="0.2">
      <c r="A3743"/>
      <c r="B3743"/>
      <c r="D3743" s="206"/>
      <c r="E3743" s="206"/>
      <c r="F3743"/>
    </row>
    <row r="3744" spans="1:6" x14ac:dyDescent="0.2">
      <c r="A3744"/>
      <c r="B3744"/>
      <c r="D3744" s="206"/>
      <c r="E3744" s="206"/>
      <c r="F3744"/>
    </row>
    <row r="3745" spans="1:6" x14ac:dyDescent="0.2">
      <c r="A3745"/>
      <c r="B3745"/>
      <c r="D3745" s="206"/>
      <c r="E3745" s="206"/>
      <c r="F3745"/>
    </row>
    <row r="3746" spans="1:6" x14ac:dyDescent="0.2">
      <c r="A3746"/>
      <c r="B3746"/>
      <c r="D3746" s="206"/>
      <c r="E3746" s="206"/>
      <c r="F3746"/>
    </row>
    <row r="3747" spans="1:6" x14ac:dyDescent="0.2">
      <c r="A3747"/>
      <c r="B3747"/>
      <c r="D3747" s="206"/>
      <c r="E3747" s="206"/>
      <c r="F3747"/>
    </row>
    <row r="3748" spans="1:6" x14ac:dyDescent="0.2">
      <c r="A3748"/>
      <c r="B3748"/>
      <c r="D3748" s="206"/>
      <c r="E3748" s="206"/>
      <c r="F3748"/>
    </row>
    <row r="3749" spans="1:6" x14ac:dyDescent="0.2">
      <c r="A3749"/>
      <c r="B3749"/>
      <c r="D3749" s="206"/>
      <c r="E3749" s="206"/>
      <c r="F3749"/>
    </row>
    <row r="3750" spans="1:6" x14ac:dyDescent="0.2">
      <c r="A3750"/>
      <c r="B3750"/>
      <c r="D3750" s="206"/>
      <c r="E3750" s="206"/>
      <c r="F3750"/>
    </row>
    <row r="3751" spans="1:6" x14ac:dyDescent="0.2">
      <c r="A3751"/>
      <c r="B3751"/>
      <c r="D3751" s="206"/>
      <c r="E3751" s="206"/>
      <c r="F3751"/>
    </row>
    <row r="3752" spans="1:6" x14ac:dyDescent="0.2">
      <c r="A3752"/>
      <c r="B3752"/>
      <c r="D3752" s="206"/>
      <c r="E3752" s="206"/>
      <c r="F3752"/>
    </row>
    <row r="3753" spans="1:6" x14ac:dyDescent="0.2">
      <c r="A3753"/>
      <c r="B3753"/>
      <c r="D3753" s="206"/>
      <c r="E3753" s="206"/>
      <c r="F3753"/>
    </row>
    <row r="3754" spans="1:6" x14ac:dyDescent="0.2">
      <c r="A3754"/>
      <c r="B3754"/>
      <c r="D3754" s="206"/>
      <c r="E3754" s="206"/>
      <c r="F3754"/>
    </row>
    <row r="3755" spans="1:6" x14ac:dyDescent="0.2">
      <c r="A3755"/>
      <c r="B3755"/>
      <c r="D3755" s="206"/>
      <c r="E3755" s="206"/>
      <c r="F3755"/>
    </row>
    <row r="3756" spans="1:6" x14ac:dyDescent="0.2">
      <c r="A3756"/>
      <c r="B3756"/>
      <c r="D3756" s="206"/>
      <c r="E3756" s="206"/>
      <c r="F3756"/>
    </row>
    <row r="3757" spans="1:6" x14ac:dyDescent="0.2">
      <c r="A3757"/>
      <c r="B3757"/>
      <c r="D3757" s="206"/>
      <c r="E3757" s="206"/>
      <c r="F3757"/>
    </row>
    <row r="3758" spans="1:6" x14ac:dyDescent="0.2">
      <c r="A3758"/>
      <c r="B3758"/>
      <c r="D3758" s="206"/>
      <c r="E3758" s="206"/>
      <c r="F3758"/>
    </row>
    <row r="3759" spans="1:6" x14ac:dyDescent="0.2">
      <c r="A3759"/>
      <c r="B3759"/>
      <c r="D3759" s="206"/>
      <c r="E3759" s="206"/>
      <c r="F3759"/>
    </row>
    <row r="3760" spans="1:6" x14ac:dyDescent="0.2">
      <c r="A3760"/>
      <c r="B3760"/>
      <c r="D3760" s="206"/>
      <c r="E3760" s="206"/>
      <c r="F3760"/>
    </row>
    <row r="3761" spans="1:6" x14ac:dyDescent="0.2">
      <c r="A3761"/>
      <c r="B3761"/>
      <c r="D3761" s="206"/>
      <c r="E3761" s="206"/>
      <c r="F3761"/>
    </row>
    <row r="3762" spans="1:6" x14ac:dyDescent="0.2">
      <c r="A3762"/>
      <c r="B3762"/>
      <c r="D3762" s="206"/>
      <c r="E3762" s="206"/>
      <c r="F3762"/>
    </row>
    <row r="3763" spans="1:6" x14ac:dyDescent="0.2">
      <c r="A3763"/>
      <c r="B3763"/>
      <c r="D3763" s="206"/>
      <c r="E3763" s="206"/>
      <c r="F3763"/>
    </row>
    <row r="3764" spans="1:6" x14ac:dyDescent="0.2">
      <c r="A3764"/>
      <c r="B3764"/>
      <c r="D3764" s="206"/>
      <c r="E3764" s="206"/>
      <c r="F3764"/>
    </row>
    <row r="3765" spans="1:6" x14ac:dyDescent="0.2">
      <c r="A3765"/>
      <c r="B3765"/>
      <c r="D3765" s="206"/>
      <c r="E3765" s="206"/>
      <c r="F3765"/>
    </row>
    <row r="3766" spans="1:6" x14ac:dyDescent="0.2">
      <c r="A3766"/>
      <c r="B3766"/>
      <c r="D3766" s="206"/>
      <c r="E3766" s="206"/>
      <c r="F3766"/>
    </row>
    <row r="3767" spans="1:6" x14ac:dyDescent="0.2">
      <c r="A3767"/>
      <c r="B3767"/>
      <c r="D3767" s="206"/>
      <c r="E3767" s="206"/>
      <c r="F3767"/>
    </row>
    <row r="3768" spans="1:6" x14ac:dyDescent="0.2">
      <c r="A3768"/>
      <c r="B3768"/>
      <c r="D3768" s="206"/>
      <c r="E3768" s="206"/>
      <c r="F3768"/>
    </row>
    <row r="3769" spans="1:6" x14ac:dyDescent="0.2">
      <c r="A3769"/>
      <c r="B3769"/>
      <c r="D3769" s="206"/>
      <c r="E3769" s="206"/>
      <c r="F3769"/>
    </row>
    <row r="3770" spans="1:6" x14ac:dyDescent="0.2">
      <c r="A3770"/>
      <c r="B3770"/>
      <c r="D3770" s="206"/>
      <c r="E3770" s="206"/>
      <c r="F3770"/>
    </row>
    <row r="3771" spans="1:6" x14ac:dyDescent="0.2">
      <c r="A3771"/>
      <c r="B3771"/>
      <c r="D3771" s="206"/>
      <c r="E3771" s="206"/>
      <c r="F3771"/>
    </row>
    <row r="3772" spans="1:6" x14ac:dyDescent="0.2">
      <c r="A3772"/>
      <c r="B3772"/>
      <c r="D3772" s="206"/>
      <c r="E3772" s="206"/>
      <c r="F3772"/>
    </row>
    <row r="3773" spans="1:6" x14ac:dyDescent="0.2">
      <c r="A3773"/>
      <c r="B3773"/>
      <c r="D3773" s="206"/>
      <c r="E3773" s="206"/>
      <c r="F3773"/>
    </row>
    <row r="3774" spans="1:6" x14ac:dyDescent="0.2">
      <c r="A3774"/>
      <c r="B3774"/>
      <c r="D3774" s="206"/>
      <c r="E3774" s="206"/>
      <c r="F3774"/>
    </row>
    <row r="3775" spans="1:6" x14ac:dyDescent="0.2">
      <c r="A3775"/>
      <c r="B3775"/>
      <c r="D3775" s="206"/>
      <c r="E3775" s="206"/>
      <c r="F3775"/>
    </row>
    <row r="3776" spans="1:6" x14ac:dyDescent="0.2">
      <c r="A3776"/>
      <c r="B3776"/>
      <c r="D3776" s="206"/>
      <c r="E3776" s="206"/>
      <c r="F3776"/>
    </row>
    <row r="3777" spans="1:6" x14ac:dyDescent="0.2">
      <c r="A3777"/>
      <c r="B3777"/>
      <c r="D3777" s="206"/>
      <c r="E3777" s="206"/>
      <c r="F3777"/>
    </row>
    <row r="3778" spans="1:6" x14ac:dyDescent="0.2">
      <c r="A3778"/>
      <c r="B3778"/>
      <c r="D3778" s="206"/>
      <c r="E3778" s="206"/>
      <c r="F3778"/>
    </row>
    <row r="3779" spans="1:6" x14ac:dyDescent="0.2">
      <c r="A3779"/>
      <c r="B3779"/>
      <c r="D3779" s="206"/>
      <c r="E3779" s="206"/>
      <c r="F3779"/>
    </row>
    <row r="3780" spans="1:6" x14ac:dyDescent="0.2">
      <c r="A3780"/>
      <c r="B3780"/>
      <c r="D3780" s="206"/>
      <c r="E3780" s="206"/>
      <c r="F3780"/>
    </row>
    <row r="3781" spans="1:6" x14ac:dyDescent="0.2">
      <c r="A3781"/>
      <c r="B3781"/>
      <c r="D3781" s="206"/>
      <c r="E3781" s="206"/>
      <c r="F3781"/>
    </row>
    <row r="3782" spans="1:6" x14ac:dyDescent="0.2">
      <c r="A3782"/>
      <c r="B3782"/>
      <c r="D3782" s="206"/>
      <c r="E3782" s="206"/>
      <c r="F3782"/>
    </row>
    <row r="3783" spans="1:6" x14ac:dyDescent="0.2">
      <c r="A3783"/>
      <c r="B3783"/>
      <c r="D3783" s="206"/>
      <c r="E3783" s="206"/>
      <c r="F3783"/>
    </row>
    <row r="3784" spans="1:6" x14ac:dyDescent="0.2">
      <c r="A3784"/>
      <c r="B3784"/>
      <c r="D3784" s="206"/>
      <c r="E3784" s="206"/>
      <c r="F3784"/>
    </row>
    <row r="3785" spans="1:6" x14ac:dyDescent="0.2">
      <c r="A3785"/>
      <c r="B3785"/>
      <c r="D3785" s="206"/>
      <c r="E3785" s="206"/>
      <c r="F3785"/>
    </row>
    <row r="3786" spans="1:6" x14ac:dyDescent="0.2">
      <c r="A3786"/>
      <c r="B3786"/>
      <c r="D3786" s="206"/>
      <c r="E3786" s="206"/>
      <c r="F3786"/>
    </row>
    <row r="3787" spans="1:6" x14ac:dyDescent="0.2">
      <c r="A3787"/>
      <c r="B3787"/>
      <c r="D3787" s="206"/>
      <c r="E3787" s="206"/>
      <c r="F3787"/>
    </row>
    <row r="3788" spans="1:6" x14ac:dyDescent="0.2">
      <c r="A3788"/>
      <c r="B3788"/>
      <c r="D3788" s="206"/>
      <c r="E3788" s="206"/>
      <c r="F3788"/>
    </row>
    <row r="3789" spans="1:6" x14ac:dyDescent="0.2">
      <c r="A3789"/>
      <c r="B3789"/>
      <c r="D3789" s="206"/>
      <c r="E3789" s="206"/>
      <c r="F3789"/>
    </row>
    <row r="3790" spans="1:6" x14ac:dyDescent="0.2">
      <c r="A3790"/>
      <c r="B3790"/>
      <c r="D3790" s="206"/>
      <c r="E3790" s="206"/>
      <c r="F3790"/>
    </row>
    <row r="3791" spans="1:6" x14ac:dyDescent="0.2">
      <c r="A3791"/>
      <c r="B3791"/>
      <c r="D3791" s="206"/>
      <c r="E3791" s="206"/>
      <c r="F3791"/>
    </row>
    <row r="3792" spans="1:6" x14ac:dyDescent="0.2">
      <c r="A3792"/>
      <c r="B3792"/>
      <c r="D3792" s="206"/>
      <c r="E3792" s="206"/>
      <c r="F3792"/>
    </row>
    <row r="3793" spans="1:6" x14ac:dyDescent="0.2">
      <c r="A3793"/>
      <c r="B3793"/>
      <c r="D3793" s="206"/>
      <c r="E3793" s="206"/>
      <c r="F3793"/>
    </row>
    <row r="3794" spans="1:6" x14ac:dyDescent="0.2">
      <c r="A3794"/>
      <c r="B3794"/>
      <c r="D3794" s="206"/>
      <c r="E3794" s="206"/>
      <c r="F3794"/>
    </row>
    <row r="3795" spans="1:6" x14ac:dyDescent="0.2">
      <c r="A3795"/>
      <c r="B3795"/>
      <c r="D3795" s="206"/>
      <c r="E3795" s="206"/>
      <c r="F3795"/>
    </row>
    <row r="3796" spans="1:6" x14ac:dyDescent="0.2">
      <c r="A3796"/>
      <c r="B3796"/>
      <c r="D3796" s="206"/>
      <c r="E3796" s="206"/>
      <c r="F3796"/>
    </row>
    <row r="3797" spans="1:6" x14ac:dyDescent="0.2">
      <c r="A3797"/>
      <c r="B3797"/>
      <c r="D3797" s="206"/>
      <c r="E3797" s="206"/>
      <c r="F3797"/>
    </row>
    <row r="3798" spans="1:6" x14ac:dyDescent="0.2">
      <c r="A3798"/>
      <c r="B3798"/>
      <c r="D3798" s="206"/>
      <c r="E3798" s="206"/>
      <c r="F3798"/>
    </row>
    <row r="3799" spans="1:6" x14ac:dyDescent="0.2">
      <c r="A3799"/>
      <c r="B3799"/>
      <c r="D3799" s="206"/>
      <c r="E3799" s="206"/>
      <c r="F3799"/>
    </row>
    <row r="3800" spans="1:6" x14ac:dyDescent="0.2">
      <c r="A3800"/>
      <c r="B3800"/>
      <c r="D3800" s="206"/>
      <c r="E3800" s="206"/>
      <c r="F3800"/>
    </row>
    <row r="3801" spans="1:6" x14ac:dyDescent="0.2">
      <c r="A3801"/>
      <c r="B3801"/>
      <c r="D3801" s="206"/>
      <c r="E3801" s="206"/>
      <c r="F3801"/>
    </row>
    <row r="3802" spans="1:6" x14ac:dyDescent="0.2">
      <c r="A3802"/>
      <c r="B3802"/>
      <c r="D3802" s="206"/>
      <c r="E3802" s="206"/>
      <c r="F3802"/>
    </row>
    <row r="3803" spans="1:6" x14ac:dyDescent="0.2">
      <c r="A3803"/>
      <c r="B3803"/>
      <c r="D3803" s="206"/>
      <c r="E3803" s="206"/>
      <c r="F3803"/>
    </row>
    <row r="3804" spans="1:6" x14ac:dyDescent="0.2">
      <c r="A3804"/>
      <c r="B3804"/>
      <c r="D3804" s="206"/>
      <c r="E3804" s="206"/>
      <c r="F3804"/>
    </row>
    <row r="3805" spans="1:6" x14ac:dyDescent="0.2">
      <c r="A3805"/>
      <c r="B3805"/>
      <c r="D3805" s="206"/>
      <c r="E3805" s="206"/>
      <c r="F3805"/>
    </row>
    <row r="3806" spans="1:6" x14ac:dyDescent="0.2">
      <c r="A3806"/>
      <c r="B3806"/>
      <c r="D3806" s="206"/>
      <c r="E3806" s="206"/>
      <c r="F3806"/>
    </row>
    <row r="3807" spans="1:6" x14ac:dyDescent="0.2">
      <c r="A3807"/>
      <c r="B3807"/>
      <c r="D3807" s="206"/>
      <c r="E3807" s="206"/>
      <c r="F3807"/>
    </row>
    <row r="3808" spans="1:6" x14ac:dyDescent="0.2">
      <c r="A3808"/>
      <c r="B3808"/>
      <c r="D3808" s="206"/>
      <c r="E3808" s="206"/>
      <c r="F3808"/>
    </row>
    <row r="3809" spans="1:6" x14ac:dyDescent="0.2">
      <c r="A3809"/>
      <c r="B3809"/>
      <c r="D3809" s="206"/>
      <c r="E3809" s="206"/>
      <c r="F3809"/>
    </row>
    <row r="3810" spans="1:6" x14ac:dyDescent="0.2">
      <c r="A3810"/>
      <c r="B3810"/>
      <c r="D3810" s="206"/>
      <c r="E3810" s="206"/>
      <c r="F3810"/>
    </row>
    <row r="3811" spans="1:6" x14ac:dyDescent="0.2">
      <c r="A3811"/>
      <c r="B3811"/>
      <c r="D3811" s="206"/>
      <c r="E3811" s="206"/>
      <c r="F3811"/>
    </row>
    <row r="3812" spans="1:6" x14ac:dyDescent="0.2">
      <c r="A3812"/>
      <c r="B3812"/>
      <c r="D3812" s="206"/>
      <c r="E3812" s="206"/>
      <c r="F3812"/>
    </row>
    <row r="3813" spans="1:6" x14ac:dyDescent="0.2">
      <c r="A3813"/>
      <c r="B3813"/>
      <c r="D3813" s="206"/>
      <c r="E3813" s="206"/>
      <c r="F3813"/>
    </row>
    <row r="3814" spans="1:6" x14ac:dyDescent="0.2">
      <c r="A3814"/>
      <c r="B3814"/>
      <c r="D3814" s="206"/>
      <c r="E3814" s="206"/>
      <c r="F3814"/>
    </row>
    <row r="3815" spans="1:6" x14ac:dyDescent="0.2">
      <c r="A3815"/>
      <c r="B3815"/>
      <c r="D3815" s="206"/>
      <c r="E3815" s="206"/>
      <c r="F3815"/>
    </row>
    <row r="3816" spans="1:6" x14ac:dyDescent="0.2">
      <c r="A3816"/>
      <c r="B3816"/>
      <c r="D3816" s="206"/>
      <c r="E3816" s="206"/>
      <c r="F3816"/>
    </row>
    <row r="3817" spans="1:6" x14ac:dyDescent="0.2">
      <c r="A3817"/>
      <c r="B3817"/>
      <c r="D3817" s="206"/>
      <c r="E3817" s="206"/>
      <c r="F3817"/>
    </row>
    <row r="3818" spans="1:6" x14ac:dyDescent="0.2">
      <c r="A3818"/>
      <c r="B3818"/>
      <c r="D3818" s="206"/>
      <c r="E3818" s="206"/>
      <c r="F3818"/>
    </row>
    <row r="3819" spans="1:6" x14ac:dyDescent="0.2">
      <c r="A3819"/>
      <c r="B3819"/>
      <c r="D3819" s="206"/>
      <c r="E3819" s="206"/>
      <c r="F3819"/>
    </row>
    <row r="3820" spans="1:6" x14ac:dyDescent="0.2">
      <c r="A3820"/>
      <c r="B3820"/>
      <c r="D3820" s="206"/>
      <c r="E3820" s="206"/>
      <c r="F3820"/>
    </row>
    <row r="3821" spans="1:6" x14ac:dyDescent="0.2">
      <c r="A3821"/>
      <c r="B3821"/>
      <c r="D3821" s="206"/>
      <c r="E3821" s="206"/>
      <c r="F3821"/>
    </row>
    <row r="3822" spans="1:6" x14ac:dyDescent="0.2">
      <c r="A3822"/>
      <c r="B3822"/>
      <c r="D3822" s="206"/>
      <c r="E3822" s="206"/>
      <c r="F3822"/>
    </row>
    <row r="3823" spans="1:6" x14ac:dyDescent="0.2">
      <c r="A3823"/>
      <c r="B3823"/>
      <c r="D3823" s="206"/>
      <c r="E3823" s="206"/>
      <c r="F3823"/>
    </row>
    <row r="3824" spans="1:6" x14ac:dyDescent="0.2">
      <c r="A3824"/>
      <c r="B3824"/>
      <c r="D3824" s="206"/>
      <c r="E3824" s="206"/>
      <c r="F3824"/>
    </row>
    <row r="3825" spans="1:6" x14ac:dyDescent="0.2">
      <c r="A3825"/>
      <c r="B3825"/>
      <c r="D3825" s="206"/>
      <c r="E3825" s="206"/>
      <c r="F3825"/>
    </row>
    <row r="3826" spans="1:6" x14ac:dyDescent="0.2">
      <c r="A3826"/>
      <c r="B3826"/>
      <c r="D3826" s="206"/>
      <c r="E3826" s="206"/>
      <c r="F3826"/>
    </row>
    <row r="3827" spans="1:6" x14ac:dyDescent="0.2">
      <c r="A3827"/>
      <c r="B3827"/>
      <c r="D3827" s="206"/>
      <c r="E3827" s="206"/>
      <c r="F3827"/>
    </row>
    <row r="3828" spans="1:6" x14ac:dyDescent="0.2">
      <c r="A3828"/>
      <c r="B3828"/>
      <c r="D3828" s="206"/>
      <c r="E3828" s="206"/>
      <c r="F3828"/>
    </row>
    <row r="3829" spans="1:6" x14ac:dyDescent="0.2">
      <c r="A3829"/>
      <c r="B3829"/>
      <c r="D3829" s="206"/>
      <c r="E3829" s="206"/>
      <c r="F3829"/>
    </row>
    <row r="3830" spans="1:6" x14ac:dyDescent="0.2">
      <c r="A3830"/>
      <c r="B3830"/>
      <c r="D3830" s="206"/>
      <c r="E3830" s="206"/>
      <c r="F3830"/>
    </row>
    <row r="3831" spans="1:6" x14ac:dyDescent="0.2">
      <c r="A3831"/>
      <c r="B3831"/>
      <c r="D3831" s="206"/>
      <c r="E3831" s="206"/>
      <c r="F3831"/>
    </row>
    <row r="3832" spans="1:6" x14ac:dyDescent="0.2">
      <c r="A3832"/>
      <c r="B3832"/>
      <c r="D3832" s="206"/>
      <c r="E3832" s="206"/>
      <c r="F3832"/>
    </row>
    <row r="3833" spans="1:6" x14ac:dyDescent="0.2">
      <c r="A3833"/>
      <c r="B3833"/>
      <c r="D3833" s="206"/>
      <c r="E3833" s="206"/>
      <c r="F3833"/>
    </row>
    <row r="3834" spans="1:6" x14ac:dyDescent="0.2">
      <c r="A3834"/>
      <c r="B3834"/>
      <c r="D3834" s="206"/>
      <c r="E3834" s="206"/>
      <c r="F3834"/>
    </row>
    <row r="3835" spans="1:6" x14ac:dyDescent="0.2">
      <c r="A3835"/>
      <c r="B3835"/>
      <c r="D3835" s="206"/>
      <c r="E3835" s="206"/>
      <c r="F3835"/>
    </row>
    <row r="3836" spans="1:6" x14ac:dyDescent="0.2">
      <c r="A3836"/>
      <c r="B3836"/>
      <c r="D3836" s="206"/>
      <c r="E3836" s="206"/>
      <c r="F3836"/>
    </row>
    <row r="3837" spans="1:6" x14ac:dyDescent="0.2">
      <c r="A3837"/>
      <c r="B3837"/>
      <c r="D3837" s="206"/>
      <c r="E3837" s="206"/>
      <c r="F3837"/>
    </row>
    <row r="3838" spans="1:6" x14ac:dyDescent="0.2">
      <c r="A3838"/>
      <c r="B3838"/>
      <c r="D3838" s="206"/>
      <c r="E3838" s="206"/>
      <c r="F3838"/>
    </row>
    <row r="3839" spans="1:6" x14ac:dyDescent="0.2">
      <c r="A3839"/>
      <c r="B3839"/>
      <c r="D3839" s="206"/>
      <c r="E3839" s="206"/>
      <c r="F3839"/>
    </row>
    <row r="3840" spans="1:6" x14ac:dyDescent="0.2">
      <c r="A3840"/>
      <c r="B3840"/>
      <c r="D3840" s="206"/>
      <c r="E3840" s="206"/>
      <c r="F3840"/>
    </row>
    <row r="3841" spans="1:6" x14ac:dyDescent="0.2">
      <c r="A3841"/>
      <c r="B3841"/>
      <c r="D3841" s="206"/>
      <c r="E3841" s="206"/>
      <c r="F3841"/>
    </row>
    <row r="3842" spans="1:6" x14ac:dyDescent="0.2">
      <c r="A3842"/>
      <c r="B3842"/>
      <c r="D3842" s="206"/>
      <c r="E3842" s="206"/>
      <c r="F3842"/>
    </row>
    <row r="3843" spans="1:6" x14ac:dyDescent="0.2">
      <c r="A3843"/>
      <c r="B3843"/>
      <c r="D3843" s="206"/>
      <c r="E3843" s="206"/>
      <c r="F3843"/>
    </row>
    <row r="3844" spans="1:6" x14ac:dyDescent="0.2">
      <c r="A3844"/>
      <c r="B3844"/>
      <c r="D3844" s="206"/>
      <c r="E3844" s="206"/>
      <c r="F3844"/>
    </row>
    <row r="3845" spans="1:6" x14ac:dyDescent="0.2">
      <c r="A3845"/>
      <c r="B3845"/>
      <c r="D3845" s="206"/>
      <c r="E3845" s="206"/>
      <c r="F3845"/>
    </row>
    <row r="3846" spans="1:6" x14ac:dyDescent="0.2">
      <c r="A3846"/>
      <c r="B3846"/>
      <c r="D3846" s="206"/>
      <c r="E3846" s="206"/>
      <c r="F3846"/>
    </row>
    <row r="3847" spans="1:6" x14ac:dyDescent="0.2">
      <c r="A3847"/>
      <c r="B3847"/>
      <c r="D3847" s="206"/>
      <c r="E3847" s="206"/>
      <c r="F3847"/>
    </row>
    <row r="3848" spans="1:6" x14ac:dyDescent="0.2">
      <c r="A3848"/>
      <c r="B3848"/>
      <c r="D3848" s="206"/>
      <c r="E3848" s="206"/>
      <c r="F3848"/>
    </row>
    <row r="3849" spans="1:6" x14ac:dyDescent="0.2">
      <c r="A3849"/>
      <c r="B3849"/>
      <c r="D3849" s="206"/>
      <c r="E3849" s="206"/>
      <c r="F3849"/>
    </row>
    <row r="3850" spans="1:6" x14ac:dyDescent="0.2">
      <c r="A3850"/>
      <c r="B3850"/>
      <c r="D3850" s="206"/>
      <c r="E3850" s="206"/>
      <c r="F3850"/>
    </row>
    <row r="3851" spans="1:6" x14ac:dyDescent="0.2">
      <c r="A3851"/>
      <c r="B3851"/>
      <c r="D3851" s="206"/>
      <c r="E3851" s="206"/>
      <c r="F3851"/>
    </row>
    <row r="3852" spans="1:6" x14ac:dyDescent="0.2">
      <c r="A3852"/>
      <c r="B3852"/>
      <c r="D3852" s="206"/>
      <c r="E3852" s="206"/>
      <c r="F3852"/>
    </row>
    <row r="3853" spans="1:6" x14ac:dyDescent="0.2">
      <c r="A3853"/>
      <c r="B3853"/>
      <c r="D3853" s="206"/>
      <c r="E3853" s="206"/>
      <c r="F3853"/>
    </row>
    <row r="3854" spans="1:6" x14ac:dyDescent="0.2">
      <c r="A3854"/>
      <c r="B3854"/>
      <c r="D3854" s="206"/>
      <c r="E3854" s="206"/>
      <c r="F3854"/>
    </row>
    <row r="3855" spans="1:6" x14ac:dyDescent="0.2">
      <c r="A3855"/>
      <c r="B3855"/>
      <c r="D3855" s="206"/>
      <c r="E3855" s="206"/>
      <c r="F3855"/>
    </row>
    <row r="3856" spans="1:6" x14ac:dyDescent="0.2">
      <c r="A3856"/>
      <c r="B3856"/>
      <c r="D3856" s="206"/>
      <c r="E3856" s="206"/>
      <c r="F3856"/>
    </row>
    <row r="3857" spans="1:6" x14ac:dyDescent="0.2">
      <c r="A3857"/>
      <c r="B3857"/>
      <c r="D3857" s="206"/>
      <c r="E3857" s="206"/>
      <c r="F3857"/>
    </row>
    <row r="3858" spans="1:6" x14ac:dyDescent="0.2">
      <c r="A3858"/>
      <c r="B3858"/>
      <c r="D3858" s="206"/>
      <c r="E3858" s="206"/>
      <c r="F3858"/>
    </row>
    <row r="3859" spans="1:6" x14ac:dyDescent="0.2">
      <c r="A3859"/>
      <c r="B3859"/>
      <c r="D3859" s="206"/>
      <c r="E3859" s="206"/>
      <c r="F3859"/>
    </row>
    <row r="3860" spans="1:6" x14ac:dyDescent="0.2">
      <c r="A3860"/>
      <c r="B3860"/>
      <c r="D3860" s="206"/>
      <c r="E3860" s="206"/>
      <c r="F3860"/>
    </row>
    <row r="3861" spans="1:6" x14ac:dyDescent="0.2">
      <c r="A3861"/>
      <c r="B3861"/>
      <c r="D3861" s="206"/>
      <c r="E3861" s="206"/>
      <c r="F3861"/>
    </row>
    <row r="3862" spans="1:6" x14ac:dyDescent="0.2">
      <c r="A3862"/>
      <c r="B3862"/>
      <c r="D3862" s="206"/>
      <c r="E3862" s="206"/>
      <c r="F3862"/>
    </row>
    <row r="3863" spans="1:6" x14ac:dyDescent="0.2">
      <c r="A3863"/>
      <c r="B3863"/>
      <c r="D3863" s="206"/>
      <c r="E3863" s="206"/>
      <c r="F3863"/>
    </row>
    <row r="3864" spans="1:6" x14ac:dyDescent="0.2">
      <c r="A3864"/>
      <c r="B3864"/>
      <c r="D3864" s="206"/>
      <c r="E3864" s="206"/>
      <c r="F3864"/>
    </row>
    <row r="3865" spans="1:6" x14ac:dyDescent="0.2">
      <c r="A3865"/>
      <c r="B3865"/>
      <c r="D3865" s="206"/>
      <c r="E3865" s="206"/>
      <c r="F3865"/>
    </row>
    <row r="3866" spans="1:6" x14ac:dyDescent="0.2">
      <c r="A3866"/>
      <c r="B3866"/>
      <c r="D3866" s="206"/>
      <c r="E3866" s="206"/>
      <c r="F3866"/>
    </row>
    <row r="3867" spans="1:6" x14ac:dyDescent="0.2">
      <c r="A3867"/>
      <c r="B3867"/>
      <c r="D3867" s="206"/>
      <c r="E3867" s="206"/>
      <c r="F3867"/>
    </row>
    <row r="3868" spans="1:6" x14ac:dyDescent="0.2">
      <c r="A3868"/>
      <c r="B3868"/>
      <c r="D3868" s="206"/>
      <c r="E3868" s="206"/>
      <c r="F3868"/>
    </row>
    <row r="3869" spans="1:6" x14ac:dyDescent="0.2">
      <c r="A3869"/>
      <c r="B3869"/>
      <c r="D3869" s="206"/>
      <c r="E3869" s="206"/>
      <c r="F3869"/>
    </row>
    <row r="3870" spans="1:6" x14ac:dyDescent="0.2">
      <c r="A3870"/>
      <c r="B3870"/>
      <c r="D3870" s="206"/>
      <c r="E3870" s="206"/>
      <c r="F3870"/>
    </row>
    <row r="3871" spans="1:6" x14ac:dyDescent="0.2">
      <c r="A3871"/>
      <c r="B3871"/>
      <c r="D3871" s="206"/>
      <c r="E3871" s="206"/>
      <c r="F3871"/>
    </row>
    <row r="3872" spans="1:6" x14ac:dyDescent="0.2">
      <c r="A3872"/>
      <c r="B3872"/>
      <c r="D3872" s="206"/>
      <c r="E3872" s="206"/>
      <c r="F3872"/>
    </row>
    <row r="3873" spans="1:6" x14ac:dyDescent="0.2">
      <c r="A3873"/>
      <c r="B3873"/>
      <c r="D3873" s="206"/>
      <c r="E3873" s="206"/>
      <c r="F3873"/>
    </row>
    <row r="3874" spans="1:6" x14ac:dyDescent="0.2">
      <c r="A3874"/>
      <c r="B3874"/>
      <c r="D3874" s="206"/>
      <c r="E3874" s="206"/>
      <c r="F3874"/>
    </row>
    <row r="3875" spans="1:6" x14ac:dyDescent="0.2">
      <c r="A3875"/>
      <c r="B3875"/>
      <c r="D3875" s="206"/>
      <c r="E3875" s="206"/>
      <c r="F3875"/>
    </row>
    <row r="3876" spans="1:6" x14ac:dyDescent="0.2">
      <c r="A3876"/>
      <c r="B3876"/>
      <c r="D3876" s="206"/>
      <c r="E3876" s="206"/>
      <c r="F3876"/>
    </row>
    <row r="3877" spans="1:6" x14ac:dyDescent="0.2">
      <c r="A3877"/>
      <c r="B3877"/>
      <c r="D3877" s="206"/>
      <c r="E3877" s="206"/>
      <c r="F3877"/>
    </row>
    <row r="3878" spans="1:6" x14ac:dyDescent="0.2">
      <c r="A3878"/>
      <c r="B3878"/>
      <c r="D3878" s="206"/>
      <c r="E3878" s="206"/>
      <c r="F3878"/>
    </row>
    <row r="3879" spans="1:6" x14ac:dyDescent="0.2">
      <c r="A3879"/>
      <c r="B3879"/>
      <c r="D3879" s="206"/>
      <c r="E3879" s="206"/>
      <c r="F3879"/>
    </row>
    <row r="3880" spans="1:6" x14ac:dyDescent="0.2">
      <c r="A3880"/>
      <c r="B3880"/>
      <c r="D3880" s="206"/>
      <c r="E3880" s="206"/>
      <c r="F3880"/>
    </row>
    <row r="3881" spans="1:6" x14ac:dyDescent="0.2">
      <c r="A3881"/>
      <c r="B3881"/>
      <c r="D3881" s="206"/>
      <c r="E3881" s="206"/>
      <c r="F3881"/>
    </row>
    <row r="3882" spans="1:6" x14ac:dyDescent="0.2">
      <c r="A3882"/>
      <c r="B3882"/>
      <c r="D3882" s="206"/>
      <c r="E3882" s="206"/>
      <c r="F3882"/>
    </row>
    <row r="3883" spans="1:6" x14ac:dyDescent="0.2">
      <c r="A3883"/>
      <c r="B3883"/>
      <c r="D3883" s="206"/>
      <c r="E3883" s="206"/>
      <c r="F3883"/>
    </row>
    <row r="3884" spans="1:6" x14ac:dyDescent="0.2">
      <c r="A3884"/>
      <c r="B3884"/>
      <c r="D3884" s="206"/>
      <c r="E3884" s="206"/>
      <c r="F3884"/>
    </row>
    <row r="3885" spans="1:6" x14ac:dyDescent="0.2">
      <c r="A3885"/>
      <c r="B3885"/>
      <c r="D3885" s="206"/>
      <c r="E3885" s="206"/>
      <c r="F3885"/>
    </row>
    <row r="3886" spans="1:6" x14ac:dyDescent="0.2">
      <c r="A3886"/>
      <c r="B3886"/>
      <c r="D3886" s="206"/>
      <c r="E3886" s="206"/>
      <c r="F3886"/>
    </row>
    <row r="3887" spans="1:6" x14ac:dyDescent="0.2">
      <c r="A3887"/>
      <c r="B3887"/>
      <c r="D3887" s="206"/>
      <c r="E3887" s="206"/>
      <c r="F3887"/>
    </row>
    <row r="3888" spans="1:6" x14ac:dyDescent="0.2">
      <c r="A3888"/>
      <c r="B3888"/>
      <c r="D3888" s="206"/>
      <c r="E3888" s="206"/>
      <c r="F3888"/>
    </row>
    <row r="3889" spans="1:6" x14ac:dyDescent="0.2">
      <c r="A3889"/>
      <c r="B3889"/>
      <c r="D3889" s="206"/>
      <c r="E3889" s="206"/>
      <c r="F3889"/>
    </row>
    <row r="3890" spans="1:6" x14ac:dyDescent="0.2">
      <c r="A3890"/>
      <c r="B3890"/>
      <c r="D3890" s="206"/>
      <c r="E3890" s="206"/>
      <c r="F3890"/>
    </row>
    <row r="3891" spans="1:6" x14ac:dyDescent="0.2">
      <c r="A3891"/>
      <c r="B3891"/>
      <c r="D3891" s="206"/>
      <c r="E3891" s="206"/>
      <c r="F3891"/>
    </row>
    <row r="3892" spans="1:6" x14ac:dyDescent="0.2">
      <c r="A3892"/>
      <c r="B3892"/>
      <c r="D3892" s="206"/>
      <c r="E3892" s="206"/>
      <c r="F3892"/>
    </row>
    <row r="3893" spans="1:6" x14ac:dyDescent="0.2">
      <c r="A3893"/>
      <c r="B3893"/>
      <c r="D3893" s="206"/>
      <c r="E3893" s="206"/>
      <c r="F3893"/>
    </row>
    <row r="3894" spans="1:6" x14ac:dyDescent="0.2">
      <c r="A3894"/>
      <c r="B3894"/>
      <c r="D3894" s="206"/>
      <c r="E3894" s="206"/>
      <c r="F3894"/>
    </row>
    <row r="3895" spans="1:6" x14ac:dyDescent="0.2">
      <c r="A3895"/>
      <c r="B3895"/>
      <c r="D3895" s="206"/>
      <c r="E3895" s="206"/>
      <c r="F3895"/>
    </row>
    <row r="3896" spans="1:6" x14ac:dyDescent="0.2">
      <c r="A3896"/>
      <c r="B3896"/>
      <c r="D3896" s="206"/>
      <c r="E3896" s="206"/>
      <c r="F3896"/>
    </row>
    <row r="3897" spans="1:6" x14ac:dyDescent="0.2">
      <c r="A3897"/>
      <c r="B3897"/>
      <c r="D3897" s="206"/>
      <c r="E3897" s="206"/>
      <c r="F3897"/>
    </row>
    <row r="3898" spans="1:6" x14ac:dyDescent="0.2">
      <c r="A3898"/>
      <c r="B3898"/>
      <c r="D3898" s="206"/>
      <c r="E3898" s="206"/>
      <c r="F3898"/>
    </row>
    <row r="3899" spans="1:6" x14ac:dyDescent="0.2">
      <c r="A3899"/>
      <c r="B3899"/>
      <c r="D3899" s="206"/>
      <c r="E3899" s="206"/>
      <c r="F3899"/>
    </row>
    <row r="3900" spans="1:6" x14ac:dyDescent="0.2">
      <c r="A3900"/>
      <c r="B3900"/>
      <c r="D3900" s="206"/>
      <c r="E3900" s="206"/>
      <c r="F3900"/>
    </row>
    <row r="3901" spans="1:6" x14ac:dyDescent="0.2">
      <c r="A3901"/>
      <c r="B3901"/>
      <c r="D3901" s="206"/>
      <c r="E3901" s="206"/>
      <c r="F3901"/>
    </row>
    <row r="3902" spans="1:6" x14ac:dyDescent="0.2">
      <c r="A3902"/>
      <c r="B3902"/>
      <c r="D3902" s="206"/>
      <c r="E3902" s="206"/>
      <c r="F3902"/>
    </row>
    <row r="3903" spans="1:6" x14ac:dyDescent="0.2">
      <c r="A3903"/>
      <c r="B3903"/>
      <c r="D3903" s="206"/>
      <c r="E3903" s="206"/>
      <c r="F3903"/>
    </row>
    <row r="3904" spans="1:6" x14ac:dyDescent="0.2">
      <c r="A3904"/>
      <c r="B3904"/>
      <c r="D3904" s="206"/>
      <c r="E3904" s="206"/>
      <c r="F3904"/>
    </row>
    <row r="3905" spans="1:6" x14ac:dyDescent="0.2">
      <c r="A3905"/>
      <c r="B3905"/>
      <c r="D3905" s="206"/>
      <c r="E3905" s="206"/>
      <c r="F3905"/>
    </row>
    <row r="3906" spans="1:6" x14ac:dyDescent="0.2">
      <c r="A3906"/>
      <c r="B3906"/>
      <c r="D3906" s="206"/>
      <c r="E3906" s="206"/>
      <c r="F3906"/>
    </row>
    <row r="3907" spans="1:6" x14ac:dyDescent="0.2">
      <c r="A3907"/>
      <c r="B3907"/>
      <c r="D3907" s="206"/>
      <c r="E3907" s="206"/>
      <c r="F3907"/>
    </row>
    <row r="3908" spans="1:6" x14ac:dyDescent="0.2">
      <c r="A3908"/>
      <c r="B3908"/>
      <c r="D3908" s="206"/>
      <c r="E3908" s="206"/>
      <c r="F3908"/>
    </row>
    <row r="3909" spans="1:6" x14ac:dyDescent="0.2">
      <c r="A3909"/>
      <c r="B3909"/>
      <c r="D3909" s="206"/>
      <c r="E3909" s="206"/>
      <c r="F3909"/>
    </row>
    <row r="3910" spans="1:6" x14ac:dyDescent="0.2">
      <c r="A3910"/>
      <c r="B3910"/>
      <c r="D3910" s="206"/>
      <c r="E3910" s="206"/>
      <c r="F3910"/>
    </row>
    <row r="3911" spans="1:6" x14ac:dyDescent="0.2">
      <c r="A3911"/>
      <c r="B3911"/>
      <c r="D3911" s="206"/>
      <c r="E3911" s="206"/>
      <c r="F3911"/>
    </row>
    <row r="3912" spans="1:6" x14ac:dyDescent="0.2">
      <c r="A3912"/>
      <c r="B3912"/>
      <c r="D3912" s="206"/>
      <c r="E3912" s="206"/>
      <c r="F3912"/>
    </row>
    <row r="3913" spans="1:6" x14ac:dyDescent="0.2">
      <c r="A3913"/>
      <c r="B3913"/>
      <c r="D3913" s="206"/>
      <c r="E3913" s="206"/>
      <c r="F3913"/>
    </row>
    <row r="3914" spans="1:6" x14ac:dyDescent="0.2">
      <c r="A3914"/>
      <c r="B3914"/>
      <c r="D3914" s="206"/>
      <c r="E3914" s="206"/>
      <c r="F3914"/>
    </row>
    <row r="3915" spans="1:6" x14ac:dyDescent="0.2">
      <c r="A3915"/>
      <c r="B3915"/>
      <c r="D3915" s="206"/>
      <c r="E3915" s="206"/>
      <c r="F3915"/>
    </row>
    <row r="3916" spans="1:6" x14ac:dyDescent="0.2">
      <c r="A3916"/>
      <c r="B3916"/>
      <c r="D3916" s="206"/>
      <c r="E3916" s="206"/>
      <c r="F3916"/>
    </row>
    <row r="3917" spans="1:6" x14ac:dyDescent="0.2">
      <c r="A3917"/>
      <c r="B3917"/>
      <c r="D3917" s="206"/>
      <c r="E3917" s="206"/>
      <c r="F3917"/>
    </row>
    <row r="3918" spans="1:6" x14ac:dyDescent="0.2">
      <c r="A3918"/>
      <c r="B3918"/>
      <c r="D3918" s="206"/>
      <c r="E3918" s="206"/>
      <c r="F3918"/>
    </row>
    <row r="3919" spans="1:6" x14ac:dyDescent="0.2">
      <c r="A3919"/>
      <c r="B3919"/>
      <c r="D3919" s="206"/>
      <c r="E3919" s="206"/>
      <c r="F3919"/>
    </row>
    <row r="3920" spans="1:6" x14ac:dyDescent="0.2">
      <c r="A3920"/>
      <c r="B3920"/>
      <c r="D3920" s="206"/>
      <c r="E3920" s="206"/>
      <c r="F3920"/>
    </row>
    <row r="3921" spans="1:6" x14ac:dyDescent="0.2">
      <c r="A3921"/>
      <c r="B3921"/>
      <c r="D3921" s="206"/>
      <c r="E3921" s="206"/>
      <c r="F3921"/>
    </row>
    <row r="3922" spans="1:6" x14ac:dyDescent="0.2">
      <c r="A3922"/>
      <c r="B3922"/>
      <c r="D3922" s="206"/>
      <c r="E3922" s="206"/>
      <c r="F3922"/>
    </row>
    <row r="3923" spans="1:6" x14ac:dyDescent="0.2">
      <c r="A3923"/>
      <c r="B3923"/>
      <c r="D3923" s="206"/>
      <c r="E3923" s="206"/>
      <c r="F3923"/>
    </row>
    <row r="3924" spans="1:6" x14ac:dyDescent="0.2">
      <c r="A3924"/>
      <c r="B3924"/>
      <c r="D3924" s="206"/>
      <c r="E3924" s="206"/>
      <c r="F3924"/>
    </row>
    <row r="3925" spans="1:6" x14ac:dyDescent="0.2">
      <c r="A3925"/>
      <c r="B3925"/>
      <c r="D3925" s="206"/>
      <c r="E3925" s="206"/>
      <c r="F3925"/>
    </row>
    <row r="3926" spans="1:6" x14ac:dyDescent="0.2">
      <c r="A3926"/>
      <c r="B3926"/>
      <c r="D3926" s="206"/>
      <c r="E3926" s="206"/>
      <c r="F3926"/>
    </row>
    <row r="3927" spans="1:6" x14ac:dyDescent="0.2">
      <c r="A3927"/>
      <c r="B3927"/>
      <c r="D3927" s="206"/>
      <c r="E3927" s="206"/>
      <c r="F3927"/>
    </row>
    <row r="3928" spans="1:6" x14ac:dyDescent="0.2">
      <c r="A3928"/>
      <c r="B3928"/>
      <c r="D3928" s="206"/>
      <c r="E3928" s="206"/>
      <c r="F3928"/>
    </row>
    <row r="3929" spans="1:6" x14ac:dyDescent="0.2">
      <c r="A3929"/>
      <c r="B3929"/>
      <c r="D3929" s="206"/>
      <c r="E3929" s="206"/>
      <c r="F3929"/>
    </row>
    <row r="3930" spans="1:6" x14ac:dyDescent="0.2">
      <c r="A3930"/>
      <c r="B3930"/>
      <c r="D3930" s="206"/>
      <c r="E3930" s="206"/>
      <c r="F3930"/>
    </row>
    <row r="3931" spans="1:6" x14ac:dyDescent="0.2">
      <c r="A3931"/>
      <c r="B3931"/>
      <c r="D3931" s="206"/>
      <c r="E3931" s="206"/>
      <c r="F3931"/>
    </row>
    <row r="3932" spans="1:6" x14ac:dyDescent="0.2">
      <c r="A3932"/>
      <c r="B3932"/>
      <c r="D3932" s="206"/>
      <c r="E3932" s="206"/>
      <c r="F3932"/>
    </row>
    <row r="3933" spans="1:6" x14ac:dyDescent="0.2">
      <c r="A3933"/>
      <c r="B3933"/>
      <c r="D3933" s="206"/>
      <c r="E3933" s="206"/>
      <c r="F3933"/>
    </row>
    <row r="3934" spans="1:6" x14ac:dyDescent="0.2">
      <c r="A3934"/>
      <c r="B3934"/>
      <c r="D3934" s="206"/>
      <c r="E3934" s="206"/>
      <c r="F3934"/>
    </row>
    <row r="3935" spans="1:6" x14ac:dyDescent="0.2">
      <c r="A3935"/>
      <c r="B3935"/>
      <c r="D3935" s="206"/>
      <c r="E3935" s="206"/>
      <c r="F3935"/>
    </row>
    <row r="3936" spans="1:6" x14ac:dyDescent="0.2">
      <c r="A3936"/>
      <c r="B3936"/>
      <c r="D3936" s="206"/>
      <c r="E3936" s="206"/>
      <c r="F3936"/>
    </row>
    <row r="3937" spans="1:6" x14ac:dyDescent="0.2">
      <c r="A3937"/>
      <c r="B3937"/>
      <c r="D3937" s="206"/>
      <c r="E3937" s="206"/>
      <c r="F3937"/>
    </row>
    <row r="3938" spans="1:6" x14ac:dyDescent="0.2">
      <c r="A3938"/>
      <c r="B3938"/>
      <c r="D3938" s="206"/>
      <c r="E3938" s="206"/>
      <c r="F3938"/>
    </row>
    <row r="3939" spans="1:6" x14ac:dyDescent="0.2">
      <c r="A3939"/>
      <c r="B3939"/>
      <c r="D3939" s="206"/>
      <c r="E3939" s="206"/>
      <c r="F3939"/>
    </row>
    <row r="3940" spans="1:6" x14ac:dyDescent="0.2">
      <c r="A3940"/>
      <c r="B3940"/>
      <c r="D3940" s="206"/>
      <c r="E3940" s="206"/>
      <c r="F3940"/>
    </row>
    <row r="3941" spans="1:6" x14ac:dyDescent="0.2">
      <c r="A3941"/>
      <c r="B3941"/>
      <c r="D3941" s="206"/>
      <c r="E3941" s="206"/>
      <c r="F3941"/>
    </row>
    <row r="3942" spans="1:6" x14ac:dyDescent="0.2">
      <c r="A3942"/>
      <c r="B3942"/>
      <c r="D3942" s="206"/>
      <c r="E3942" s="206"/>
      <c r="F3942"/>
    </row>
    <row r="3943" spans="1:6" x14ac:dyDescent="0.2">
      <c r="A3943"/>
      <c r="B3943"/>
      <c r="D3943" s="206"/>
      <c r="E3943" s="206"/>
      <c r="F3943"/>
    </row>
    <row r="3944" spans="1:6" x14ac:dyDescent="0.2">
      <c r="A3944"/>
      <c r="B3944"/>
      <c r="D3944" s="206"/>
      <c r="E3944" s="206"/>
      <c r="F3944"/>
    </row>
    <row r="3945" spans="1:6" x14ac:dyDescent="0.2">
      <c r="A3945"/>
      <c r="B3945"/>
      <c r="D3945" s="206"/>
      <c r="E3945" s="206"/>
      <c r="F3945"/>
    </row>
    <row r="3946" spans="1:6" x14ac:dyDescent="0.2">
      <c r="A3946"/>
      <c r="B3946"/>
      <c r="D3946" s="206"/>
      <c r="E3946" s="206"/>
      <c r="F3946"/>
    </row>
    <row r="3947" spans="1:6" x14ac:dyDescent="0.2">
      <c r="A3947"/>
      <c r="B3947"/>
      <c r="D3947" s="206"/>
      <c r="E3947" s="206"/>
      <c r="F3947"/>
    </row>
    <row r="3948" spans="1:6" x14ac:dyDescent="0.2">
      <c r="A3948"/>
      <c r="B3948"/>
      <c r="D3948" s="206"/>
      <c r="E3948" s="206"/>
      <c r="F3948"/>
    </row>
    <row r="3949" spans="1:6" x14ac:dyDescent="0.2">
      <c r="A3949"/>
      <c r="B3949"/>
      <c r="D3949" s="206"/>
      <c r="E3949" s="206"/>
      <c r="F3949"/>
    </row>
    <row r="3950" spans="1:6" x14ac:dyDescent="0.2">
      <c r="A3950"/>
      <c r="B3950"/>
      <c r="D3950" s="206"/>
      <c r="E3950" s="206"/>
      <c r="F3950"/>
    </row>
    <row r="3951" spans="1:6" x14ac:dyDescent="0.2">
      <c r="A3951"/>
      <c r="B3951"/>
      <c r="D3951" s="206"/>
      <c r="E3951" s="206"/>
      <c r="F3951"/>
    </row>
    <row r="3952" spans="1:6" x14ac:dyDescent="0.2">
      <c r="A3952"/>
      <c r="B3952"/>
      <c r="D3952" s="206"/>
      <c r="E3952" s="206"/>
      <c r="F3952"/>
    </row>
    <row r="3953" spans="1:6" x14ac:dyDescent="0.2">
      <c r="A3953"/>
      <c r="B3953"/>
      <c r="D3953" s="206"/>
      <c r="E3953" s="206"/>
      <c r="F3953"/>
    </row>
    <row r="3954" spans="1:6" x14ac:dyDescent="0.2">
      <c r="A3954"/>
      <c r="B3954"/>
      <c r="D3954" s="206"/>
      <c r="E3954" s="206"/>
      <c r="F3954"/>
    </row>
    <row r="3955" spans="1:6" x14ac:dyDescent="0.2">
      <c r="A3955"/>
      <c r="B3955"/>
      <c r="D3955" s="206"/>
      <c r="E3955" s="206"/>
      <c r="F3955"/>
    </row>
    <row r="3956" spans="1:6" x14ac:dyDescent="0.2">
      <c r="A3956"/>
      <c r="B3956"/>
      <c r="D3956" s="206"/>
      <c r="E3956" s="206"/>
      <c r="F3956"/>
    </row>
    <row r="3957" spans="1:6" x14ac:dyDescent="0.2">
      <c r="A3957"/>
      <c r="B3957"/>
      <c r="D3957" s="206"/>
      <c r="E3957" s="206"/>
      <c r="F3957"/>
    </row>
    <row r="3958" spans="1:6" x14ac:dyDescent="0.2">
      <c r="A3958"/>
      <c r="B3958"/>
      <c r="D3958" s="206"/>
      <c r="E3958" s="206"/>
      <c r="F3958"/>
    </row>
    <row r="3959" spans="1:6" x14ac:dyDescent="0.2">
      <c r="A3959"/>
      <c r="B3959"/>
      <c r="D3959" s="206"/>
      <c r="E3959" s="206"/>
      <c r="F3959"/>
    </row>
    <row r="3960" spans="1:6" x14ac:dyDescent="0.2">
      <c r="A3960"/>
      <c r="B3960"/>
      <c r="D3960" s="206"/>
      <c r="E3960" s="206"/>
      <c r="F3960"/>
    </row>
    <row r="3961" spans="1:6" x14ac:dyDescent="0.2">
      <c r="A3961"/>
      <c r="B3961"/>
      <c r="D3961" s="206"/>
      <c r="E3961" s="206"/>
      <c r="F3961"/>
    </row>
    <row r="3962" spans="1:6" x14ac:dyDescent="0.2">
      <c r="A3962"/>
      <c r="B3962"/>
      <c r="D3962" s="206"/>
      <c r="E3962" s="206"/>
      <c r="F3962"/>
    </row>
    <row r="3963" spans="1:6" x14ac:dyDescent="0.2">
      <c r="A3963"/>
      <c r="B3963"/>
      <c r="D3963" s="206"/>
      <c r="E3963" s="206"/>
      <c r="F3963"/>
    </row>
    <row r="3964" spans="1:6" x14ac:dyDescent="0.2">
      <c r="A3964"/>
      <c r="B3964"/>
      <c r="D3964" s="206"/>
      <c r="E3964" s="206"/>
      <c r="F3964"/>
    </row>
    <row r="3965" spans="1:6" x14ac:dyDescent="0.2">
      <c r="A3965"/>
      <c r="B3965"/>
      <c r="D3965" s="206"/>
      <c r="E3965" s="206"/>
      <c r="F3965"/>
    </row>
    <row r="3966" spans="1:6" x14ac:dyDescent="0.2">
      <c r="A3966"/>
      <c r="B3966"/>
      <c r="D3966" s="206"/>
      <c r="E3966" s="206"/>
      <c r="F3966"/>
    </row>
    <row r="3967" spans="1:6" x14ac:dyDescent="0.2">
      <c r="A3967"/>
      <c r="B3967"/>
      <c r="D3967" s="206"/>
      <c r="E3967" s="206"/>
      <c r="F3967"/>
    </row>
    <row r="3968" spans="1:6" x14ac:dyDescent="0.2">
      <c r="A3968"/>
      <c r="B3968"/>
      <c r="D3968" s="206"/>
      <c r="E3968" s="206"/>
      <c r="F3968"/>
    </row>
    <row r="3969" spans="1:6" x14ac:dyDescent="0.2">
      <c r="A3969"/>
      <c r="B3969"/>
      <c r="D3969" s="206"/>
      <c r="E3969" s="206"/>
      <c r="F3969"/>
    </row>
    <row r="3970" spans="1:6" x14ac:dyDescent="0.2">
      <c r="A3970"/>
      <c r="B3970"/>
      <c r="D3970" s="206"/>
      <c r="E3970" s="206"/>
      <c r="F3970"/>
    </row>
    <row r="3971" spans="1:6" x14ac:dyDescent="0.2">
      <c r="A3971"/>
      <c r="B3971"/>
      <c r="D3971" s="206"/>
      <c r="E3971" s="206"/>
      <c r="F3971"/>
    </row>
    <row r="3972" spans="1:6" x14ac:dyDescent="0.2">
      <c r="A3972"/>
      <c r="B3972"/>
      <c r="D3972" s="206"/>
      <c r="E3972" s="206"/>
      <c r="F3972"/>
    </row>
    <row r="3973" spans="1:6" x14ac:dyDescent="0.2">
      <c r="A3973"/>
      <c r="B3973"/>
      <c r="D3973" s="206"/>
      <c r="E3973" s="206"/>
      <c r="F3973"/>
    </row>
    <row r="3974" spans="1:6" x14ac:dyDescent="0.2">
      <c r="A3974"/>
      <c r="B3974"/>
      <c r="D3974" s="206"/>
      <c r="E3974" s="206"/>
      <c r="F3974"/>
    </row>
    <row r="3975" spans="1:6" x14ac:dyDescent="0.2">
      <c r="A3975"/>
      <c r="B3975"/>
      <c r="D3975" s="206"/>
      <c r="E3975" s="206"/>
      <c r="F3975"/>
    </row>
    <row r="3976" spans="1:6" x14ac:dyDescent="0.2">
      <c r="A3976"/>
      <c r="B3976"/>
      <c r="D3976" s="206"/>
      <c r="E3976" s="206"/>
      <c r="F3976"/>
    </row>
    <row r="3977" spans="1:6" x14ac:dyDescent="0.2">
      <c r="A3977"/>
      <c r="B3977"/>
      <c r="D3977" s="206"/>
      <c r="E3977" s="206"/>
      <c r="F3977"/>
    </row>
    <row r="3978" spans="1:6" x14ac:dyDescent="0.2">
      <c r="A3978"/>
      <c r="B3978"/>
      <c r="D3978" s="206"/>
      <c r="E3978" s="206"/>
      <c r="F3978"/>
    </row>
    <row r="3979" spans="1:6" x14ac:dyDescent="0.2">
      <c r="A3979"/>
      <c r="B3979"/>
      <c r="D3979" s="206"/>
      <c r="E3979" s="206"/>
      <c r="F3979"/>
    </row>
    <row r="3980" spans="1:6" x14ac:dyDescent="0.2">
      <c r="A3980"/>
      <c r="B3980"/>
      <c r="D3980" s="206"/>
      <c r="E3980" s="206"/>
      <c r="F3980"/>
    </row>
    <row r="3981" spans="1:6" x14ac:dyDescent="0.2">
      <c r="A3981"/>
      <c r="B3981"/>
      <c r="D3981" s="206"/>
      <c r="E3981" s="206"/>
      <c r="F3981"/>
    </row>
    <row r="3982" spans="1:6" x14ac:dyDescent="0.2">
      <c r="A3982"/>
      <c r="B3982"/>
      <c r="D3982" s="206"/>
      <c r="E3982" s="206"/>
      <c r="F3982"/>
    </row>
    <row r="3983" spans="1:6" x14ac:dyDescent="0.2">
      <c r="A3983"/>
      <c r="B3983"/>
      <c r="D3983" s="206"/>
      <c r="E3983" s="206"/>
      <c r="F3983"/>
    </row>
    <row r="3984" spans="1:6" x14ac:dyDescent="0.2">
      <c r="A3984"/>
      <c r="B3984"/>
      <c r="D3984" s="206"/>
      <c r="E3984" s="206"/>
      <c r="F3984"/>
    </row>
    <row r="3985" spans="1:6" x14ac:dyDescent="0.2">
      <c r="A3985"/>
      <c r="B3985"/>
      <c r="D3985" s="206"/>
      <c r="E3985" s="206"/>
      <c r="F3985"/>
    </row>
    <row r="3986" spans="1:6" x14ac:dyDescent="0.2">
      <c r="A3986"/>
      <c r="B3986"/>
      <c r="D3986" s="206"/>
      <c r="E3986" s="206"/>
      <c r="F3986"/>
    </row>
    <row r="3987" spans="1:6" x14ac:dyDescent="0.2">
      <c r="A3987"/>
      <c r="B3987"/>
      <c r="D3987" s="206"/>
      <c r="E3987" s="206"/>
      <c r="F3987"/>
    </row>
    <row r="3988" spans="1:6" x14ac:dyDescent="0.2">
      <c r="A3988"/>
      <c r="B3988"/>
      <c r="D3988" s="206"/>
      <c r="E3988" s="206"/>
      <c r="F3988"/>
    </row>
    <row r="3989" spans="1:6" x14ac:dyDescent="0.2">
      <c r="A3989"/>
      <c r="B3989"/>
      <c r="D3989" s="206"/>
      <c r="E3989" s="206"/>
      <c r="F3989"/>
    </row>
    <row r="3990" spans="1:6" x14ac:dyDescent="0.2">
      <c r="A3990"/>
      <c r="B3990"/>
      <c r="D3990" s="206"/>
      <c r="E3990" s="206"/>
      <c r="F3990"/>
    </row>
    <row r="3991" spans="1:6" x14ac:dyDescent="0.2">
      <c r="A3991"/>
      <c r="B3991"/>
      <c r="D3991" s="206"/>
      <c r="E3991" s="206"/>
      <c r="F3991"/>
    </row>
    <row r="3992" spans="1:6" x14ac:dyDescent="0.2">
      <c r="A3992"/>
      <c r="B3992"/>
      <c r="D3992" s="206"/>
      <c r="E3992" s="206"/>
      <c r="F3992"/>
    </row>
    <row r="3993" spans="1:6" x14ac:dyDescent="0.2">
      <c r="A3993"/>
      <c r="B3993"/>
      <c r="D3993" s="206"/>
      <c r="E3993" s="206"/>
      <c r="F3993"/>
    </row>
    <row r="3994" spans="1:6" x14ac:dyDescent="0.2">
      <c r="A3994"/>
      <c r="B3994"/>
      <c r="D3994" s="206"/>
      <c r="E3994" s="206"/>
      <c r="F3994"/>
    </row>
    <row r="3995" spans="1:6" x14ac:dyDescent="0.2">
      <c r="A3995"/>
      <c r="B3995"/>
      <c r="D3995" s="206"/>
      <c r="E3995" s="206"/>
      <c r="F3995"/>
    </row>
    <row r="3996" spans="1:6" x14ac:dyDescent="0.2">
      <c r="A3996"/>
      <c r="B3996"/>
      <c r="D3996" s="206"/>
      <c r="E3996" s="206"/>
      <c r="F3996"/>
    </row>
    <row r="3997" spans="1:6" x14ac:dyDescent="0.2">
      <c r="A3997"/>
      <c r="B3997"/>
      <c r="D3997" s="206"/>
      <c r="E3997" s="206"/>
      <c r="F3997"/>
    </row>
    <row r="3998" spans="1:6" x14ac:dyDescent="0.2">
      <c r="A3998"/>
      <c r="B3998"/>
      <c r="D3998" s="206"/>
      <c r="E3998" s="206"/>
      <c r="F3998"/>
    </row>
    <row r="3999" spans="1:6" x14ac:dyDescent="0.2">
      <c r="A3999"/>
      <c r="B3999"/>
      <c r="D3999" s="206"/>
      <c r="E3999" s="206"/>
      <c r="F3999"/>
    </row>
    <row r="4000" spans="1:6" x14ac:dyDescent="0.2">
      <c r="A4000"/>
      <c r="B4000"/>
      <c r="D4000" s="206"/>
      <c r="E4000" s="206"/>
      <c r="F4000"/>
    </row>
    <row r="4001" spans="1:6" x14ac:dyDescent="0.2">
      <c r="A4001"/>
      <c r="B4001"/>
      <c r="D4001" s="206"/>
      <c r="E4001" s="206"/>
      <c r="F4001"/>
    </row>
    <row r="4002" spans="1:6" x14ac:dyDescent="0.2">
      <c r="A4002"/>
      <c r="B4002"/>
      <c r="D4002" s="206"/>
      <c r="E4002" s="206"/>
      <c r="F4002"/>
    </row>
    <row r="4003" spans="1:6" x14ac:dyDescent="0.2">
      <c r="A4003"/>
      <c r="B4003"/>
      <c r="D4003" s="206"/>
      <c r="E4003" s="206"/>
      <c r="F4003"/>
    </row>
    <row r="4004" spans="1:6" x14ac:dyDescent="0.2">
      <c r="A4004"/>
      <c r="B4004"/>
      <c r="D4004" s="206"/>
      <c r="E4004" s="206"/>
      <c r="F4004"/>
    </row>
    <row r="4005" spans="1:6" x14ac:dyDescent="0.2">
      <c r="A4005"/>
      <c r="B4005"/>
      <c r="D4005" s="206"/>
      <c r="E4005" s="206"/>
      <c r="F4005"/>
    </row>
    <row r="4006" spans="1:6" x14ac:dyDescent="0.2">
      <c r="A4006"/>
      <c r="B4006"/>
      <c r="D4006" s="206"/>
      <c r="E4006" s="206"/>
      <c r="F4006"/>
    </row>
    <row r="4007" spans="1:6" x14ac:dyDescent="0.2">
      <c r="A4007"/>
      <c r="B4007"/>
      <c r="D4007" s="206"/>
      <c r="E4007" s="206"/>
      <c r="F4007"/>
    </row>
    <row r="4008" spans="1:6" x14ac:dyDescent="0.2">
      <c r="A4008"/>
      <c r="B4008"/>
      <c r="D4008" s="206"/>
      <c r="E4008" s="206"/>
      <c r="F4008"/>
    </row>
    <row r="4009" spans="1:6" x14ac:dyDescent="0.2">
      <c r="A4009"/>
      <c r="B4009"/>
      <c r="D4009" s="206"/>
      <c r="E4009" s="206"/>
      <c r="F4009"/>
    </row>
    <row r="4010" spans="1:6" x14ac:dyDescent="0.2">
      <c r="A4010"/>
      <c r="B4010"/>
      <c r="D4010" s="206"/>
      <c r="E4010" s="206"/>
      <c r="F4010"/>
    </row>
    <row r="4011" spans="1:6" x14ac:dyDescent="0.2">
      <c r="A4011"/>
      <c r="B4011"/>
      <c r="D4011" s="206"/>
      <c r="E4011" s="206"/>
      <c r="F4011"/>
    </row>
    <row r="4012" spans="1:6" x14ac:dyDescent="0.2">
      <c r="A4012"/>
      <c r="B4012"/>
      <c r="D4012" s="206"/>
      <c r="E4012" s="206"/>
      <c r="F4012"/>
    </row>
    <row r="4013" spans="1:6" x14ac:dyDescent="0.2">
      <c r="A4013"/>
      <c r="B4013"/>
      <c r="D4013" s="206"/>
      <c r="E4013" s="206"/>
      <c r="F4013"/>
    </row>
    <row r="4014" spans="1:6" x14ac:dyDescent="0.2">
      <c r="A4014"/>
      <c r="B4014"/>
      <c r="D4014" s="206"/>
      <c r="E4014" s="206"/>
      <c r="F4014"/>
    </row>
    <row r="4015" spans="1:6" x14ac:dyDescent="0.2">
      <c r="A4015"/>
      <c r="B4015"/>
      <c r="D4015" s="206"/>
      <c r="E4015" s="206"/>
      <c r="F4015"/>
    </row>
    <row r="4016" spans="1:6" x14ac:dyDescent="0.2">
      <c r="A4016"/>
      <c r="B4016"/>
      <c r="D4016" s="206"/>
      <c r="E4016" s="206"/>
      <c r="F4016"/>
    </row>
    <row r="4017" spans="1:6" x14ac:dyDescent="0.2">
      <c r="A4017"/>
      <c r="B4017"/>
      <c r="D4017" s="206"/>
      <c r="E4017" s="206"/>
      <c r="F4017"/>
    </row>
    <row r="4018" spans="1:6" x14ac:dyDescent="0.2">
      <c r="A4018"/>
      <c r="B4018"/>
      <c r="D4018" s="206"/>
      <c r="E4018" s="206"/>
      <c r="F4018"/>
    </row>
    <row r="4019" spans="1:6" x14ac:dyDescent="0.2">
      <c r="A4019"/>
      <c r="B4019"/>
      <c r="D4019" s="206"/>
      <c r="E4019" s="206"/>
      <c r="F4019"/>
    </row>
    <row r="4020" spans="1:6" x14ac:dyDescent="0.2">
      <c r="A4020"/>
      <c r="B4020"/>
      <c r="D4020" s="206"/>
      <c r="E4020" s="206"/>
      <c r="F4020"/>
    </row>
    <row r="4021" spans="1:6" x14ac:dyDescent="0.2">
      <c r="A4021"/>
      <c r="B4021"/>
      <c r="D4021" s="206"/>
      <c r="E4021" s="206"/>
      <c r="F4021"/>
    </row>
    <row r="4022" spans="1:6" x14ac:dyDescent="0.2">
      <c r="A4022"/>
      <c r="B4022"/>
      <c r="D4022" s="206"/>
      <c r="E4022" s="206"/>
      <c r="F4022"/>
    </row>
    <row r="4023" spans="1:6" x14ac:dyDescent="0.2">
      <c r="A4023"/>
      <c r="B4023"/>
      <c r="D4023" s="206"/>
      <c r="E4023" s="206"/>
      <c r="F4023"/>
    </row>
    <row r="4024" spans="1:6" x14ac:dyDescent="0.2">
      <c r="A4024"/>
      <c r="B4024"/>
      <c r="D4024" s="206"/>
      <c r="E4024" s="206"/>
      <c r="F4024"/>
    </row>
    <row r="4025" spans="1:6" x14ac:dyDescent="0.2">
      <c r="A4025"/>
      <c r="B4025"/>
      <c r="D4025" s="206"/>
      <c r="E4025" s="206"/>
      <c r="F4025"/>
    </row>
    <row r="4026" spans="1:6" x14ac:dyDescent="0.2">
      <c r="A4026"/>
      <c r="B4026"/>
      <c r="D4026" s="206"/>
      <c r="E4026" s="206"/>
      <c r="F4026"/>
    </row>
    <row r="4027" spans="1:6" x14ac:dyDescent="0.2">
      <c r="A4027"/>
      <c r="B4027"/>
      <c r="D4027" s="206"/>
      <c r="E4027" s="206"/>
      <c r="F4027"/>
    </row>
    <row r="4028" spans="1:6" x14ac:dyDescent="0.2">
      <c r="A4028"/>
      <c r="B4028"/>
      <c r="D4028" s="206"/>
      <c r="E4028" s="206"/>
      <c r="F4028"/>
    </row>
    <row r="4029" spans="1:6" x14ac:dyDescent="0.2">
      <c r="A4029"/>
      <c r="B4029"/>
      <c r="D4029" s="206"/>
      <c r="E4029" s="206"/>
      <c r="F4029"/>
    </row>
    <row r="4030" spans="1:6" x14ac:dyDescent="0.2">
      <c r="A4030"/>
      <c r="B4030"/>
      <c r="D4030" s="206"/>
      <c r="E4030" s="206"/>
      <c r="F4030"/>
    </row>
    <row r="4031" spans="1:6" x14ac:dyDescent="0.2">
      <c r="A4031"/>
      <c r="B4031"/>
      <c r="D4031" s="206"/>
      <c r="E4031" s="206"/>
      <c r="F4031"/>
    </row>
    <row r="4032" spans="1:6" x14ac:dyDescent="0.2">
      <c r="A4032"/>
      <c r="B4032"/>
      <c r="D4032" s="206"/>
      <c r="E4032" s="206"/>
      <c r="F4032"/>
    </row>
    <row r="4033" spans="1:6" x14ac:dyDescent="0.2">
      <c r="A4033"/>
      <c r="B4033"/>
      <c r="D4033" s="206"/>
      <c r="E4033" s="206"/>
      <c r="F4033"/>
    </row>
    <row r="4034" spans="1:6" x14ac:dyDescent="0.2">
      <c r="A4034"/>
      <c r="B4034"/>
      <c r="D4034" s="206"/>
      <c r="E4034" s="206"/>
      <c r="F4034"/>
    </row>
    <row r="4035" spans="1:6" x14ac:dyDescent="0.2">
      <c r="A4035"/>
      <c r="B4035"/>
      <c r="D4035" s="206"/>
      <c r="E4035" s="206"/>
      <c r="F4035"/>
    </row>
    <row r="4036" spans="1:6" x14ac:dyDescent="0.2">
      <c r="A4036"/>
      <c r="B4036"/>
      <c r="D4036" s="206"/>
      <c r="E4036" s="206"/>
      <c r="F4036"/>
    </row>
    <row r="4037" spans="1:6" x14ac:dyDescent="0.2">
      <c r="A4037"/>
      <c r="B4037"/>
      <c r="D4037" s="206"/>
      <c r="E4037" s="206"/>
      <c r="F4037"/>
    </row>
    <row r="4038" spans="1:6" x14ac:dyDescent="0.2">
      <c r="A4038"/>
      <c r="B4038"/>
      <c r="D4038" s="206"/>
      <c r="E4038" s="206"/>
      <c r="F4038"/>
    </row>
    <row r="4039" spans="1:6" x14ac:dyDescent="0.2">
      <c r="A4039"/>
      <c r="B4039"/>
      <c r="D4039" s="206"/>
      <c r="E4039" s="206"/>
      <c r="F4039"/>
    </row>
    <row r="4040" spans="1:6" x14ac:dyDescent="0.2">
      <c r="A4040"/>
      <c r="B4040"/>
      <c r="D4040" s="206"/>
      <c r="E4040" s="206"/>
      <c r="F4040"/>
    </row>
    <row r="4041" spans="1:6" x14ac:dyDescent="0.2">
      <c r="A4041"/>
      <c r="B4041"/>
      <c r="D4041" s="206"/>
      <c r="E4041" s="206"/>
      <c r="F4041"/>
    </row>
    <row r="4042" spans="1:6" x14ac:dyDescent="0.2">
      <c r="A4042"/>
      <c r="B4042"/>
      <c r="D4042" s="206"/>
      <c r="E4042" s="206"/>
      <c r="F4042"/>
    </row>
    <row r="4043" spans="1:6" x14ac:dyDescent="0.2">
      <c r="A4043"/>
      <c r="B4043"/>
      <c r="D4043" s="206"/>
      <c r="E4043" s="206"/>
      <c r="F4043"/>
    </row>
    <row r="4044" spans="1:6" x14ac:dyDescent="0.2">
      <c r="A4044"/>
      <c r="B4044"/>
      <c r="D4044" s="206"/>
      <c r="E4044" s="206"/>
      <c r="F4044"/>
    </row>
    <row r="4045" spans="1:6" x14ac:dyDescent="0.2">
      <c r="A4045"/>
      <c r="B4045"/>
      <c r="D4045" s="206"/>
      <c r="E4045" s="206"/>
      <c r="F4045"/>
    </row>
    <row r="4046" spans="1:6" x14ac:dyDescent="0.2">
      <c r="A4046"/>
      <c r="B4046"/>
      <c r="D4046" s="206"/>
      <c r="E4046" s="206"/>
      <c r="F4046"/>
    </row>
    <row r="4047" spans="1:6" x14ac:dyDescent="0.2">
      <c r="A4047"/>
      <c r="B4047"/>
      <c r="D4047" s="206"/>
      <c r="E4047" s="206"/>
      <c r="F4047"/>
    </row>
    <row r="4048" spans="1:6" x14ac:dyDescent="0.2">
      <c r="A4048"/>
      <c r="B4048"/>
      <c r="D4048" s="206"/>
      <c r="E4048" s="206"/>
      <c r="F4048"/>
    </row>
    <row r="4049" spans="1:6" x14ac:dyDescent="0.2">
      <c r="A4049"/>
      <c r="B4049"/>
      <c r="D4049" s="206"/>
      <c r="E4049" s="206"/>
      <c r="F4049"/>
    </row>
    <row r="4050" spans="1:6" x14ac:dyDescent="0.2">
      <c r="A4050"/>
      <c r="B4050"/>
      <c r="D4050" s="206"/>
      <c r="E4050" s="206"/>
      <c r="F4050"/>
    </row>
    <row r="4051" spans="1:6" x14ac:dyDescent="0.2">
      <c r="A4051"/>
      <c r="B4051"/>
      <c r="D4051" s="206"/>
      <c r="E4051" s="206"/>
      <c r="F4051"/>
    </row>
    <row r="4052" spans="1:6" x14ac:dyDescent="0.2">
      <c r="A4052"/>
      <c r="B4052"/>
      <c r="D4052" s="206"/>
      <c r="E4052" s="206"/>
      <c r="F4052"/>
    </row>
    <row r="4053" spans="1:6" x14ac:dyDescent="0.2">
      <c r="A4053"/>
      <c r="B4053"/>
      <c r="D4053" s="206"/>
      <c r="E4053" s="206"/>
      <c r="F4053"/>
    </row>
    <row r="4054" spans="1:6" x14ac:dyDescent="0.2">
      <c r="A4054"/>
      <c r="B4054"/>
      <c r="D4054" s="206"/>
      <c r="E4054" s="206"/>
      <c r="F4054"/>
    </row>
    <row r="4055" spans="1:6" x14ac:dyDescent="0.2">
      <c r="A4055"/>
      <c r="B4055"/>
      <c r="D4055" s="206"/>
      <c r="E4055" s="206"/>
      <c r="F4055"/>
    </row>
    <row r="4056" spans="1:6" x14ac:dyDescent="0.2">
      <c r="A4056"/>
      <c r="B4056"/>
      <c r="D4056" s="206"/>
      <c r="E4056" s="206"/>
      <c r="F4056"/>
    </row>
    <row r="4057" spans="1:6" x14ac:dyDescent="0.2">
      <c r="A4057"/>
      <c r="B4057"/>
      <c r="D4057" s="206"/>
      <c r="E4057" s="206"/>
      <c r="F4057"/>
    </row>
    <row r="4058" spans="1:6" x14ac:dyDescent="0.2">
      <c r="A4058"/>
      <c r="B4058"/>
      <c r="D4058" s="206"/>
      <c r="E4058" s="206"/>
      <c r="F4058"/>
    </row>
    <row r="4059" spans="1:6" x14ac:dyDescent="0.2">
      <c r="A4059"/>
      <c r="B4059"/>
      <c r="D4059" s="206"/>
      <c r="E4059" s="206"/>
      <c r="F4059"/>
    </row>
    <row r="4060" spans="1:6" x14ac:dyDescent="0.2">
      <c r="A4060"/>
      <c r="B4060"/>
      <c r="D4060" s="206"/>
      <c r="E4060" s="206"/>
      <c r="F4060"/>
    </row>
    <row r="4061" spans="1:6" x14ac:dyDescent="0.2">
      <c r="A4061"/>
      <c r="B4061"/>
      <c r="D4061" s="206"/>
      <c r="E4061" s="206"/>
      <c r="F4061"/>
    </row>
    <row r="4062" spans="1:6" x14ac:dyDescent="0.2">
      <c r="A4062"/>
      <c r="B4062"/>
      <c r="D4062" s="206"/>
      <c r="E4062" s="206"/>
      <c r="F4062"/>
    </row>
    <row r="4063" spans="1:6" x14ac:dyDescent="0.2">
      <c r="A4063"/>
      <c r="B4063"/>
      <c r="D4063" s="206"/>
      <c r="E4063" s="206"/>
      <c r="F4063"/>
    </row>
    <row r="4064" spans="1:6" x14ac:dyDescent="0.2">
      <c r="A4064"/>
      <c r="B4064"/>
      <c r="D4064" s="206"/>
      <c r="E4064" s="206"/>
      <c r="F4064"/>
    </row>
    <row r="4065" spans="1:6" x14ac:dyDescent="0.2">
      <c r="A4065"/>
      <c r="B4065"/>
      <c r="D4065" s="206"/>
      <c r="E4065" s="206"/>
      <c r="F4065"/>
    </row>
    <row r="4066" spans="1:6" x14ac:dyDescent="0.2">
      <c r="A4066"/>
      <c r="B4066"/>
      <c r="D4066" s="206"/>
      <c r="E4066" s="206"/>
      <c r="F4066"/>
    </row>
    <row r="4067" spans="1:6" x14ac:dyDescent="0.2">
      <c r="A4067"/>
      <c r="B4067"/>
      <c r="D4067" s="206"/>
      <c r="E4067" s="206"/>
      <c r="F4067"/>
    </row>
    <row r="4068" spans="1:6" x14ac:dyDescent="0.2">
      <c r="A4068"/>
      <c r="B4068"/>
      <c r="D4068" s="206"/>
      <c r="E4068" s="206"/>
      <c r="F4068"/>
    </row>
    <row r="4069" spans="1:6" x14ac:dyDescent="0.2">
      <c r="A4069"/>
      <c r="B4069"/>
      <c r="D4069" s="206"/>
      <c r="E4069" s="206"/>
      <c r="F4069"/>
    </row>
    <row r="4070" spans="1:6" x14ac:dyDescent="0.2">
      <c r="A4070"/>
      <c r="B4070"/>
      <c r="D4070" s="206"/>
      <c r="E4070" s="206"/>
      <c r="F4070"/>
    </row>
    <row r="4071" spans="1:6" x14ac:dyDescent="0.2">
      <c r="A4071"/>
      <c r="B4071"/>
      <c r="D4071" s="206"/>
      <c r="E4071" s="206"/>
      <c r="F4071"/>
    </row>
    <row r="4072" spans="1:6" x14ac:dyDescent="0.2">
      <c r="A4072"/>
      <c r="B4072"/>
      <c r="D4072" s="206"/>
      <c r="E4072" s="206"/>
      <c r="F4072"/>
    </row>
    <row r="4073" spans="1:6" x14ac:dyDescent="0.2">
      <c r="A4073"/>
      <c r="B4073"/>
      <c r="D4073" s="206"/>
      <c r="E4073" s="206"/>
      <c r="F4073"/>
    </row>
    <row r="4074" spans="1:6" x14ac:dyDescent="0.2">
      <c r="A4074"/>
      <c r="B4074"/>
      <c r="D4074" s="206"/>
      <c r="E4074" s="206"/>
      <c r="F4074"/>
    </row>
    <row r="4075" spans="1:6" x14ac:dyDescent="0.2">
      <c r="A4075"/>
      <c r="B4075"/>
      <c r="D4075" s="206"/>
      <c r="E4075" s="206"/>
      <c r="F4075"/>
    </row>
    <row r="4076" spans="1:6" x14ac:dyDescent="0.2">
      <c r="A4076"/>
      <c r="B4076"/>
      <c r="D4076" s="206"/>
      <c r="E4076" s="206"/>
      <c r="F4076"/>
    </row>
    <row r="4077" spans="1:6" x14ac:dyDescent="0.2">
      <c r="A4077"/>
      <c r="B4077"/>
      <c r="D4077" s="206"/>
      <c r="E4077" s="206"/>
      <c r="F4077"/>
    </row>
    <row r="4078" spans="1:6" x14ac:dyDescent="0.2">
      <c r="A4078"/>
      <c r="B4078"/>
      <c r="D4078" s="206"/>
      <c r="E4078" s="206"/>
      <c r="F4078"/>
    </row>
    <row r="4079" spans="1:6" x14ac:dyDescent="0.2">
      <c r="A4079"/>
      <c r="B4079"/>
      <c r="D4079" s="206"/>
      <c r="E4079" s="206"/>
      <c r="F4079"/>
    </row>
    <row r="4080" spans="1:6" x14ac:dyDescent="0.2">
      <c r="A4080"/>
      <c r="B4080"/>
      <c r="D4080" s="206"/>
      <c r="E4080" s="206"/>
      <c r="F4080"/>
    </row>
    <row r="4081" spans="1:6" x14ac:dyDescent="0.2">
      <c r="A4081"/>
      <c r="B4081"/>
      <c r="D4081" s="206"/>
      <c r="E4081" s="206"/>
      <c r="F4081"/>
    </row>
    <row r="4082" spans="1:6" x14ac:dyDescent="0.2">
      <c r="A4082"/>
      <c r="B4082"/>
      <c r="D4082" s="206"/>
      <c r="E4082" s="206"/>
      <c r="F4082"/>
    </row>
    <row r="4083" spans="1:6" x14ac:dyDescent="0.2">
      <c r="A4083"/>
      <c r="B4083"/>
      <c r="D4083" s="206"/>
      <c r="E4083" s="206"/>
      <c r="F4083"/>
    </row>
    <row r="4084" spans="1:6" x14ac:dyDescent="0.2">
      <c r="A4084"/>
      <c r="B4084"/>
      <c r="D4084" s="206"/>
      <c r="E4084" s="206"/>
      <c r="F4084"/>
    </row>
    <row r="4085" spans="1:6" x14ac:dyDescent="0.2">
      <c r="A4085"/>
      <c r="B4085"/>
      <c r="D4085" s="206"/>
      <c r="E4085" s="206"/>
      <c r="F4085"/>
    </row>
    <row r="4086" spans="1:6" x14ac:dyDescent="0.2">
      <c r="A4086"/>
      <c r="B4086"/>
      <c r="D4086" s="206"/>
      <c r="E4086" s="206"/>
      <c r="F4086"/>
    </row>
    <row r="4087" spans="1:6" x14ac:dyDescent="0.2">
      <c r="A4087"/>
      <c r="B4087"/>
      <c r="D4087" s="206"/>
      <c r="E4087" s="206"/>
      <c r="F4087"/>
    </row>
    <row r="4088" spans="1:6" x14ac:dyDescent="0.2">
      <c r="A4088"/>
      <c r="B4088"/>
      <c r="D4088" s="206"/>
      <c r="E4088" s="206"/>
      <c r="F4088"/>
    </row>
    <row r="4089" spans="1:6" x14ac:dyDescent="0.2">
      <c r="A4089"/>
      <c r="B4089"/>
      <c r="D4089" s="206"/>
      <c r="E4089" s="206"/>
      <c r="F4089"/>
    </row>
    <row r="4090" spans="1:6" x14ac:dyDescent="0.2">
      <c r="A4090"/>
      <c r="B4090"/>
      <c r="D4090" s="206"/>
      <c r="E4090" s="206"/>
      <c r="F4090"/>
    </row>
    <row r="4091" spans="1:6" x14ac:dyDescent="0.2">
      <c r="A4091"/>
      <c r="B4091"/>
      <c r="D4091" s="206"/>
      <c r="E4091" s="206"/>
      <c r="F4091"/>
    </row>
    <row r="4092" spans="1:6" x14ac:dyDescent="0.2">
      <c r="A4092"/>
      <c r="B4092"/>
      <c r="D4092" s="206"/>
      <c r="E4092" s="206"/>
      <c r="F4092"/>
    </row>
    <row r="4093" spans="1:6" x14ac:dyDescent="0.2">
      <c r="A4093"/>
      <c r="B4093"/>
      <c r="D4093" s="206"/>
      <c r="E4093" s="206"/>
      <c r="F4093"/>
    </row>
    <row r="4094" spans="1:6" x14ac:dyDescent="0.2">
      <c r="A4094"/>
      <c r="B4094"/>
      <c r="D4094" s="206"/>
      <c r="E4094" s="206"/>
      <c r="F4094"/>
    </row>
    <row r="4095" spans="1:6" x14ac:dyDescent="0.2">
      <c r="A4095"/>
      <c r="B4095"/>
      <c r="D4095" s="206"/>
      <c r="E4095" s="206"/>
      <c r="F4095"/>
    </row>
    <row r="4096" spans="1:6" x14ac:dyDescent="0.2">
      <c r="A4096"/>
      <c r="B4096"/>
      <c r="D4096" s="206"/>
      <c r="E4096" s="206"/>
      <c r="F4096"/>
    </row>
    <row r="4097" spans="1:6" x14ac:dyDescent="0.2">
      <c r="A4097"/>
      <c r="B4097"/>
      <c r="D4097" s="206"/>
      <c r="E4097" s="206"/>
      <c r="F4097"/>
    </row>
    <row r="4098" spans="1:6" x14ac:dyDescent="0.2">
      <c r="A4098"/>
      <c r="B4098"/>
      <c r="D4098" s="206"/>
      <c r="E4098" s="206"/>
      <c r="F4098"/>
    </row>
    <row r="4099" spans="1:6" x14ac:dyDescent="0.2">
      <c r="A4099"/>
      <c r="B4099"/>
      <c r="D4099" s="206"/>
      <c r="E4099" s="206"/>
      <c r="F4099"/>
    </row>
    <row r="4100" spans="1:6" x14ac:dyDescent="0.2">
      <c r="A4100"/>
      <c r="B4100"/>
      <c r="D4100" s="206"/>
      <c r="E4100" s="206"/>
      <c r="F4100"/>
    </row>
    <row r="4101" spans="1:6" x14ac:dyDescent="0.2">
      <c r="A4101"/>
      <c r="B4101"/>
      <c r="D4101" s="206"/>
      <c r="E4101" s="206"/>
      <c r="F4101"/>
    </row>
    <row r="4102" spans="1:6" x14ac:dyDescent="0.2">
      <c r="A4102"/>
      <c r="B4102"/>
      <c r="D4102" s="206"/>
      <c r="E4102" s="206"/>
      <c r="F4102"/>
    </row>
    <row r="4103" spans="1:6" x14ac:dyDescent="0.2">
      <c r="A4103"/>
      <c r="B4103"/>
      <c r="D4103" s="206"/>
      <c r="E4103" s="206"/>
      <c r="F4103"/>
    </row>
    <row r="4104" spans="1:6" x14ac:dyDescent="0.2">
      <c r="A4104"/>
      <c r="B4104"/>
      <c r="D4104" s="206"/>
      <c r="E4104" s="206"/>
      <c r="F4104"/>
    </row>
    <row r="4105" spans="1:6" x14ac:dyDescent="0.2">
      <c r="A4105"/>
      <c r="B4105"/>
      <c r="D4105" s="206"/>
      <c r="E4105" s="206"/>
      <c r="F4105"/>
    </row>
    <row r="4106" spans="1:6" x14ac:dyDescent="0.2">
      <c r="A4106"/>
      <c r="B4106"/>
      <c r="D4106" s="206"/>
      <c r="E4106" s="206"/>
      <c r="F4106"/>
    </row>
    <row r="4107" spans="1:6" x14ac:dyDescent="0.2">
      <c r="A4107"/>
      <c r="B4107"/>
      <c r="D4107" s="206"/>
      <c r="E4107" s="206"/>
      <c r="F4107"/>
    </row>
    <row r="4108" spans="1:6" x14ac:dyDescent="0.2">
      <c r="A4108"/>
      <c r="B4108"/>
      <c r="D4108" s="206"/>
      <c r="E4108" s="206"/>
      <c r="F4108"/>
    </row>
    <row r="4109" spans="1:6" x14ac:dyDescent="0.2">
      <c r="A4109"/>
      <c r="B4109"/>
      <c r="D4109" s="206"/>
      <c r="E4109" s="206"/>
      <c r="F4109"/>
    </row>
    <row r="4110" spans="1:6" x14ac:dyDescent="0.2">
      <c r="A4110"/>
      <c r="B4110"/>
      <c r="D4110" s="206"/>
      <c r="E4110" s="206"/>
      <c r="F4110"/>
    </row>
    <row r="4111" spans="1:6" x14ac:dyDescent="0.2">
      <c r="A4111"/>
      <c r="B4111"/>
      <c r="D4111" s="206"/>
      <c r="E4111" s="206"/>
      <c r="F4111"/>
    </row>
    <row r="4112" spans="1:6" x14ac:dyDescent="0.2">
      <c r="A4112"/>
      <c r="B4112"/>
      <c r="D4112" s="206"/>
      <c r="E4112" s="206"/>
      <c r="F4112"/>
    </row>
    <row r="4113" spans="1:6" x14ac:dyDescent="0.2">
      <c r="A4113"/>
      <c r="B4113"/>
      <c r="D4113" s="206"/>
      <c r="E4113" s="206"/>
      <c r="F4113"/>
    </row>
    <row r="4114" spans="1:6" x14ac:dyDescent="0.2">
      <c r="A4114"/>
      <c r="B4114"/>
      <c r="D4114" s="206"/>
      <c r="E4114" s="206"/>
      <c r="F4114"/>
    </row>
    <row r="4115" spans="1:6" x14ac:dyDescent="0.2">
      <c r="A4115"/>
      <c r="B4115"/>
      <c r="D4115" s="206"/>
      <c r="E4115" s="206"/>
      <c r="F4115"/>
    </row>
    <row r="4116" spans="1:6" x14ac:dyDescent="0.2">
      <c r="A4116"/>
      <c r="B4116"/>
      <c r="D4116" s="206"/>
      <c r="E4116" s="206"/>
      <c r="F4116"/>
    </row>
    <row r="4117" spans="1:6" x14ac:dyDescent="0.2">
      <c r="A4117"/>
      <c r="B4117"/>
      <c r="D4117" s="206"/>
      <c r="E4117" s="206"/>
      <c r="F4117"/>
    </row>
    <row r="4118" spans="1:6" x14ac:dyDescent="0.2">
      <c r="A4118"/>
      <c r="B4118"/>
      <c r="D4118" s="206"/>
      <c r="E4118" s="206"/>
      <c r="F4118"/>
    </row>
    <row r="4119" spans="1:6" x14ac:dyDescent="0.2">
      <c r="A4119"/>
      <c r="B4119"/>
      <c r="D4119" s="206"/>
      <c r="E4119" s="206"/>
      <c r="F4119"/>
    </row>
    <row r="4120" spans="1:6" x14ac:dyDescent="0.2">
      <c r="A4120"/>
      <c r="B4120"/>
      <c r="D4120" s="206"/>
      <c r="E4120" s="206"/>
      <c r="F4120"/>
    </row>
    <row r="4121" spans="1:6" x14ac:dyDescent="0.2">
      <c r="A4121"/>
      <c r="B4121"/>
      <c r="D4121" s="206"/>
      <c r="E4121" s="206"/>
      <c r="F4121"/>
    </row>
    <row r="4122" spans="1:6" x14ac:dyDescent="0.2">
      <c r="A4122"/>
      <c r="B4122"/>
      <c r="D4122" s="206"/>
      <c r="E4122" s="206"/>
      <c r="F4122"/>
    </row>
    <row r="4123" spans="1:6" x14ac:dyDescent="0.2">
      <c r="A4123"/>
      <c r="B4123"/>
      <c r="D4123" s="206"/>
      <c r="E4123" s="206"/>
      <c r="F4123"/>
    </row>
    <row r="4124" spans="1:6" x14ac:dyDescent="0.2">
      <c r="A4124"/>
      <c r="B4124"/>
      <c r="D4124" s="206"/>
      <c r="E4124" s="206"/>
      <c r="F4124"/>
    </row>
    <row r="4125" spans="1:6" x14ac:dyDescent="0.2">
      <c r="A4125"/>
      <c r="B4125"/>
      <c r="D4125" s="206"/>
      <c r="E4125" s="206"/>
      <c r="F4125"/>
    </row>
    <row r="4126" spans="1:6" x14ac:dyDescent="0.2">
      <c r="A4126"/>
      <c r="B4126"/>
      <c r="D4126" s="206"/>
      <c r="E4126" s="206"/>
      <c r="F4126"/>
    </row>
    <row r="4127" spans="1:6" x14ac:dyDescent="0.2">
      <c r="A4127"/>
      <c r="B4127"/>
      <c r="D4127" s="206"/>
      <c r="E4127" s="206"/>
      <c r="F4127"/>
    </row>
    <row r="4128" spans="1:6" x14ac:dyDescent="0.2">
      <c r="A4128"/>
      <c r="B4128"/>
      <c r="D4128" s="206"/>
      <c r="E4128" s="206"/>
      <c r="F4128"/>
    </row>
    <row r="4129" spans="1:6" x14ac:dyDescent="0.2">
      <c r="A4129"/>
      <c r="B4129"/>
      <c r="D4129" s="206"/>
      <c r="E4129" s="206"/>
      <c r="F4129"/>
    </row>
    <row r="4130" spans="1:6" x14ac:dyDescent="0.2">
      <c r="A4130"/>
      <c r="B4130"/>
      <c r="D4130" s="206"/>
      <c r="E4130" s="206"/>
      <c r="F4130"/>
    </row>
    <row r="4131" spans="1:6" x14ac:dyDescent="0.2">
      <c r="A4131"/>
      <c r="B4131"/>
      <c r="D4131" s="206"/>
      <c r="E4131" s="206"/>
      <c r="F4131"/>
    </row>
    <row r="4132" spans="1:6" x14ac:dyDescent="0.2">
      <c r="A4132"/>
      <c r="B4132"/>
      <c r="D4132" s="206"/>
      <c r="E4132" s="206"/>
      <c r="F4132"/>
    </row>
    <row r="4133" spans="1:6" x14ac:dyDescent="0.2">
      <c r="A4133"/>
      <c r="B4133"/>
      <c r="D4133" s="206"/>
      <c r="E4133" s="206"/>
      <c r="F4133"/>
    </row>
    <row r="4134" spans="1:6" x14ac:dyDescent="0.2">
      <c r="A4134"/>
      <c r="B4134"/>
      <c r="D4134" s="206"/>
      <c r="E4134" s="206"/>
      <c r="F4134"/>
    </row>
    <row r="4135" spans="1:6" x14ac:dyDescent="0.2">
      <c r="A4135"/>
      <c r="B4135"/>
      <c r="D4135" s="206"/>
      <c r="E4135" s="206"/>
      <c r="F4135"/>
    </row>
    <row r="4136" spans="1:6" x14ac:dyDescent="0.2">
      <c r="A4136"/>
      <c r="B4136"/>
      <c r="D4136" s="206"/>
      <c r="E4136" s="206"/>
      <c r="F4136"/>
    </row>
    <row r="4137" spans="1:6" x14ac:dyDescent="0.2">
      <c r="A4137"/>
      <c r="B4137"/>
      <c r="D4137" s="206"/>
      <c r="E4137" s="206"/>
      <c r="F4137"/>
    </row>
    <row r="4138" spans="1:6" x14ac:dyDescent="0.2">
      <c r="A4138"/>
      <c r="B4138"/>
      <c r="D4138" s="206"/>
      <c r="E4138" s="206"/>
      <c r="F4138"/>
    </row>
    <row r="4139" spans="1:6" x14ac:dyDescent="0.2">
      <c r="A4139"/>
      <c r="B4139"/>
      <c r="D4139" s="206"/>
      <c r="E4139" s="206"/>
      <c r="F4139"/>
    </row>
    <row r="4140" spans="1:6" x14ac:dyDescent="0.2">
      <c r="A4140"/>
      <c r="B4140"/>
      <c r="D4140" s="206"/>
      <c r="E4140" s="206"/>
      <c r="F4140"/>
    </row>
    <row r="4141" spans="1:6" x14ac:dyDescent="0.2">
      <c r="A4141"/>
      <c r="B4141"/>
      <c r="D4141" s="206"/>
      <c r="E4141" s="206"/>
      <c r="F4141"/>
    </row>
    <row r="4142" spans="1:6" x14ac:dyDescent="0.2">
      <c r="A4142"/>
      <c r="B4142"/>
      <c r="D4142" s="206"/>
      <c r="E4142" s="206"/>
      <c r="F4142"/>
    </row>
    <row r="4143" spans="1:6" x14ac:dyDescent="0.2">
      <c r="A4143"/>
      <c r="B4143"/>
      <c r="D4143" s="206"/>
      <c r="E4143" s="206"/>
      <c r="F4143"/>
    </row>
    <row r="4144" spans="1:6" x14ac:dyDescent="0.2">
      <c r="A4144"/>
      <c r="B4144"/>
      <c r="D4144" s="206"/>
      <c r="E4144" s="206"/>
      <c r="F4144"/>
    </row>
    <row r="4145" spans="1:6" x14ac:dyDescent="0.2">
      <c r="A4145"/>
      <c r="B4145"/>
      <c r="D4145" s="206"/>
      <c r="E4145" s="206"/>
      <c r="F4145"/>
    </row>
    <row r="4146" spans="1:6" x14ac:dyDescent="0.2">
      <c r="A4146"/>
      <c r="B4146"/>
      <c r="D4146" s="206"/>
      <c r="E4146" s="206"/>
      <c r="F4146"/>
    </row>
    <row r="4147" spans="1:6" x14ac:dyDescent="0.2">
      <c r="A4147"/>
      <c r="B4147"/>
      <c r="D4147" s="206"/>
      <c r="E4147" s="206"/>
      <c r="F4147"/>
    </row>
    <row r="4148" spans="1:6" x14ac:dyDescent="0.2">
      <c r="A4148"/>
      <c r="B4148"/>
      <c r="D4148" s="206"/>
      <c r="E4148" s="206"/>
      <c r="F4148"/>
    </row>
    <row r="4149" spans="1:6" x14ac:dyDescent="0.2">
      <c r="A4149"/>
      <c r="B4149"/>
      <c r="D4149" s="206"/>
      <c r="E4149" s="206"/>
      <c r="F4149"/>
    </row>
    <row r="4150" spans="1:6" x14ac:dyDescent="0.2">
      <c r="A4150"/>
      <c r="B4150"/>
      <c r="D4150" s="206"/>
      <c r="E4150" s="206"/>
      <c r="F4150"/>
    </row>
    <row r="4151" spans="1:6" x14ac:dyDescent="0.2">
      <c r="A4151"/>
      <c r="B4151"/>
      <c r="D4151" s="206"/>
      <c r="E4151" s="206"/>
      <c r="F4151"/>
    </row>
    <row r="4152" spans="1:6" x14ac:dyDescent="0.2">
      <c r="A4152"/>
      <c r="B4152"/>
      <c r="D4152" s="206"/>
      <c r="E4152" s="206"/>
      <c r="F4152"/>
    </row>
    <row r="4153" spans="1:6" x14ac:dyDescent="0.2">
      <c r="A4153"/>
      <c r="B4153"/>
      <c r="D4153" s="206"/>
      <c r="E4153" s="206"/>
      <c r="F4153"/>
    </row>
    <row r="4154" spans="1:6" x14ac:dyDescent="0.2">
      <c r="A4154"/>
      <c r="B4154"/>
      <c r="D4154" s="206"/>
      <c r="E4154" s="206"/>
      <c r="F4154"/>
    </row>
    <row r="4155" spans="1:6" x14ac:dyDescent="0.2">
      <c r="A4155"/>
      <c r="B4155"/>
      <c r="D4155" s="206"/>
      <c r="E4155" s="206"/>
      <c r="F4155"/>
    </row>
    <row r="4156" spans="1:6" x14ac:dyDescent="0.2">
      <c r="A4156"/>
      <c r="B4156"/>
      <c r="D4156" s="206"/>
      <c r="E4156" s="206"/>
      <c r="F4156"/>
    </row>
    <row r="4157" spans="1:6" x14ac:dyDescent="0.2">
      <c r="A4157"/>
      <c r="B4157"/>
      <c r="D4157" s="206"/>
      <c r="E4157" s="206"/>
      <c r="F4157"/>
    </row>
    <row r="4158" spans="1:6" x14ac:dyDescent="0.2">
      <c r="A4158"/>
      <c r="B4158"/>
      <c r="D4158" s="206"/>
      <c r="E4158" s="206"/>
      <c r="F4158"/>
    </row>
    <row r="4159" spans="1:6" x14ac:dyDescent="0.2">
      <c r="A4159"/>
      <c r="B4159"/>
      <c r="D4159" s="206"/>
      <c r="E4159" s="206"/>
      <c r="F4159"/>
    </row>
    <row r="4160" spans="1:6" x14ac:dyDescent="0.2">
      <c r="A4160"/>
      <c r="B4160"/>
      <c r="D4160" s="206"/>
      <c r="E4160" s="206"/>
      <c r="F4160"/>
    </row>
    <row r="4161" spans="1:6" x14ac:dyDescent="0.2">
      <c r="A4161"/>
      <c r="B4161"/>
      <c r="D4161" s="206"/>
      <c r="E4161" s="206"/>
      <c r="F4161"/>
    </row>
    <row r="4162" spans="1:6" x14ac:dyDescent="0.2">
      <c r="A4162"/>
      <c r="B4162"/>
      <c r="D4162" s="206"/>
      <c r="E4162" s="206"/>
      <c r="F4162"/>
    </row>
    <row r="4163" spans="1:6" x14ac:dyDescent="0.2">
      <c r="A4163"/>
      <c r="B4163"/>
      <c r="D4163" s="206"/>
      <c r="E4163" s="206"/>
      <c r="F4163"/>
    </row>
    <row r="4164" spans="1:6" x14ac:dyDescent="0.2">
      <c r="A4164"/>
      <c r="B4164"/>
      <c r="D4164" s="206"/>
      <c r="E4164" s="206"/>
      <c r="F4164"/>
    </row>
    <row r="4165" spans="1:6" x14ac:dyDescent="0.2">
      <c r="A4165"/>
      <c r="B4165"/>
      <c r="D4165" s="206"/>
      <c r="E4165" s="206"/>
      <c r="F4165"/>
    </row>
    <row r="4166" spans="1:6" x14ac:dyDescent="0.2">
      <c r="A4166"/>
      <c r="B4166"/>
      <c r="D4166" s="206"/>
      <c r="E4166" s="206"/>
      <c r="F4166"/>
    </row>
    <row r="4167" spans="1:6" x14ac:dyDescent="0.2">
      <c r="A4167"/>
      <c r="B4167"/>
      <c r="D4167" s="206"/>
      <c r="E4167" s="206"/>
      <c r="F4167"/>
    </row>
    <row r="4168" spans="1:6" x14ac:dyDescent="0.2">
      <c r="A4168"/>
      <c r="B4168"/>
      <c r="D4168" s="206"/>
      <c r="E4168" s="206"/>
      <c r="F4168"/>
    </row>
    <row r="4169" spans="1:6" x14ac:dyDescent="0.2">
      <c r="A4169"/>
      <c r="B4169"/>
      <c r="D4169" s="206"/>
      <c r="E4169" s="206"/>
      <c r="F4169"/>
    </row>
    <row r="4170" spans="1:6" x14ac:dyDescent="0.2">
      <c r="A4170"/>
      <c r="B4170"/>
      <c r="D4170" s="206"/>
      <c r="E4170" s="206"/>
      <c r="F4170"/>
    </row>
    <row r="4171" spans="1:6" x14ac:dyDescent="0.2">
      <c r="A4171"/>
      <c r="B4171"/>
      <c r="D4171" s="206"/>
      <c r="E4171" s="206"/>
      <c r="F4171"/>
    </row>
    <row r="4172" spans="1:6" x14ac:dyDescent="0.2">
      <c r="A4172"/>
      <c r="B4172"/>
      <c r="D4172" s="206"/>
      <c r="E4172" s="206"/>
      <c r="F4172"/>
    </row>
    <row r="4173" spans="1:6" x14ac:dyDescent="0.2">
      <c r="A4173"/>
      <c r="B4173"/>
      <c r="D4173" s="206"/>
      <c r="E4173" s="206"/>
      <c r="F4173"/>
    </row>
    <row r="4174" spans="1:6" x14ac:dyDescent="0.2">
      <c r="A4174"/>
      <c r="B4174"/>
      <c r="D4174" s="206"/>
      <c r="E4174" s="206"/>
      <c r="F4174"/>
    </row>
    <row r="4175" spans="1:6" x14ac:dyDescent="0.2">
      <c r="A4175"/>
      <c r="B4175"/>
      <c r="D4175" s="206"/>
      <c r="E4175" s="206"/>
      <c r="F4175"/>
    </row>
    <row r="4176" spans="1:6" x14ac:dyDescent="0.2">
      <c r="A4176"/>
      <c r="B4176"/>
      <c r="D4176" s="206"/>
      <c r="E4176" s="206"/>
      <c r="F4176"/>
    </row>
    <row r="4177" spans="1:6" x14ac:dyDescent="0.2">
      <c r="A4177"/>
      <c r="B4177"/>
      <c r="D4177" s="206"/>
      <c r="E4177" s="206"/>
      <c r="F4177"/>
    </row>
    <row r="4178" spans="1:6" x14ac:dyDescent="0.2">
      <c r="A4178"/>
      <c r="B4178"/>
      <c r="D4178" s="206"/>
      <c r="E4178" s="206"/>
      <c r="F4178"/>
    </row>
    <row r="4179" spans="1:6" x14ac:dyDescent="0.2">
      <c r="A4179"/>
      <c r="B4179"/>
      <c r="D4179" s="206"/>
      <c r="E4179" s="206"/>
      <c r="F4179"/>
    </row>
    <row r="4180" spans="1:6" x14ac:dyDescent="0.2">
      <c r="A4180"/>
      <c r="B4180"/>
      <c r="D4180" s="206"/>
      <c r="E4180" s="206"/>
      <c r="F4180"/>
    </row>
    <row r="4181" spans="1:6" x14ac:dyDescent="0.2">
      <c r="A4181"/>
      <c r="B4181"/>
      <c r="D4181" s="206"/>
      <c r="E4181" s="206"/>
      <c r="F4181"/>
    </row>
    <row r="4182" spans="1:6" x14ac:dyDescent="0.2">
      <c r="A4182"/>
      <c r="B4182"/>
      <c r="D4182" s="206"/>
      <c r="E4182" s="206"/>
      <c r="F4182"/>
    </row>
    <row r="4183" spans="1:6" x14ac:dyDescent="0.2">
      <c r="A4183"/>
      <c r="B4183"/>
      <c r="D4183" s="206"/>
      <c r="E4183" s="206"/>
      <c r="F4183"/>
    </row>
    <row r="4184" spans="1:6" x14ac:dyDescent="0.2">
      <c r="A4184"/>
      <c r="B4184"/>
      <c r="D4184" s="206"/>
      <c r="E4184" s="206"/>
      <c r="F4184"/>
    </row>
    <row r="4185" spans="1:6" x14ac:dyDescent="0.2">
      <c r="A4185"/>
      <c r="B4185"/>
      <c r="D4185" s="206"/>
      <c r="E4185" s="206"/>
      <c r="F4185"/>
    </row>
    <row r="4186" spans="1:6" x14ac:dyDescent="0.2">
      <c r="A4186"/>
      <c r="B4186"/>
      <c r="D4186" s="206"/>
      <c r="E4186" s="206"/>
      <c r="F4186"/>
    </row>
    <row r="4187" spans="1:6" x14ac:dyDescent="0.2">
      <c r="A4187"/>
      <c r="B4187"/>
      <c r="D4187" s="206"/>
      <c r="E4187" s="206"/>
      <c r="F4187"/>
    </row>
    <row r="4188" spans="1:6" x14ac:dyDescent="0.2">
      <c r="A4188"/>
      <c r="B4188"/>
      <c r="D4188" s="206"/>
      <c r="E4188" s="206"/>
      <c r="F4188"/>
    </row>
    <row r="4189" spans="1:6" x14ac:dyDescent="0.2">
      <c r="A4189"/>
      <c r="B4189"/>
      <c r="D4189" s="206"/>
      <c r="E4189" s="206"/>
      <c r="F4189"/>
    </row>
    <row r="4190" spans="1:6" x14ac:dyDescent="0.2">
      <c r="A4190"/>
      <c r="B4190"/>
      <c r="D4190" s="206"/>
      <c r="E4190" s="206"/>
      <c r="F4190"/>
    </row>
    <row r="4191" spans="1:6" x14ac:dyDescent="0.2">
      <c r="A4191"/>
      <c r="B4191"/>
      <c r="D4191" s="206"/>
      <c r="E4191" s="206"/>
      <c r="F4191"/>
    </row>
    <row r="4192" spans="1:6" x14ac:dyDescent="0.2">
      <c r="A4192"/>
      <c r="B4192"/>
      <c r="D4192" s="206"/>
      <c r="E4192" s="206"/>
      <c r="F4192"/>
    </row>
    <row r="4193" spans="1:6" x14ac:dyDescent="0.2">
      <c r="A4193"/>
      <c r="B4193"/>
      <c r="D4193" s="206"/>
      <c r="E4193" s="206"/>
      <c r="F4193"/>
    </row>
    <row r="4194" spans="1:6" x14ac:dyDescent="0.2">
      <c r="A4194"/>
      <c r="B4194"/>
      <c r="D4194" s="206"/>
      <c r="E4194" s="206"/>
      <c r="F4194"/>
    </row>
    <row r="4195" spans="1:6" x14ac:dyDescent="0.2">
      <c r="A4195"/>
      <c r="B4195"/>
      <c r="D4195" s="206"/>
      <c r="E4195" s="206"/>
      <c r="F4195"/>
    </row>
    <row r="4196" spans="1:6" x14ac:dyDescent="0.2">
      <c r="A4196"/>
      <c r="B4196"/>
      <c r="D4196" s="206"/>
      <c r="E4196" s="206"/>
      <c r="F4196"/>
    </row>
    <row r="4197" spans="1:6" x14ac:dyDescent="0.2">
      <c r="A4197"/>
      <c r="B4197"/>
      <c r="D4197" s="206"/>
      <c r="E4197" s="206"/>
      <c r="F4197"/>
    </row>
    <row r="4198" spans="1:6" x14ac:dyDescent="0.2">
      <c r="A4198"/>
      <c r="B4198"/>
      <c r="D4198" s="206"/>
      <c r="E4198" s="206"/>
      <c r="F4198"/>
    </row>
    <row r="4199" spans="1:6" x14ac:dyDescent="0.2">
      <c r="A4199"/>
      <c r="B4199"/>
      <c r="D4199" s="206"/>
      <c r="E4199" s="206"/>
      <c r="F4199"/>
    </row>
    <row r="4200" spans="1:6" x14ac:dyDescent="0.2">
      <c r="A4200"/>
      <c r="B4200"/>
      <c r="D4200" s="206"/>
      <c r="E4200" s="206"/>
      <c r="F4200"/>
    </row>
    <row r="4201" spans="1:6" x14ac:dyDescent="0.2">
      <c r="A4201"/>
      <c r="B4201"/>
      <c r="D4201" s="206"/>
      <c r="E4201" s="206"/>
      <c r="F4201"/>
    </row>
    <row r="4202" spans="1:6" x14ac:dyDescent="0.2">
      <c r="A4202"/>
      <c r="B4202"/>
      <c r="D4202" s="206"/>
      <c r="E4202" s="206"/>
      <c r="F4202"/>
    </row>
    <row r="4203" spans="1:6" x14ac:dyDescent="0.2">
      <c r="A4203"/>
      <c r="B4203"/>
      <c r="D4203" s="206"/>
      <c r="E4203" s="206"/>
      <c r="F4203"/>
    </row>
    <row r="4204" spans="1:6" x14ac:dyDescent="0.2">
      <c r="A4204"/>
      <c r="B4204"/>
      <c r="D4204" s="206"/>
      <c r="E4204" s="206"/>
      <c r="F4204"/>
    </row>
    <row r="4205" spans="1:6" x14ac:dyDescent="0.2">
      <c r="A4205"/>
      <c r="B4205"/>
      <c r="D4205" s="206"/>
      <c r="E4205" s="206"/>
      <c r="F4205"/>
    </row>
    <row r="4206" spans="1:6" x14ac:dyDescent="0.2">
      <c r="A4206"/>
      <c r="B4206"/>
      <c r="D4206" s="206"/>
      <c r="E4206" s="206"/>
      <c r="F4206"/>
    </row>
    <row r="4207" spans="1:6" x14ac:dyDescent="0.2">
      <c r="A4207"/>
      <c r="B4207"/>
      <c r="D4207" s="206"/>
      <c r="E4207" s="206"/>
      <c r="F4207"/>
    </row>
    <row r="4208" spans="1:6" x14ac:dyDescent="0.2">
      <c r="A4208"/>
      <c r="B4208"/>
      <c r="D4208" s="206"/>
      <c r="E4208" s="206"/>
      <c r="F4208"/>
    </row>
    <row r="4209" spans="1:6" x14ac:dyDescent="0.2">
      <c r="A4209"/>
      <c r="B4209"/>
      <c r="D4209" s="206"/>
      <c r="E4209" s="206"/>
      <c r="F4209"/>
    </row>
    <row r="4210" spans="1:6" x14ac:dyDescent="0.2">
      <c r="A4210"/>
      <c r="B4210"/>
      <c r="D4210" s="206"/>
      <c r="E4210" s="206"/>
      <c r="F4210"/>
    </row>
    <row r="4211" spans="1:6" x14ac:dyDescent="0.2">
      <c r="A4211"/>
      <c r="B4211"/>
      <c r="D4211" s="206"/>
      <c r="E4211" s="206"/>
      <c r="F4211"/>
    </row>
    <row r="4212" spans="1:6" x14ac:dyDescent="0.2">
      <c r="A4212"/>
      <c r="B4212"/>
      <c r="D4212" s="206"/>
      <c r="E4212" s="206"/>
      <c r="F4212"/>
    </row>
    <row r="4213" spans="1:6" x14ac:dyDescent="0.2">
      <c r="A4213"/>
      <c r="B4213"/>
      <c r="D4213" s="206"/>
      <c r="E4213" s="206"/>
      <c r="F4213"/>
    </row>
    <row r="4214" spans="1:6" x14ac:dyDescent="0.2">
      <c r="A4214"/>
      <c r="B4214"/>
      <c r="D4214" s="206"/>
      <c r="E4214" s="206"/>
      <c r="F4214"/>
    </row>
    <row r="4215" spans="1:6" x14ac:dyDescent="0.2">
      <c r="A4215"/>
      <c r="B4215"/>
      <c r="D4215" s="206"/>
      <c r="E4215" s="206"/>
      <c r="F4215"/>
    </row>
    <row r="4216" spans="1:6" x14ac:dyDescent="0.2">
      <c r="A4216"/>
      <c r="B4216"/>
      <c r="D4216" s="206"/>
      <c r="E4216" s="206"/>
      <c r="F4216"/>
    </row>
    <row r="4217" spans="1:6" x14ac:dyDescent="0.2">
      <c r="A4217"/>
      <c r="B4217"/>
      <c r="D4217" s="206"/>
      <c r="E4217" s="206"/>
      <c r="F4217"/>
    </row>
    <row r="4218" spans="1:6" x14ac:dyDescent="0.2">
      <c r="A4218"/>
      <c r="B4218"/>
      <c r="D4218" s="206"/>
      <c r="E4218" s="206"/>
      <c r="F4218"/>
    </row>
    <row r="4219" spans="1:6" x14ac:dyDescent="0.2">
      <c r="A4219"/>
      <c r="B4219"/>
      <c r="D4219" s="206"/>
      <c r="E4219" s="206"/>
      <c r="F4219"/>
    </row>
    <row r="4220" spans="1:6" x14ac:dyDescent="0.2">
      <c r="A4220"/>
      <c r="B4220"/>
      <c r="D4220" s="206"/>
      <c r="E4220" s="206"/>
      <c r="F4220"/>
    </row>
    <row r="4221" spans="1:6" x14ac:dyDescent="0.2">
      <c r="A4221"/>
      <c r="B4221"/>
      <c r="D4221" s="206"/>
      <c r="E4221" s="206"/>
      <c r="F4221"/>
    </row>
    <row r="4222" spans="1:6" x14ac:dyDescent="0.2">
      <c r="A4222"/>
      <c r="B4222"/>
      <c r="D4222" s="206"/>
      <c r="E4222" s="206"/>
      <c r="F4222"/>
    </row>
    <row r="4223" spans="1:6" x14ac:dyDescent="0.2">
      <c r="A4223"/>
      <c r="B4223"/>
      <c r="D4223" s="206"/>
      <c r="E4223" s="206"/>
      <c r="F4223"/>
    </row>
    <row r="4224" spans="1:6" x14ac:dyDescent="0.2">
      <c r="A4224"/>
      <c r="B4224"/>
      <c r="D4224" s="206"/>
      <c r="E4224" s="206"/>
      <c r="F4224"/>
    </row>
    <row r="4225" spans="1:6" x14ac:dyDescent="0.2">
      <c r="A4225"/>
      <c r="B4225"/>
      <c r="D4225" s="206"/>
      <c r="E4225" s="206"/>
      <c r="F4225"/>
    </row>
    <row r="4226" spans="1:6" x14ac:dyDescent="0.2">
      <c r="A4226"/>
      <c r="B4226"/>
      <c r="D4226" s="206"/>
      <c r="E4226" s="206"/>
      <c r="F4226"/>
    </row>
    <row r="4227" spans="1:6" x14ac:dyDescent="0.2">
      <c r="A4227"/>
      <c r="B4227"/>
      <c r="D4227" s="206"/>
      <c r="E4227" s="206"/>
      <c r="F4227"/>
    </row>
    <row r="4228" spans="1:6" x14ac:dyDescent="0.2">
      <c r="A4228"/>
      <c r="B4228"/>
      <c r="D4228" s="206"/>
      <c r="E4228" s="206"/>
      <c r="F4228"/>
    </row>
    <row r="4229" spans="1:6" x14ac:dyDescent="0.2">
      <c r="A4229"/>
      <c r="B4229"/>
      <c r="D4229" s="206"/>
      <c r="E4229" s="206"/>
      <c r="F4229"/>
    </row>
    <row r="4230" spans="1:6" x14ac:dyDescent="0.2">
      <c r="A4230"/>
      <c r="B4230"/>
      <c r="D4230" s="206"/>
      <c r="E4230" s="206"/>
      <c r="F4230"/>
    </row>
    <row r="4231" spans="1:6" x14ac:dyDescent="0.2">
      <c r="A4231"/>
      <c r="B4231"/>
      <c r="D4231" s="206"/>
      <c r="E4231" s="206"/>
      <c r="F4231"/>
    </row>
    <row r="4232" spans="1:6" x14ac:dyDescent="0.2">
      <c r="A4232"/>
      <c r="B4232"/>
      <c r="D4232" s="206"/>
      <c r="E4232" s="206"/>
      <c r="F4232"/>
    </row>
    <row r="4233" spans="1:6" x14ac:dyDescent="0.2">
      <c r="A4233"/>
      <c r="B4233"/>
      <c r="D4233" s="206"/>
      <c r="E4233" s="206"/>
      <c r="F4233"/>
    </row>
    <row r="4234" spans="1:6" x14ac:dyDescent="0.2">
      <c r="A4234"/>
      <c r="B4234"/>
      <c r="D4234" s="206"/>
      <c r="E4234" s="206"/>
      <c r="F4234"/>
    </row>
    <row r="4235" spans="1:6" x14ac:dyDescent="0.2">
      <c r="A4235"/>
      <c r="B4235"/>
      <c r="D4235" s="206"/>
      <c r="E4235" s="206"/>
      <c r="F4235"/>
    </row>
    <row r="4236" spans="1:6" x14ac:dyDescent="0.2">
      <c r="A4236"/>
      <c r="B4236"/>
      <c r="D4236" s="206"/>
      <c r="E4236" s="206"/>
      <c r="F4236"/>
    </row>
    <row r="4237" spans="1:6" x14ac:dyDescent="0.2">
      <c r="A4237"/>
      <c r="B4237"/>
      <c r="D4237" s="206"/>
      <c r="E4237" s="206"/>
      <c r="F4237"/>
    </row>
    <row r="4238" spans="1:6" x14ac:dyDescent="0.2">
      <c r="A4238"/>
      <c r="B4238"/>
      <c r="D4238" s="206"/>
      <c r="E4238" s="206"/>
      <c r="F4238"/>
    </row>
    <row r="4239" spans="1:6" x14ac:dyDescent="0.2">
      <c r="A4239"/>
      <c r="B4239"/>
      <c r="D4239" s="206"/>
      <c r="E4239" s="206"/>
      <c r="F4239"/>
    </row>
    <row r="4240" spans="1:6" x14ac:dyDescent="0.2">
      <c r="A4240"/>
      <c r="B4240"/>
      <c r="D4240" s="206"/>
      <c r="E4240" s="206"/>
      <c r="F4240"/>
    </row>
    <row r="4241" spans="1:6" x14ac:dyDescent="0.2">
      <c r="A4241"/>
      <c r="B4241"/>
      <c r="D4241" s="206"/>
      <c r="E4241" s="206"/>
      <c r="F4241"/>
    </row>
    <row r="4242" spans="1:6" x14ac:dyDescent="0.2">
      <c r="A4242"/>
      <c r="B4242"/>
      <c r="D4242" s="206"/>
      <c r="E4242" s="206"/>
      <c r="F4242"/>
    </row>
    <row r="4243" spans="1:6" x14ac:dyDescent="0.2">
      <c r="A4243"/>
      <c r="B4243"/>
      <c r="D4243" s="206"/>
      <c r="E4243" s="206"/>
      <c r="F4243"/>
    </row>
    <row r="4244" spans="1:6" x14ac:dyDescent="0.2">
      <c r="A4244"/>
      <c r="B4244"/>
      <c r="D4244" s="206"/>
      <c r="E4244" s="206"/>
      <c r="F4244"/>
    </row>
    <row r="4245" spans="1:6" x14ac:dyDescent="0.2">
      <c r="A4245"/>
      <c r="B4245"/>
      <c r="D4245" s="206"/>
      <c r="E4245" s="206"/>
      <c r="F4245"/>
    </row>
    <row r="4246" spans="1:6" x14ac:dyDescent="0.2">
      <c r="A4246"/>
      <c r="B4246"/>
      <c r="D4246" s="206"/>
      <c r="E4246" s="206"/>
      <c r="F4246"/>
    </row>
    <row r="4247" spans="1:6" x14ac:dyDescent="0.2">
      <c r="A4247"/>
      <c r="B4247"/>
      <c r="D4247" s="206"/>
      <c r="E4247" s="206"/>
      <c r="F4247"/>
    </row>
    <row r="4248" spans="1:6" x14ac:dyDescent="0.2">
      <c r="A4248"/>
      <c r="B4248"/>
      <c r="D4248" s="206"/>
      <c r="E4248" s="206"/>
      <c r="F4248"/>
    </row>
    <row r="4249" spans="1:6" x14ac:dyDescent="0.2">
      <c r="A4249"/>
      <c r="B4249"/>
      <c r="D4249" s="206"/>
      <c r="E4249" s="206"/>
      <c r="F4249"/>
    </row>
    <row r="4250" spans="1:6" x14ac:dyDescent="0.2">
      <c r="A4250"/>
      <c r="B4250"/>
      <c r="D4250" s="206"/>
      <c r="E4250" s="206"/>
      <c r="F4250"/>
    </row>
    <row r="4251" spans="1:6" x14ac:dyDescent="0.2">
      <c r="A4251"/>
      <c r="B4251"/>
      <c r="D4251" s="206"/>
      <c r="E4251" s="206"/>
      <c r="F4251"/>
    </row>
    <row r="4252" spans="1:6" x14ac:dyDescent="0.2">
      <c r="A4252"/>
      <c r="B4252"/>
      <c r="D4252" s="206"/>
      <c r="E4252" s="206"/>
      <c r="F4252"/>
    </row>
    <row r="4253" spans="1:6" x14ac:dyDescent="0.2">
      <c r="A4253"/>
      <c r="B4253"/>
      <c r="D4253" s="206"/>
      <c r="E4253" s="206"/>
      <c r="F4253"/>
    </row>
    <row r="4254" spans="1:6" x14ac:dyDescent="0.2">
      <c r="A4254"/>
      <c r="B4254"/>
      <c r="D4254" s="206"/>
      <c r="E4254" s="206"/>
      <c r="F4254"/>
    </row>
    <row r="4255" spans="1:6" x14ac:dyDescent="0.2">
      <c r="A4255"/>
      <c r="B4255"/>
      <c r="D4255" s="206"/>
      <c r="E4255" s="206"/>
      <c r="F4255"/>
    </row>
    <row r="4256" spans="1:6" x14ac:dyDescent="0.2">
      <c r="A4256"/>
      <c r="B4256"/>
      <c r="D4256" s="206"/>
      <c r="E4256" s="206"/>
      <c r="F4256"/>
    </row>
    <row r="4257" spans="1:6" x14ac:dyDescent="0.2">
      <c r="A4257"/>
      <c r="B4257"/>
      <c r="D4257" s="206"/>
      <c r="E4257" s="206"/>
      <c r="F4257"/>
    </row>
    <row r="4258" spans="1:6" x14ac:dyDescent="0.2">
      <c r="A4258"/>
      <c r="B4258"/>
      <c r="D4258" s="206"/>
      <c r="E4258" s="206"/>
      <c r="F4258"/>
    </row>
    <row r="4259" spans="1:6" x14ac:dyDescent="0.2">
      <c r="A4259"/>
      <c r="B4259"/>
      <c r="D4259" s="206"/>
      <c r="E4259" s="206"/>
      <c r="F4259"/>
    </row>
    <row r="4260" spans="1:6" x14ac:dyDescent="0.2">
      <c r="A4260"/>
      <c r="B4260"/>
      <c r="D4260" s="206"/>
      <c r="E4260" s="206"/>
      <c r="F4260"/>
    </row>
    <row r="4261" spans="1:6" x14ac:dyDescent="0.2">
      <c r="A4261"/>
      <c r="B4261"/>
      <c r="D4261" s="206"/>
      <c r="E4261" s="206"/>
      <c r="F4261"/>
    </row>
    <row r="4262" spans="1:6" x14ac:dyDescent="0.2">
      <c r="A4262"/>
      <c r="B4262"/>
      <c r="D4262" s="206"/>
      <c r="E4262" s="206"/>
      <c r="F4262"/>
    </row>
    <row r="4263" spans="1:6" x14ac:dyDescent="0.2">
      <c r="A4263"/>
      <c r="B4263"/>
      <c r="D4263" s="206"/>
      <c r="E4263" s="206"/>
      <c r="F4263"/>
    </row>
    <row r="4264" spans="1:6" x14ac:dyDescent="0.2">
      <c r="A4264"/>
      <c r="B4264"/>
      <c r="D4264" s="206"/>
      <c r="E4264" s="206"/>
      <c r="F4264"/>
    </row>
    <row r="4265" spans="1:6" x14ac:dyDescent="0.2">
      <c r="A4265"/>
      <c r="B4265"/>
      <c r="D4265" s="206"/>
      <c r="E4265" s="206"/>
      <c r="F4265"/>
    </row>
    <row r="4266" spans="1:6" x14ac:dyDescent="0.2">
      <c r="A4266"/>
      <c r="B4266"/>
      <c r="D4266" s="206"/>
      <c r="E4266" s="206"/>
      <c r="F4266"/>
    </row>
    <row r="4267" spans="1:6" x14ac:dyDescent="0.2">
      <c r="A4267"/>
      <c r="B4267"/>
      <c r="D4267" s="206"/>
      <c r="E4267" s="206"/>
      <c r="F4267"/>
    </row>
    <row r="4268" spans="1:6" x14ac:dyDescent="0.2">
      <c r="A4268"/>
      <c r="B4268"/>
      <c r="D4268" s="206"/>
      <c r="E4268" s="206"/>
      <c r="F4268"/>
    </row>
    <row r="4269" spans="1:6" x14ac:dyDescent="0.2">
      <c r="A4269"/>
      <c r="B4269"/>
      <c r="D4269" s="206"/>
      <c r="E4269" s="206"/>
      <c r="F4269"/>
    </row>
    <row r="4270" spans="1:6" x14ac:dyDescent="0.2">
      <c r="A4270"/>
      <c r="B4270"/>
      <c r="D4270" s="206"/>
      <c r="E4270" s="206"/>
      <c r="F4270"/>
    </row>
    <row r="4271" spans="1:6" x14ac:dyDescent="0.2">
      <c r="A4271"/>
      <c r="B4271"/>
      <c r="D4271" s="206"/>
      <c r="E4271" s="206"/>
      <c r="F4271"/>
    </row>
    <row r="4272" spans="1:6" x14ac:dyDescent="0.2">
      <c r="A4272"/>
      <c r="B4272"/>
      <c r="D4272" s="206"/>
      <c r="E4272" s="206"/>
      <c r="F4272"/>
    </row>
    <row r="4273" spans="1:6" x14ac:dyDescent="0.2">
      <c r="A4273"/>
      <c r="B4273"/>
      <c r="D4273" s="206"/>
      <c r="E4273" s="206"/>
      <c r="F4273"/>
    </row>
    <row r="4274" spans="1:6" x14ac:dyDescent="0.2">
      <c r="A4274"/>
      <c r="B4274"/>
      <c r="D4274" s="206"/>
      <c r="E4274" s="206"/>
      <c r="F4274"/>
    </row>
    <row r="4275" spans="1:6" x14ac:dyDescent="0.2">
      <c r="A4275"/>
      <c r="B4275"/>
      <c r="D4275" s="206"/>
      <c r="E4275" s="206"/>
      <c r="F4275"/>
    </row>
    <row r="4276" spans="1:6" x14ac:dyDescent="0.2">
      <c r="A4276"/>
      <c r="B4276"/>
      <c r="D4276" s="206"/>
      <c r="E4276" s="206"/>
      <c r="F4276"/>
    </row>
    <row r="4277" spans="1:6" x14ac:dyDescent="0.2">
      <c r="A4277"/>
      <c r="B4277"/>
      <c r="D4277" s="206"/>
      <c r="E4277" s="206"/>
      <c r="F4277"/>
    </row>
    <row r="4278" spans="1:6" x14ac:dyDescent="0.2">
      <c r="A4278"/>
      <c r="B4278"/>
      <c r="D4278" s="206"/>
      <c r="E4278" s="206"/>
      <c r="F4278"/>
    </row>
    <row r="4279" spans="1:6" x14ac:dyDescent="0.2">
      <c r="A4279"/>
      <c r="B4279"/>
      <c r="D4279" s="206"/>
      <c r="E4279" s="206"/>
      <c r="F4279"/>
    </row>
    <row r="4280" spans="1:6" x14ac:dyDescent="0.2">
      <c r="A4280"/>
      <c r="B4280"/>
      <c r="D4280" s="206"/>
      <c r="E4280" s="206"/>
      <c r="F4280"/>
    </row>
    <row r="4281" spans="1:6" x14ac:dyDescent="0.2">
      <c r="A4281"/>
      <c r="B4281"/>
      <c r="D4281" s="206"/>
      <c r="E4281" s="206"/>
      <c r="F4281"/>
    </row>
    <row r="4282" spans="1:6" x14ac:dyDescent="0.2">
      <c r="A4282"/>
      <c r="B4282"/>
      <c r="D4282" s="206"/>
      <c r="E4282" s="206"/>
      <c r="F4282"/>
    </row>
    <row r="4283" spans="1:6" x14ac:dyDescent="0.2">
      <c r="A4283"/>
      <c r="B4283"/>
      <c r="D4283" s="206"/>
      <c r="E4283" s="206"/>
      <c r="F4283"/>
    </row>
    <row r="4284" spans="1:6" x14ac:dyDescent="0.2">
      <c r="A4284"/>
      <c r="B4284"/>
      <c r="D4284" s="206"/>
      <c r="E4284" s="206"/>
      <c r="F4284"/>
    </row>
    <row r="4285" spans="1:6" x14ac:dyDescent="0.2">
      <c r="A4285"/>
      <c r="B4285"/>
      <c r="D4285" s="206"/>
      <c r="E4285" s="206"/>
      <c r="F4285"/>
    </row>
    <row r="4286" spans="1:6" x14ac:dyDescent="0.2">
      <c r="A4286"/>
      <c r="B4286"/>
      <c r="D4286" s="206"/>
      <c r="E4286" s="206"/>
      <c r="F4286"/>
    </row>
    <row r="4287" spans="1:6" x14ac:dyDescent="0.2">
      <c r="A4287"/>
      <c r="B4287"/>
      <c r="D4287" s="206"/>
      <c r="E4287" s="206"/>
      <c r="F4287"/>
    </row>
    <row r="4288" spans="1:6" x14ac:dyDescent="0.2">
      <c r="A4288"/>
      <c r="B4288"/>
      <c r="D4288" s="206"/>
      <c r="E4288" s="206"/>
      <c r="F4288"/>
    </row>
    <row r="4289" spans="1:6" x14ac:dyDescent="0.2">
      <c r="A4289"/>
      <c r="B4289"/>
      <c r="D4289" s="206"/>
      <c r="E4289" s="206"/>
      <c r="F4289"/>
    </row>
    <row r="4290" spans="1:6" x14ac:dyDescent="0.2">
      <c r="A4290"/>
      <c r="B4290"/>
      <c r="D4290" s="206"/>
      <c r="E4290" s="206"/>
      <c r="F4290"/>
    </row>
    <row r="4291" spans="1:6" x14ac:dyDescent="0.2">
      <c r="A4291"/>
      <c r="B4291"/>
      <c r="D4291" s="206"/>
      <c r="E4291" s="206"/>
      <c r="F4291"/>
    </row>
    <row r="4292" spans="1:6" x14ac:dyDescent="0.2">
      <c r="A4292"/>
      <c r="B4292"/>
      <c r="D4292" s="206"/>
      <c r="E4292" s="206"/>
      <c r="F4292"/>
    </row>
    <row r="4293" spans="1:6" x14ac:dyDescent="0.2">
      <c r="A4293"/>
      <c r="B4293"/>
      <c r="D4293" s="206"/>
      <c r="E4293" s="206"/>
      <c r="F4293"/>
    </row>
    <row r="4294" spans="1:6" x14ac:dyDescent="0.2">
      <c r="A4294"/>
      <c r="B4294"/>
      <c r="D4294" s="206"/>
      <c r="E4294" s="206"/>
      <c r="F4294"/>
    </row>
    <row r="4295" spans="1:6" x14ac:dyDescent="0.2">
      <c r="A4295"/>
      <c r="B4295"/>
      <c r="D4295" s="206"/>
      <c r="E4295" s="206"/>
      <c r="F4295"/>
    </row>
    <row r="4296" spans="1:6" x14ac:dyDescent="0.2">
      <c r="A4296"/>
      <c r="B4296"/>
      <c r="D4296" s="206"/>
      <c r="E4296" s="206"/>
      <c r="F4296"/>
    </row>
    <row r="4297" spans="1:6" x14ac:dyDescent="0.2">
      <c r="A4297"/>
      <c r="B4297"/>
      <c r="D4297" s="206"/>
      <c r="E4297" s="206"/>
      <c r="F4297"/>
    </row>
    <row r="4298" spans="1:6" x14ac:dyDescent="0.2">
      <c r="A4298"/>
      <c r="B4298"/>
      <c r="D4298" s="206"/>
      <c r="E4298" s="206"/>
      <c r="F4298"/>
    </row>
    <row r="4299" spans="1:6" x14ac:dyDescent="0.2">
      <c r="A4299"/>
      <c r="B4299"/>
      <c r="D4299" s="206"/>
      <c r="E4299" s="206"/>
      <c r="F4299"/>
    </row>
    <row r="4300" spans="1:6" x14ac:dyDescent="0.2">
      <c r="A4300"/>
      <c r="B4300"/>
      <c r="D4300" s="206"/>
      <c r="E4300" s="206"/>
      <c r="F4300"/>
    </row>
    <row r="4301" spans="1:6" x14ac:dyDescent="0.2">
      <c r="A4301"/>
      <c r="B4301"/>
      <c r="D4301" s="206"/>
      <c r="E4301" s="206"/>
      <c r="F4301"/>
    </row>
    <row r="4302" spans="1:6" x14ac:dyDescent="0.2">
      <c r="A4302"/>
      <c r="B4302"/>
      <c r="D4302" s="206"/>
      <c r="E4302" s="206"/>
      <c r="F4302"/>
    </row>
    <row r="4303" spans="1:6" x14ac:dyDescent="0.2">
      <c r="A4303"/>
      <c r="B4303"/>
      <c r="D4303" s="206"/>
      <c r="E4303" s="206"/>
      <c r="F4303"/>
    </row>
    <row r="4304" spans="1:6" x14ac:dyDescent="0.2">
      <c r="A4304"/>
      <c r="B4304"/>
      <c r="D4304" s="206"/>
      <c r="E4304" s="206"/>
      <c r="F4304"/>
    </row>
    <row r="4305" spans="1:6" x14ac:dyDescent="0.2">
      <c r="A4305"/>
      <c r="B4305"/>
      <c r="D4305" s="206"/>
      <c r="E4305" s="206"/>
      <c r="F4305"/>
    </row>
    <row r="4306" spans="1:6" x14ac:dyDescent="0.2">
      <c r="A4306"/>
      <c r="B4306"/>
      <c r="D4306" s="206"/>
      <c r="E4306" s="206"/>
      <c r="F4306"/>
    </row>
    <row r="4307" spans="1:6" x14ac:dyDescent="0.2">
      <c r="A4307"/>
      <c r="B4307"/>
      <c r="D4307" s="206"/>
      <c r="E4307" s="206"/>
      <c r="F4307"/>
    </row>
    <row r="4308" spans="1:6" x14ac:dyDescent="0.2">
      <c r="A4308"/>
      <c r="B4308"/>
      <c r="D4308" s="206"/>
      <c r="E4308" s="206"/>
      <c r="F4308"/>
    </row>
    <row r="4309" spans="1:6" x14ac:dyDescent="0.2">
      <c r="A4309"/>
      <c r="B4309"/>
      <c r="D4309" s="206"/>
      <c r="E4309" s="206"/>
      <c r="F4309"/>
    </row>
    <row r="4310" spans="1:6" x14ac:dyDescent="0.2">
      <c r="A4310"/>
      <c r="B4310"/>
      <c r="D4310" s="206"/>
      <c r="E4310" s="206"/>
      <c r="F4310"/>
    </row>
    <row r="4311" spans="1:6" x14ac:dyDescent="0.2">
      <c r="A4311"/>
      <c r="B4311"/>
      <c r="D4311" s="206"/>
      <c r="E4311" s="206"/>
      <c r="F4311"/>
    </row>
    <row r="4312" spans="1:6" x14ac:dyDescent="0.2">
      <c r="A4312"/>
      <c r="B4312"/>
      <c r="D4312" s="206"/>
      <c r="E4312" s="206"/>
      <c r="F4312"/>
    </row>
    <row r="4313" spans="1:6" x14ac:dyDescent="0.2">
      <c r="A4313"/>
      <c r="B4313"/>
      <c r="D4313" s="206"/>
      <c r="E4313" s="206"/>
      <c r="F4313"/>
    </row>
    <row r="4314" spans="1:6" x14ac:dyDescent="0.2">
      <c r="A4314"/>
      <c r="B4314"/>
      <c r="D4314" s="206"/>
      <c r="E4314" s="206"/>
      <c r="F4314"/>
    </row>
    <row r="4315" spans="1:6" x14ac:dyDescent="0.2">
      <c r="A4315"/>
      <c r="B4315"/>
      <c r="D4315" s="206"/>
      <c r="E4315" s="206"/>
      <c r="F4315"/>
    </row>
    <row r="4316" spans="1:6" x14ac:dyDescent="0.2">
      <c r="A4316"/>
      <c r="B4316"/>
      <c r="D4316" s="206"/>
      <c r="E4316" s="206"/>
      <c r="F4316"/>
    </row>
    <row r="4317" spans="1:6" x14ac:dyDescent="0.2">
      <c r="A4317"/>
      <c r="B4317"/>
      <c r="D4317" s="206"/>
      <c r="E4317" s="206"/>
      <c r="F4317"/>
    </row>
    <row r="4318" spans="1:6" x14ac:dyDescent="0.2">
      <c r="A4318"/>
      <c r="B4318"/>
      <c r="D4318" s="206"/>
      <c r="E4318" s="206"/>
      <c r="F4318"/>
    </row>
    <row r="4319" spans="1:6" x14ac:dyDescent="0.2">
      <c r="A4319"/>
      <c r="B4319"/>
      <c r="D4319" s="206"/>
      <c r="E4319" s="206"/>
      <c r="F4319"/>
    </row>
    <row r="4320" spans="1:6" x14ac:dyDescent="0.2">
      <c r="A4320"/>
      <c r="B4320"/>
      <c r="D4320" s="206"/>
      <c r="E4320" s="206"/>
      <c r="F4320"/>
    </row>
    <row r="4321" spans="1:6" x14ac:dyDescent="0.2">
      <c r="A4321"/>
      <c r="B4321"/>
      <c r="D4321" s="206"/>
      <c r="E4321" s="206"/>
      <c r="F4321"/>
    </row>
    <row r="4322" spans="1:6" x14ac:dyDescent="0.2">
      <c r="A4322"/>
      <c r="B4322"/>
      <c r="D4322" s="206"/>
      <c r="E4322" s="206"/>
      <c r="F4322"/>
    </row>
    <row r="4323" spans="1:6" x14ac:dyDescent="0.2">
      <c r="A4323"/>
      <c r="B4323"/>
      <c r="D4323" s="206"/>
      <c r="E4323" s="206"/>
      <c r="F4323"/>
    </row>
    <row r="4324" spans="1:6" x14ac:dyDescent="0.2">
      <c r="A4324"/>
      <c r="B4324"/>
      <c r="D4324" s="206"/>
      <c r="E4324" s="206"/>
      <c r="F4324"/>
    </row>
    <row r="4325" spans="1:6" x14ac:dyDescent="0.2">
      <c r="A4325"/>
      <c r="B4325"/>
      <c r="D4325" s="206"/>
      <c r="E4325" s="206"/>
      <c r="F4325"/>
    </row>
    <row r="4326" spans="1:6" x14ac:dyDescent="0.2">
      <c r="A4326"/>
      <c r="B4326"/>
      <c r="D4326" s="206"/>
      <c r="E4326" s="206"/>
      <c r="F4326"/>
    </row>
    <row r="4327" spans="1:6" x14ac:dyDescent="0.2">
      <c r="A4327"/>
      <c r="B4327"/>
      <c r="D4327" s="206"/>
      <c r="E4327" s="206"/>
      <c r="F4327"/>
    </row>
    <row r="4328" spans="1:6" x14ac:dyDescent="0.2">
      <c r="A4328"/>
      <c r="B4328"/>
      <c r="D4328" s="206"/>
      <c r="E4328" s="206"/>
      <c r="F4328"/>
    </row>
    <row r="4329" spans="1:6" x14ac:dyDescent="0.2">
      <c r="A4329"/>
      <c r="B4329"/>
      <c r="D4329" s="206"/>
      <c r="E4329" s="206"/>
      <c r="F4329"/>
    </row>
    <row r="4330" spans="1:6" x14ac:dyDescent="0.2">
      <c r="A4330"/>
      <c r="B4330"/>
      <c r="D4330" s="206"/>
      <c r="E4330" s="206"/>
      <c r="F4330"/>
    </row>
    <row r="4331" spans="1:6" x14ac:dyDescent="0.2">
      <c r="A4331"/>
      <c r="B4331"/>
      <c r="D4331" s="206"/>
      <c r="E4331" s="206"/>
      <c r="F4331"/>
    </row>
    <row r="4332" spans="1:6" x14ac:dyDescent="0.2">
      <c r="A4332"/>
      <c r="B4332"/>
      <c r="D4332" s="206"/>
      <c r="E4332" s="206"/>
      <c r="F4332"/>
    </row>
    <row r="4333" spans="1:6" x14ac:dyDescent="0.2">
      <c r="A4333"/>
      <c r="B4333"/>
      <c r="D4333" s="206"/>
      <c r="E4333" s="206"/>
      <c r="F4333"/>
    </row>
    <row r="4334" spans="1:6" x14ac:dyDescent="0.2">
      <c r="A4334"/>
      <c r="B4334"/>
      <c r="D4334" s="206"/>
      <c r="E4334" s="206"/>
      <c r="F4334"/>
    </row>
    <row r="4335" spans="1:6" x14ac:dyDescent="0.2">
      <c r="A4335"/>
      <c r="B4335"/>
      <c r="D4335" s="206"/>
      <c r="E4335" s="206"/>
      <c r="F4335"/>
    </row>
    <row r="4336" spans="1:6" x14ac:dyDescent="0.2">
      <c r="A4336"/>
      <c r="B4336"/>
      <c r="D4336" s="206"/>
      <c r="E4336" s="206"/>
      <c r="F4336"/>
    </row>
    <row r="4337" spans="1:6" x14ac:dyDescent="0.2">
      <c r="A4337"/>
      <c r="B4337"/>
      <c r="D4337" s="206"/>
      <c r="E4337" s="206"/>
      <c r="F4337"/>
    </row>
    <row r="4338" spans="1:6" x14ac:dyDescent="0.2">
      <c r="A4338"/>
      <c r="B4338"/>
      <c r="D4338" s="206"/>
      <c r="E4338" s="206"/>
      <c r="F4338"/>
    </row>
    <row r="4339" spans="1:6" x14ac:dyDescent="0.2">
      <c r="A4339"/>
      <c r="B4339"/>
      <c r="D4339" s="206"/>
      <c r="E4339" s="206"/>
      <c r="F4339"/>
    </row>
    <row r="4340" spans="1:6" x14ac:dyDescent="0.2">
      <c r="A4340"/>
      <c r="B4340"/>
      <c r="D4340" s="206"/>
      <c r="E4340" s="206"/>
      <c r="F4340"/>
    </row>
    <row r="4341" spans="1:6" x14ac:dyDescent="0.2">
      <c r="A4341"/>
      <c r="B4341"/>
      <c r="D4341" s="206"/>
      <c r="E4341" s="206"/>
      <c r="F4341"/>
    </row>
    <row r="4342" spans="1:6" x14ac:dyDescent="0.2">
      <c r="A4342"/>
      <c r="B4342"/>
      <c r="D4342" s="206"/>
      <c r="E4342" s="206"/>
      <c r="F4342"/>
    </row>
    <row r="4343" spans="1:6" x14ac:dyDescent="0.2">
      <c r="A4343"/>
      <c r="B4343"/>
      <c r="D4343" s="206"/>
      <c r="E4343" s="206"/>
      <c r="F4343"/>
    </row>
    <row r="4344" spans="1:6" x14ac:dyDescent="0.2">
      <c r="A4344"/>
      <c r="B4344"/>
      <c r="D4344" s="206"/>
      <c r="E4344" s="206"/>
      <c r="F4344"/>
    </row>
    <row r="4345" spans="1:6" x14ac:dyDescent="0.2">
      <c r="A4345"/>
      <c r="B4345"/>
      <c r="D4345" s="206"/>
      <c r="E4345" s="206"/>
      <c r="F4345"/>
    </row>
    <row r="4346" spans="1:6" x14ac:dyDescent="0.2">
      <c r="A4346"/>
      <c r="B4346"/>
      <c r="D4346" s="206"/>
      <c r="E4346" s="206"/>
      <c r="F4346"/>
    </row>
    <row r="4347" spans="1:6" x14ac:dyDescent="0.2">
      <c r="A4347"/>
      <c r="B4347"/>
      <c r="D4347" s="206"/>
      <c r="E4347" s="206"/>
      <c r="F4347"/>
    </row>
    <row r="4348" spans="1:6" x14ac:dyDescent="0.2">
      <c r="A4348"/>
      <c r="B4348"/>
      <c r="D4348" s="206"/>
      <c r="E4348" s="206"/>
      <c r="F4348"/>
    </row>
    <row r="4349" spans="1:6" x14ac:dyDescent="0.2">
      <c r="A4349"/>
      <c r="B4349"/>
      <c r="D4349" s="206"/>
      <c r="E4349" s="206"/>
      <c r="F4349"/>
    </row>
    <row r="4350" spans="1:6" x14ac:dyDescent="0.2">
      <c r="A4350"/>
      <c r="B4350"/>
      <c r="D4350" s="206"/>
      <c r="E4350" s="206"/>
      <c r="F4350"/>
    </row>
    <row r="4351" spans="1:6" x14ac:dyDescent="0.2">
      <c r="A4351"/>
      <c r="B4351"/>
      <c r="D4351" s="206"/>
      <c r="E4351" s="206"/>
      <c r="F4351"/>
    </row>
    <row r="4352" spans="1:6" x14ac:dyDescent="0.2">
      <c r="A4352"/>
      <c r="B4352"/>
      <c r="D4352" s="206"/>
      <c r="E4352" s="206"/>
      <c r="F4352"/>
    </row>
    <row r="4353" spans="1:6" x14ac:dyDescent="0.2">
      <c r="A4353"/>
      <c r="B4353"/>
      <c r="D4353" s="206"/>
      <c r="E4353" s="206"/>
      <c r="F4353"/>
    </row>
    <row r="4354" spans="1:6" x14ac:dyDescent="0.2">
      <c r="A4354"/>
      <c r="B4354"/>
      <c r="D4354" s="206"/>
      <c r="E4354" s="206"/>
      <c r="F4354"/>
    </row>
    <row r="4355" spans="1:6" x14ac:dyDescent="0.2">
      <c r="A4355"/>
      <c r="B4355"/>
      <c r="D4355" s="206"/>
      <c r="E4355" s="206"/>
      <c r="F4355"/>
    </row>
    <row r="4356" spans="1:6" x14ac:dyDescent="0.2">
      <c r="A4356"/>
      <c r="B4356"/>
      <c r="D4356" s="206"/>
      <c r="E4356" s="206"/>
      <c r="F4356"/>
    </row>
    <row r="4357" spans="1:6" x14ac:dyDescent="0.2">
      <c r="A4357"/>
      <c r="B4357"/>
      <c r="D4357" s="206"/>
      <c r="E4357" s="206"/>
      <c r="F4357"/>
    </row>
    <row r="4358" spans="1:6" x14ac:dyDescent="0.2">
      <c r="A4358"/>
      <c r="B4358"/>
      <c r="D4358" s="206"/>
      <c r="E4358" s="206"/>
      <c r="F4358"/>
    </row>
    <row r="4359" spans="1:6" x14ac:dyDescent="0.2">
      <c r="A4359"/>
      <c r="B4359"/>
      <c r="D4359" s="206"/>
      <c r="E4359" s="206"/>
      <c r="F4359"/>
    </row>
    <row r="4360" spans="1:6" x14ac:dyDescent="0.2">
      <c r="A4360"/>
      <c r="B4360"/>
      <c r="D4360" s="206"/>
      <c r="E4360" s="206"/>
      <c r="F4360"/>
    </row>
    <row r="4361" spans="1:6" x14ac:dyDescent="0.2">
      <c r="A4361"/>
      <c r="B4361"/>
      <c r="D4361" s="206"/>
      <c r="E4361" s="206"/>
      <c r="F4361"/>
    </row>
    <row r="4362" spans="1:6" x14ac:dyDescent="0.2">
      <c r="A4362"/>
      <c r="B4362"/>
      <c r="D4362" s="206"/>
      <c r="E4362" s="206"/>
      <c r="F4362"/>
    </row>
    <row r="4363" spans="1:6" x14ac:dyDescent="0.2">
      <c r="A4363"/>
      <c r="B4363"/>
      <c r="D4363" s="206"/>
      <c r="E4363" s="206"/>
      <c r="F4363"/>
    </row>
    <row r="4364" spans="1:6" x14ac:dyDescent="0.2">
      <c r="A4364"/>
      <c r="B4364"/>
      <c r="D4364" s="206"/>
      <c r="E4364" s="206"/>
      <c r="F4364"/>
    </row>
    <row r="4365" spans="1:6" x14ac:dyDescent="0.2">
      <c r="A4365"/>
      <c r="B4365"/>
      <c r="D4365" s="206"/>
      <c r="E4365" s="206"/>
      <c r="F4365"/>
    </row>
    <row r="4366" spans="1:6" x14ac:dyDescent="0.2">
      <c r="A4366"/>
      <c r="B4366"/>
      <c r="D4366" s="206"/>
      <c r="E4366" s="206"/>
      <c r="F4366"/>
    </row>
    <row r="4367" spans="1:6" x14ac:dyDescent="0.2">
      <c r="A4367"/>
      <c r="B4367"/>
      <c r="D4367" s="206"/>
      <c r="E4367" s="206"/>
      <c r="F4367"/>
    </row>
    <row r="4368" spans="1:6" x14ac:dyDescent="0.2">
      <c r="A4368"/>
      <c r="B4368"/>
      <c r="D4368" s="206"/>
      <c r="E4368" s="206"/>
      <c r="F4368"/>
    </row>
    <row r="4369" spans="1:6" x14ac:dyDescent="0.2">
      <c r="A4369"/>
      <c r="B4369"/>
      <c r="D4369" s="206"/>
      <c r="E4369" s="206"/>
      <c r="F4369"/>
    </row>
    <row r="4370" spans="1:6" x14ac:dyDescent="0.2">
      <c r="A4370"/>
      <c r="B4370"/>
      <c r="D4370" s="206"/>
      <c r="E4370" s="206"/>
      <c r="F4370"/>
    </row>
    <row r="4371" spans="1:6" x14ac:dyDescent="0.2">
      <c r="A4371"/>
      <c r="B4371"/>
      <c r="D4371" s="206"/>
      <c r="E4371" s="206"/>
      <c r="F4371"/>
    </row>
    <row r="4372" spans="1:6" x14ac:dyDescent="0.2">
      <c r="A4372"/>
      <c r="B4372"/>
      <c r="D4372" s="206"/>
      <c r="E4372" s="206"/>
      <c r="F4372"/>
    </row>
    <row r="4373" spans="1:6" x14ac:dyDescent="0.2">
      <c r="A4373"/>
      <c r="B4373"/>
      <c r="D4373" s="206"/>
      <c r="E4373" s="206"/>
      <c r="F4373"/>
    </row>
    <row r="4374" spans="1:6" x14ac:dyDescent="0.2">
      <c r="A4374"/>
      <c r="B4374"/>
      <c r="D4374" s="206"/>
      <c r="E4374" s="206"/>
      <c r="F4374"/>
    </row>
    <row r="4375" spans="1:6" x14ac:dyDescent="0.2">
      <c r="A4375"/>
      <c r="B4375"/>
      <c r="D4375" s="206"/>
      <c r="E4375" s="206"/>
      <c r="F4375"/>
    </row>
    <row r="4376" spans="1:6" x14ac:dyDescent="0.2">
      <c r="A4376"/>
      <c r="B4376"/>
      <c r="D4376" s="206"/>
      <c r="E4376" s="206"/>
      <c r="F4376"/>
    </row>
    <row r="4377" spans="1:6" x14ac:dyDescent="0.2">
      <c r="A4377"/>
      <c r="B4377"/>
      <c r="D4377" s="206"/>
      <c r="E4377" s="206"/>
      <c r="F4377"/>
    </row>
    <row r="4378" spans="1:6" x14ac:dyDescent="0.2">
      <c r="A4378"/>
      <c r="B4378"/>
      <c r="D4378" s="206"/>
      <c r="E4378" s="206"/>
      <c r="F4378"/>
    </row>
    <row r="4379" spans="1:6" x14ac:dyDescent="0.2">
      <c r="A4379"/>
      <c r="B4379"/>
      <c r="D4379" s="206"/>
      <c r="E4379" s="206"/>
      <c r="F4379"/>
    </row>
    <row r="4380" spans="1:6" x14ac:dyDescent="0.2">
      <c r="A4380"/>
      <c r="B4380"/>
      <c r="D4380" s="206"/>
      <c r="E4380" s="206"/>
      <c r="F4380"/>
    </row>
    <row r="4381" spans="1:6" x14ac:dyDescent="0.2">
      <c r="A4381"/>
      <c r="B4381"/>
      <c r="D4381" s="206"/>
      <c r="E4381" s="206"/>
      <c r="F4381"/>
    </row>
    <row r="4382" spans="1:6" x14ac:dyDescent="0.2">
      <c r="A4382"/>
      <c r="B4382"/>
      <c r="D4382" s="206"/>
      <c r="E4382" s="206"/>
      <c r="F4382"/>
    </row>
    <row r="4383" spans="1:6" x14ac:dyDescent="0.2">
      <c r="A4383"/>
      <c r="B4383"/>
      <c r="D4383" s="206"/>
      <c r="E4383" s="206"/>
      <c r="F4383"/>
    </row>
    <row r="4384" spans="1:6" x14ac:dyDescent="0.2">
      <c r="A4384"/>
      <c r="B4384"/>
      <c r="D4384" s="206"/>
      <c r="E4384" s="206"/>
      <c r="F4384"/>
    </row>
    <row r="4385" spans="1:6" x14ac:dyDescent="0.2">
      <c r="A4385"/>
      <c r="B4385"/>
      <c r="D4385" s="206"/>
      <c r="E4385" s="206"/>
      <c r="F4385"/>
    </row>
    <row r="4386" spans="1:6" x14ac:dyDescent="0.2">
      <c r="A4386"/>
      <c r="B4386"/>
      <c r="D4386" s="206"/>
      <c r="E4386" s="206"/>
      <c r="F4386"/>
    </row>
    <row r="4387" spans="1:6" x14ac:dyDescent="0.2">
      <c r="A4387"/>
      <c r="B4387"/>
      <c r="D4387" s="206"/>
      <c r="E4387" s="206"/>
      <c r="F4387"/>
    </row>
    <row r="4388" spans="1:6" x14ac:dyDescent="0.2">
      <c r="A4388"/>
      <c r="B4388"/>
      <c r="D4388" s="206"/>
      <c r="E4388" s="206"/>
      <c r="F4388"/>
    </row>
    <row r="4389" spans="1:6" x14ac:dyDescent="0.2">
      <c r="A4389"/>
      <c r="B4389"/>
      <c r="D4389" s="206"/>
      <c r="E4389" s="206"/>
      <c r="F4389"/>
    </row>
    <row r="4390" spans="1:6" x14ac:dyDescent="0.2">
      <c r="A4390"/>
      <c r="B4390"/>
      <c r="D4390" s="206"/>
      <c r="E4390" s="206"/>
      <c r="F4390"/>
    </row>
    <row r="4391" spans="1:6" x14ac:dyDescent="0.2">
      <c r="A4391"/>
      <c r="B4391"/>
      <c r="D4391" s="206"/>
      <c r="E4391" s="206"/>
      <c r="F4391"/>
    </row>
    <row r="4392" spans="1:6" x14ac:dyDescent="0.2">
      <c r="A4392"/>
      <c r="B4392"/>
      <c r="D4392" s="206"/>
      <c r="E4392" s="206"/>
      <c r="F4392"/>
    </row>
    <row r="4393" spans="1:6" x14ac:dyDescent="0.2">
      <c r="A4393"/>
      <c r="B4393"/>
      <c r="D4393" s="206"/>
      <c r="E4393" s="206"/>
      <c r="F4393"/>
    </row>
    <row r="4394" spans="1:6" x14ac:dyDescent="0.2">
      <c r="A4394"/>
      <c r="B4394"/>
      <c r="D4394" s="206"/>
      <c r="E4394" s="206"/>
      <c r="F4394"/>
    </row>
    <row r="4395" spans="1:6" x14ac:dyDescent="0.2">
      <c r="A4395"/>
      <c r="B4395"/>
      <c r="D4395" s="206"/>
      <c r="E4395" s="206"/>
      <c r="F4395"/>
    </row>
    <row r="4396" spans="1:6" x14ac:dyDescent="0.2">
      <c r="A4396"/>
      <c r="B4396"/>
      <c r="D4396" s="206"/>
      <c r="E4396" s="206"/>
      <c r="F4396"/>
    </row>
    <row r="4397" spans="1:6" x14ac:dyDescent="0.2">
      <c r="A4397"/>
      <c r="B4397"/>
      <c r="D4397" s="206"/>
      <c r="E4397" s="206"/>
      <c r="F4397"/>
    </row>
    <row r="4398" spans="1:6" x14ac:dyDescent="0.2">
      <c r="A4398"/>
      <c r="B4398"/>
      <c r="D4398" s="206"/>
      <c r="E4398" s="206"/>
      <c r="F4398"/>
    </row>
    <row r="4399" spans="1:6" x14ac:dyDescent="0.2">
      <c r="A4399"/>
      <c r="B4399"/>
      <c r="D4399" s="206"/>
      <c r="E4399" s="206"/>
      <c r="F4399"/>
    </row>
    <row r="4400" spans="1:6" x14ac:dyDescent="0.2">
      <c r="A4400"/>
      <c r="B4400"/>
      <c r="D4400" s="206"/>
      <c r="E4400" s="206"/>
      <c r="F4400"/>
    </row>
    <row r="4401" spans="1:6" x14ac:dyDescent="0.2">
      <c r="A4401"/>
      <c r="B4401"/>
      <c r="D4401" s="206"/>
      <c r="E4401" s="206"/>
      <c r="F4401"/>
    </row>
    <row r="4402" spans="1:6" x14ac:dyDescent="0.2">
      <c r="A4402"/>
      <c r="B4402"/>
      <c r="D4402" s="206"/>
      <c r="E4402" s="206"/>
      <c r="F4402"/>
    </row>
    <row r="4403" spans="1:6" x14ac:dyDescent="0.2">
      <c r="A4403"/>
      <c r="B4403"/>
      <c r="D4403" s="206"/>
      <c r="E4403" s="206"/>
      <c r="F4403"/>
    </row>
    <row r="4404" spans="1:6" x14ac:dyDescent="0.2">
      <c r="A4404"/>
      <c r="B4404"/>
      <c r="D4404" s="206"/>
      <c r="E4404" s="206"/>
      <c r="F4404"/>
    </row>
    <row r="4405" spans="1:6" x14ac:dyDescent="0.2">
      <c r="A4405"/>
      <c r="B4405"/>
      <c r="D4405" s="206"/>
      <c r="E4405" s="206"/>
      <c r="F4405"/>
    </row>
    <row r="4406" spans="1:6" x14ac:dyDescent="0.2">
      <c r="A4406"/>
      <c r="B4406"/>
      <c r="D4406" s="206"/>
      <c r="E4406" s="206"/>
      <c r="F4406"/>
    </row>
    <row r="4407" spans="1:6" x14ac:dyDescent="0.2">
      <c r="A4407"/>
      <c r="B4407"/>
      <c r="D4407" s="206"/>
      <c r="E4407" s="206"/>
      <c r="F4407"/>
    </row>
    <row r="4408" spans="1:6" x14ac:dyDescent="0.2">
      <c r="A4408"/>
      <c r="B4408"/>
      <c r="D4408" s="206"/>
      <c r="E4408" s="206"/>
      <c r="F4408"/>
    </row>
    <row r="4409" spans="1:6" x14ac:dyDescent="0.2">
      <c r="A4409"/>
      <c r="B4409"/>
      <c r="D4409" s="206"/>
      <c r="E4409" s="206"/>
      <c r="F4409"/>
    </row>
    <row r="4410" spans="1:6" x14ac:dyDescent="0.2">
      <c r="A4410"/>
      <c r="B4410"/>
      <c r="D4410" s="206"/>
      <c r="E4410" s="206"/>
      <c r="F4410"/>
    </row>
    <row r="4411" spans="1:6" x14ac:dyDescent="0.2">
      <c r="A4411"/>
      <c r="B4411"/>
      <c r="D4411" s="206"/>
      <c r="E4411" s="206"/>
      <c r="F4411"/>
    </row>
    <row r="4412" spans="1:6" x14ac:dyDescent="0.2">
      <c r="A4412"/>
      <c r="B4412"/>
      <c r="D4412" s="206"/>
      <c r="E4412" s="206"/>
      <c r="F4412"/>
    </row>
    <row r="4413" spans="1:6" x14ac:dyDescent="0.2">
      <c r="A4413"/>
      <c r="B4413"/>
      <c r="D4413" s="206"/>
      <c r="E4413" s="206"/>
      <c r="F4413"/>
    </row>
    <row r="4414" spans="1:6" x14ac:dyDescent="0.2">
      <c r="A4414"/>
      <c r="B4414"/>
      <c r="D4414" s="206"/>
      <c r="E4414" s="206"/>
      <c r="F4414"/>
    </row>
    <row r="4415" spans="1:6" x14ac:dyDescent="0.2">
      <c r="A4415"/>
      <c r="B4415"/>
      <c r="D4415" s="206"/>
      <c r="E4415" s="206"/>
      <c r="F4415"/>
    </row>
    <row r="4416" spans="1:6" x14ac:dyDescent="0.2">
      <c r="A4416"/>
      <c r="B4416"/>
      <c r="D4416" s="206"/>
      <c r="E4416" s="206"/>
      <c r="F4416"/>
    </row>
    <row r="4417" spans="1:6" x14ac:dyDescent="0.2">
      <c r="A4417"/>
      <c r="B4417"/>
      <c r="D4417" s="206"/>
      <c r="E4417" s="206"/>
      <c r="F4417"/>
    </row>
    <row r="4418" spans="1:6" x14ac:dyDescent="0.2">
      <c r="A4418"/>
      <c r="B4418"/>
      <c r="D4418" s="206"/>
      <c r="E4418" s="206"/>
      <c r="F4418"/>
    </row>
    <row r="4419" spans="1:6" x14ac:dyDescent="0.2">
      <c r="A4419"/>
      <c r="B4419"/>
      <c r="D4419" s="206"/>
      <c r="E4419" s="206"/>
      <c r="F4419"/>
    </row>
    <row r="4420" spans="1:6" x14ac:dyDescent="0.2">
      <c r="A4420"/>
      <c r="B4420"/>
      <c r="D4420" s="206"/>
      <c r="E4420" s="206"/>
      <c r="F4420"/>
    </row>
    <row r="4421" spans="1:6" x14ac:dyDescent="0.2">
      <c r="A4421"/>
      <c r="B4421"/>
      <c r="D4421" s="206"/>
      <c r="E4421" s="206"/>
      <c r="F4421"/>
    </row>
    <row r="4422" spans="1:6" x14ac:dyDescent="0.2">
      <c r="A4422"/>
      <c r="B4422"/>
      <c r="D4422" s="206"/>
      <c r="E4422" s="206"/>
      <c r="F4422"/>
    </row>
    <row r="4423" spans="1:6" x14ac:dyDescent="0.2">
      <c r="A4423"/>
      <c r="B4423"/>
      <c r="D4423" s="206"/>
      <c r="E4423" s="206"/>
      <c r="F4423"/>
    </row>
    <row r="4424" spans="1:6" x14ac:dyDescent="0.2">
      <c r="A4424"/>
      <c r="B4424"/>
      <c r="D4424" s="206"/>
      <c r="E4424" s="206"/>
      <c r="F4424"/>
    </row>
    <row r="4425" spans="1:6" x14ac:dyDescent="0.2">
      <c r="A4425"/>
      <c r="B4425"/>
      <c r="D4425" s="206"/>
      <c r="E4425" s="206"/>
      <c r="F4425"/>
    </row>
    <row r="4426" spans="1:6" x14ac:dyDescent="0.2">
      <c r="A4426"/>
      <c r="B4426"/>
      <c r="D4426" s="206"/>
      <c r="E4426" s="206"/>
      <c r="F4426"/>
    </row>
    <row r="4427" spans="1:6" x14ac:dyDescent="0.2">
      <c r="A4427"/>
      <c r="B4427"/>
      <c r="D4427" s="206"/>
      <c r="E4427" s="206"/>
      <c r="F4427"/>
    </row>
    <row r="4428" spans="1:6" x14ac:dyDescent="0.2">
      <c r="A4428"/>
      <c r="B4428"/>
      <c r="D4428" s="206"/>
      <c r="E4428" s="206"/>
      <c r="F4428"/>
    </row>
    <row r="4429" spans="1:6" x14ac:dyDescent="0.2">
      <c r="A4429"/>
      <c r="B4429"/>
      <c r="D4429" s="206"/>
      <c r="E4429" s="206"/>
      <c r="F4429"/>
    </row>
    <row r="4430" spans="1:6" x14ac:dyDescent="0.2">
      <c r="A4430"/>
      <c r="B4430"/>
      <c r="D4430" s="206"/>
      <c r="E4430" s="206"/>
      <c r="F4430"/>
    </row>
    <row r="4431" spans="1:6" x14ac:dyDescent="0.2">
      <c r="A4431"/>
      <c r="B4431"/>
      <c r="D4431" s="206"/>
      <c r="E4431" s="206"/>
      <c r="F4431"/>
    </row>
    <row r="4432" spans="1:6" x14ac:dyDescent="0.2">
      <c r="A4432"/>
      <c r="B4432"/>
      <c r="D4432" s="206"/>
      <c r="E4432" s="206"/>
      <c r="F4432"/>
    </row>
    <row r="4433" spans="1:6" x14ac:dyDescent="0.2">
      <c r="A4433"/>
      <c r="B4433"/>
      <c r="D4433" s="206"/>
      <c r="E4433" s="206"/>
      <c r="F4433"/>
    </row>
    <row r="4434" spans="1:6" x14ac:dyDescent="0.2">
      <c r="A4434"/>
      <c r="B4434"/>
      <c r="D4434" s="206"/>
      <c r="E4434" s="206"/>
      <c r="F4434"/>
    </row>
    <row r="4435" spans="1:6" x14ac:dyDescent="0.2">
      <c r="A4435"/>
      <c r="B4435"/>
      <c r="D4435" s="206"/>
      <c r="E4435" s="206"/>
      <c r="F4435"/>
    </row>
    <row r="4436" spans="1:6" x14ac:dyDescent="0.2">
      <c r="A4436"/>
      <c r="B4436"/>
      <c r="D4436" s="206"/>
      <c r="E4436" s="206"/>
      <c r="F4436"/>
    </row>
    <row r="4437" spans="1:6" x14ac:dyDescent="0.2">
      <c r="A4437"/>
      <c r="B4437"/>
      <c r="D4437" s="206"/>
      <c r="E4437" s="206"/>
      <c r="F4437"/>
    </row>
    <row r="4438" spans="1:6" x14ac:dyDescent="0.2">
      <c r="A4438"/>
      <c r="B4438"/>
      <c r="D4438" s="206"/>
      <c r="E4438" s="206"/>
      <c r="F4438"/>
    </row>
    <row r="4439" spans="1:6" x14ac:dyDescent="0.2">
      <c r="A4439"/>
      <c r="B4439"/>
      <c r="D4439" s="206"/>
      <c r="E4439" s="206"/>
      <c r="F4439"/>
    </row>
    <row r="4440" spans="1:6" x14ac:dyDescent="0.2">
      <c r="A4440"/>
      <c r="B4440"/>
      <c r="D4440" s="206"/>
      <c r="E4440" s="206"/>
      <c r="F4440"/>
    </row>
    <row r="4441" spans="1:6" x14ac:dyDescent="0.2">
      <c r="A4441"/>
      <c r="B4441"/>
      <c r="D4441" s="206"/>
      <c r="E4441" s="206"/>
      <c r="F4441"/>
    </row>
    <row r="4442" spans="1:6" x14ac:dyDescent="0.2">
      <c r="A4442"/>
      <c r="B4442"/>
      <c r="D4442" s="206"/>
      <c r="E4442" s="206"/>
      <c r="F4442"/>
    </row>
    <row r="4443" spans="1:6" x14ac:dyDescent="0.2">
      <c r="A4443"/>
      <c r="B4443"/>
      <c r="D4443" s="206"/>
      <c r="E4443" s="206"/>
      <c r="F4443"/>
    </row>
    <row r="4444" spans="1:6" x14ac:dyDescent="0.2">
      <c r="A4444"/>
      <c r="B4444"/>
      <c r="D4444" s="206"/>
      <c r="E4444" s="206"/>
      <c r="F4444"/>
    </row>
    <row r="4445" spans="1:6" x14ac:dyDescent="0.2">
      <c r="A4445"/>
      <c r="B4445"/>
      <c r="D4445" s="206"/>
      <c r="E4445" s="206"/>
      <c r="F4445"/>
    </row>
    <row r="4446" spans="1:6" x14ac:dyDescent="0.2">
      <c r="A4446"/>
      <c r="B4446"/>
      <c r="D4446" s="206"/>
      <c r="E4446" s="206"/>
      <c r="F4446"/>
    </row>
    <row r="4447" spans="1:6" x14ac:dyDescent="0.2">
      <c r="A4447"/>
      <c r="B4447"/>
      <c r="D4447" s="206"/>
      <c r="E4447" s="206"/>
      <c r="F4447"/>
    </row>
    <row r="4448" spans="1:6" x14ac:dyDescent="0.2">
      <c r="A4448"/>
      <c r="B4448"/>
      <c r="D4448" s="206"/>
      <c r="E4448" s="206"/>
      <c r="F4448"/>
    </row>
    <row r="4449" spans="1:6" x14ac:dyDescent="0.2">
      <c r="A4449"/>
      <c r="B4449"/>
      <c r="D4449" s="206"/>
      <c r="E4449" s="206"/>
      <c r="F4449"/>
    </row>
    <row r="4450" spans="1:6" x14ac:dyDescent="0.2">
      <c r="A4450"/>
      <c r="B4450"/>
      <c r="D4450" s="206"/>
      <c r="E4450" s="206"/>
      <c r="F4450"/>
    </row>
    <row r="4451" spans="1:6" x14ac:dyDescent="0.2">
      <c r="A4451"/>
      <c r="B4451"/>
      <c r="D4451" s="206"/>
      <c r="E4451" s="206"/>
      <c r="F4451"/>
    </row>
    <row r="4452" spans="1:6" x14ac:dyDescent="0.2">
      <c r="A4452"/>
      <c r="B4452"/>
      <c r="D4452" s="206"/>
      <c r="E4452" s="206"/>
      <c r="F4452"/>
    </row>
    <row r="4453" spans="1:6" x14ac:dyDescent="0.2">
      <c r="A4453"/>
      <c r="B4453"/>
      <c r="D4453" s="206"/>
      <c r="E4453" s="206"/>
      <c r="F4453"/>
    </row>
    <row r="4454" spans="1:6" x14ac:dyDescent="0.2">
      <c r="A4454"/>
      <c r="B4454"/>
      <c r="D4454" s="206"/>
      <c r="E4454" s="206"/>
      <c r="F4454"/>
    </row>
    <row r="4455" spans="1:6" x14ac:dyDescent="0.2">
      <c r="A4455"/>
      <c r="B4455"/>
      <c r="D4455" s="206"/>
      <c r="E4455" s="206"/>
      <c r="F4455"/>
    </row>
    <row r="4456" spans="1:6" x14ac:dyDescent="0.2">
      <c r="A4456"/>
      <c r="B4456"/>
      <c r="D4456" s="206"/>
      <c r="E4456" s="206"/>
      <c r="F4456"/>
    </row>
    <row r="4457" spans="1:6" x14ac:dyDescent="0.2">
      <c r="A4457"/>
      <c r="B4457"/>
      <c r="D4457" s="206"/>
      <c r="E4457" s="206"/>
      <c r="F4457"/>
    </row>
    <row r="4458" spans="1:6" x14ac:dyDescent="0.2">
      <c r="A4458"/>
      <c r="B4458"/>
      <c r="D4458" s="206"/>
      <c r="E4458" s="206"/>
      <c r="F4458"/>
    </row>
    <row r="4459" spans="1:6" x14ac:dyDescent="0.2">
      <c r="A4459"/>
      <c r="B4459"/>
      <c r="D4459" s="206"/>
      <c r="E4459" s="206"/>
      <c r="F4459"/>
    </row>
    <row r="4460" spans="1:6" x14ac:dyDescent="0.2">
      <c r="A4460"/>
      <c r="B4460"/>
      <c r="D4460" s="206"/>
      <c r="E4460" s="206"/>
      <c r="F4460"/>
    </row>
    <row r="4461" spans="1:6" x14ac:dyDescent="0.2">
      <c r="A4461"/>
      <c r="B4461"/>
      <c r="D4461" s="206"/>
      <c r="E4461" s="206"/>
      <c r="F4461"/>
    </row>
    <row r="4462" spans="1:6" x14ac:dyDescent="0.2">
      <c r="A4462"/>
      <c r="B4462"/>
      <c r="D4462" s="206"/>
      <c r="E4462" s="206"/>
      <c r="F4462"/>
    </row>
    <row r="4463" spans="1:6" x14ac:dyDescent="0.2">
      <c r="A4463"/>
      <c r="B4463"/>
      <c r="D4463" s="206"/>
      <c r="E4463" s="206"/>
      <c r="F4463"/>
    </row>
    <row r="4464" spans="1:6" x14ac:dyDescent="0.2">
      <c r="A4464"/>
      <c r="B4464"/>
      <c r="D4464" s="206"/>
      <c r="E4464" s="206"/>
      <c r="F4464"/>
    </row>
    <row r="4465" spans="1:6" x14ac:dyDescent="0.2">
      <c r="A4465"/>
      <c r="B4465"/>
      <c r="D4465" s="206"/>
      <c r="E4465" s="206"/>
      <c r="F4465"/>
    </row>
    <row r="4466" spans="1:6" x14ac:dyDescent="0.2">
      <c r="A4466"/>
      <c r="B4466"/>
      <c r="D4466" s="206"/>
      <c r="E4466" s="206"/>
      <c r="F4466"/>
    </row>
    <row r="4467" spans="1:6" x14ac:dyDescent="0.2">
      <c r="A4467"/>
      <c r="B4467"/>
      <c r="D4467" s="206"/>
      <c r="E4467" s="206"/>
      <c r="F4467"/>
    </row>
    <row r="4468" spans="1:6" x14ac:dyDescent="0.2">
      <c r="A4468"/>
      <c r="B4468"/>
      <c r="D4468" s="206"/>
      <c r="E4468" s="206"/>
      <c r="F4468"/>
    </row>
    <row r="4469" spans="1:6" x14ac:dyDescent="0.2">
      <c r="A4469"/>
      <c r="B4469"/>
      <c r="D4469" s="206"/>
      <c r="E4469" s="206"/>
      <c r="F4469"/>
    </row>
    <row r="4470" spans="1:6" x14ac:dyDescent="0.2">
      <c r="A4470"/>
      <c r="B4470"/>
      <c r="D4470" s="206"/>
      <c r="E4470" s="206"/>
      <c r="F4470"/>
    </row>
    <row r="4471" spans="1:6" x14ac:dyDescent="0.2">
      <c r="A4471"/>
      <c r="B4471"/>
      <c r="D4471" s="206"/>
      <c r="E4471" s="206"/>
      <c r="F4471"/>
    </row>
    <row r="4472" spans="1:6" x14ac:dyDescent="0.2">
      <c r="A4472"/>
      <c r="B4472"/>
      <c r="D4472" s="206"/>
      <c r="E4472" s="206"/>
      <c r="F4472"/>
    </row>
    <row r="4473" spans="1:6" x14ac:dyDescent="0.2">
      <c r="A4473"/>
      <c r="B4473"/>
      <c r="D4473" s="206"/>
      <c r="E4473" s="206"/>
      <c r="F4473"/>
    </row>
    <row r="4474" spans="1:6" x14ac:dyDescent="0.2">
      <c r="A4474"/>
      <c r="B4474"/>
      <c r="D4474" s="206"/>
      <c r="E4474" s="206"/>
      <c r="F4474"/>
    </row>
    <row r="4475" spans="1:6" x14ac:dyDescent="0.2">
      <c r="A4475"/>
      <c r="B4475"/>
      <c r="D4475" s="206"/>
      <c r="E4475" s="206"/>
      <c r="F4475"/>
    </row>
    <row r="4476" spans="1:6" x14ac:dyDescent="0.2">
      <c r="A4476"/>
      <c r="B4476"/>
      <c r="D4476" s="206"/>
      <c r="E4476" s="206"/>
      <c r="F4476"/>
    </row>
    <row r="4477" spans="1:6" x14ac:dyDescent="0.2">
      <c r="A4477"/>
      <c r="B4477"/>
      <c r="D4477" s="206"/>
      <c r="E4477" s="206"/>
      <c r="F4477"/>
    </row>
    <row r="4478" spans="1:6" x14ac:dyDescent="0.2">
      <c r="A4478"/>
      <c r="B4478"/>
      <c r="D4478" s="206"/>
      <c r="E4478" s="206"/>
      <c r="F4478"/>
    </row>
    <row r="4479" spans="1:6" x14ac:dyDescent="0.2">
      <c r="A4479"/>
      <c r="B4479"/>
      <c r="D4479" s="206"/>
      <c r="E4479" s="206"/>
      <c r="F4479"/>
    </row>
    <row r="4480" spans="1:6" x14ac:dyDescent="0.2">
      <c r="A4480"/>
      <c r="B4480"/>
      <c r="D4480" s="206"/>
      <c r="E4480" s="206"/>
      <c r="F4480"/>
    </row>
    <row r="4481" spans="1:6" x14ac:dyDescent="0.2">
      <c r="A4481"/>
      <c r="B4481"/>
      <c r="D4481" s="206"/>
      <c r="E4481" s="206"/>
      <c r="F4481"/>
    </row>
    <row r="4482" spans="1:6" x14ac:dyDescent="0.2">
      <c r="A4482"/>
      <c r="B4482"/>
      <c r="D4482" s="206"/>
      <c r="E4482" s="206"/>
      <c r="F4482"/>
    </row>
    <row r="4483" spans="1:6" x14ac:dyDescent="0.2">
      <c r="A4483"/>
      <c r="B4483"/>
      <c r="D4483" s="206"/>
      <c r="E4483" s="206"/>
      <c r="F4483"/>
    </row>
    <row r="4484" spans="1:6" x14ac:dyDescent="0.2">
      <c r="A4484"/>
      <c r="B4484"/>
      <c r="D4484" s="206"/>
      <c r="E4484" s="206"/>
      <c r="F4484"/>
    </row>
    <row r="4485" spans="1:6" x14ac:dyDescent="0.2">
      <c r="A4485"/>
      <c r="B4485"/>
      <c r="D4485" s="206"/>
      <c r="E4485" s="206"/>
      <c r="F4485"/>
    </row>
    <row r="4486" spans="1:6" x14ac:dyDescent="0.2">
      <c r="A4486"/>
      <c r="B4486"/>
      <c r="D4486" s="206"/>
      <c r="E4486" s="206"/>
      <c r="F4486"/>
    </row>
    <row r="4487" spans="1:6" x14ac:dyDescent="0.2">
      <c r="A4487"/>
      <c r="B4487"/>
      <c r="D4487" s="206"/>
      <c r="E4487" s="206"/>
      <c r="F4487"/>
    </row>
    <row r="4488" spans="1:6" x14ac:dyDescent="0.2">
      <c r="A4488"/>
      <c r="B4488"/>
      <c r="D4488" s="206"/>
      <c r="E4488" s="206"/>
      <c r="F4488"/>
    </row>
    <row r="4489" spans="1:6" x14ac:dyDescent="0.2">
      <c r="A4489"/>
      <c r="B4489"/>
      <c r="D4489" s="206"/>
      <c r="E4489" s="206"/>
      <c r="F4489"/>
    </row>
    <row r="4490" spans="1:6" x14ac:dyDescent="0.2">
      <c r="A4490"/>
      <c r="B4490"/>
      <c r="D4490" s="206"/>
      <c r="E4490" s="206"/>
      <c r="F4490"/>
    </row>
    <row r="4491" spans="1:6" x14ac:dyDescent="0.2">
      <c r="A4491"/>
      <c r="B4491"/>
      <c r="D4491" s="206"/>
      <c r="E4491" s="206"/>
      <c r="F4491"/>
    </row>
    <row r="4492" spans="1:6" x14ac:dyDescent="0.2">
      <c r="A4492"/>
      <c r="B4492"/>
      <c r="D4492" s="206"/>
      <c r="E4492" s="206"/>
      <c r="F4492"/>
    </row>
    <row r="4493" spans="1:6" x14ac:dyDescent="0.2">
      <c r="A4493"/>
      <c r="B4493"/>
      <c r="D4493" s="206"/>
      <c r="E4493" s="206"/>
      <c r="F4493"/>
    </row>
    <row r="4494" spans="1:6" x14ac:dyDescent="0.2">
      <c r="A4494"/>
      <c r="B4494"/>
      <c r="D4494" s="206"/>
      <c r="E4494" s="206"/>
      <c r="F4494"/>
    </row>
    <row r="4495" spans="1:6" x14ac:dyDescent="0.2">
      <c r="A4495"/>
      <c r="B4495"/>
      <c r="D4495" s="206"/>
      <c r="E4495" s="206"/>
      <c r="F4495"/>
    </row>
    <row r="4496" spans="1:6" x14ac:dyDescent="0.2">
      <c r="A4496"/>
      <c r="B4496"/>
      <c r="D4496" s="206"/>
      <c r="E4496" s="206"/>
      <c r="F4496"/>
    </row>
    <row r="4497" spans="1:6" x14ac:dyDescent="0.2">
      <c r="A4497"/>
      <c r="B4497"/>
      <c r="D4497" s="206"/>
      <c r="E4497" s="206"/>
      <c r="F4497"/>
    </row>
    <row r="4498" spans="1:6" x14ac:dyDescent="0.2">
      <c r="A4498"/>
      <c r="B4498"/>
      <c r="D4498" s="206"/>
      <c r="E4498" s="206"/>
      <c r="F4498"/>
    </row>
    <row r="4499" spans="1:6" x14ac:dyDescent="0.2">
      <c r="A4499"/>
      <c r="B4499"/>
      <c r="D4499" s="206"/>
      <c r="E4499" s="206"/>
      <c r="F4499"/>
    </row>
    <row r="4500" spans="1:6" x14ac:dyDescent="0.2">
      <c r="A4500"/>
      <c r="B4500"/>
      <c r="D4500" s="206"/>
      <c r="E4500" s="206"/>
      <c r="F4500"/>
    </row>
    <row r="4501" spans="1:6" x14ac:dyDescent="0.2">
      <c r="A4501"/>
      <c r="B4501"/>
      <c r="D4501" s="206"/>
      <c r="E4501" s="206"/>
      <c r="F4501"/>
    </row>
    <row r="4502" spans="1:6" x14ac:dyDescent="0.2">
      <c r="A4502"/>
      <c r="B4502"/>
      <c r="D4502" s="206"/>
      <c r="E4502" s="206"/>
      <c r="F4502"/>
    </row>
    <row r="4503" spans="1:6" x14ac:dyDescent="0.2">
      <c r="A4503"/>
      <c r="B4503"/>
      <c r="D4503" s="206"/>
      <c r="E4503" s="206"/>
      <c r="F4503"/>
    </row>
    <row r="4504" spans="1:6" x14ac:dyDescent="0.2">
      <c r="A4504"/>
      <c r="B4504"/>
      <c r="D4504" s="206"/>
      <c r="E4504" s="206"/>
      <c r="F4504"/>
    </row>
    <row r="4505" spans="1:6" x14ac:dyDescent="0.2">
      <c r="A4505"/>
      <c r="B4505"/>
      <c r="D4505" s="206"/>
      <c r="E4505" s="206"/>
      <c r="F4505"/>
    </row>
    <row r="4506" spans="1:6" x14ac:dyDescent="0.2">
      <c r="A4506"/>
      <c r="B4506"/>
      <c r="D4506" s="206"/>
      <c r="E4506" s="206"/>
      <c r="F4506"/>
    </row>
    <row r="4507" spans="1:6" x14ac:dyDescent="0.2">
      <c r="A4507"/>
      <c r="B4507"/>
      <c r="D4507" s="206"/>
      <c r="E4507" s="206"/>
      <c r="F4507"/>
    </row>
    <row r="4508" spans="1:6" x14ac:dyDescent="0.2">
      <c r="A4508"/>
      <c r="B4508"/>
      <c r="D4508" s="206"/>
      <c r="E4508" s="206"/>
      <c r="F4508"/>
    </row>
    <row r="4509" spans="1:6" x14ac:dyDescent="0.2">
      <c r="A4509"/>
      <c r="B4509"/>
      <c r="D4509" s="206"/>
      <c r="E4509" s="206"/>
      <c r="F4509"/>
    </row>
    <row r="4510" spans="1:6" x14ac:dyDescent="0.2">
      <c r="A4510"/>
      <c r="B4510"/>
      <c r="D4510" s="206"/>
      <c r="E4510" s="206"/>
      <c r="F4510"/>
    </row>
    <row r="4511" spans="1:6" x14ac:dyDescent="0.2">
      <c r="A4511"/>
      <c r="B4511"/>
      <c r="D4511" s="206"/>
      <c r="E4511" s="206"/>
      <c r="F4511"/>
    </row>
    <row r="4512" spans="1:6" x14ac:dyDescent="0.2">
      <c r="A4512"/>
      <c r="B4512"/>
      <c r="D4512" s="206"/>
      <c r="E4512" s="206"/>
      <c r="F4512"/>
    </row>
    <row r="4513" spans="1:6" x14ac:dyDescent="0.2">
      <c r="A4513"/>
      <c r="B4513"/>
      <c r="D4513" s="206"/>
      <c r="E4513" s="206"/>
      <c r="F4513"/>
    </row>
    <row r="4514" spans="1:6" x14ac:dyDescent="0.2">
      <c r="A4514"/>
      <c r="B4514"/>
      <c r="D4514" s="206"/>
      <c r="E4514" s="206"/>
      <c r="F4514"/>
    </row>
    <row r="4515" spans="1:6" x14ac:dyDescent="0.2">
      <c r="A4515"/>
      <c r="B4515"/>
      <c r="D4515" s="206"/>
      <c r="E4515" s="206"/>
      <c r="F4515"/>
    </row>
    <row r="4516" spans="1:6" x14ac:dyDescent="0.2">
      <c r="A4516"/>
      <c r="B4516"/>
      <c r="D4516" s="206"/>
      <c r="E4516" s="206"/>
      <c r="F4516"/>
    </row>
    <row r="4517" spans="1:6" x14ac:dyDescent="0.2">
      <c r="A4517"/>
      <c r="B4517"/>
      <c r="D4517" s="206"/>
      <c r="E4517" s="206"/>
      <c r="F4517"/>
    </row>
    <row r="4518" spans="1:6" x14ac:dyDescent="0.2">
      <c r="A4518"/>
      <c r="B4518"/>
      <c r="D4518" s="206"/>
      <c r="E4518" s="206"/>
      <c r="F4518"/>
    </row>
    <row r="4519" spans="1:6" x14ac:dyDescent="0.2">
      <c r="A4519"/>
      <c r="B4519"/>
      <c r="D4519" s="206"/>
      <c r="E4519" s="206"/>
      <c r="F4519"/>
    </row>
    <row r="4520" spans="1:6" x14ac:dyDescent="0.2">
      <c r="A4520"/>
      <c r="B4520"/>
      <c r="D4520" s="206"/>
      <c r="E4520" s="206"/>
      <c r="F4520"/>
    </row>
    <row r="4521" spans="1:6" x14ac:dyDescent="0.2">
      <c r="A4521"/>
      <c r="B4521"/>
      <c r="D4521" s="206"/>
      <c r="E4521" s="206"/>
      <c r="F4521"/>
    </row>
    <row r="4522" spans="1:6" x14ac:dyDescent="0.2">
      <c r="A4522"/>
      <c r="B4522"/>
      <c r="D4522" s="206"/>
      <c r="E4522" s="206"/>
      <c r="F4522"/>
    </row>
    <row r="4523" spans="1:6" x14ac:dyDescent="0.2">
      <c r="A4523"/>
      <c r="B4523"/>
      <c r="D4523" s="206"/>
      <c r="E4523" s="206"/>
      <c r="F4523"/>
    </row>
    <row r="4524" spans="1:6" x14ac:dyDescent="0.2">
      <c r="A4524"/>
      <c r="B4524"/>
      <c r="D4524" s="206"/>
      <c r="E4524" s="206"/>
      <c r="F4524"/>
    </row>
    <row r="4525" spans="1:6" x14ac:dyDescent="0.2">
      <c r="A4525"/>
      <c r="B4525"/>
      <c r="D4525" s="206"/>
      <c r="E4525" s="206"/>
      <c r="F4525"/>
    </row>
    <row r="4526" spans="1:6" x14ac:dyDescent="0.2">
      <c r="A4526"/>
      <c r="B4526"/>
      <c r="D4526" s="206"/>
      <c r="E4526" s="206"/>
      <c r="F4526"/>
    </row>
    <row r="4527" spans="1:6" x14ac:dyDescent="0.2">
      <c r="A4527"/>
      <c r="B4527"/>
      <c r="D4527" s="206"/>
      <c r="E4527" s="206"/>
      <c r="F4527"/>
    </row>
    <row r="4528" spans="1:6" x14ac:dyDescent="0.2">
      <c r="A4528"/>
      <c r="B4528"/>
      <c r="D4528" s="206"/>
      <c r="E4528" s="206"/>
      <c r="F4528"/>
    </row>
    <row r="4529" spans="1:6" x14ac:dyDescent="0.2">
      <c r="A4529"/>
      <c r="B4529"/>
      <c r="D4529" s="206"/>
      <c r="E4529" s="206"/>
      <c r="F4529"/>
    </row>
    <row r="4530" spans="1:6" x14ac:dyDescent="0.2">
      <c r="A4530"/>
      <c r="B4530"/>
      <c r="D4530" s="206"/>
      <c r="E4530" s="206"/>
      <c r="F4530"/>
    </row>
    <row r="4531" spans="1:6" x14ac:dyDescent="0.2">
      <c r="A4531"/>
      <c r="B4531"/>
      <c r="D4531" s="206"/>
      <c r="E4531" s="206"/>
      <c r="F4531"/>
    </row>
    <row r="4532" spans="1:6" x14ac:dyDescent="0.2">
      <c r="A4532"/>
      <c r="B4532"/>
      <c r="D4532" s="206"/>
      <c r="E4532" s="206"/>
      <c r="F4532"/>
    </row>
    <row r="4533" spans="1:6" x14ac:dyDescent="0.2">
      <c r="A4533"/>
      <c r="B4533"/>
      <c r="D4533" s="206"/>
      <c r="E4533" s="206"/>
      <c r="F4533"/>
    </row>
    <row r="4534" spans="1:6" x14ac:dyDescent="0.2">
      <c r="A4534"/>
      <c r="B4534"/>
      <c r="D4534" s="206"/>
      <c r="E4534" s="206"/>
      <c r="F4534"/>
    </row>
    <row r="4535" spans="1:6" x14ac:dyDescent="0.2">
      <c r="A4535"/>
      <c r="B4535"/>
      <c r="D4535" s="206"/>
      <c r="E4535" s="206"/>
      <c r="F4535"/>
    </row>
    <row r="4536" spans="1:6" x14ac:dyDescent="0.2">
      <c r="A4536"/>
      <c r="B4536"/>
      <c r="D4536" s="206"/>
      <c r="E4536" s="206"/>
      <c r="F4536"/>
    </row>
    <row r="4537" spans="1:6" x14ac:dyDescent="0.2">
      <c r="A4537"/>
      <c r="B4537"/>
      <c r="D4537" s="206"/>
      <c r="E4537" s="206"/>
      <c r="F4537"/>
    </row>
    <row r="4538" spans="1:6" x14ac:dyDescent="0.2">
      <c r="A4538"/>
      <c r="B4538"/>
      <c r="D4538" s="206"/>
      <c r="E4538" s="206"/>
      <c r="F4538"/>
    </row>
    <row r="4539" spans="1:6" x14ac:dyDescent="0.2">
      <c r="A4539"/>
      <c r="B4539"/>
      <c r="D4539" s="206"/>
      <c r="E4539" s="206"/>
      <c r="F4539"/>
    </row>
    <row r="4540" spans="1:6" x14ac:dyDescent="0.2">
      <c r="A4540"/>
      <c r="B4540"/>
      <c r="D4540" s="206"/>
      <c r="E4540" s="206"/>
      <c r="F4540"/>
    </row>
    <row r="4541" spans="1:6" x14ac:dyDescent="0.2">
      <c r="A4541"/>
      <c r="B4541"/>
      <c r="D4541" s="206"/>
      <c r="E4541" s="206"/>
      <c r="F4541"/>
    </row>
    <row r="4542" spans="1:6" x14ac:dyDescent="0.2">
      <c r="A4542"/>
      <c r="B4542"/>
      <c r="D4542" s="206"/>
      <c r="E4542" s="206"/>
      <c r="F4542"/>
    </row>
    <row r="4543" spans="1:6" x14ac:dyDescent="0.2">
      <c r="A4543"/>
      <c r="B4543"/>
      <c r="D4543" s="206"/>
      <c r="E4543" s="206"/>
      <c r="F4543"/>
    </row>
    <row r="4544" spans="1:6" x14ac:dyDescent="0.2">
      <c r="A4544"/>
      <c r="B4544"/>
      <c r="D4544" s="206"/>
      <c r="E4544" s="206"/>
      <c r="F4544"/>
    </row>
    <row r="4545" spans="1:6" x14ac:dyDescent="0.2">
      <c r="A4545"/>
      <c r="B4545"/>
      <c r="D4545" s="206"/>
      <c r="E4545" s="206"/>
      <c r="F4545"/>
    </row>
    <row r="4546" spans="1:6" x14ac:dyDescent="0.2">
      <c r="A4546"/>
      <c r="B4546"/>
      <c r="D4546" s="206"/>
      <c r="E4546" s="206"/>
      <c r="F4546"/>
    </row>
    <row r="4547" spans="1:6" x14ac:dyDescent="0.2">
      <c r="A4547"/>
      <c r="B4547"/>
      <c r="D4547" s="206"/>
      <c r="E4547" s="206"/>
      <c r="F4547"/>
    </row>
    <row r="4548" spans="1:6" x14ac:dyDescent="0.2">
      <c r="A4548"/>
      <c r="B4548"/>
      <c r="D4548" s="206"/>
      <c r="E4548" s="206"/>
      <c r="F4548"/>
    </row>
    <row r="4549" spans="1:6" x14ac:dyDescent="0.2">
      <c r="A4549"/>
      <c r="B4549"/>
      <c r="D4549" s="206"/>
      <c r="E4549" s="206"/>
      <c r="F4549"/>
    </row>
    <row r="4550" spans="1:6" x14ac:dyDescent="0.2">
      <c r="A4550"/>
      <c r="B4550"/>
      <c r="D4550" s="206"/>
      <c r="E4550" s="206"/>
      <c r="F4550"/>
    </row>
    <row r="4551" spans="1:6" x14ac:dyDescent="0.2">
      <c r="A4551"/>
      <c r="B4551"/>
      <c r="D4551" s="206"/>
      <c r="E4551" s="206"/>
      <c r="F4551"/>
    </row>
    <row r="4552" spans="1:6" x14ac:dyDescent="0.2">
      <c r="A4552"/>
      <c r="B4552"/>
      <c r="D4552" s="206"/>
      <c r="E4552" s="206"/>
      <c r="F4552"/>
    </row>
    <row r="4553" spans="1:6" x14ac:dyDescent="0.2">
      <c r="A4553"/>
      <c r="B4553"/>
      <c r="D4553" s="206"/>
      <c r="E4553" s="206"/>
      <c r="F4553"/>
    </row>
    <row r="4554" spans="1:6" x14ac:dyDescent="0.2">
      <c r="A4554"/>
      <c r="B4554"/>
      <c r="D4554" s="206"/>
      <c r="E4554" s="206"/>
      <c r="F4554"/>
    </row>
    <row r="4555" spans="1:6" x14ac:dyDescent="0.2">
      <c r="A4555"/>
      <c r="B4555"/>
      <c r="D4555" s="206"/>
      <c r="E4555" s="206"/>
      <c r="F4555"/>
    </row>
    <row r="4556" spans="1:6" x14ac:dyDescent="0.2">
      <c r="A4556"/>
      <c r="B4556"/>
      <c r="D4556" s="206"/>
      <c r="E4556" s="206"/>
      <c r="F4556"/>
    </row>
    <row r="4557" spans="1:6" x14ac:dyDescent="0.2">
      <c r="A4557"/>
      <c r="B4557"/>
      <c r="D4557" s="206"/>
      <c r="E4557" s="206"/>
      <c r="F4557"/>
    </row>
    <row r="4558" spans="1:6" x14ac:dyDescent="0.2">
      <c r="A4558"/>
      <c r="B4558"/>
      <c r="D4558" s="206"/>
      <c r="E4558" s="206"/>
      <c r="F4558"/>
    </row>
    <row r="4559" spans="1:6" x14ac:dyDescent="0.2">
      <c r="A4559"/>
      <c r="B4559"/>
      <c r="D4559" s="206"/>
      <c r="E4559" s="206"/>
      <c r="F4559"/>
    </row>
    <row r="4560" spans="1:6" x14ac:dyDescent="0.2">
      <c r="A4560"/>
      <c r="B4560"/>
      <c r="D4560" s="206"/>
      <c r="E4560" s="206"/>
      <c r="F4560"/>
    </row>
    <row r="4561" spans="1:6" x14ac:dyDescent="0.2">
      <c r="A4561"/>
      <c r="B4561"/>
      <c r="D4561" s="206"/>
      <c r="E4561" s="206"/>
      <c r="F4561"/>
    </row>
    <row r="4562" spans="1:6" x14ac:dyDescent="0.2">
      <c r="A4562"/>
      <c r="B4562"/>
      <c r="D4562" s="206"/>
      <c r="E4562" s="206"/>
      <c r="F4562"/>
    </row>
    <row r="4563" spans="1:6" x14ac:dyDescent="0.2">
      <c r="A4563"/>
      <c r="B4563"/>
      <c r="D4563" s="206"/>
      <c r="E4563" s="206"/>
      <c r="F4563"/>
    </row>
    <row r="4564" spans="1:6" x14ac:dyDescent="0.2">
      <c r="A4564"/>
      <c r="B4564"/>
      <c r="D4564" s="206"/>
      <c r="E4564" s="206"/>
      <c r="F4564"/>
    </row>
    <row r="4565" spans="1:6" x14ac:dyDescent="0.2">
      <c r="A4565"/>
      <c r="B4565"/>
      <c r="D4565" s="206"/>
      <c r="E4565" s="206"/>
      <c r="F4565"/>
    </row>
    <row r="4566" spans="1:6" x14ac:dyDescent="0.2">
      <c r="A4566"/>
      <c r="B4566"/>
      <c r="D4566" s="206"/>
      <c r="E4566" s="206"/>
      <c r="F4566"/>
    </row>
    <row r="4567" spans="1:6" x14ac:dyDescent="0.2">
      <c r="A4567"/>
      <c r="B4567"/>
      <c r="D4567" s="206"/>
      <c r="E4567" s="206"/>
      <c r="F4567"/>
    </row>
    <row r="4568" spans="1:6" x14ac:dyDescent="0.2">
      <c r="A4568"/>
      <c r="B4568"/>
      <c r="D4568" s="206"/>
      <c r="E4568" s="206"/>
      <c r="F4568"/>
    </row>
    <row r="4569" spans="1:6" x14ac:dyDescent="0.2">
      <c r="A4569"/>
      <c r="B4569"/>
      <c r="D4569" s="206"/>
      <c r="E4569" s="206"/>
      <c r="F4569"/>
    </row>
    <row r="4570" spans="1:6" x14ac:dyDescent="0.2">
      <c r="A4570"/>
      <c r="B4570"/>
      <c r="D4570" s="206"/>
      <c r="E4570" s="206"/>
      <c r="F4570"/>
    </row>
    <row r="4571" spans="1:6" x14ac:dyDescent="0.2">
      <c r="A4571"/>
      <c r="B4571"/>
      <c r="D4571" s="206"/>
      <c r="E4571" s="206"/>
      <c r="F4571"/>
    </row>
    <row r="4572" spans="1:6" x14ac:dyDescent="0.2">
      <c r="A4572"/>
      <c r="B4572"/>
      <c r="D4572" s="206"/>
      <c r="E4572" s="206"/>
      <c r="F4572"/>
    </row>
    <row r="4573" spans="1:6" x14ac:dyDescent="0.2">
      <c r="A4573"/>
      <c r="B4573"/>
      <c r="D4573" s="206"/>
      <c r="E4573" s="206"/>
      <c r="F4573"/>
    </row>
    <row r="4574" spans="1:6" x14ac:dyDescent="0.2">
      <c r="A4574"/>
      <c r="B4574"/>
      <c r="D4574" s="206"/>
      <c r="E4574" s="206"/>
      <c r="F4574"/>
    </row>
    <row r="4575" spans="1:6" x14ac:dyDescent="0.2">
      <c r="A4575"/>
      <c r="B4575"/>
      <c r="D4575" s="206"/>
      <c r="E4575" s="206"/>
      <c r="F4575"/>
    </row>
    <row r="4576" spans="1:6" x14ac:dyDescent="0.2">
      <c r="A4576"/>
      <c r="B4576"/>
      <c r="D4576" s="206"/>
      <c r="E4576" s="206"/>
      <c r="F4576"/>
    </row>
    <row r="4577" spans="1:6" x14ac:dyDescent="0.2">
      <c r="A4577"/>
      <c r="B4577"/>
      <c r="D4577" s="206"/>
      <c r="E4577" s="206"/>
      <c r="F4577"/>
    </row>
    <row r="4578" spans="1:6" x14ac:dyDescent="0.2">
      <c r="A4578"/>
      <c r="B4578"/>
      <c r="D4578" s="206"/>
      <c r="E4578" s="206"/>
      <c r="F4578"/>
    </row>
    <row r="4579" spans="1:6" x14ac:dyDescent="0.2">
      <c r="A4579"/>
      <c r="B4579"/>
      <c r="D4579" s="206"/>
      <c r="E4579" s="206"/>
      <c r="F4579"/>
    </row>
    <row r="4580" spans="1:6" x14ac:dyDescent="0.2">
      <c r="A4580"/>
      <c r="B4580"/>
      <c r="D4580" s="206"/>
      <c r="E4580" s="206"/>
      <c r="F4580"/>
    </row>
    <row r="4581" spans="1:6" x14ac:dyDescent="0.2">
      <c r="A4581"/>
      <c r="B4581"/>
      <c r="D4581" s="206"/>
      <c r="E4581" s="206"/>
      <c r="F4581"/>
    </row>
    <row r="4582" spans="1:6" x14ac:dyDescent="0.2">
      <c r="A4582"/>
      <c r="B4582"/>
      <c r="D4582" s="206"/>
      <c r="E4582" s="206"/>
      <c r="F4582"/>
    </row>
    <row r="4583" spans="1:6" x14ac:dyDescent="0.2">
      <c r="A4583"/>
      <c r="B4583"/>
      <c r="D4583" s="206"/>
      <c r="E4583" s="206"/>
      <c r="F4583"/>
    </row>
    <row r="4584" spans="1:6" x14ac:dyDescent="0.2">
      <c r="A4584"/>
      <c r="B4584"/>
      <c r="D4584" s="206"/>
      <c r="E4584" s="206"/>
      <c r="F4584"/>
    </row>
    <row r="4585" spans="1:6" x14ac:dyDescent="0.2">
      <c r="A4585"/>
      <c r="B4585"/>
      <c r="D4585" s="206"/>
      <c r="E4585" s="206"/>
      <c r="F4585"/>
    </row>
    <row r="4586" spans="1:6" x14ac:dyDescent="0.2">
      <c r="A4586"/>
      <c r="B4586"/>
      <c r="D4586" s="206"/>
      <c r="E4586" s="206"/>
      <c r="F4586"/>
    </row>
    <row r="4587" spans="1:6" x14ac:dyDescent="0.2">
      <c r="A4587"/>
      <c r="B4587"/>
      <c r="D4587" s="206"/>
      <c r="E4587" s="206"/>
      <c r="F4587"/>
    </row>
    <row r="4588" spans="1:6" x14ac:dyDescent="0.2">
      <c r="A4588"/>
      <c r="B4588"/>
      <c r="D4588" s="206"/>
      <c r="E4588" s="206"/>
      <c r="F4588"/>
    </row>
    <row r="4589" spans="1:6" x14ac:dyDescent="0.2">
      <c r="A4589"/>
      <c r="B4589"/>
      <c r="D4589" s="206"/>
      <c r="E4589" s="206"/>
      <c r="F4589"/>
    </row>
    <row r="4590" spans="1:6" x14ac:dyDescent="0.2">
      <c r="A4590"/>
      <c r="B4590"/>
      <c r="D4590" s="206"/>
      <c r="E4590" s="206"/>
      <c r="F4590"/>
    </row>
    <row r="4591" spans="1:6" x14ac:dyDescent="0.2">
      <c r="A4591"/>
      <c r="B4591"/>
      <c r="D4591" s="206"/>
      <c r="E4591" s="206"/>
      <c r="F4591"/>
    </row>
    <row r="4592" spans="1:6" x14ac:dyDescent="0.2">
      <c r="A4592"/>
      <c r="B4592"/>
      <c r="D4592" s="206"/>
      <c r="E4592" s="206"/>
      <c r="F4592"/>
    </row>
    <row r="4593" spans="1:6" x14ac:dyDescent="0.2">
      <c r="A4593"/>
      <c r="B4593"/>
      <c r="D4593" s="206"/>
      <c r="E4593" s="206"/>
      <c r="F4593"/>
    </row>
    <row r="4594" spans="1:6" x14ac:dyDescent="0.2">
      <c r="A4594"/>
      <c r="B4594"/>
      <c r="D4594" s="206"/>
      <c r="E4594" s="206"/>
      <c r="F4594"/>
    </row>
    <row r="4595" spans="1:6" x14ac:dyDescent="0.2">
      <c r="A4595"/>
      <c r="B4595"/>
      <c r="D4595" s="206"/>
      <c r="E4595" s="206"/>
      <c r="F4595"/>
    </row>
    <row r="4596" spans="1:6" x14ac:dyDescent="0.2">
      <c r="A4596"/>
      <c r="B4596"/>
      <c r="D4596" s="206"/>
      <c r="E4596" s="206"/>
      <c r="F4596"/>
    </row>
    <row r="4597" spans="1:6" x14ac:dyDescent="0.2">
      <c r="A4597"/>
      <c r="B4597"/>
      <c r="D4597" s="206"/>
      <c r="E4597" s="206"/>
      <c r="F4597"/>
    </row>
    <row r="4598" spans="1:6" x14ac:dyDescent="0.2">
      <c r="A4598"/>
      <c r="B4598"/>
      <c r="D4598" s="206"/>
      <c r="E4598" s="206"/>
      <c r="F4598"/>
    </row>
    <row r="4599" spans="1:6" x14ac:dyDescent="0.2">
      <c r="A4599"/>
      <c r="B4599"/>
      <c r="D4599" s="206"/>
      <c r="E4599" s="206"/>
      <c r="F4599"/>
    </row>
    <row r="4600" spans="1:6" x14ac:dyDescent="0.2">
      <c r="A4600"/>
      <c r="B4600"/>
      <c r="D4600" s="206"/>
      <c r="E4600" s="206"/>
      <c r="F4600"/>
    </row>
    <row r="4601" spans="1:6" x14ac:dyDescent="0.2">
      <c r="A4601"/>
      <c r="B4601"/>
      <c r="D4601" s="206"/>
      <c r="E4601" s="206"/>
      <c r="F4601"/>
    </row>
    <row r="4602" spans="1:6" x14ac:dyDescent="0.2">
      <c r="A4602"/>
      <c r="B4602"/>
      <c r="D4602" s="206"/>
      <c r="E4602" s="206"/>
      <c r="F4602"/>
    </row>
    <row r="4603" spans="1:6" x14ac:dyDescent="0.2">
      <c r="A4603"/>
      <c r="B4603"/>
      <c r="D4603" s="206"/>
      <c r="E4603" s="206"/>
      <c r="F4603"/>
    </row>
    <row r="4604" spans="1:6" x14ac:dyDescent="0.2">
      <c r="A4604"/>
      <c r="B4604"/>
      <c r="D4604" s="206"/>
      <c r="E4604" s="206"/>
      <c r="F4604"/>
    </row>
    <row r="4605" spans="1:6" x14ac:dyDescent="0.2">
      <c r="A4605"/>
      <c r="B4605"/>
      <c r="D4605" s="206"/>
      <c r="E4605" s="206"/>
      <c r="F4605"/>
    </row>
    <row r="4606" spans="1:6" x14ac:dyDescent="0.2">
      <c r="A4606"/>
      <c r="B4606"/>
      <c r="D4606" s="206"/>
      <c r="E4606" s="206"/>
      <c r="F4606"/>
    </row>
    <row r="4607" spans="1:6" x14ac:dyDescent="0.2">
      <c r="A4607"/>
      <c r="B4607"/>
      <c r="D4607" s="206"/>
      <c r="E4607" s="206"/>
      <c r="F4607"/>
    </row>
    <row r="4608" spans="1:6" x14ac:dyDescent="0.2">
      <c r="A4608"/>
      <c r="B4608"/>
      <c r="D4608" s="206"/>
      <c r="E4608" s="206"/>
      <c r="F4608"/>
    </row>
    <row r="4609" spans="1:6" x14ac:dyDescent="0.2">
      <c r="A4609"/>
      <c r="B4609"/>
      <c r="D4609" s="206"/>
      <c r="E4609" s="206"/>
      <c r="F4609"/>
    </row>
    <row r="4610" spans="1:6" x14ac:dyDescent="0.2">
      <c r="A4610"/>
      <c r="B4610"/>
      <c r="D4610" s="206"/>
      <c r="E4610" s="206"/>
      <c r="F4610"/>
    </row>
    <row r="4611" spans="1:6" x14ac:dyDescent="0.2">
      <c r="A4611"/>
      <c r="B4611"/>
      <c r="D4611" s="206"/>
      <c r="E4611" s="206"/>
      <c r="F4611"/>
    </row>
    <row r="4612" spans="1:6" x14ac:dyDescent="0.2">
      <c r="A4612"/>
      <c r="B4612"/>
      <c r="D4612" s="206"/>
      <c r="E4612" s="206"/>
      <c r="F4612"/>
    </row>
    <row r="4613" spans="1:6" x14ac:dyDescent="0.2">
      <c r="A4613"/>
      <c r="B4613"/>
      <c r="D4613" s="206"/>
      <c r="E4613" s="206"/>
      <c r="F4613"/>
    </row>
    <row r="4614" spans="1:6" x14ac:dyDescent="0.2">
      <c r="A4614"/>
      <c r="B4614"/>
      <c r="D4614" s="206"/>
      <c r="E4614" s="206"/>
      <c r="F4614"/>
    </row>
    <row r="4615" spans="1:6" x14ac:dyDescent="0.2">
      <c r="A4615"/>
      <c r="B4615"/>
      <c r="D4615" s="206"/>
      <c r="E4615" s="206"/>
      <c r="F4615"/>
    </row>
    <row r="4616" spans="1:6" x14ac:dyDescent="0.2">
      <c r="A4616"/>
      <c r="B4616"/>
      <c r="D4616" s="206"/>
      <c r="E4616" s="206"/>
      <c r="F4616"/>
    </row>
    <row r="4617" spans="1:6" x14ac:dyDescent="0.2">
      <c r="A4617"/>
      <c r="B4617"/>
      <c r="D4617" s="206"/>
      <c r="E4617" s="206"/>
      <c r="F4617"/>
    </row>
    <row r="4618" spans="1:6" x14ac:dyDescent="0.2">
      <c r="A4618"/>
      <c r="B4618"/>
      <c r="D4618" s="206"/>
      <c r="E4618" s="206"/>
      <c r="F4618"/>
    </row>
    <row r="4619" spans="1:6" x14ac:dyDescent="0.2">
      <c r="A4619"/>
      <c r="B4619"/>
      <c r="D4619" s="206"/>
      <c r="E4619" s="206"/>
      <c r="F4619"/>
    </row>
    <row r="4620" spans="1:6" x14ac:dyDescent="0.2">
      <c r="A4620"/>
      <c r="B4620"/>
      <c r="D4620" s="206"/>
      <c r="E4620" s="206"/>
      <c r="F4620"/>
    </row>
    <row r="4621" spans="1:6" x14ac:dyDescent="0.2">
      <c r="A4621"/>
      <c r="B4621"/>
      <c r="D4621" s="206"/>
      <c r="E4621" s="206"/>
      <c r="F4621"/>
    </row>
    <row r="4622" spans="1:6" x14ac:dyDescent="0.2">
      <c r="A4622"/>
      <c r="B4622"/>
      <c r="D4622" s="206"/>
      <c r="E4622" s="206"/>
      <c r="F4622"/>
    </row>
    <row r="4623" spans="1:6" x14ac:dyDescent="0.2">
      <c r="A4623"/>
      <c r="B4623"/>
      <c r="D4623" s="206"/>
      <c r="E4623" s="206"/>
      <c r="F4623"/>
    </row>
    <row r="4624" spans="1:6" x14ac:dyDescent="0.2">
      <c r="A4624"/>
      <c r="B4624"/>
      <c r="D4624" s="206"/>
      <c r="E4624" s="206"/>
      <c r="F4624"/>
    </row>
    <row r="4625" spans="1:6" x14ac:dyDescent="0.2">
      <c r="A4625"/>
      <c r="B4625"/>
      <c r="D4625" s="206"/>
      <c r="E4625" s="206"/>
      <c r="F4625"/>
    </row>
    <row r="4626" spans="1:6" x14ac:dyDescent="0.2">
      <c r="A4626"/>
      <c r="B4626"/>
      <c r="D4626" s="206"/>
      <c r="E4626" s="206"/>
      <c r="F4626"/>
    </row>
    <row r="4627" spans="1:6" x14ac:dyDescent="0.2">
      <c r="A4627"/>
      <c r="B4627"/>
      <c r="D4627" s="206"/>
      <c r="E4627" s="206"/>
      <c r="F4627"/>
    </row>
    <row r="4628" spans="1:6" x14ac:dyDescent="0.2">
      <c r="A4628"/>
      <c r="B4628"/>
      <c r="D4628" s="206"/>
      <c r="E4628" s="206"/>
      <c r="F4628"/>
    </row>
    <row r="4629" spans="1:6" x14ac:dyDescent="0.2">
      <c r="A4629"/>
      <c r="B4629"/>
      <c r="D4629" s="206"/>
      <c r="E4629" s="206"/>
      <c r="F4629"/>
    </row>
    <row r="4630" spans="1:6" x14ac:dyDescent="0.2">
      <c r="A4630"/>
      <c r="B4630"/>
      <c r="D4630" s="206"/>
      <c r="E4630" s="206"/>
      <c r="F4630"/>
    </row>
    <row r="4631" spans="1:6" x14ac:dyDescent="0.2">
      <c r="A4631"/>
      <c r="B4631"/>
      <c r="D4631" s="206"/>
      <c r="E4631" s="206"/>
      <c r="F4631"/>
    </row>
    <row r="4632" spans="1:6" x14ac:dyDescent="0.2">
      <c r="A4632"/>
      <c r="B4632"/>
      <c r="D4632" s="206"/>
      <c r="E4632" s="206"/>
      <c r="F4632"/>
    </row>
    <row r="4633" spans="1:6" x14ac:dyDescent="0.2">
      <c r="A4633"/>
      <c r="B4633"/>
      <c r="D4633" s="206"/>
      <c r="E4633" s="206"/>
      <c r="F4633"/>
    </row>
    <row r="4634" spans="1:6" x14ac:dyDescent="0.2">
      <c r="A4634"/>
      <c r="B4634"/>
      <c r="D4634" s="206"/>
      <c r="E4634" s="206"/>
      <c r="F4634"/>
    </row>
    <row r="4635" spans="1:6" x14ac:dyDescent="0.2">
      <c r="A4635"/>
      <c r="B4635"/>
      <c r="D4635" s="206"/>
      <c r="E4635" s="206"/>
      <c r="F4635"/>
    </row>
    <row r="4636" spans="1:6" x14ac:dyDescent="0.2">
      <c r="A4636"/>
      <c r="B4636"/>
      <c r="D4636" s="206"/>
      <c r="E4636" s="206"/>
      <c r="F4636"/>
    </row>
    <row r="4637" spans="1:6" x14ac:dyDescent="0.2">
      <c r="A4637"/>
      <c r="B4637"/>
      <c r="D4637" s="206"/>
      <c r="E4637" s="206"/>
      <c r="F4637"/>
    </row>
    <row r="4638" spans="1:6" x14ac:dyDescent="0.2">
      <c r="A4638"/>
      <c r="B4638"/>
      <c r="D4638" s="206"/>
      <c r="E4638" s="206"/>
      <c r="F4638"/>
    </row>
    <row r="4639" spans="1:6" x14ac:dyDescent="0.2">
      <c r="A4639"/>
      <c r="B4639"/>
      <c r="D4639" s="206"/>
      <c r="E4639" s="206"/>
      <c r="F4639"/>
    </row>
    <row r="4640" spans="1:6" x14ac:dyDescent="0.2">
      <c r="A4640"/>
      <c r="B4640"/>
      <c r="D4640" s="206"/>
      <c r="E4640" s="206"/>
      <c r="F4640"/>
    </row>
    <row r="4641" spans="1:6" x14ac:dyDescent="0.2">
      <c r="A4641"/>
      <c r="B4641"/>
      <c r="D4641" s="206"/>
      <c r="E4641" s="206"/>
      <c r="F4641"/>
    </row>
    <row r="4642" spans="1:6" x14ac:dyDescent="0.2">
      <c r="A4642"/>
      <c r="B4642"/>
      <c r="D4642" s="206"/>
      <c r="E4642" s="206"/>
      <c r="F4642"/>
    </row>
    <row r="4643" spans="1:6" x14ac:dyDescent="0.2">
      <c r="A4643"/>
      <c r="B4643"/>
      <c r="D4643" s="206"/>
      <c r="E4643" s="206"/>
      <c r="F4643"/>
    </row>
    <row r="4644" spans="1:6" x14ac:dyDescent="0.2">
      <c r="A4644"/>
      <c r="B4644"/>
      <c r="D4644" s="206"/>
      <c r="E4644" s="206"/>
      <c r="F4644"/>
    </row>
    <row r="4645" spans="1:6" x14ac:dyDescent="0.2">
      <c r="A4645"/>
      <c r="B4645"/>
      <c r="D4645" s="206"/>
      <c r="E4645" s="206"/>
      <c r="F4645"/>
    </row>
    <row r="4646" spans="1:6" x14ac:dyDescent="0.2">
      <c r="A4646"/>
      <c r="B4646"/>
      <c r="D4646" s="206"/>
      <c r="E4646" s="206"/>
      <c r="F4646"/>
    </row>
    <row r="4647" spans="1:6" x14ac:dyDescent="0.2">
      <c r="A4647"/>
      <c r="B4647"/>
      <c r="D4647" s="206"/>
      <c r="E4647" s="206"/>
      <c r="F4647"/>
    </row>
    <row r="4648" spans="1:6" x14ac:dyDescent="0.2">
      <c r="A4648"/>
      <c r="B4648"/>
      <c r="D4648" s="206"/>
      <c r="E4648" s="206"/>
      <c r="F4648"/>
    </row>
    <row r="4649" spans="1:6" x14ac:dyDescent="0.2">
      <c r="A4649"/>
      <c r="B4649"/>
      <c r="D4649" s="206"/>
      <c r="E4649" s="206"/>
      <c r="F4649"/>
    </row>
    <row r="4650" spans="1:6" x14ac:dyDescent="0.2">
      <c r="A4650"/>
      <c r="B4650"/>
      <c r="D4650" s="206"/>
      <c r="E4650" s="206"/>
      <c r="F4650"/>
    </row>
    <row r="4651" spans="1:6" x14ac:dyDescent="0.2">
      <c r="A4651"/>
      <c r="B4651"/>
      <c r="D4651" s="206"/>
      <c r="E4651" s="206"/>
      <c r="F4651"/>
    </row>
    <row r="4652" spans="1:6" x14ac:dyDescent="0.2">
      <c r="A4652"/>
      <c r="B4652"/>
      <c r="D4652" s="206"/>
      <c r="E4652" s="206"/>
      <c r="F4652"/>
    </row>
    <row r="4653" spans="1:6" x14ac:dyDescent="0.2">
      <c r="A4653"/>
      <c r="B4653"/>
      <c r="D4653" s="206"/>
      <c r="E4653" s="206"/>
      <c r="F4653"/>
    </row>
    <row r="4654" spans="1:6" x14ac:dyDescent="0.2">
      <c r="A4654"/>
      <c r="B4654"/>
      <c r="D4654" s="206"/>
      <c r="E4654" s="206"/>
      <c r="F4654"/>
    </row>
    <row r="4655" spans="1:6" x14ac:dyDescent="0.2">
      <c r="A4655"/>
      <c r="B4655"/>
      <c r="D4655" s="206"/>
      <c r="E4655" s="206"/>
      <c r="F4655"/>
    </row>
    <row r="4656" spans="1:6" x14ac:dyDescent="0.2">
      <c r="A4656"/>
      <c r="B4656"/>
      <c r="D4656" s="206"/>
      <c r="E4656" s="206"/>
      <c r="F4656"/>
    </row>
    <row r="4657" spans="1:6" x14ac:dyDescent="0.2">
      <c r="A4657"/>
      <c r="B4657"/>
      <c r="D4657" s="206"/>
      <c r="E4657" s="206"/>
      <c r="F4657"/>
    </row>
    <row r="4658" spans="1:6" x14ac:dyDescent="0.2">
      <c r="A4658"/>
      <c r="B4658"/>
      <c r="D4658" s="206"/>
      <c r="E4658" s="206"/>
      <c r="F4658"/>
    </row>
    <row r="4659" spans="1:6" x14ac:dyDescent="0.2">
      <c r="A4659"/>
      <c r="B4659"/>
      <c r="D4659" s="206"/>
      <c r="E4659" s="206"/>
      <c r="F4659"/>
    </row>
    <row r="4660" spans="1:6" x14ac:dyDescent="0.2">
      <c r="A4660"/>
      <c r="B4660"/>
      <c r="D4660" s="206"/>
      <c r="E4660" s="206"/>
      <c r="F4660"/>
    </row>
    <row r="4661" spans="1:6" x14ac:dyDescent="0.2">
      <c r="A4661"/>
      <c r="B4661"/>
      <c r="D4661" s="206"/>
      <c r="E4661" s="206"/>
      <c r="F4661"/>
    </row>
    <row r="4662" spans="1:6" x14ac:dyDescent="0.2">
      <c r="A4662"/>
      <c r="B4662"/>
      <c r="D4662" s="206"/>
      <c r="E4662" s="206"/>
      <c r="F4662"/>
    </row>
    <row r="4663" spans="1:6" x14ac:dyDescent="0.2">
      <c r="A4663"/>
      <c r="B4663"/>
      <c r="D4663" s="206"/>
      <c r="E4663" s="206"/>
      <c r="F4663"/>
    </row>
    <row r="4664" spans="1:6" x14ac:dyDescent="0.2">
      <c r="A4664"/>
      <c r="B4664"/>
      <c r="D4664" s="206"/>
      <c r="E4664" s="206"/>
      <c r="F4664"/>
    </row>
    <row r="4665" spans="1:6" x14ac:dyDescent="0.2">
      <c r="A4665"/>
      <c r="B4665"/>
      <c r="D4665" s="206"/>
      <c r="E4665" s="206"/>
      <c r="F4665"/>
    </row>
    <row r="4666" spans="1:6" x14ac:dyDescent="0.2">
      <c r="A4666"/>
      <c r="B4666"/>
      <c r="D4666" s="206"/>
      <c r="E4666" s="206"/>
      <c r="F4666"/>
    </row>
    <row r="4667" spans="1:6" x14ac:dyDescent="0.2">
      <c r="A4667"/>
      <c r="B4667"/>
      <c r="D4667" s="206"/>
      <c r="E4667" s="206"/>
      <c r="F4667"/>
    </row>
    <row r="4668" spans="1:6" x14ac:dyDescent="0.2">
      <c r="A4668"/>
      <c r="B4668"/>
      <c r="D4668" s="206"/>
      <c r="E4668" s="206"/>
      <c r="F4668"/>
    </row>
    <row r="4669" spans="1:6" x14ac:dyDescent="0.2">
      <c r="A4669"/>
      <c r="B4669"/>
      <c r="D4669" s="206"/>
      <c r="E4669" s="206"/>
      <c r="F4669"/>
    </row>
    <row r="4670" spans="1:6" x14ac:dyDescent="0.2">
      <c r="A4670"/>
      <c r="B4670"/>
      <c r="D4670" s="206"/>
      <c r="E4670" s="206"/>
      <c r="F4670"/>
    </row>
    <row r="4671" spans="1:6" x14ac:dyDescent="0.2">
      <c r="A4671"/>
      <c r="B4671"/>
      <c r="D4671" s="206"/>
      <c r="E4671" s="206"/>
      <c r="F4671"/>
    </row>
    <row r="4672" spans="1:6" x14ac:dyDescent="0.2">
      <c r="A4672"/>
      <c r="B4672"/>
      <c r="D4672" s="206"/>
      <c r="E4672" s="206"/>
      <c r="F4672"/>
    </row>
    <row r="4673" spans="1:6" x14ac:dyDescent="0.2">
      <c r="A4673"/>
      <c r="B4673"/>
      <c r="D4673" s="206"/>
      <c r="E4673" s="206"/>
      <c r="F4673"/>
    </row>
    <row r="4674" spans="1:6" x14ac:dyDescent="0.2">
      <c r="A4674"/>
      <c r="B4674"/>
      <c r="D4674" s="206"/>
      <c r="E4674" s="206"/>
      <c r="F4674"/>
    </row>
    <row r="4675" spans="1:6" x14ac:dyDescent="0.2">
      <c r="A4675"/>
      <c r="B4675"/>
      <c r="D4675" s="206"/>
      <c r="E4675" s="206"/>
      <c r="F4675"/>
    </row>
    <row r="4676" spans="1:6" x14ac:dyDescent="0.2">
      <c r="A4676"/>
      <c r="B4676"/>
      <c r="D4676" s="206"/>
      <c r="E4676" s="206"/>
      <c r="F4676"/>
    </row>
    <row r="4677" spans="1:6" x14ac:dyDescent="0.2">
      <c r="A4677"/>
      <c r="B4677"/>
      <c r="D4677" s="206"/>
      <c r="E4677" s="206"/>
      <c r="F4677"/>
    </row>
    <row r="4678" spans="1:6" x14ac:dyDescent="0.2">
      <c r="A4678"/>
      <c r="B4678"/>
      <c r="D4678" s="206"/>
      <c r="E4678" s="206"/>
      <c r="F4678"/>
    </row>
    <row r="4679" spans="1:6" x14ac:dyDescent="0.2">
      <c r="A4679"/>
      <c r="B4679"/>
      <c r="D4679" s="206"/>
      <c r="E4679" s="206"/>
      <c r="F4679"/>
    </row>
    <row r="4680" spans="1:6" x14ac:dyDescent="0.2">
      <c r="A4680"/>
      <c r="B4680"/>
      <c r="D4680" s="206"/>
      <c r="E4680" s="206"/>
      <c r="F4680"/>
    </row>
    <row r="4681" spans="1:6" x14ac:dyDescent="0.2">
      <c r="A4681"/>
      <c r="B4681"/>
      <c r="D4681" s="206"/>
      <c r="E4681" s="206"/>
      <c r="F4681"/>
    </row>
    <row r="4682" spans="1:6" x14ac:dyDescent="0.2">
      <c r="A4682"/>
      <c r="B4682"/>
      <c r="D4682" s="206"/>
      <c r="E4682" s="206"/>
      <c r="F4682"/>
    </row>
    <row r="4683" spans="1:6" x14ac:dyDescent="0.2">
      <c r="A4683"/>
      <c r="B4683"/>
      <c r="D4683" s="206"/>
      <c r="E4683" s="206"/>
      <c r="F4683"/>
    </row>
    <row r="4684" spans="1:6" x14ac:dyDescent="0.2">
      <c r="A4684"/>
      <c r="B4684"/>
      <c r="D4684" s="206"/>
      <c r="E4684" s="206"/>
      <c r="F4684"/>
    </row>
    <row r="4685" spans="1:6" x14ac:dyDescent="0.2">
      <c r="A4685"/>
      <c r="B4685"/>
      <c r="D4685" s="206"/>
      <c r="E4685" s="206"/>
      <c r="F4685"/>
    </row>
    <row r="4686" spans="1:6" x14ac:dyDescent="0.2">
      <c r="A4686"/>
      <c r="B4686"/>
      <c r="D4686" s="206"/>
      <c r="E4686" s="206"/>
      <c r="F4686"/>
    </row>
    <row r="4687" spans="1:6" x14ac:dyDescent="0.2">
      <c r="A4687"/>
      <c r="B4687"/>
      <c r="D4687" s="206"/>
      <c r="E4687" s="206"/>
      <c r="F4687"/>
    </row>
    <row r="4688" spans="1:6" x14ac:dyDescent="0.2">
      <c r="A4688"/>
      <c r="B4688"/>
      <c r="D4688" s="206"/>
      <c r="E4688" s="206"/>
      <c r="F4688"/>
    </row>
    <row r="4689" spans="1:6" x14ac:dyDescent="0.2">
      <c r="A4689"/>
      <c r="B4689"/>
      <c r="D4689" s="206"/>
      <c r="E4689" s="206"/>
      <c r="F4689"/>
    </row>
    <row r="4690" spans="1:6" x14ac:dyDescent="0.2">
      <c r="A4690"/>
      <c r="B4690"/>
      <c r="D4690" s="206"/>
      <c r="E4690" s="206"/>
      <c r="F4690"/>
    </row>
    <row r="4691" spans="1:6" x14ac:dyDescent="0.2">
      <c r="A4691"/>
      <c r="B4691"/>
      <c r="D4691" s="206"/>
      <c r="E4691" s="206"/>
      <c r="F4691"/>
    </row>
    <row r="4692" spans="1:6" x14ac:dyDescent="0.2">
      <c r="A4692"/>
      <c r="B4692"/>
      <c r="D4692" s="206"/>
      <c r="E4692" s="206"/>
      <c r="F4692"/>
    </row>
    <row r="4693" spans="1:6" x14ac:dyDescent="0.2">
      <c r="A4693"/>
      <c r="B4693"/>
      <c r="D4693" s="206"/>
      <c r="E4693" s="206"/>
      <c r="F4693"/>
    </row>
    <row r="4694" spans="1:6" x14ac:dyDescent="0.2">
      <c r="A4694"/>
      <c r="B4694"/>
      <c r="D4694" s="206"/>
      <c r="E4694" s="206"/>
      <c r="F4694"/>
    </row>
    <row r="4695" spans="1:6" x14ac:dyDescent="0.2">
      <c r="A4695"/>
      <c r="B4695"/>
      <c r="D4695" s="206"/>
      <c r="E4695" s="206"/>
      <c r="F4695"/>
    </row>
    <row r="4696" spans="1:6" x14ac:dyDescent="0.2">
      <c r="A4696"/>
      <c r="B4696"/>
      <c r="D4696" s="206"/>
      <c r="E4696" s="206"/>
      <c r="F4696"/>
    </row>
    <row r="4697" spans="1:6" x14ac:dyDescent="0.2">
      <c r="A4697"/>
      <c r="B4697"/>
      <c r="D4697" s="206"/>
      <c r="E4697" s="206"/>
      <c r="F4697"/>
    </row>
    <row r="4698" spans="1:6" x14ac:dyDescent="0.2">
      <c r="A4698"/>
      <c r="B4698"/>
      <c r="D4698" s="206"/>
      <c r="E4698" s="206"/>
      <c r="F4698"/>
    </row>
    <row r="4699" spans="1:6" x14ac:dyDescent="0.2">
      <c r="A4699"/>
      <c r="B4699"/>
      <c r="D4699" s="206"/>
      <c r="E4699" s="206"/>
      <c r="F4699"/>
    </row>
    <row r="4700" spans="1:6" x14ac:dyDescent="0.2">
      <c r="A4700"/>
      <c r="B4700"/>
      <c r="D4700" s="206"/>
      <c r="E4700" s="206"/>
      <c r="F4700"/>
    </row>
    <row r="4701" spans="1:6" x14ac:dyDescent="0.2">
      <c r="A4701"/>
      <c r="B4701"/>
      <c r="D4701" s="206"/>
      <c r="E4701" s="206"/>
      <c r="F4701"/>
    </row>
    <row r="4702" spans="1:6" x14ac:dyDescent="0.2">
      <c r="A4702"/>
      <c r="B4702"/>
      <c r="D4702" s="206"/>
      <c r="E4702" s="206"/>
      <c r="F4702"/>
    </row>
    <row r="4703" spans="1:6" x14ac:dyDescent="0.2">
      <c r="A4703"/>
      <c r="B4703"/>
      <c r="D4703" s="206"/>
      <c r="E4703" s="206"/>
      <c r="F4703"/>
    </row>
    <row r="4704" spans="1:6" x14ac:dyDescent="0.2">
      <c r="A4704"/>
      <c r="B4704"/>
      <c r="D4704" s="206"/>
      <c r="E4704" s="206"/>
      <c r="F4704"/>
    </row>
    <row r="4705" spans="1:6" x14ac:dyDescent="0.2">
      <c r="A4705"/>
      <c r="B4705"/>
      <c r="D4705" s="206"/>
      <c r="E4705" s="206"/>
      <c r="F4705"/>
    </row>
    <row r="4706" spans="1:6" x14ac:dyDescent="0.2">
      <c r="A4706"/>
      <c r="B4706"/>
      <c r="D4706" s="206"/>
      <c r="E4706" s="206"/>
      <c r="F4706"/>
    </row>
    <row r="4707" spans="1:6" x14ac:dyDescent="0.2">
      <c r="A4707"/>
      <c r="B4707"/>
      <c r="D4707" s="206"/>
      <c r="E4707" s="206"/>
      <c r="F4707"/>
    </row>
    <row r="4708" spans="1:6" x14ac:dyDescent="0.2">
      <c r="A4708"/>
      <c r="B4708"/>
      <c r="D4708" s="206"/>
      <c r="E4708" s="206"/>
      <c r="F4708"/>
    </row>
    <row r="4709" spans="1:6" x14ac:dyDescent="0.2">
      <c r="A4709"/>
      <c r="B4709"/>
      <c r="D4709" s="206"/>
      <c r="E4709" s="206"/>
      <c r="F4709"/>
    </row>
    <row r="4710" spans="1:6" x14ac:dyDescent="0.2">
      <c r="A4710"/>
      <c r="B4710"/>
      <c r="D4710" s="206"/>
      <c r="E4710" s="206"/>
      <c r="F4710"/>
    </row>
    <row r="4711" spans="1:6" x14ac:dyDescent="0.2">
      <c r="A4711"/>
      <c r="B4711"/>
      <c r="D4711" s="206"/>
      <c r="E4711" s="206"/>
      <c r="F4711"/>
    </row>
    <row r="4712" spans="1:6" x14ac:dyDescent="0.2">
      <c r="A4712"/>
      <c r="B4712"/>
      <c r="D4712" s="206"/>
      <c r="E4712" s="206"/>
      <c r="F4712"/>
    </row>
    <row r="4713" spans="1:6" x14ac:dyDescent="0.2">
      <c r="A4713"/>
      <c r="B4713"/>
      <c r="D4713" s="206"/>
      <c r="E4713" s="206"/>
      <c r="F4713"/>
    </row>
    <row r="4714" spans="1:6" x14ac:dyDescent="0.2">
      <c r="A4714"/>
      <c r="B4714"/>
      <c r="D4714" s="206"/>
      <c r="E4714" s="206"/>
      <c r="F4714"/>
    </row>
    <row r="4715" spans="1:6" x14ac:dyDescent="0.2">
      <c r="A4715"/>
      <c r="B4715"/>
      <c r="D4715" s="206"/>
      <c r="E4715" s="206"/>
      <c r="F4715"/>
    </row>
    <row r="4716" spans="1:6" x14ac:dyDescent="0.2">
      <c r="A4716"/>
      <c r="B4716"/>
      <c r="D4716" s="206"/>
      <c r="E4716" s="206"/>
      <c r="F4716"/>
    </row>
    <row r="4717" spans="1:6" x14ac:dyDescent="0.2">
      <c r="A4717"/>
      <c r="B4717"/>
      <c r="D4717" s="206"/>
      <c r="E4717" s="206"/>
      <c r="F4717"/>
    </row>
    <row r="4718" spans="1:6" x14ac:dyDescent="0.2">
      <c r="A4718"/>
      <c r="B4718"/>
      <c r="D4718" s="206"/>
      <c r="E4718" s="206"/>
      <c r="F4718"/>
    </row>
    <row r="4719" spans="1:6" x14ac:dyDescent="0.2">
      <c r="A4719"/>
      <c r="B4719"/>
      <c r="D4719" s="206"/>
      <c r="E4719" s="206"/>
      <c r="F4719"/>
    </row>
    <row r="4720" spans="1:6" x14ac:dyDescent="0.2">
      <c r="A4720"/>
      <c r="B4720"/>
      <c r="D4720" s="206"/>
      <c r="E4720" s="206"/>
      <c r="F4720"/>
    </row>
    <row r="4721" spans="1:6" x14ac:dyDescent="0.2">
      <c r="A4721"/>
      <c r="B4721"/>
      <c r="D4721" s="206"/>
      <c r="E4721" s="206"/>
      <c r="F4721"/>
    </row>
    <row r="4722" spans="1:6" x14ac:dyDescent="0.2">
      <c r="A4722"/>
      <c r="B4722"/>
      <c r="D4722" s="206"/>
      <c r="E4722" s="206"/>
      <c r="F4722"/>
    </row>
    <row r="4723" spans="1:6" x14ac:dyDescent="0.2">
      <c r="A4723"/>
      <c r="B4723"/>
      <c r="D4723" s="206"/>
      <c r="E4723" s="206"/>
      <c r="F4723"/>
    </row>
    <row r="4724" spans="1:6" x14ac:dyDescent="0.2">
      <c r="A4724"/>
      <c r="B4724"/>
      <c r="D4724" s="206"/>
      <c r="E4724" s="206"/>
      <c r="F4724"/>
    </row>
    <row r="4725" spans="1:6" x14ac:dyDescent="0.2">
      <c r="A4725"/>
      <c r="B4725"/>
      <c r="D4725" s="206"/>
      <c r="E4725" s="206"/>
      <c r="F4725"/>
    </row>
    <row r="4726" spans="1:6" x14ac:dyDescent="0.2">
      <c r="A4726"/>
      <c r="B4726"/>
      <c r="D4726" s="206"/>
      <c r="E4726" s="206"/>
      <c r="F4726"/>
    </row>
    <row r="4727" spans="1:6" x14ac:dyDescent="0.2">
      <c r="A4727"/>
      <c r="B4727"/>
      <c r="D4727" s="206"/>
      <c r="E4727" s="206"/>
      <c r="F4727"/>
    </row>
    <row r="4728" spans="1:6" x14ac:dyDescent="0.2">
      <c r="A4728"/>
      <c r="B4728"/>
      <c r="D4728" s="206"/>
      <c r="E4728" s="206"/>
      <c r="F4728"/>
    </row>
    <row r="4729" spans="1:6" x14ac:dyDescent="0.2">
      <c r="A4729"/>
      <c r="B4729"/>
      <c r="D4729" s="206"/>
      <c r="E4729" s="206"/>
      <c r="F4729"/>
    </row>
    <row r="4730" spans="1:6" x14ac:dyDescent="0.2">
      <c r="A4730"/>
      <c r="B4730"/>
      <c r="D4730" s="206"/>
      <c r="E4730" s="206"/>
      <c r="F4730"/>
    </row>
    <row r="4731" spans="1:6" x14ac:dyDescent="0.2">
      <c r="A4731"/>
      <c r="B4731"/>
      <c r="D4731" s="206"/>
      <c r="E4731" s="206"/>
      <c r="F4731"/>
    </row>
    <row r="4732" spans="1:6" x14ac:dyDescent="0.2">
      <c r="A4732"/>
      <c r="B4732"/>
      <c r="D4732" s="206"/>
      <c r="E4732" s="206"/>
      <c r="F4732"/>
    </row>
    <row r="4733" spans="1:6" x14ac:dyDescent="0.2">
      <c r="A4733"/>
      <c r="B4733"/>
      <c r="D4733" s="206"/>
      <c r="E4733" s="206"/>
      <c r="F4733"/>
    </row>
    <row r="4734" spans="1:6" x14ac:dyDescent="0.2">
      <c r="A4734"/>
      <c r="B4734"/>
      <c r="D4734" s="206"/>
      <c r="E4734" s="206"/>
      <c r="F4734"/>
    </row>
    <row r="4735" spans="1:6" x14ac:dyDescent="0.2">
      <c r="A4735"/>
      <c r="B4735"/>
      <c r="D4735" s="206"/>
      <c r="E4735" s="206"/>
      <c r="F4735"/>
    </row>
    <row r="4736" spans="1:6" x14ac:dyDescent="0.2">
      <c r="A4736"/>
      <c r="B4736"/>
      <c r="D4736" s="206"/>
      <c r="E4736" s="206"/>
      <c r="F4736"/>
    </row>
    <row r="4737" spans="1:6" x14ac:dyDescent="0.2">
      <c r="A4737"/>
      <c r="B4737"/>
      <c r="D4737" s="206"/>
      <c r="E4737" s="206"/>
      <c r="F4737"/>
    </row>
    <row r="4738" spans="1:6" x14ac:dyDescent="0.2">
      <c r="A4738"/>
      <c r="B4738"/>
      <c r="D4738" s="206"/>
      <c r="E4738" s="206"/>
      <c r="F4738"/>
    </row>
    <row r="4739" spans="1:6" x14ac:dyDescent="0.2">
      <c r="A4739"/>
      <c r="B4739"/>
      <c r="D4739" s="206"/>
      <c r="E4739" s="206"/>
      <c r="F4739"/>
    </row>
    <row r="4740" spans="1:6" x14ac:dyDescent="0.2">
      <c r="A4740"/>
      <c r="B4740"/>
      <c r="D4740" s="206"/>
      <c r="E4740" s="206"/>
      <c r="F4740"/>
    </row>
    <row r="4741" spans="1:6" x14ac:dyDescent="0.2">
      <c r="A4741"/>
      <c r="B4741"/>
      <c r="D4741" s="206"/>
      <c r="E4741" s="206"/>
      <c r="F4741"/>
    </row>
    <row r="4742" spans="1:6" x14ac:dyDescent="0.2">
      <c r="A4742"/>
      <c r="B4742"/>
      <c r="D4742" s="206"/>
      <c r="E4742" s="206"/>
      <c r="F4742"/>
    </row>
    <row r="4743" spans="1:6" x14ac:dyDescent="0.2">
      <c r="A4743"/>
      <c r="B4743"/>
      <c r="D4743" s="206"/>
      <c r="E4743" s="206"/>
      <c r="F4743"/>
    </row>
    <row r="4744" spans="1:6" x14ac:dyDescent="0.2">
      <c r="A4744"/>
      <c r="B4744"/>
      <c r="D4744" s="206"/>
      <c r="E4744" s="206"/>
      <c r="F4744"/>
    </row>
    <row r="4745" spans="1:6" x14ac:dyDescent="0.2">
      <c r="A4745"/>
      <c r="B4745"/>
      <c r="D4745" s="206"/>
      <c r="E4745" s="206"/>
      <c r="F4745"/>
    </row>
    <row r="4746" spans="1:6" x14ac:dyDescent="0.2">
      <c r="A4746"/>
      <c r="B4746"/>
      <c r="D4746" s="206"/>
      <c r="E4746" s="206"/>
      <c r="F4746"/>
    </row>
    <row r="4747" spans="1:6" x14ac:dyDescent="0.2">
      <c r="A4747"/>
      <c r="B4747"/>
      <c r="D4747" s="206"/>
      <c r="E4747" s="206"/>
      <c r="F4747"/>
    </row>
    <row r="4748" spans="1:6" x14ac:dyDescent="0.2">
      <c r="A4748"/>
      <c r="B4748"/>
      <c r="D4748" s="206"/>
      <c r="E4748" s="206"/>
      <c r="F4748"/>
    </row>
    <row r="4749" spans="1:6" x14ac:dyDescent="0.2">
      <c r="A4749"/>
      <c r="B4749"/>
      <c r="D4749" s="206"/>
      <c r="E4749" s="206"/>
      <c r="F4749"/>
    </row>
    <row r="4750" spans="1:6" x14ac:dyDescent="0.2">
      <c r="A4750"/>
      <c r="B4750"/>
      <c r="D4750" s="206"/>
      <c r="E4750" s="206"/>
      <c r="F4750"/>
    </row>
    <row r="4751" spans="1:6" x14ac:dyDescent="0.2">
      <c r="A4751"/>
      <c r="B4751"/>
      <c r="D4751" s="206"/>
      <c r="E4751" s="206"/>
      <c r="F4751"/>
    </row>
    <row r="4752" spans="1:6" x14ac:dyDescent="0.2">
      <c r="A4752"/>
      <c r="B4752"/>
      <c r="D4752" s="206"/>
      <c r="E4752" s="206"/>
      <c r="F4752"/>
    </row>
    <row r="4753" spans="1:6" x14ac:dyDescent="0.2">
      <c r="A4753"/>
      <c r="B4753"/>
      <c r="D4753" s="206"/>
      <c r="E4753" s="206"/>
      <c r="F4753"/>
    </row>
    <row r="4754" spans="1:6" x14ac:dyDescent="0.2">
      <c r="A4754"/>
      <c r="B4754"/>
      <c r="D4754" s="206"/>
      <c r="E4754" s="206"/>
      <c r="F4754"/>
    </row>
    <row r="4755" spans="1:6" x14ac:dyDescent="0.2">
      <c r="A4755"/>
      <c r="B4755"/>
      <c r="D4755" s="206"/>
      <c r="E4755" s="206"/>
      <c r="F4755"/>
    </row>
    <row r="4756" spans="1:6" x14ac:dyDescent="0.2">
      <c r="A4756"/>
      <c r="B4756"/>
      <c r="D4756" s="206"/>
      <c r="E4756" s="206"/>
      <c r="F4756"/>
    </row>
    <row r="4757" spans="1:6" x14ac:dyDescent="0.2">
      <c r="A4757"/>
      <c r="B4757"/>
      <c r="D4757" s="206"/>
      <c r="E4757" s="206"/>
      <c r="F4757"/>
    </row>
    <row r="4758" spans="1:6" x14ac:dyDescent="0.2">
      <c r="A4758"/>
      <c r="B4758"/>
      <c r="D4758" s="206"/>
      <c r="E4758" s="206"/>
      <c r="F4758"/>
    </row>
    <row r="4759" spans="1:6" x14ac:dyDescent="0.2">
      <c r="A4759"/>
      <c r="B4759"/>
      <c r="D4759" s="206"/>
      <c r="E4759" s="206"/>
      <c r="F4759"/>
    </row>
    <row r="4760" spans="1:6" x14ac:dyDescent="0.2">
      <c r="A4760"/>
      <c r="B4760"/>
      <c r="D4760" s="206"/>
      <c r="E4760" s="206"/>
      <c r="F4760"/>
    </row>
    <row r="4761" spans="1:6" x14ac:dyDescent="0.2">
      <c r="A4761"/>
      <c r="B4761"/>
      <c r="D4761" s="206"/>
      <c r="E4761" s="206"/>
      <c r="F4761"/>
    </row>
    <row r="4762" spans="1:6" x14ac:dyDescent="0.2">
      <c r="A4762"/>
      <c r="B4762"/>
      <c r="D4762" s="206"/>
      <c r="E4762" s="206"/>
      <c r="F4762"/>
    </row>
    <row r="4763" spans="1:6" x14ac:dyDescent="0.2">
      <c r="A4763"/>
      <c r="B4763"/>
      <c r="D4763" s="206"/>
      <c r="E4763" s="206"/>
      <c r="F4763"/>
    </row>
    <row r="4764" spans="1:6" x14ac:dyDescent="0.2">
      <c r="A4764"/>
      <c r="B4764"/>
      <c r="D4764" s="206"/>
      <c r="E4764" s="206"/>
      <c r="F4764"/>
    </row>
    <row r="4765" spans="1:6" x14ac:dyDescent="0.2">
      <c r="A4765"/>
      <c r="B4765"/>
      <c r="D4765" s="206"/>
      <c r="E4765" s="206"/>
      <c r="F4765"/>
    </row>
    <row r="4766" spans="1:6" x14ac:dyDescent="0.2">
      <c r="A4766"/>
      <c r="B4766"/>
      <c r="D4766" s="206"/>
      <c r="E4766" s="206"/>
      <c r="F4766"/>
    </row>
    <row r="4767" spans="1:6" x14ac:dyDescent="0.2">
      <c r="A4767"/>
      <c r="B4767"/>
      <c r="D4767" s="206"/>
      <c r="E4767" s="206"/>
      <c r="F4767"/>
    </row>
    <row r="4768" spans="1:6" x14ac:dyDescent="0.2">
      <c r="A4768"/>
      <c r="B4768"/>
      <c r="D4768" s="206"/>
      <c r="E4768" s="206"/>
      <c r="F4768"/>
    </row>
    <row r="4769" spans="1:6" x14ac:dyDescent="0.2">
      <c r="A4769"/>
      <c r="B4769"/>
      <c r="D4769" s="206"/>
      <c r="E4769" s="206"/>
      <c r="F4769"/>
    </row>
    <row r="4770" spans="1:6" x14ac:dyDescent="0.2">
      <c r="A4770"/>
      <c r="B4770"/>
      <c r="D4770" s="206"/>
      <c r="E4770" s="206"/>
      <c r="F4770"/>
    </row>
    <row r="4771" spans="1:6" x14ac:dyDescent="0.2">
      <c r="A4771"/>
      <c r="B4771"/>
      <c r="D4771" s="206"/>
      <c r="E4771" s="206"/>
      <c r="F4771"/>
    </row>
    <row r="4772" spans="1:6" x14ac:dyDescent="0.2">
      <c r="A4772"/>
      <c r="B4772"/>
      <c r="D4772" s="206"/>
      <c r="E4772" s="206"/>
      <c r="F4772"/>
    </row>
    <row r="4773" spans="1:6" x14ac:dyDescent="0.2">
      <c r="A4773"/>
      <c r="B4773"/>
      <c r="D4773" s="206"/>
      <c r="E4773" s="206"/>
      <c r="F4773"/>
    </row>
    <row r="4774" spans="1:6" x14ac:dyDescent="0.2">
      <c r="A4774"/>
      <c r="B4774"/>
      <c r="D4774" s="206"/>
      <c r="E4774" s="206"/>
      <c r="F4774"/>
    </row>
    <row r="4775" spans="1:6" x14ac:dyDescent="0.2">
      <c r="A4775"/>
      <c r="B4775"/>
      <c r="D4775" s="206"/>
      <c r="E4775" s="206"/>
      <c r="F4775"/>
    </row>
    <row r="4776" spans="1:6" x14ac:dyDescent="0.2">
      <c r="A4776"/>
      <c r="B4776"/>
      <c r="D4776" s="206"/>
      <c r="E4776" s="206"/>
      <c r="F4776"/>
    </row>
    <row r="4777" spans="1:6" x14ac:dyDescent="0.2">
      <c r="A4777"/>
      <c r="B4777"/>
      <c r="D4777" s="206"/>
      <c r="E4777" s="206"/>
      <c r="F4777"/>
    </row>
    <row r="4778" spans="1:6" x14ac:dyDescent="0.2">
      <c r="A4778"/>
      <c r="B4778"/>
      <c r="D4778" s="206"/>
      <c r="E4778" s="206"/>
      <c r="F4778"/>
    </row>
    <row r="4779" spans="1:6" x14ac:dyDescent="0.2">
      <c r="A4779"/>
      <c r="B4779"/>
      <c r="D4779" s="206"/>
      <c r="E4779" s="206"/>
      <c r="F4779"/>
    </row>
    <row r="4780" spans="1:6" x14ac:dyDescent="0.2">
      <c r="A4780"/>
      <c r="B4780"/>
      <c r="D4780" s="206"/>
      <c r="E4780" s="206"/>
      <c r="F4780"/>
    </row>
    <row r="4781" spans="1:6" x14ac:dyDescent="0.2">
      <c r="A4781"/>
      <c r="B4781"/>
      <c r="D4781" s="206"/>
      <c r="E4781" s="206"/>
      <c r="F4781"/>
    </row>
    <row r="4782" spans="1:6" x14ac:dyDescent="0.2">
      <c r="A4782"/>
      <c r="B4782"/>
      <c r="D4782" s="206"/>
      <c r="E4782" s="206"/>
      <c r="F4782"/>
    </row>
    <row r="4783" spans="1:6" x14ac:dyDescent="0.2">
      <c r="A4783"/>
      <c r="B4783"/>
      <c r="D4783" s="206"/>
      <c r="E4783" s="206"/>
      <c r="F4783"/>
    </row>
    <row r="4784" spans="1:6" x14ac:dyDescent="0.2">
      <c r="A4784"/>
      <c r="B4784"/>
      <c r="D4784" s="206"/>
      <c r="E4784" s="206"/>
      <c r="F4784"/>
    </row>
    <row r="4785" spans="1:6" x14ac:dyDescent="0.2">
      <c r="A4785"/>
      <c r="B4785"/>
      <c r="D4785" s="206"/>
      <c r="E4785" s="206"/>
      <c r="F4785"/>
    </row>
    <row r="4786" spans="1:6" x14ac:dyDescent="0.2">
      <c r="A4786"/>
      <c r="B4786"/>
      <c r="D4786" s="206"/>
      <c r="E4786" s="206"/>
      <c r="F4786"/>
    </row>
    <row r="4787" spans="1:6" x14ac:dyDescent="0.2">
      <c r="A4787"/>
      <c r="B4787"/>
      <c r="D4787" s="206"/>
      <c r="E4787" s="206"/>
      <c r="F4787"/>
    </row>
    <row r="4788" spans="1:6" x14ac:dyDescent="0.2">
      <c r="A4788"/>
      <c r="B4788"/>
      <c r="D4788" s="206"/>
      <c r="E4788" s="206"/>
      <c r="F4788"/>
    </row>
    <row r="4789" spans="1:6" x14ac:dyDescent="0.2">
      <c r="A4789"/>
      <c r="B4789"/>
      <c r="D4789" s="206"/>
      <c r="E4789" s="206"/>
      <c r="F4789"/>
    </row>
    <row r="4790" spans="1:6" x14ac:dyDescent="0.2">
      <c r="A4790"/>
      <c r="B4790"/>
      <c r="D4790" s="206"/>
      <c r="E4790" s="206"/>
      <c r="F4790"/>
    </row>
    <row r="4791" spans="1:6" x14ac:dyDescent="0.2">
      <c r="A4791"/>
      <c r="B4791"/>
      <c r="D4791" s="206"/>
      <c r="E4791" s="206"/>
      <c r="F4791"/>
    </row>
    <row r="4792" spans="1:6" x14ac:dyDescent="0.2">
      <c r="A4792"/>
      <c r="B4792"/>
      <c r="D4792" s="206"/>
      <c r="E4792" s="206"/>
      <c r="F4792"/>
    </row>
    <row r="4793" spans="1:6" x14ac:dyDescent="0.2">
      <c r="A4793"/>
      <c r="B4793"/>
      <c r="D4793" s="206"/>
      <c r="E4793" s="206"/>
      <c r="F4793"/>
    </row>
    <row r="4794" spans="1:6" x14ac:dyDescent="0.2">
      <c r="A4794"/>
      <c r="B4794"/>
      <c r="D4794" s="206"/>
      <c r="E4794" s="206"/>
      <c r="F4794"/>
    </row>
    <row r="4795" spans="1:6" x14ac:dyDescent="0.2">
      <c r="A4795"/>
      <c r="B4795"/>
      <c r="D4795" s="206"/>
      <c r="E4795" s="206"/>
      <c r="F4795"/>
    </row>
    <row r="4796" spans="1:6" x14ac:dyDescent="0.2">
      <c r="A4796"/>
      <c r="B4796"/>
      <c r="D4796" s="206"/>
      <c r="E4796" s="206"/>
      <c r="F4796"/>
    </row>
    <row r="4797" spans="1:6" x14ac:dyDescent="0.2">
      <c r="A4797"/>
      <c r="B4797"/>
      <c r="D4797" s="206"/>
      <c r="E4797" s="206"/>
      <c r="F4797"/>
    </row>
    <row r="4798" spans="1:6" x14ac:dyDescent="0.2">
      <c r="A4798"/>
      <c r="B4798"/>
      <c r="D4798" s="206"/>
      <c r="E4798" s="206"/>
      <c r="F4798"/>
    </row>
    <row r="4799" spans="1:6" x14ac:dyDescent="0.2">
      <c r="A4799"/>
      <c r="B4799"/>
      <c r="D4799" s="206"/>
      <c r="E4799" s="206"/>
      <c r="F4799"/>
    </row>
    <row r="4800" spans="1:6" x14ac:dyDescent="0.2">
      <c r="A4800"/>
      <c r="B4800"/>
      <c r="D4800" s="206"/>
      <c r="E4800" s="206"/>
      <c r="F4800"/>
    </row>
    <row r="4801" spans="1:6" x14ac:dyDescent="0.2">
      <c r="A4801"/>
      <c r="B4801"/>
      <c r="D4801" s="206"/>
      <c r="E4801" s="206"/>
      <c r="F4801"/>
    </row>
    <row r="4802" spans="1:6" x14ac:dyDescent="0.2">
      <c r="A4802"/>
      <c r="B4802"/>
      <c r="D4802" s="206"/>
      <c r="E4802" s="206"/>
      <c r="F4802"/>
    </row>
    <row r="4803" spans="1:6" x14ac:dyDescent="0.2">
      <c r="A4803"/>
      <c r="B4803"/>
      <c r="D4803" s="206"/>
      <c r="E4803" s="206"/>
      <c r="F4803"/>
    </row>
    <row r="4804" spans="1:6" x14ac:dyDescent="0.2">
      <c r="A4804"/>
      <c r="B4804"/>
      <c r="D4804" s="206"/>
      <c r="E4804" s="206"/>
      <c r="F4804"/>
    </row>
    <row r="4805" spans="1:6" x14ac:dyDescent="0.2">
      <c r="A4805"/>
      <c r="B4805"/>
      <c r="D4805" s="206"/>
      <c r="E4805" s="206"/>
      <c r="F4805"/>
    </row>
    <row r="4806" spans="1:6" x14ac:dyDescent="0.2">
      <c r="A4806"/>
      <c r="B4806"/>
      <c r="D4806" s="206"/>
      <c r="E4806" s="206"/>
      <c r="F4806"/>
    </row>
    <row r="4807" spans="1:6" x14ac:dyDescent="0.2">
      <c r="A4807"/>
      <c r="B4807"/>
      <c r="D4807" s="206"/>
      <c r="E4807" s="206"/>
      <c r="F4807"/>
    </row>
    <row r="4808" spans="1:6" x14ac:dyDescent="0.2">
      <c r="A4808"/>
      <c r="B4808"/>
      <c r="D4808" s="206"/>
      <c r="E4808" s="206"/>
      <c r="F4808"/>
    </row>
    <row r="4809" spans="1:6" x14ac:dyDescent="0.2">
      <c r="A4809"/>
      <c r="B4809"/>
      <c r="D4809" s="206"/>
      <c r="E4809" s="206"/>
      <c r="F4809"/>
    </row>
    <row r="4810" spans="1:6" x14ac:dyDescent="0.2">
      <c r="A4810"/>
      <c r="B4810"/>
      <c r="D4810" s="206"/>
      <c r="E4810" s="206"/>
      <c r="F4810"/>
    </row>
    <row r="4811" spans="1:6" x14ac:dyDescent="0.2">
      <c r="A4811"/>
      <c r="B4811"/>
      <c r="D4811" s="206"/>
      <c r="E4811" s="206"/>
      <c r="F4811"/>
    </row>
    <row r="4812" spans="1:6" x14ac:dyDescent="0.2">
      <c r="A4812"/>
      <c r="B4812"/>
      <c r="D4812" s="206"/>
      <c r="E4812" s="206"/>
      <c r="F4812"/>
    </row>
    <row r="4813" spans="1:6" x14ac:dyDescent="0.2">
      <c r="A4813"/>
      <c r="B4813"/>
      <c r="D4813" s="206"/>
      <c r="E4813" s="206"/>
      <c r="F4813"/>
    </row>
    <row r="4814" spans="1:6" x14ac:dyDescent="0.2">
      <c r="A4814"/>
      <c r="B4814"/>
      <c r="D4814" s="206"/>
      <c r="E4814" s="206"/>
      <c r="F4814"/>
    </row>
    <row r="4815" spans="1:6" x14ac:dyDescent="0.2">
      <c r="A4815"/>
      <c r="B4815"/>
      <c r="D4815" s="206"/>
      <c r="E4815" s="206"/>
      <c r="F4815"/>
    </row>
    <row r="4816" spans="1:6" x14ac:dyDescent="0.2">
      <c r="A4816"/>
      <c r="B4816"/>
      <c r="D4816" s="206"/>
      <c r="E4816" s="206"/>
      <c r="F4816"/>
    </row>
    <row r="4817" spans="1:6" x14ac:dyDescent="0.2">
      <c r="A4817"/>
      <c r="B4817"/>
      <c r="D4817" s="206"/>
      <c r="E4817" s="206"/>
      <c r="F4817"/>
    </row>
    <row r="4818" spans="1:6" x14ac:dyDescent="0.2">
      <c r="A4818"/>
      <c r="B4818"/>
      <c r="D4818" s="206"/>
      <c r="E4818" s="206"/>
      <c r="F4818"/>
    </row>
    <row r="4819" spans="1:6" x14ac:dyDescent="0.2">
      <c r="A4819"/>
      <c r="B4819"/>
      <c r="D4819" s="206"/>
      <c r="E4819" s="206"/>
      <c r="F4819"/>
    </row>
    <row r="4820" spans="1:6" x14ac:dyDescent="0.2">
      <c r="A4820"/>
      <c r="B4820"/>
      <c r="D4820" s="206"/>
      <c r="E4820" s="206"/>
      <c r="F4820"/>
    </row>
    <row r="4821" spans="1:6" x14ac:dyDescent="0.2">
      <c r="A4821"/>
      <c r="B4821"/>
      <c r="D4821" s="206"/>
      <c r="E4821" s="206"/>
      <c r="F4821"/>
    </row>
    <row r="4822" spans="1:6" x14ac:dyDescent="0.2">
      <c r="A4822"/>
      <c r="B4822"/>
      <c r="D4822" s="206"/>
      <c r="E4822" s="206"/>
      <c r="F4822"/>
    </row>
    <row r="4823" spans="1:6" x14ac:dyDescent="0.2">
      <c r="A4823"/>
      <c r="B4823"/>
      <c r="D4823" s="206"/>
      <c r="E4823" s="206"/>
      <c r="F4823"/>
    </row>
    <row r="4824" spans="1:6" x14ac:dyDescent="0.2">
      <c r="A4824"/>
      <c r="B4824"/>
      <c r="D4824" s="206"/>
      <c r="E4824" s="206"/>
      <c r="F4824"/>
    </row>
    <row r="4825" spans="1:6" x14ac:dyDescent="0.2">
      <c r="A4825"/>
      <c r="B4825"/>
      <c r="D4825" s="206"/>
      <c r="E4825" s="206"/>
      <c r="F4825"/>
    </row>
    <row r="4826" spans="1:6" x14ac:dyDescent="0.2">
      <c r="A4826"/>
      <c r="B4826"/>
      <c r="D4826" s="206"/>
      <c r="E4826" s="206"/>
      <c r="F4826"/>
    </row>
    <row r="4827" spans="1:6" x14ac:dyDescent="0.2">
      <c r="A4827"/>
      <c r="B4827"/>
      <c r="D4827" s="206"/>
      <c r="E4827" s="206"/>
      <c r="F4827"/>
    </row>
    <row r="4828" spans="1:6" x14ac:dyDescent="0.2">
      <c r="A4828"/>
      <c r="B4828"/>
      <c r="D4828" s="206"/>
      <c r="E4828" s="206"/>
      <c r="F4828"/>
    </row>
    <row r="4829" spans="1:6" x14ac:dyDescent="0.2">
      <c r="A4829"/>
      <c r="B4829"/>
      <c r="D4829" s="206"/>
      <c r="E4829" s="206"/>
      <c r="F4829"/>
    </row>
    <row r="4830" spans="1:6" x14ac:dyDescent="0.2">
      <c r="A4830"/>
      <c r="B4830"/>
      <c r="D4830" s="206"/>
      <c r="E4830" s="206"/>
      <c r="F4830"/>
    </row>
    <row r="4831" spans="1:6" x14ac:dyDescent="0.2">
      <c r="A4831"/>
      <c r="B4831"/>
      <c r="D4831" s="206"/>
      <c r="E4831" s="206"/>
      <c r="F4831"/>
    </row>
    <row r="4832" spans="1:6" x14ac:dyDescent="0.2">
      <c r="A4832"/>
      <c r="B4832"/>
      <c r="D4832" s="206"/>
      <c r="E4832" s="206"/>
      <c r="F4832"/>
    </row>
    <row r="4833" spans="1:6" x14ac:dyDescent="0.2">
      <c r="A4833"/>
      <c r="B4833"/>
      <c r="D4833" s="206"/>
      <c r="E4833" s="206"/>
      <c r="F4833"/>
    </row>
    <row r="4834" spans="1:6" x14ac:dyDescent="0.2">
      <c r="A4834"/>
      <c r="B4834"/>
      <c r="D4834" s="206"/>
      <c r="E4834" s="206"/>
      <c r="F4834"/>
    </row>
    <row r="4835" spans="1:6" x14ac:dyDescent="0.2">
      <c r="A4835"/>
      <c r="B4835"/>
      <c r="D4835" s="206"/>
      <c r="E4835" s="206"/>
      <c r="F4835"/>
    </row>
    <row r="4836" spans="1:6" x14ac:dyDescent="0.2">
      <c r="A4836"/>
      <c r="B4836"/>
      <c r="D4836" s="206"/>
      <c r="E4836" s="206"/>
      <c r="F4836"/>
    </row>
    <row r="4837" spans="1:6" x14ac:dyDescent="0.2">
      <c r="A4837"/>
      <c r="B4837"/>
      <c r="D4837" s="206"/>
      <c r="E4837" s="206"/>
      <c r="F4837"/>
    </row>
    <row r="4838" spans="1:6" x14ac:dyDescent="0.2">
      <c r="A4838"/>
      <c r="B4838"/>
      <c r="D4838" s="206"/>
      <c r="E4838" s="206"/>
      <c r="F4838"/>
    </row>
    <row r="4839" spans="1:6" x14ac:dyDescent="0.2">
      <c r="A4839"/>
      <c r="B4839"/>
      <c r="D4839" s="206"/>
      <c r="E4839" s="206"/>
      <c r="F4839"/>
    </row>
    <row r="4840" spans="1:6" x14ac:dyDescent="0.2">
      <c r="A4840"/>
      <c r="B4840"/>
      <c r="D4840" s="206"/>
      <c r="E4840" s="206"/>
      <c r="F4840"/>
    </row>
    <row r="4841" spans="1:6" x14ac:dyDescent="0.2">
      <c r="A4841"/>
      <c r="B4841"/>
      <c r="D4841" s="206"/>
      <c r="E4841" s="206"/>
      <c r="F4841"/>
    </row>
    <row r="4842" spans="1:6" x14ac:dyDescent="0.2">
      <c r="A4842"/>
      <c r="B4842"/>
      <c r="D4842" s="206"/>
      <c r="E4842" s="206"/>
      <c r="F4842"/>
    </row>
    <row r="4843" spans="1:6" x14ac:dyDescent="0.2">
      <c r="A4843"/>
      <c r="B4843"/>
      <c r="D4843" s="206"/>
      <c r="E4843" s="206"/>
      <c r="F4843"/>
    </row>
    <row r="4844" spans="1:6" x14ac:dyDescent="0.2">
      <c r="A4844"/>
      <c r="B4844"/>
      <c r="D4844" s="206"/>
      <c r="E4844" s="206"/>
      <c r="F4844"/>
    </row>
    <row r="4845" spans="1:6" x14ac:dyDescent="0.2">
      <c r="A4845"/>
      <c r="B4845"/>
      <c r="D4845" s="206"/>
      <c r="E4845" s="206"/>
      <c r="F4845"/>
    </row>
    <row r="4846" spans="1:6" x14ac:dyDescent="0.2">
      <c r="A4846"/>
      <c r="B4846"/>
      <c r="D4846" s="206"/>
      <c r="E4846" s="206"/>
      <c r="F4846"/>
    </row>
    <row r="4847" spans="1:6" x14ac:dyDescent="0.2">
      <c r="A4847"/>
      <c r="B4847"/>
      <c r="D4847" s="206"/>
      <c r="E4847" s="206"/>
      <c r="F4847"/>
    </row>
    <row r="4848" spans="1:6" x14ac:dyDescent="0.2">
      <c r="A4848"/>
      <c r="B4848"/>
      <c r="D4848" s="206"/>
      <c r="E4848" s="206"/>
      <c r="F4848"/>
    </row>
    <row r="4849" spans="1:6" x14ac:dyDescent="0.2">
      <c r="A4849"/>
      <c r="B4849"/>
      <c r="D4849" s="206"/>
      <c r="E4849" s="206"/>
      <c r="F4849"/>
    </row>
    <row r="4850" spans="1:6" x14ac:dyDescent="0.2">
      <c r="A4850"/>
      <c r="B4850"/>
      <c r="D4850" s="206"/>
      <c r="E4850" s="206"/>
      <c r="F4850"/>
    </row>
    <row r="4851" spans="1:6" x14ac:dyDescent="0.2">
      <c r="A4851"/>
      <c r="B4851"/>
      <c r="D4851" s="206"/>
      <c r="E4851" s="206"/>
      <c r="F4851"/>
    </row>
    <row r="4852" spans="1:6" x14ac:dyDescent="0.2">
      <c r="A4852"/>
      <c r="B4852"/>
      <c r="D4852" s="206"/>
      <c r="E4852" s="206"/>
      <c r="F4852"/>
    </row>
    <row r="4853" spans="1:6" x14ac:dyDescent="0.2">
      <c r="A4853"/>
      <c r="B4853"/>
      <c r="D4853" s="206"/>
      <c r="E4853" s="206"/>
      <c r="F4853"/>
    </row>
    <row r="4854" spans="1:6" x14ac:dyDescent="0.2">
      <c r="A4854"/>
      <c r="B4854"/>
      <c r="D4854" s="206"/>
      <c r="E4854" s="206"/>
      <c r="F4854"/>
    </row>
    <row r="4855" spans="1:6" x14ac:dyDescent="0.2">
      <c r="A4855"/>
      <c r="B4855"/>
      <c r="D4855" s="206"/>
      <c r="E4855" s="206"/>
      <c r="F4855"/>
    </row>
    <row r="4856" spans="1:6" x14ac:dyDescent="0.2">
      <c r="A4856"/>
      <c r="B4856"/>
      <c r="D4856" s="206"/>
      <c r="E4856" s="206"/>
      <c r="F4856"/>
    </row>
    <row r="4857" spans="1:6" x14ac:dyDescent="0.2">
      <c r="A4857"/>
      <c r="B4857"/>
      <c r="D4857" s="206"/>
      <c r="E4857" s="206"/>
      <c r="F4857"/>
    </row>
    <row r="4858" spans="1:6" x14ac:dyDescent="0.2">
      <c r="A4858"/>
      <c r="B4858"/>
      <c r="D4858" s="206"/>
      <c r="E4858" s="206"/>
      <c r="F4858"/>
    </row>
    <row r="4859" spans="1:6" x14ac:dyDescent="0.2">
      <c r="A4859"/>
      <c r="B4859"/>
      <c r="D4859" s="206"/>
      <c r="E4859" s="206"/>
      <c r="F4859"/>
    </row>
    <row r="4860" spans="1:6" x14ac:dyDescent="0.2">
      <c r="A4860"/>
      <c r="B4860"/>
      <c r="D4860" s="206"/>
      <c r="E4860" s="206"/>
      <c r="F4860"/>
    </row>
    <row r="4861" spans="1:6" x14ac:dyDescent="0.2">
      <c r="A4861"/>
      <c r="B4861"/>
      <c r="D4861" s="206"/>
      <c r="E4861" s="206"/>
      <c r="F4861"/>
    </row>
    <row r="4862" spans="1:6" x14ac:dyDescent="0.2">
      <c r="A4862"/>
      <c r="B4862"/>
      <c r="D4862" s="206"/>
      <c r="E4862" s="206"/>
      <c r="F4862"/>
    </row>
    <row r="4863" spans="1:6" x14ac:dyDescent="0.2">
      <c r="A4863"/>
      <c r="B4863"/>
      <c r="D4863" s="206"/>
      <c r="E4863" s="206"/>
      <c r="F4863"/>
    </row>
    <row r="4864" spans="1:6" x14ac:dyDescent="0.2">
      <c r="A4864"/>
      <c r="B4864"/>
      <c r="D4864" s="206"/>
      <c r="E4864" s="206"/>
      <c r="F4864"/>
    </row>
    <row r="4865" spans="1:6" x14ac:dyDescent="0.2">
      <c r="A4865"/>
      <c r="B4865"/>
      <c r="D4865" s="206"/>
      <c r="E4865" s="206"/>
      <c r="F4865"/>
    </row>
    <row r="4866" spans="1:6" x14ac:dyDescent="0.2">
      <c r="A4866"/>
      <c r="B4866"/>
      <c r="D4866" s="206"/>
      <c r="E4866" s="206"/>
      <c r="F4866"/>
    </row>
    <row r="4867" spans="1:6" x14ac:dyDescent="0.2">
      <c r="A4867"/>
      <c r="B4867"/>
      <c r="D4867" s="206"/>
      <c r="E4867" s="206"/>
      <c r="F4867"/>
    </row>
    <row r="4868" spans="1:6" x14ac:dyDescent="0.2">
      <c r="A4868"/>
      <c r="B4868"/>
      <c r="D4868" s="206"/>
      <c r="E4868" s="206"/>
      <c r="F4868"/>
    </row>
    <row r="4869" spans="1:6" x14ac:dyDescent="0.2">
      <c r="A4869"/>
      <c r="B4869"/>
      <c r="D4869" s="206"/>
      <c r="E4869" s="206"/>
      <c r="F4869"/>
    </row>
    <row r="4870" spans="1:6" x14ac:dyDescent="0.2">
      <c r="A4870"/>
      <c r="B4870"/>
      <c r="D4870" s="206"/>
      <c r="E4870" s="206"/>
      <c r="F4870"/>
    </row>
    <row r="4871" spans="1:6" x14ac:dyDescent="0.2">
      <c r="A4871"/>
      <c r="B4871"/>
      <c r="D4871" s="206"/>
      <c r="E4871" s="206"/>
      <c r="F4871"/>
    </row>
    <row r="4872" spans="1:6" x14ac:dyDescent="0.2">
      <c r="A4872"/>
      <c r="B4872"/>
      <c r="D4872" s="206"/>
      <c r="E4872" s="206"/>
      <c r="F4872"/>
    </row>
    <row r="4873" spans="1:6" x14ac:dyDescent="0.2">
      <c r="A4873"/>
      <c r="B4873"/>
      <c r="D4873" s="206"/>
      <c r="E4873" s="206"/>
      <c r="F4873"/>
    </row>
    <row r="4874" spans="1:6" x14ac:dyDescent="0.2">
      <c r="A4874"/>
      <c r="B4874"/>
      <c r="D4874" s="206"/>
      <c r="E4874" s="206"/>
      <c r="F4874"/>
    </row>
    <row r="4875" spans="1:6" x14ac:dyDescent="0.2">
      <c r="A4875"/>
      <c r="B4875"/>
      <c r="D4875" s="206"/>
      <c r="E4875" s="206"/>
      <c r="F4875"/>
    </row>
    <row r="4876" spans="1:6" x14ac:dyDescent="0.2">
      <c r="A4876"/>
      <c r="B4876"/>
      <c r="D4876" s="206"/>
      <c r="E4876" s="206"/>
      <c r="F4876"/>
    </row>
    <row r="4877" spans="1:6" x14ac:dyDescent="0.2">
      <c r="A4877"/>
      <c r="B4877"/>
      <c r="D4877" s="206"/>
      <c r="E4877" s="206"/>
      <c r="F4877"/>
    </row>
    <row r="4878" spans="1:6" x14ac:dyDescent="0.2">
      <c r="A4878"/>
      <c r="B4878"/>
      <c r="D4878" s="206"/>
      <c r="E4878" s="206"/>
      <c r="F4878"/>
    </row>
    <row r="4879" spans="1:6" x14ac:dyDescent="0.2">
      <c r="A4879"/>
      <c r="B4879"/>
      <c r="D4879" s="206"/>
      <c r="E4879" s="206"/>
      <c r="F4879"/>
    </row>
    <row r="4880" spans="1:6" x14ac:dyDescent="0.2">
      <c r="A4880"/>
      <c r="B4880"/>
      <c r="D4880" s="206"/>
      <c r="E4880" s="206"/>
      <c r="F4880"/>
    </row>
    <row r="4881" spans="1:6" x14ac:dyDescent="0.2">
      <c r="A4881"/>
      <c r="B4881"/>
      <c r="D4881" s="206"/>
      <c r="E4881" s="206"/>
      <c r="F4881"/>
    </row>
    <row r="4882" spans="1:6" x14ac:dyDescent="0.2">
      <c r="A4882"/>
      <c r="B4882"/>
      <c r="D4882" s="206"/>
      <c r="E4882" s="206"/>
      <c r="F4882"/>
    </row>
    <row r="4883" spans="1:6" x14ac:dyDescent="0.2">
      <c r="A4883"/>
      <c r="B4883"/>
      <c r="D4883" s="206"/>
      <c r="E4883" s="206"/>
      <c r="F4883"/>
    </row>
    <row r="4884" spans="1:6" x14ac:dyDescent="0.2">
      <c r="A4884"/>
      <c r="B4884"/>
      <c r="D4884" s="206"/>
      <c r="E4884" s="206"/>
      <c r="F4884"/>
    </row>
    <row r="4885" spans="1:6" x14ac:dyDescent="0.2">
      <c r="A4885"/>
      <c r="B4885"/>
      <c r="D4885" s="206"/>
      <c r="E4885" s="206"/>
      <c r="F4885"/>
    </row>
    <row r="4886" spans="1:6" x14ac:dyDescent="0.2">
      <c r="A4886"/>
      <c r="B4886"/>
      <c r="D4886" s="206"/>
      <c r="E4886" s="206"/>
      <c r="F4886"/>
    </row>
    <row r="4887" spans="1:6" x14ac:dyDescent="0.2">
      <c r="A4887"/>
      <c r="B4887"/>
      <c r="D4887" s="206"/>
      <c r="E4887" s="206"/>
      <c r="F4887"/>
    </row>
    <row r="4888" spans="1:6" x14ac:dyDescent="0.2">
      <c r="A4888"/>
      <c r="B4888"/>
      <c r="D4888" s="206"/>
      <c r="E4888" s="206"/>
      <c r="F4888"/>
    </row>
    <row r="4889" spans="1:6" x14ac:dyDescent="0.2">
      <c r="A4889"/>
      <c r="B4889"/>
      <c r="D4889" s="206"/>
      <c r="E4889" s="206"/>
      <c r="F4889"/>
    </row>
    <row r="4890" spans="1:6" x14ac:dyDescent="0.2">
      <c r="A4890"/>
      <c r="B4890"/>
      <c r="D4890" s="206"/>
      <c r="E4890" s="206"/>
      <c r="F4890"/>
    </row>
    <row r="4891" spans="1:6" x14ac:dyDescent="0.2">
      <c r="A4891"/>
      <c r="B4891"/>
      <c r="D4891" s="206"/>
      <c r="E4891" s="206"/>
      <c r="F4891"/>
    </row>
    <row r="4892" spans="1:6" x14ac:dyDescent="0.2">
      <c r="A4892"/>
      <c r="B4892"/>
      <c r="D4892" s="206"/>
      <c r="E4892" s="206"/>
      <c r="F4892"/>
    </row>
    <row r="4893" spans="1:6" x14ac:dyDescent="0.2">
      <c r="A4893"/>
      <c r="B4893"/>
      <c r="D4893" s="206"/>
      <c r="E4893" s="206"/>
      <c r="F4893"/>
    </row>
    <row r="4894" spans="1:6" x14ac:dyDescent="0.2">
      <c r="A4894"/>
      <c r="B4894"/>
      <c r="D4894" s="206"/>
      <c r="E4894" s="206"/>
      <c r="F4894"/>
    </row>
    <row r="4895" spans="1:6" x14ac:dyDescent="0.2">
      <c r="A4895"/>
      <c r="B4895"/>
      <c r="D4895" s="206"/>
      <c r="E4895" s="206"/>
      <c r="F4895"/>
    </row>
    <row r="4896" spans="1:6" x14ac:dyDescent="0.2">
      <c r="A4896"/>
      <c r="B4896"/>
      <c r="D4896" s="206"/>
      <c r="E4896" s="206"/>
      <c r="F4896"/>
    </row>
    <row r="4897" spans="1:6" x14ac:dyDescent="0.2">
      <c r="A4897"/>
      <c r="B4897"/>
      <c r="D4897" s="206"/>
      <c r="E4897" s="206"/>
      <c r="F4897"/>
    </row>
    <row r="4898" spans="1:6" x14ac:dyDescent="0.2">
      <c r="A4898"/>
      <c r="B4898"/>
      <c r="D4898" s="206"/>
      <c r="E4898" s="206"/>
      <c r="F4898"/>
    </row>
    <row r="4899" spans="1:6" x14ac:dyDescent="0.2">
      <c r="A4899"/>
      <c r="B4899"/>
      <c r="D4899" s="206"/>
      <c r="E4899" s="206"/>
      <c r="F4899"/>
    </row>
    <row r="4900" spans="1:6" x14ac:dyDescent="0.2">
      <c r="A4900"/>
      <c r="B4900"/>
      <c r="D4900" s="206"/>
      <c r="E4900" s="206"/>
      <c r="F4900"/>
    </row>
    <row r="4901" spans="1:6" x14ac:dyDescent="0.2">
      <c r="A4901"/>
      <c r="B4901"/>
      <c r="D4901" s="206"/>
      <c r="E4901" s="206"/>
      <c r="F4901"/>
    </row>
    <row r="4902" spans="1:6" x14ac:dyDescent="0.2">
      <c r="A4902"/>
      <c r="B4902"/>
      <c r="D4902" s="206"/>
      <c r="E4902" s="206"/>
      <c r="F4902"/>
    </row>
    <row r="4903" spans="1:6" x14ac:dyDescent="0.2">
      <c r="A4903"/>
      <c r="B4903"/>
      <c r="D4903" s="206"/>
      <c r="E4903" s="206"/>
      <c r="F4903"/>
    </row>
    <row r="4904" spans="1:6" x14ac:dyDescent="0.2">
      <c r="A4904"/>
      <c r="B4904"/>
      <c r="D4904" s="206"/>
      <c r="E4904" s="206"/>
      <c r="F4904"/>
    </row>
    <row r="4905" spans="1:6" x14ac:dyDescent="0.2">
      <c r="A4905"/>
      <c r="B4905"/>
      <c r="D4905" s="206"/>
      <c r="E4905" s="206"/>
      <c r="F4905"/>
    </row>
    <row r="4906" spans="1:6" x14ac:dyDescent="0.2">
      <c r="A4906"/>
      <c r="B4906"/>
      <c r="D4906" s="206"/>
      <c r="E4906" s="206"/>
      <c r="F4906"/>
    </row>
    <row r="4907" spans="1:6" x14ac:dyDescent="0.2">
      <c r="A4907"/>
      <c r="B4907"/>
      <c r="D4907" s="206"/>
      <c r="E4907" s="206"/>
      <c r="F4907"/>
    </row>
    <row r="4908" spans="1:6" x14ac:dyDescent="0.2">
      <c r="A4908"/>
      <c r="B4908"/>
      <c r="D4908" s="206"/>
      <c r="E4908" s="206"/>
      <c r="F4908"/>
    </row>
    <row r="4909" spans="1:6" x14ac:dyDescent="0.2">
      <c r="A4909"/>
      <c r="B4909"/>
      <c r="D4909" s="206"/>
      <c r="E4909" s="206"/>
      <c r="F4909"/>
    </row>
    <row r="4910" spans="1:6" x14ac:dyDescent="0.2">
      <c r="A4910"/>
      <c r="B4910"/>
      <c r="D4910" s="206"/>
      <c r="E4910" s="206"/>
      <c r="F4910"/>
    </row>
    <row r="4911" spans="1:6" x14ac:dyDescent="0.2">
      <c r="A4911"/>
      <c r="B4911"/>
      <c r="D4911" s="206"/>
      <c r="E4911" s="206"/>
      <c r="F4911"/>
    </row>
    <row r="4912" spans="1:6" x14ac:dyDescent="0.2">
      <c r="A4912"/>
      <c r="B4912"/>
      <c r="D4912" s="206"/>
      <c r="E4912" s="206"/>
      <c r="F4912"/>
    </row>
    <row r="4913" spans="1:6" x14ac:dyDescent="0.2">
      <c r="A4913"/>
      <c r="B4913"/>
      <c r="D4913" s="206"/>
      <c r="E4913" s="206"/>
      <c r="F4913"/>
    </row>
    <row r="4914" spans="1:6" x14ac:dyDescent="0.2">
      <c r="A4914"/>
      <c r="B4914"/>
      <c r="D4914" s="206"/>
      <c r="E4914" s="206"/>
      <c r="F4914"/>
    </row>
    <row r="4915" spans="1:6" x14ac:dyDescent="0.2">
      <c r="A4915"/>
      <c r="B4915"/>
      <c r="D4915" s="206"/>
      <c r="E4915" s="206"/>
      <c r="F4915"/>
    </row>
    <row r="4916" spans="1:6" x14ac:dyDescent="0.2">
      <c r="A4916"/>
      <c r="B4916"/>
      <c r="D4916" s="206"/>
      <c r="E4916" s="206"/>
      <c r="F4916"/>
    </row>
    <row r="4917" spans="1:6" x14ac:dyDescent="0.2">
      <c r="A4917"/>
      <c r="B4917"/>
      <c r="D4917" s="206"/>
      <c r="E4917" s="206"/>
      <c r="F4917"/>
    </row>
    <row r="4918" spans="1:6" x14ac:dyDescent="0.2">
      <c r="A4918"/>
      <c r="B4918"/>
      <c r="D4918" s="206"/>
      <c r="E4918" s="206"/>
      <c r="F4918"/>
    </row>
    <row r="4919" spans="1:6" x14ac:dyDescent="0.2">
      <c r="A4919"/>
      <c r="B4919"/>
      <c r="D4919" s="206"/>
      <c r="E4919" s="206"/>
      <c r="F4919"/>
    </row>
    <row r="4920" spans="1:6" x14ac:dyDescent="0.2">
      <c r="A4920"/>
      <c r="B4920"/>
      <c r="D4920" s="206"/>
      <c r="E4920" s="206"/>
      <c r="F4920"/>
    </row>
    <row r="4921" spans="1:6" x14ac:dyDescent="0.2">
      <c r="A4921"/>
      <c r="B4921"/>
      <c r="D4921" s="206"/>
      <c r="E4921" s="206"/>
      <c r="F4921"/>
    </row>
    <row r="4922" spans="1:6" x14ac:dyDescent="0.2">
      <c r="A4922"/>
      <c r="B4922"/>
      <c r="D4922" s="206"/>
      <c r="E4922" s="206"/>
      <c r="F4922"/>
    </row>
    <row r="4923" spans="1:6" x14ac:dyDescent="0.2">
      <c r="A4923"/>
      <c r="B4923"/>
      <c r="D4923" s="206"/>
      <c r="E4923" s="206"/>
      <c r="F4923"/>
    </row>
    <row r="4924" spans="1:6" x14ac:dyDescent="0.2">
      <c r="A4924"/>
      <c r="B4924"/>
      <c r="D4924" s="206"/>
      <c r="E4924" s="206"/>
      <c r="F4924"/>
    </row>
    <row r="4925" spans="1:6" x14ac:dyDescent="0.2">
      <c r="A4925"/>
      <c r="B4925"/>
      <c r="D4925" s="206"/>
      <c r="E4925" s="206"/>
      <c r="F4925"/>
    </row>
    <row r="4926" spans="1:6" x14ac:dyDescent="0.2">
      <c r="A4926"/>
      <c r="B4926"/>
      <c r="D4926" s="206"/>
      <c r="E4926" s="206"/>
      <c r="F4926"/>
    </row>
    <row r="4927" spans="1:6" x14ac:dyDescent="0.2">
      <c r="A4927"/>
      <c r="B4927"/>
      <c r="D4927" s="206"/>
      <c r="E4927" s="206"/>
      <c r="F4927"/>
    </row>
    <row r="4928" spans="1:6" x14ac:dyDescent="0.2">
      <c r="A4928"/>
      <c r="B4928"/>
      <c r="D4928" s="206"/>
      <c r="E4928" s="206"/>
      <c r="F4928"/>
    </row>
    <row r="4929" spans="1:6" x14ac:dyDescent="0.2">
      <c r="A4929"/>
      <c r="B4929"/>
      <c r="D4929" s="206"/>
      <c r="E4929" s="206"/>
      <c r="F4929"/>
    </row>
    <row r="4930" spans="1:6" x14ac:dyDescent="0.2">
      <c r="A4930"/>
      <c r="B4930"/>
      <c r="D4930" s="206"/>
      <c r="E4930" s="206"/>
      <c r="F4930"/>
    </row>
    <row r="4931" spans="1:6" x14ac:dyDescent="0.2">
      <c r="A4931"/>
      <c r="B4931"/>
      <c r="D4931" s="206"/>
      <c r="E4931" s="206"/>
      <c r="F4931"/>
    </row>
    <row r="4932" spans="1:6" x14ac:dyDescent="0.2">
      <c r="A4932"/>
      <c r="B4932"/>
      <c r="D4932" s="206"/>
      <c r="E4932" s="206"/>
      <c r="F4932"/>
    </row>
    <row r="4933" spans="1:6" x14ac:dyDescent="0.2">
      <c r="A4933"/>
      <c r="B4933"/>
      <c r="D4933" s="206"/>
      <c r="E4933" s="206"/>
      <c r="F4933"/>
    </row>
    <row r="4934" spans="1:6" x14ac:dyDescent="0.2">
      <c r="A4934"/>
      <c r="B4934"/>
      <c r="D4934" s="206"/>
      <c r="E4934" s="206"/>
      <c r="F4934"/>
    </row>
    <row r="4935" spans="1:6" x14ac:dyDescent="0.2">
      <c r="A4935"/>
      <c r="B4935"/>
      <c r="D4935" s="206"/>
      <c r="E4935" s="206"/>
      <c r="F4935"/>
    </row>
    <row r="4936" spans="1:6" x14ac:dyDescent="0.2">
      <c r="A4936"/>
      <c r="B4936"/>
      <c r="D4936" s="206"/>
      <c r="E4936" s="206"/>
      <c r="F4936"/>
    </row>
    <row r="4937" spans="1:6" x14ac:dyDescent="0.2">
      <c r="A4937"/>
      <c r="B4937"/>
      <c r="D4937" s="206"/>
      <c r="E4937" s="206"/>
      <c r="F4937"/>
    </row>
    <row r="4938" spans="1:6" x14ac:dyDescent="0.2">
      <c r="A4938"/>
      <c r="B4938"/>
      <c r="D4938" s="206"/>
      <c r="E4938" s="206"/>
      <c r="F4938"/>
    </row>
    <row r="4939" spans="1:6" x14ac:dyDescent="0.2">
      <c r="A4939"/>
      <c r="B4939"/>
      <c r="D4939" s="206"/>
      <c r="E4939" s="206"/>
      <c r="F4939"/>
    </row>
    <row r="4940" spans="1:6" x14ac:dyDescent="0.2">
      <c r="A4940"/>
      <c r="B4940"/>
      <c r="D4940" s="206"/>
      <c r="E4940" s="206"/>
      <c r="F4940"/>
    </row>
    <row r="4941" spans="1:6" x14ac:dyDescent="0.2">
      <c r="A4941"/>
      <c r="B4941"/>
      <c r="D4941" s="206"/>
      <c r="E4941" s="206"/>
      <c r="F4941"/>
    </row>
    <row r="4942" spans="1:6" x14ac:dyDescent="0.2">
      <c r="A4942"/>
      <c r="B4942"/>
      <c r="D4942" s="206"/>
      <c r="E4942" s="206"/>
      <c r="F4942"/>
    </row>
    <row r="4943" spans="1:6" x14ac:dyDescent="0.2">
      <c r="A4943"/>
      <c r="B4943"/>
      <c r="D4943" s="206"/>
      <c r="E4943" s="206"/>
      <c r="F4943"/>
    </row>
    <row r="4944" spans="1:6" x14ac:dyDescent="0.2">
      <c r="A4944"/>
      <c r="B4944"/>
      <c r="D4944" s="206"/>
      <c r="E4944" s="206"/>
      <c r="F4944"/>
    </row>
    <row r="4945" spans="1:6" x14ac:dyDescent="0.2">
      <c r="A4945"/>
      <c r="B4945"/>
      <c r="D4945" s="206"/>
      <c r="E4945" s="206"/>
      <c r="F4945"/>
    </row>
    <row r="4946" spans="1:6" x14ac:dyDescent="0.2">
      <c r="A4946"/>
      <c r="B4946"/>
      <c r="D4946" s="206"/>
      <c r="E4946" s="206"/>
      <c r="F4946"/>
    </row>
    <row r="4947" spans="1:6" x14ac:dyDescent="0.2">
      <c r="A4947"/>
      <c r="B4947"/>
      <c r="D4947" s="206"/>
      <c r="E4947" s="206"/>
      <c r="F4947"/>
    </row>
    <row r="4948" spans="1:6" x14ac:dyDescent="0.2">
      <c r="A4948"/>
      <c r="B4948"/>
      <c r="D4948" s="206"/>
      <c r="E4948" s="206"/>
      <c r="F4948"/>
    </row>
    <row r="4949" spans="1:6" x14ac:dyDescent="0.2">
      <c r="A4949"/>
      <c r="B4949"/>
      <c r="D4949" s="206"/>
      <c r="E4949" s="206"/>
      <c r="F4949"/>
    </row>
    <row r="4950" spans="1:6" x14ac:dyDescent="0.2">
      <c r="A4950"/>
      <c r="B4950"/>
      <c r="D4950" s="206"/>
      <c r="E4950" s="206"/>
      <c r="F4950"/>
    </row>
    <row r="4951" spans="1:6" x14ac:dyDescent="0.2">
      <c r="A4951"/>
      <c r="B4951"/>
      <c r="D4951" s="206"/>
      <c r="E4951" s="206"/>
      <c r="F4951"/>
    </row>
    <row r="4952" spans="1:6" x14ac:dyDescent="0.2">
      <c r="A4952"/>
      <c r="B4952"/>
      <c r="D4952" s="206"/>
      <c r="E4952" s="206"/>
      <c r="F4952"/>
    </row>
    <row r="4953" spans="1:6" x14ac:dyDescent="0.2">
      <c r="A4953"/>
      <c r="B4953"/>
      <c r="D4953" s="206"/>
      <c r="E4953" s="206"/>
      <c r="F4953"/>
    </row>
    <row r="4954" spans="1:6" x14ac:dyDescent="0.2">
      <c r="A4954"/>
      <c r="B4954"/>
      <c r="D4954" s="206"/>
      <c r="E4954" s="206"/>
      <c r="F4954"/>
    </row>
    <row r="4955" spans="1:6" x14ac:dyDescent="0.2">
      <c r="A4955"/>
      <c r="B4955"/>
      <c r="D4955" s="206"/>
      <c r="E4955" s="206"/>
      <c r="F4955"/>
    </row>
    <row r="4956" spans="1:6" x14ac:dyDescent="0.2">
      <c r="A4956"/>
      <c r="B4956"/>
      <c r="D4956" s="206"/>
      <c r="E4956" s="206"/>
      <c r="F4956"/>
    </row>
    <row r="4957" spans="1:6" x14ac:dyDescent="0.2">
      <c r="A4957"/>
      <c r="B4957"/>
      <c r="D4957" s="206"/>
      <c r="E4957" s="206"/>
      <c r="F4957"/>
    </row>
    <row r="4958" spans="1:6" x14ac:dyDescent="0.2">
      <c r="A4958"/>
      <c r="B4958"/>
      <c r="D4958" s="206"/>
      <c r="E4958" s="206"/>
      <c r="F4958"/>
    </row>
    <row r="4959" spans="1:6" x14ac:dyDescent="0.2">
      <c r="A4959"/>
      <c r="B4959"/>
      <c r="D4959" s="206"/>
      <c r="E4959" s="206"/>
      <c r="F4959"/>
    </row>
    <row r="4960" spans="1:6" x14ac:dyDescent="0.2">
      <c r="A4960"/>
      <c r="B4960"/>
      <c r="D4960" s="206"/>
      <c r="E4960" s="206"/>
      <c r="F4960"/>
    </row>
    <row r="4961" spans="1:6" x14ac:dyDescent="0.2">
      <c r="A4961"/>
      <c r="B4961"/>
      <c r="D4961" s="206"/>
      <c r="E4961" s="206"/>
      <c r="F4961"/>
    </row>
    <row r="4962" spans="1:6" x14ac:dyDescent="0.2">
      <c r="A4962"/>
      <c r="B4962"/>
      <c r="D4962" s="206"/>
      <c r="E4962" s="206"/>
      <c r="F4962"/>
    </row>
    <row r="4963" spans="1:6" x14ac:dyDescent="0.2">
      <c r="A4963"/>
      <c r="B4963"/>
      <c r="D4963" s="206"/>
      <c r="E4963" s="206"/>
      <c r="F4963"/>
    </row>
    <row r="4964" spans="1:6" x14ac:dyDescent="0.2">
      <c r="A4964"/>
      <c r="B4964"/>
      <c r="D4964" s="206"/>
      <c r="E4964" s="206"/>
      <c r="F4964"/>
    </row>
    <row r="4965" spans="1:6" x14ac:dyDescent="0.2">
      <c r="A4965"/>
      <c r="B4965"/>
      <c r="D4965" s="206"/>
      <c r="E4965" s="206"/>
      <c r="F4965"/>
    </row>
    <row r="4966" spans="1:6" x14ac:dyDescent="0.2">
      <c r="A4966"/>
      <c r="B4966"/>
      <c r="D4966" s="206"/>
      <c r="E4966" s="206"/>
      <c r="F4966"/>
    </row>
    <row r="4967" spans="1:6" x14ac:dyDescent="0.2">
      <c r="A4967"/>
      <c r="B4967"/>
      <c r="D4967" s="206"/>
      <c r="E4967" s="206"/>
      <c r="F4967"/>
    </row>
    <row r="4968" spans="1:6" x14ac:dyDescent="0.2">
      <c r="A4968"/>
      <c r="B4968"/>
      <c r="D4968" s="206"/>
      <c r="E4968" s="206"/>
      <c r="F4968"/>
    </row>
    <row r="4969" spans="1:6" x14ac:dyDescent="0.2">
      <c r="A4969"/>
      <c r="B4969"/>
      <c r="D4969" s="206"/>
      <c r="E4969" s="206"/>
      <c r="F4969"/>
    </row>
    <row r="4970" spans="1:6" x14ac:dyDescent="0.2">
      <c r="A4970"/>
      <c r="B4970"/>
      <c r="D4970" s="206"/>
      <c r="E4970" s="206"/>
      <c r="F4970"/>
    </row>
    <row r="4971" spans="1:6" x14ac:dyDescent="0.2">
      <c r="A4971"/>
      <c r="B4971"/>
      <c r="D4971" s="206"/>
      <c r="E4971" s="206"/>
      <c r="F4971"/>
    </row>
    <row r="4972" spans="1:6" x14ac:dyDescent="0.2">
      <c r="A4972"/>
      <c r="B4972"/>
      <c r="D4972" s="206"/>
      <c r="E4972" s="206"/>
      <c r="F4972"/>
    </row>
    <row r="4973" spans="1:6" x14ac:dyDescent="0.2">
      <c r="A4973"/>
      <c r="B4973"/>
      <c r="D4973" s="206"/>
      <c r="E4973" s="206"/>
      <c r="F4973"/>
    </row>
    <row r="4974" spans="1:6" x14ac:dyDescent="0.2">
      <c r="A4974"/>
      <c r="B4974"/>
      <c r="D4974" s="206"/>
      <c r="E4974" s="206"/>
      <c r="F4974"/>
    </row>
    <row r="4975" spans="1:6" x14ac:dyDescent="0.2">
      <c r="A4975"/>
      <c r="B4975"/>
      <c r="D4975" s="206"/>
      <c r="E4975" s="206"/>
      <c r="F4975"/>
    </row>
    <row r="4976" spans="1:6" x14ac:dyDescent="0.2">
      <c r="A4976"/>
      <c r="B4976"/>
      <c r="D4976" s="206"/>
      <c r="E4976" s="206"/>
      <c r="F4976"/>
    </row>
    <row r="4977" spans="1:6" x14ac:dyDescent="0.2">
      <c r="A4977"/>
      <c r="B4977"/>
      <c r="D4977" s="206"/>
      <c r="E4977" s="206"/>
      <c r="F4977"/>
    </row>
    <row r="4978" spans="1:6" x14ac:dyDescent="0.2">
      <c r="A4978"/>
      <c r="B4978"/>
      <c r="D4978" s="206"/>
      <c r="E4978" s="206"/>
      <c r="F4978"/>
    </row>
    <row r="4979" spans="1:6" x14ac:dyDescent="0.2">
      <c r="A4979"/>
      <c r="B4979"/>
      <c r="D4979" s="206"/>
      <c r="E4979" s="206"/>
      <c r="F4979"/>
    </row>
    <row r="4980" spans="1:6" x14ac:dyDescent="0.2">
      <c r="A4980"/>
      <c r="B4980"/>
      <c r="D4980" s="206"/>
      <c r="E4980" s="206"/>
      <c r="F4980"/>
    </row>
    <row r="4981" spans="1:6" x14ac:dyDescent="0.2">
      <c r="A4981"/>
      <c r="B4981"/>
      <c r="D4981" s="206"/>
      <c r="E4981" s="206"/>
      <c r="F4981"/>
    </row>
    <row r="4982" spans="1:6" x14ac:dyDescent="0.2">
      <c r="A4982"/>
      <c r="B4982"/>
      <c r="D4982" s="206"/>
      <c r="E4982" s="206"/>
      <c r="F4982"/>
    </row>
    <row r="4983" spans="1:6" x14ac:dyDescent="0.2">
      <c r="A4983"/>
      <c r="B4983"/>
      <c r="D4983" s="206"/>
      <c r="E4983" s="206"/>
      <c r="F4983"/>
    </row>
    <row r="4984" spans="1:6" x14ac:dyDescent="0.2">
      <c r="A4984"/>
      <c r="B4984"/>
      <c r="D4984" s="206"/>
      <c r="E4984" s="206"/>
      <c r="F4984"/>
    </row>
    <row r="4985" spans="1:6" x14ac:dyDescent="0.2">
      <c r="A4985"/>
      <c r="B4985"/>
      <c r="D4985" s="206"/>
      <c r="E4985" s="206"/>
      <c r="F4985"/>
    </row>
    <row r="4986" spans="1:6" x14ac:dyDescent="0.2">
      <c r="A4986"/>
      <c r="B4986"/>
      <c r="D4986" s="206"/>
      <c r="E4986" s="206"/>
      <c r="F4986"/>
    </row>
    <row r="4987" spans="1:6" x14ac:dyDescent="0.2">
      <c r="A4987"/>
      <c r="B4987"/>
      <c r="D4987" s="206"/>
      <c r="E4987" s="206"/>
      <c r="F4987"/>
    </row>
    <row r="4988" spans="1:6" x14ac:dyDescent="0.2">
      <c r="A4988"/>
      <c r="B4988"/>
      <c r="D4988" s="206"/>
      <c r="E4988" s="206"/>
      <c r="F4988"/>
    </row>
    <row r="4989" spans="1:6" x14ac:dyDescent="0.2">
      <c r="A4989"/>
      <c r="B4989"/>
      <c r="D4989" s="206"/>
      <c r="E4989" s="206"/>
      <c r="F4989"/>
    </row>
    <row r="4990" spans="1:6" x14ac:dyDescent="0.2">
      <c r="A4990"/>
      <c r="B4990"/>
      <c r="D4990" s="206"/>
      <c r="E4990" s="206"/>
      <c r="F4990"/>
    </row>
    <row r="4991" spans="1:6" x14ac:dyDescent="0.2">
      <c r="A4991"/>
      <c r="B4991"/>
      <c r="D4991" s="206"/>
      <c r="E4991" s="206"/>
      <c r="F4991"/>
    </row>
    <row r="4992" spans="1:6" x14ac:dyDescent="0.2">
      <c r="A4992"/>
      <c r="B4992"/>
      <c r="D4992" s="206"/>
      <c r="E4992" s="206"/>
      <c r="F4992"/>
    </row>
    <row r="4993" spans="1:6" x14ac:dyDescent="0.2">
      <c r="A4993"/>
      <c r="B4993"/>
      <c r="D4993" s="206"/>
      <c r="E4993" s="206"/>
      <c r="F4993"/>
    </row>
    <row r="4994" spans="1:6" x14ac:dyDescent="0.2">
      <c r="A4994"/>
      <c r="B4994"/>
      <c r="D4994" s="206"/>
      <c r="E4994" s="206"/>
      <c r="F4994"/>
    </row>
    <row r="4995" spans="1:6" x14ac:dyDescent="0.2">
      <c r="A4995"/>
      <c r="B4995"/>
      <c r="D4995" s="206"/>
      <c r="E4995" s="206"/>
      <c r="F4995"/>
    </row>
    <row r="4996" spans="1:6" x14ac:dyDescent="0.2">
      <c r="A4996"/>
      <c r="B4996"/>
      <c r="D4996" s="206"/>
      <c r="E4996" s="206"/>
      <c r="F4996"/>
    </row>
    <row r="4997" spans="1:6" x14ac:dyDescent="0.2">
      <c r="A4997"/>
      <c r="B4997"/>
      <c r="D4997" s="206"/>
      <c r="E4997" s="206"/>
      <c r="F4997"/>
    </row>
    <row r="4998" spans="1:6" x14ac:dyDescent="0.2">
      <c r="A4998"/>
      <c r="B4998"/>
      <c r="D4998" s="206"/>
      <c r="E4998" s="206"/>
      <c r="F4998"/>
    </row>
    <row r="4999" spans="1:6" x14ac:dyDescent="0.2">
      <c r="A4999"/>
      <c r="B4999"/>
      <c r="D4999" s="206"/>
      <c r="E4999" s="206"/>
      <c r="F4999"/>
    </row>
    <row r="5000" spans="1:6" x14ac:dyDescent="0.2">
      <c r="A5000"/>
      <c r="B5000"/>
      <c r="D5000" s="206"/>
      <c r="E5000" s="206"/>
      <c r="F5000"/>
    </row>
    <row r="5001" spans="1:6" x14ac:dyDescent="0.2">
      <c r="A5001"/>
      <c r="B5001"/>
      <c r="D5001" s="206"/>
      <c r="E5001" s="206"/>
      <c r="F5001"/>
    </row>
    <row r="5002" spans="1:6" x14ac:dyDescent="0.2">
      <c r="A5002"/>
      <c r="B5002"/>
      <c r="D5002" s="206"/>
      <c r="E5002" s="206"/>
      <c r="F5002"/>
    </row>
    <row r="5003" spans="1:6" x14ac:dyDescent="0.2">
      <c r="A5003"/>
      <c r="B5003"/>
      <c r="D5003" s="206"/>
      <c r="E5003" s="206"/>
      <c r="F5003"/>
    </row>
    <row r="5004" spans="1:6" x14ac:dyDescent="0.2">
      <c r="A5004"/>
      <c r="B5004"/>
      <c r="D5004" s="206"/>
      <c r="E5004" s="206"/>
      <c r="F5004"/>
    </row>
    <row r="5005" spans="1:6" x14ac:dyDescent="0.2">
      <c r="A5005"/>
      <c r="B5005"/>
      <c r="D5005" s="206"/>
      <c r="E5005" s="206"/>
      <c r="F5005"/>
    </row>
    <row r="5006" spans="1:6" x14ac:dyDescent="0.2">
      <c r="A5006"/>
      <c r="B5006"/>
      <c r="D5006" s="206"/>
      <c r="E5006" s="206"/>
      <c r="F5006"/>
    </row>
    <row r="5007" spans="1:6" x14ac:dyDescent="0.2">
      <c r="A5007"/>
      <c r="B5007"/>
      <c r="D5007" s="206"/>
      <c r="E5007" s="206"/>
      <c r="F5007"/>
    </row>
    <row r="5008" spans="1:6" x14ac:dyDescent="0.2">
      <c r="A5008"/>
      <c r="B5008"/>
      <c r="D5008" s="206"/>
      <c r="E5008" s="206"/>
      <c r="F5008"/>
    </row>
    <row r="5009" spans="1:6" x14ac:dyDescent="0.2">
      <c r="A5009"/>
      <c r="B5009"/>
      <c r="D5009" s="206"/>
      <c r="E5009" s="206"/>
      <c r="F5009"/>
    </row>
    <row r="5010" spans="1:6" x14ac:dyDescent="0.2">
      <c r="A5010"/>
      <c r="B5010"/>
      <c r="D5010" s="206"/>
      <c r="E5010" s="206"/>
      <c r="F5010"/>
    </row>
    <row r="5011" spans="1:6" x14ac:dyDescent="0.2">
      <c r="A5011"/>
      <c r="B5011"/>
      <c r="D5011" s="206"/>
      <c r="E5011" s="206"/>
      <c r="F5011"/>
    </row>
    <row r="5012" spans="1:6" x14ac:dyDescent="0.2">
      <c r="A5012"/>
      <c r="B5012"/>
      <c r="D5012" s="206"/>
      <c r="E5012" s="206"/>
      <c r="F5012"/>
    </row>
    <row r="5013" spans="1:6" x14ac:dyDescent="0.2">
      <c r="A5013"/>
      <c r="B5013"/>
      <c r="D5013" s="206"/>
      <c r="E5013" s="206"/>
      <c r="F5013"/>
    </row>
    <row r="5014" spans="1:6" x14ac:dyDescent="0.2">
      <c r="A5014"/>
      <c r="B5014"/>
      <c r="D5014" s="206"/>
      <c r="E5014" s="206"/>
      <c r="F5014"/>
    </row>
    <row r="5015" spans="1:6" x14ac:dyDescent="0.2">
      <c r="A5015"/>
      <c r="B5015"/>
      <c r="D5015" s="206"/>
      <c r="E5015" s="206"/>
      <c r="F5015"/>
    </row>
    <row r="5016" spans="1:6" x14ac:dyDescent="0.2">
      <c r="A5016"/>
      <c r="B5016"/>
      <c r="D5016" s="206"/>
      <c r="E5016" s="206"/>
      <c r="F5016"/>
    </row>
    <row r="5017" spans="1:6" x14ac:dyDescent="0.2">
      <c r="A5017"/>
      <c r="B5017"/>
      <c r="D5017" s="206"/>
      <c r="E5017" s="206"/>
      <c r="F5017"/>
    </row>
    <row r="5018" spans="1:6" x14ac:dyDescent="0.2">
      <c r="A5018"/>
      <c r="B5018"/>
      <c r="D5018" s="206"/>
      <c r="E5018" s="206"/>
      <c r="F5018"/>
    </row>
    <row r="5019" spans="1:6" x14ac:dyDescent="0.2">
      <c r="A5019"/>
      <c r="B5019"/>
      <c r="D5019" s="206"/>
      <c r="E5019" s="206"/>
      <c r="F5019"/>
    </row>
    <row r="5020" spans="1:6" x14ac:dyDescent="0.2">
      <c r="A5020"/>
      <c r="B5020"/>
      <c r="D5020" s="206"/>
      <c r="E5020" s="206"/>
      <c r="F5020"/>
    </row>
    <row r="5021" spans="1:6" x14ac:dyDescent="0.2">
      <c r="A5021"/>
      <c r="B5021"/>
      <c r="D5021" s="206"/>
      <c r="E5021" s="206"/>
      <c r="F5021"/>
    </row>
    <row r="5022" spans="1:6" x14ac:dyDescent="0.2">
      <c r="A5022"/>
      <c r="B5022"/>
      <c r="D5022" s="206"/>
      <c r="E5022" s="206"/>
      <c r="F5022"/>
    </row>
    <row r="5023" spans="1:6" x14ac:dyDescent="0.2">
      <c r="A5023"/>
      <c r="B5023"/>
      <c r="D5023" s="206"/>
      <c r="E5023" s="206"/>
      <c r="F5023"/>
    </row>
    <row r="5024" spans="1:6" x14ac:dyDescent="0.2">
      <c r="A5024"/>
      <c r="B5024"/>
      <c r="D5024" s="206"/>
      <c r="E5024" s="206"/>
      <c r="F5024"/>
    </row>
    <row r="5025" spans="1:6" x14ac:dyDescent="0.2">
      <c r="A5025"/>
      <c r="B5025"/>
      <c r="D5025" s="206"/>
      <c r="E5025" s="206"/>
      <c r="F5025"/>
    </row>
    <row r="5026" spans="1:6" x14ac:dyDescent="0.2">
      <c r="A5026"/>
      <c r="B5026"/>
      <c r="D5026" s="206"/>
      <c r="E5026" s="206"/>
      <c r="F5026"/>
    </row>
    <row r="5027" spans="1:6" x14ac:dyDescent="0.2">
      <c r="A5027"/>
      <c r="B5027"/>
      <c r="D5027" s="206"/>
      <c r="E5027" s="206"/>
      <c r="F5027"/>
    </row>
    <row r="5028" spans="1:6" x14ac:dyDescent="0.2">
      <c r="A5028"/>
      <c r="B5028"/>
      <c r="D5028" s="206"/>
      <c r="E5028" s="206"/>
      <c r="F5028"/>
    </row>
    <row r="5029" spans="1:6" x14ac:dyDescent="0.2">
      <c r="A5029"/>
      <c r="B5029"/>
      <c r="D5029" s="206"/>
      <c r="E5029" s="206"/>
      <c r="F5029"/>
    </row>
    <row r="5030" spans="1:6" x14ac:dyDescent="0.2">
      <c r="A5030"/>
      <c r="B5030"/>
      <c r="D5030" s="206"/>
      <c r="E5030" s="206"/>
      <c r="F5030"/>
    </row>
    <row r="5031" spans="1:6" x14ac:dyDescent="0.2">
      <c r="A5031"/>
      <c r="B5031"/>
      <c r="D5031" s="206"/>
      <c r="E5031" s="206"/>
      <c r="F5031"/>
    </row>
    <row r="5032" spans="1:6" x14ac:dyDescent="0.2">
      <c r="A5032"/>
      <c r="B5032"/>
      <c r="D5032" s="206"/>
      <c r="E5032" s="206"/>
      <c r="F5032"/>
    </row>
    <row r="5033" spans="1:6" x14ac:dyDescent="0.2">
      <c r="A5033"/>
      <c r="B5033"/>
      <c r="D5033" s="206"/>
      <c r="E5033" s="206"/>
      <c r="F5033"/>
    </row>
    <row r="5034" spans="1:6" x14ac:dyDescent="0.2">
      <c r="A5034"/>
      <c r="B5034"/>
      <c r="D5034" s="206"/>
      <c r="E5034" s="206"/>
      <c r="F5034"/>
    </row>
    <row r="5035" spans="1:6" x14ac:dyDescent="0.2">
      <c r="A5035"/>
      <c r="B5035"/>
      <c r="D5035" s="206"/>
      <c r="E5035" s="206"/>
      <c r="F5035"/>
    </row>
    <row r="5036" spans="1:6" x14ac:dyDescent="0.2">
      <c r="A5036"/>
      <c r="B5036"/>
      <c r="D5036" s="206"/>
      <c r="E5036" s="206"/>
      <c r="F5036"/>
    </row>
    <row r="5037" spans="1:6" x14ac:dyDescent="0.2">
      <c r="A5037"/>
      <c r="B5037"/>
      <c r="D5037" s="206"/>
      <c r="E5037" s="206"/>
      <c r="F5037"/>
    </row>
    <row r="5038" spans="1:6" x14ac:dyDescent="0.2">
      <c r="A5038"/>
      <c r="B5038"/>
      <c r="D5038" s="206"/>
      <c r="E5038" s="206"/>
      <c r="F5038"/>
    </row>
    <row r="5039" spans="1:6" x14ac:dyDescent="0.2">
      <c r="A5039"/>
      <c r="B5039"/>
      <c r="D5039" s="206"/>
      <c r="E5039" s="206"/>
      <c r="F5039"/>
    </row>
    <row r="5040" spans="1:6" x14ac:dyDescent="0.2">
      <c r="A5040"/>
      <c r="B5040"/>
      <c r="D5040" s="206"/>
      <c r="E5040" s="206"/>
      <c r="F5040"/>
    </row>
    <row r="5041" spans="1:6" x14ac:dyDescent="0.2">
      <c r="A5041"/>
      <c r="B5041"/>
      <c r="D5041" s="206"/>
      <c r="E5041" s="206"/>
      <c r="F5041"/>
    </row>
    <row r="5042" spans="1:6" x14ac:dyDescent="0.2">
      <c r="A5042"/>
      <c r="B5042"/>
      <c r="D5042" s="206"/>
      <c r="E5042" s="206"/>
      <c r="F5042"/>
    </row>
    <row r="5043" spans="1:6" x14ac:dyDescent="0.2">
      <c r="A5043"/>
      <c r="B5043"/>
      <c r="D5043" s="206"/>
      <c r="E5043" s="206"/>
      <c r="F5043"/>
    </row>
    <row r="5044" spans="1:6" x14ac:dyDescent="0.2">
      <c r="A5044"/>
      <c r="B5044"/>
      <c r="D5044" s="206"/>
      <c r="E5044" s="206"/>
      <c r="F5044"/>
    </row>
    <row r="5045" spans="1:6" x14ac:dyDescent="0.2">
      <c r="A5045"/>
      <c r="B5045"/>
      <c r="D5045" s="206"/>
      <c r="E5045" s="206"/>
      <c r="F5045"/>
    </row>
    <row r="5046" spans="1:6" x14ac:dyDescent="0.2">
      <c r="A5046"/>
      <c r="B5046"/>
      <c r="D5046" s="206"/>
      <c r="E5046" s="206"/>
      <c r="F5046"/>
    </row>
    <row r="5047" spans="1:6" x14ac:dyDescent="0.2">
      <c r="A5047"/>
      <c r="B5047"/>
      <c r="D5047" s="206"/>
      <c r="E5047" s="206"/>
      <c r="F5047"/>
    </row>
    <row r="5048" spans="1:6" x14ac:dyDescent="0.2">
      <c r="A5048"/>
      <c r="B5048"/>
      <c r="D5048" s="206"/>
      <c r="E5048" s="206"/>
      <c r="F5048"/>
    </row>
    <row r="5049" spans="1:6" x14ac:dyDescent="0.2">
      <c r="A5049"/>
      <c r="B5049"/>
      <c r="D5049" s="206"/>
      <c r="E5049" s="206"/>
      <c r="F5049"/>
    </row>
    <row r="5050" spans="1:6" x14ac:dyDescent="0.2">
      <c r="A5050"/>
      <c r="B5050"/>
      <c r="D5050" s="206"/>
      <c r="E5050" s="206"/>
      <c r="F5050"/>
    </row>
    <row r="5051" spans="1:6" x14ac:dyDescent="0.2">
      <c r="A5051"/>
      <c r="B5051"/>
      <c r="D5051" s="206"/>
      <c r="E5051" s="206"/>
      <c r="F5051"/>
    </row>
    <row r="5052" spans="1:6" x14ac:dyDescent="0.2">
      <c r="A5052"/>
      <c r="B5052"/>
      <c r="D5052" s="206"/>
      <c r="E5052" s="206"/>
      <c r="F5052"/>
    </row>
    <row r="5053" spans="1:6" x14ac:dyDescent="0.2">
      <c r="A5053"/>
      <c r="B5053"/>
      <c r="D5053" s="206"/>
      <c r="E5053" s="206"/>
      <c r="F5053"/>
    </row>
    <row r="5054" spans="1:6" x14ac:dyDescent="0.2">
      <c r="A5054"/>
      <c r="B5054"/>
      <c r="D5054" s="206"/>
      <c r="E5054" s="206"/>
      <c r="F5054"/>
    </row>
    <row r="5055" spans="1:6" x14ac:dyDescent="0.2">
      <c r="A5055"/>
      <c r="B5055"/>
      <c r="D5055" s="206"/>
      <c r="E5055" s="206"/>
      <c r="F5055"/>
    </row>
    <row r="5056" spans="1:6" x14ac:dyDescent="0.2">
      <c r="A5056"/>
      <c r="B5056"/>
      <c r="D5056" s="206"/>
      <c r="E5056" s="206"/>
      <c r="F5056"/>
    </row>
    <row r="5057" spans="1:6" x14ac:dyDescent="0.2">
      <c r="A5057"/>
      <c r="B5057"/>
      <c r="D5057" s="206"/>
      <c r="E5057" s="206"/>
      <c r="F5057"/>
    </row>
    <row r="5058" spans="1:6" x14ac:dyDescent="0.2">
      <c r="A5058"/>
      <c r="B5058"/>
      <c r="D5058" s="206"/>
      <c r="E5058" s="206"/>
      <c r="F5058"/>
    </row>
    <row r="5059" spans="1:6" x14ac:dyDescent="0.2">
      <c r="A5059"/>
      <c r="B5059"/>
      <c r="D5059" s="206"/>
      <c r="E5059" s="206"/>
      <c r="F5059"/>
    </row>
    <row r="5060" spans="1:6" x14ac:dyDescent="0.2">
      <c r="A5060"/>
      <c r="B5060"/>
      <c r="D5060" s="206"/>
      <c r="E5060" s="206"/>
      <c r="F5060"/>
    </row>
    <row r="5061" spans="1:6" x14ac:dyDescent="0.2">
      <c r="A5061"/>
      <c r="B5061"/>
      <c r="D5061" s="206"/>
      <c r="E5061" s="206"/>
      <c r="F5061"/>
    </row>
    <row r="5062" spans="1:6" x14ac:dyDescent="0.2">
      <c r="A5062"/>
      <c r="B5062"/>
      <c r="D5062" s="206"/>
      <c r="E5062" s="206"/>
      <c r="F5062"/>
    </row>
    <row r="5063" spans="1:6" x14ac:dyDescent="0.2">
      <c r="A5063"/>
      <c r="B5063"/>
      <c r="D5063" s="206"/>
      <c r="E5063" s="206"/>
      <c r="F5063"/>
    </row>
    <row r="5064" spans="1:6" x14ac:dyDescent="0.2">
      <c r="A5064"/>
      <c r="B5064"/>
      <c r="D5064" s="206"/>
      <c r="E5064" s="206"/>
      <c r="F5064"/>
    </row>
    <row r="5065" spans="1:6" x14ac:dyDescent="0.2">
      <c r="A5065"/>
      <c r="B5065"/>
      <c r="D5065" s="206"/>
      <c r="E5065" s="206"/>
      <c r="F5065"/>
    </row>
    <row r="5066" spans="1:6" x14ac:dyDescent="0.2">
      <c r="A5066"/>
      <c r="B5066"/>
      <c r="D5066" s="206"/>
      <c r="E5066" s="206"/>
      <c r="F5066"/>
    </row>
    <row r="5067" spans="1:6" x14ac:dyDescent="0.2">
      <c r="A5067"/>
      <c r="B5067"/>
      <c r="D5067" s="206"/>
      <c r="E5067" s="206"/>
      <c r="F5067"/>
    </row>
    <row r="5068" spans="1:6" x14ac:dyDescent="0.2">
      <c r="A5068"/>
      <c r="B5068"/>
      <c r="D5068" s="206"/>
      <c r="E5068" s="206"/>
      <c r="F5068"/>
    </row>
    <row r="5069" spans="1:6" x14ac:dyDescent="0.2">
      <c r="A5069"/>
      <c r="B5069"/>
      <c r="D5069" s="206"/>
      <c r="E5069" s="206"/>
      <c r="F5069"/>
    </row>
    <row r="5070" spans="1:6" x14ac:dyDescent="0.2">
      <c r="A5070"/>
      <c r="B5070"/>
      <c r="D5070" s="206"/>
      <c r="E5070" s="206"/>
      <c r="F5070"/>
    </row>
    <row r="5071" spans="1:6" x14ac:dyDescent="0.2">
      <c r="A5071"/>
      <c r="B5071"/>
      <c r="D5071" s="206"/>
      <c r="E5071" s="206"/>
      <c r="F5071"/>
    </row>
    <row r="5072" spans="1:6" x14ac:dyDescent="0.2">
      <c r="A5072"/>
      <c r="B5072"/>
      <c r="D5072" s="206"/>
      <c r="E5072" s="206"/>
      <c r="F5072"/>
    </row>
    <row r="5073" spans="1:6" x14ac:dyDescent="0.2">
      <c r="A5073"/>
      <c r="B5073"/>
      <c r="D5073" s="206"/>
      <c r="E5073" s="206"/>
      <c r="F5073"/>
    </row>
    <row r="5074" spans="1:6" x14ac:dyDescent="0.2">
      <c r="A5074"/>
      <c r="B5074"/>
      <c r="D5074" s="206"/>
      <c r="E5074" s="206"/>
      <c r="F5074"/>
    </row>
    <row r="5075" spans="1:6" x14ac:dyDescent="0.2">
      <c r="A5075"/>
      <c r="B5075"/>
      <c r="D5075" s="206"/>
      <c r="E5075" s="206"/>
      <c r="F5075"/>
    </row>
    <row r="5076" spans="1:6" x14ac:dyDescent="0.2">
      <c r="A5076"/>
      <c r="B5076"/>
      <c r="D5076" s="206"/>
      <c r="E5076" s="206"/>
      <c r="F5076"/>
    </row>
    <row r="5077" spans="1:6" x14ac:dyDescent="0.2">
      <c r="A5077"/>
      <c r="B5077"/>
      <c r="D5077" s="206"/>
      <c r="E5077" s="206"/>
      <c r="F5077"/>
    </row>
    <row r="5078" spans="1:6" x14ac:dyDescent="0.2">
      <c r="A5078"/>
      <c r="B5078"/>
      <c r="D5078" s="206"/>
      <c r="E5078" s="206"/>
      <c r="F5078"/>
    </row>
    <row r="5079" spans="1:6" x14ac:dyDescent="0.2">
      <c r="A5079"/>
      <c r="B5079"/>
      <c r="D5079" s="206"/>
      <c r="E5079" s="206"/>
      <c r="F5079"/>
    </row>
    <row r="5080" spans="1:6" x14ac:dyDescent="0.2">
      <c r="A5080"/>
      <c r="B5080"/>
      <c r="D5080" s="206"/>
      <c r="E5080" s="206"/>
      <c r="F5080"/>
    </row>
    <row r="5081" spans="1:6" x14ac:dyDescent="0.2">
      <c r="A5081"/>
      <c r="B5081"/>
      <c r="D5081" s="206"/>
      <c r="E5081" s="206"/>
      <c r="F5081"/>
    </row>
    <row r="5082" spans="1:6" x14ac:dyDescent="0.2">
      <c r="A5082"/>
      <c r="B5082"/>
      <c r="D5082" s="206"/>
      <c r="E5082" s="206"/>
      <c r="F5082"/>
    </row>
    <row r="5083" spans="1:6" x14ac:dyDescent="0.2">
      <c r="A5083"/>
      <c r="B5083"/>
      <c r="D5083" s="206"/>
      <c r="E5083" s="206"/>
      <c r="F5083"/>
    </row>
    <row r="5084" spans="1:6" x14ac:dyDescent="0.2">
      <c r="A5084"/>
      <c r="B5084"/>
      <c r="D5084" s="206"/>
      <c r="E5084" s="206"/>
      <c r="F5084"/>
    </row>
    <row r="5085" spans="1:6" x14ac:dyDescent="0.2">
      <c r="A5085"/>
      <c r="B5085"/>
      <c r="D5085" s="206"/>
      <c r="E5085" s="206"/>
      <c r="F5085"/>
    </row>
    <row r="5086" spans="1:6" x14ac:dyDescent="0.2">
      <c r="A5086"/>
      <c r="B5086"/>
      <c r="D5086" s="206"/>
      <c r="E5086" s="206"/>
      <c r="F5086"/>
    </row>
    <row r="5087" spans="1:6" x14ac:dyDescent="0.2">
      <c r="A5087"/>
      <c r="B5087"/>
      <c r="D5087" s="206"/>
      <c r="E5087" s="206"/>
      <c r="F5087"/>
    </row>
    <row r="5088" spans="1:6" x14ac:dyDescent="0.2">
      <c r="A5088"/>
      <c r="B5088"/>
      <c r="D5088" s="206"/>
      <c r="E5088" s="206"/>
      <c r="F5088"/>
    </row>
    <row r="5089" spans="1:6" x14ac:dyDescent="0.2">
      <c r="A5089"/>
      <c r="B5089"/>
      <c r="D5089" s="206"/>
      <c r="E5089" s="206"/>
      <c r="F5089"/>
    </row>
    <row r="5090" spans="1:6" x14ac:dyDescent="0.2">
      <c r="A5090"/>
      <c r="B5090"/>
      <c r="D5090" s="206"/>
      <c r="E5090" s="206"/>
      <c r="F5090"/>
    </row>
    <row r="5091" spans="1:6" x14ac:dyDescent="0.2">
      <c r="A5091"/>
      <c r="B5091"/>
      <c r="D5091" s="206"/>
      <c r="E5091" s="206"/>
      <c r="F5091"/>
    </row>
    <row r="5092" spans="1:6" x14ac:dyDescent="0.2">
      <c r="A5092"/>
      <c r="B5092"/>
      <c r="D5092" s="206"/>
      <c r="E5092" s="206"/>
      <c r="F5092"/>
    </row>
    <row r="5093" spans="1:6" x14ac:dyDescent="0.2">
      <c r="A5093"/>
      <c r="B5093"/>
      <c r="D5093" s="206"/>
      <c r="E5093" s="206"/>
      <c r="F5093"/>
    </row>
    <row r="5094" spans="1:6" x14ac:dyDescent="0.2">
      <c r="A5094"/>
      <c r="B5094"/>
      <c r="D5094" s="206"/>
      <c r="E5094" s="206"/>
      <c r="F5094"/>
    </row>
    <row r="5095" spans="1:6" x14ac:dyDescent="0.2">
      <c r="A5095"/>
      <c r="B5095"/>
      <c r="D5095" s="206"/>
      <c r="E5095" s="206"/>
      <c r="F5095"/>
    </row>
    <row r="5096" spans="1:6" x14ac:dyDescent="0.2">
      <c r="A5096"/>
      <c r="B5096"/>
      <c r="D5096" s="206"/>
      <c r="E5096" s="206"/>
      <c r="F5096"/>
    </row>
    <row r="5097" spans="1:6" x14ac:dyDescent="0.2">
      <c r="A5097"/>
      <c r="B5097"/>
      <c r="D5097" s="206"/>
      <c r="E5097" s="206"/>
      <c r="F5097"/>
    </row>
    <row r="5098" spans="1:6" x14ac:dyDescent="0.2">
      <c r="A5098"/>
      <c r="B5098"/>
      <c r="D5098" s="206"/>
      <c r="E5098" s="206"/>
      <c r="F5098"/>
    </row>
    <row r="5099" spans="1:6" x14ac:dyDescent="0.2">
      <c r="A5099"/>
      <c r="B5099"/>
      <c r="D5099" s="206"/>
      <c r="E5099" s="206"/>
      <c r="F5099"/>
    </row>
    <row r="5100" spans="1:6" x14ac:dyDescent="0.2">
      <c r="A5100"/>
      <c r="B5100"/>
      <c r="D5100" s="206"/>
      <c r="E5100" s="206"/>
      <c r="F5100"/>
    </row>
    <row r="5101" spans="1:6" x14ac:dyDescent="0.2">
      <c r="A5101"/>
      <c r="B5101"/>
      <c r="D5101" s="206"/>
      <c r="E5101" s="206"/>
      <c r="F5101"/>
    </row>
    <row r="5102" spans="1:6" x14ac:dyDescent="0.2">
      <c r="A5102"/>
      <c r="B5102"/>
      <c r="D5102" s="206"/>
      <c r="E5102" s="206"/>
      <c r="F5102"/>
    </row>
    <row r="5103" spans="1:6" x14ac:dyDescent="0.2">
      <c r="A5103"/>
      <c r="B5103"/>
      <c r="D5103" s="206"/>
      <c r="E5103" s="206"/>
      <c r="F5103"/>
    </row>
    <row r="5104" spans="1:6" x14ac:dyDescent="0.2">
      <c r="A5104"/>
      <c r="B5104"/>
      <c r="D5104" s="206"/>
      <c r="E5104" s="206"/>
      <c r="F5104"/>
    </row>
    <row r="5105" spans="1:6" x14ac:dyDescent="0.2">
      <c r="A5105"/>
      <c r="B5105"/>
      <c r="D5105" s="206"/>
      <c r="E5105" s="206"/>
      <c r="F5105"/>
    </row>
    <row r="5106" spans="1:6" x14ac:dyDescent="0.2">
      <c r="A5106"/>
      <c r="B5106"/>
      <c r="D5106" s="206"/>
      <c r="E5106" s="206"/>
      <c r="F5106"/>
    </row>
    <row r="5107" spans="1:6" x14ac:dyDescent="0.2">
      <c r="A5107"/>
      <c r="B5107"/>
      <c r="D5107" s="206"/>
      <c r="E5107" s="206"/>
      <c r="F5107"/>
    </row>
    <row r="5108" spans="1:6" x14ac:dyDescent="0.2">
      <c r="A5108"/>
      <c r="B5108"/>
      <c r="D5108" s="206"/>
      <c r="E5108" s="206"/>
      <c r="F5108"/>
    </row>
    <row r="5109" spans="1:6" x14ac:dyDescent="0.2">
      <c r="A5109"/>
      <c r="B5109"/>
      <c r="D5109" s="206"/>
      <c r="E5109" s="206"/>
      <c r="F5109"/>
    </row>
    <row r="5110" spans="1:6" x14ac:dyDescent="0.2">
      <c r="A5110"/>
      <c r="B5110"/>
      <c r="D5110" s="206"/>
      <c r="E5110" s="206"/>
      <c r="F5110"/>
    </row>
    <row r="5111" spans="1:6" x14ac:dyDescent="0.2">
      <c r="A5111"/>
      <c r="B5111"/>
      <c r="D5111" s="206"/>
      <c r="E5111" s="206"/>
      <c r="F5111"/>
    </row>
    <row r="5112" spans="1:6" x14ac:dyDescent="0.2">
      <c r="A5112"/>
      <c r="B5112"/>
      <c r="D5112" s="206"/>
      <c r="E5112" s="206"/>
      <c r="F5112"/>
    </row>
    <row r="5113" spans="1:6" x14ac:dyDescent="0.2">
      <c r="A5113"/>
      <c r="B5113"/>
      <c r="D5113" s="206"/>
      <c r="E5113" s="206"/>
      <c r="F5113"/>
    </row>
    <row r="5114" spans="1:6" x14ac:dyDescent="0.2">
      <c r="A5114"/>
      <c r="B5114"/>
      <c r="D5114" s="206"/>
      <c r="E5114" s="206"/>
      <c r="F5114"/>
    </row>
    <row r="5115" spans="1:6" x14ac:dyDescent="0.2">
      <c r="A5115"/>
      <c r="B5115"/>
      <c r="D5115" s="206"/>
      <c r="E5115" s="206"/>
      <c r="F5115"/>
    </row>
    <row r="5116" spans="1:6" x14ac:dyDescent="0.2">
      <c r="A5116"/>
      <c r="B5116"/>
      <c r="D5116" s="206"/>
      <c r="E5116" s="206"/>
      <c r="F5116"/>
    </row>
    <row r="5117" spans="1:6" x14ac:dyDescent="0.2">
      <c r="A5117"/>
      <c r="B5117"/>
      <c r="D5117" s="206"/>
      <c r="E5117" s="206"/>
      <c r="F5117"/>
    </row>
    <row r="5118" spans="1:6" x14ac:dyDescent="0.2">
      <c r="A5118"/>
      <c r="B5118"/>
      <c r="D5118" s="206"/>
      <c r="E5118" s="206"/>
      <c r="F5118"/>
    </row>
    <row r="5119" spans="1:6" x14ac:dyDescent="0.2">
      <c r="A5119"/>
      <c r="B5119"/>
      <c r="D5119" s="206"/>
      <c r="E5119" s="206"/>
      <c r="F5119"/>
    </row>
    <row r="5120" spans="1:6" x14ac:dyDescent="0.2">
      <c r="A5120"/>
      <c r="B5120"/>
      <c r="D5120" s="206"/>
      <c r="E5120" s="206"/>
      <c r="F5120"/>
    </row>
    <row r="5121" spans="1:6" x14ac:dyDescent="0.2">
      <c r="A5121"/>
      <c r="B5121"/>
      <c r="D5121" s="206"/>
      <c r="E5121" s="206"/>
      <c r="F5121"/>
    </row>
    <row r="5122" spans="1:6" x14ac:dyDescent="0.2">
      <c r="A5122"/>
      <c r="B5122"/>
      <c r="D5122" s="206"/>
      <c r="E5122" s="206"/>
      <c r="F5122"/>
    </row>
    <row r="5123" spans="1:6" x14ac:dyDescent="0.2">
      <c r="A5123"/>
      <c r="B5123"/>
      <c r="D5123" s="206"/>
      <c r="E5123" s="206"/>
      <c r="F5123"/>
    </row>
    <row r="5124" spans="1:6" x14ac:dyDescent="0.2">
      <c r="A5124"/>
      <c r="B5124"/>
      <c r="D5124" s="206"/>
      <c r="E5124" s="206"/>
      <c r="F5124"/>
    </row>
    <row r="5125" spans="1:6" x14ac:dyDescent="0.2">
      <c r="A5125"/>
      <c r="B5125"/>
      <c r="D5125" s="206"/>
      <c r="E5125" s="206"/>
      <c r="F5125"/>
    </row>
    <row r="5126" spans="1:6" x14ac:dyDescent="0.2">
      <c r="A5126"/>
      <c r="B5126"/>
      <c r="D5126" s="206"/>
      <c r="E5126" s="206"/>
      <c r="F5126"/>
    </row>
    <row r="5127" spans="1:6" x14ac:dyDescent="0.2">
      <c r="A5127"/>
      <c r="B5127"/>
      <c r="D5127" s="206"/>
      <c r="E5127" s="206"/>
      <c r="F5127"/>
    </row>
    <row r="5128" spans="1:6" x14ac:dyDescent="0.2">
      <c r="A5128"/>
      <c r="B5128"/>
      <c r="D5128" s="206"/>
      <c r="E5128" s="206"/>
      <c r="F5128"/>
    </row>
    <row r="5129" spans="1:6" x14ac:dyDescent="0.2">
      <c r="A5129"/>
      <c r="B5129"/>
      <c r="D5129" s="206"/>
      <c r="E5129" s="206"/>
      <c r="F5129"/>
    </row>
    <row r="5130" spans="1:6" x14ac:dyDescent="0.2">
      <c r="A5130"/>
      <c r="B5130"/>
      <c r="D5130" s="206"/>
      <c r="E5130" s="206"/>
      <c r="F5130"/>
    </row>
    <row r="5131" spans="1:6" x14ac:dyDescent="0.2">
      <c r="A5131"/>
      <c r="B5131"/>
      <c r="D5131" s="206"/>
      <c r="E5131" s="206"/>
      <c r="F5131"/>
    </row>
    <row r="5132" spans="1:6" x14ac:dyDescent="0.2">
      <c r="A5132"/>
      <c r="B5132"/>
      <c r="D5132" s="206"/>
      <c r="E5132" s="206"/>
      <c r="F5132"/>
    </row>
    <row r="5133" spans="1:6" x14ac:dyDescent="0.2">
      <c r="A5133"/>
      <c r="B5133"/>
      <c r="D5133" s="206"/>
      <c r="E5133" s="206"/>
      <c r="F5133"/>
    </row>
    <row r="5134" spans="1:6" x14ac:dyDescent="0.2">
      <c r="A5134"/>
      <c r="B5134"/>
      <c r="D5134" s="206"/>
      <c r="E5134" s="206"/>
      <c r="F5134"/>
    </row>
    <row r="5135" spans="1:6" x14ac:dyDescent="0.2">
      <c r="A5135"/>
      <c r="B5135"/>
      <c r="D5135" s="206"/>
      <c r="E5135" s="206"/>
      <c r="F5135"/>
    </row>
    <row r="5136" spans="1:6" x14ac:dyDescent="0.2">
      <c r="A5136"/>
      <c r="B5136"/>
      <c r="D5136" s="206"/>
      <c r="E5136" s="206"/>
      <c r="F5136"/>
    </row>
    <row r="5137" spans="1:6" x14ac:dyDescent="0.2">
      <c r="A5137"/>
      <c r="B5137"/>
      <c r="D5137" s="206"/>
      <c r="E5137" s="206"/>
      <c r="F5137"/>
    </row>
    <row r="5138" spans="1:6" x14ac:dyDescent="0.2">
      <c r="A5138"/>
      <c r="B5138"/>
      <c r="D5138" s="206"/>
      <c r="E5138" s="206"/>
      <c r="F5138"/>
    </row>
    <row r="5139" spans="1:6" x14ac:dyDescent="0.2">
      <c r="A5139"/>
      <c r="B5139"/>
      <c r="D5139" s="206"/>
      <c r="E5139" s="206"/>
      <c r="F5139"/>
    </row>
    <row r="5140" spans="1:6" x14ac:dyDescent="0.2">
      <c r="A5140"/>
      <c r="B5140"/>
      <c r="D5140" s="206"/>
      <c r="E5140" s="206"/>
      <c r="F5140"/>
    </row>
    <row r="5141" spans="1:6" x14ac:dyDescent="0.2">
      <c r="A5141"/>
      <c r="B5141"/>
      <c r="D5141" s="206"/>
      <c r="E5141" s="206"/>
      <c r="F5141"/>
    </row>
    <row r="5142" spans="1:6" x14ac:dyDescent="0.2">
      <c r="A5142"/>
      <c r="B5142"/>
      <c r="D5142" s="206"/>
      <c r="E5142" s="206"/>
      <c r="F5142"/>
    </row>
    <row r="5143" spans="1:6" x14ac:dyDescent="0.2">
      <c r="A5143"/>
      <c r="B5143"/>
      <c r="D5143" s="206"/>
      <c r="E5143" s="206"/>
      <c r="F5143"/>
    </row>
    <row r="5144" spans="1:6" x14ac:dyDescent="0.2">
      <c r="A5144"/>
      <c r="B5144"/>
      <c r="D5144" s="206"/>
      <c r="E5144" s="206"/>
      <c r="F5144"/>
    </row>
    <row r="5145" spans="1:6" x14ac:dyDescent="0.2">
      <c r="A5145"/>
      <c r="B5145"/>
      <c r="D5145" s="206"/>
      <c r="E5145" s="206"/>
      <c r="F5145"/>
    </row>
    <row r="5146" spans="1:6" x14ac:dyDescent="0.2">
      <c r="A5146"/>
      <c r="B5146"/>
      <c r="D5146" s="206"/>
      <c r="E5146" s="206"/>
      <c r="F5146"/>
    </row>
    <row r="5147" spans="1:6" x14ac:dyDescent="0.2">
      <c r="A5147"/>
      <c r="B5147"/>
      <c r="D5147" s="206"/>
      <c r="E5147" s="206"/>
      <c r="F5147"/>
    </row>
    <row r="5148" spans="1:6" x14ac:dyDescent="0.2">
      <c r="A5148"/>
      <c r="B5148"/>
      <c r="D5148" s="206"/>
      <c r="E5148" s="206"/>
      <c r="F5148"/>
    </row>
    <row r="5149" spans="1:6" x14ac:dyDescent="0.2">
      <c r="A5149"/>
      <c r="B5149"/>
      <c r="D5149" s="206"/>
      <c r="E5149" s="206"/>
      <c r="F5149"/>
    </row>
    <row r="5150" spans="1:6" x14ac:dyDescent="0.2">
      <c r="A5150"/>
      <c r="B5150"/>
      <c r="D5150" s="206"/>
      <c r="E5150" s="206"/>
      <c r="F5150"/>
    </row>
    <row r="5151" spans="1:6" x14ac:dyDescent="0.2">
      <c r="A5151"/>
      <c r="B5151"/>
      <c r="D5151" s="206"/>
      <c r="E5151" s="206"/>
      <c r="F5151"/>
    </row>
    <row r="5152" spans="1:6" x14ac:dyDescent="0.2">
      <c r="A5152"/>
      <c r="B5152"/>
      <c r="D5152" s="206"/>
      <c r="E5152" s="206"/>
      <c r="F5152"/>
    </row>
    <row r="5153" spans="1:6" x14ac:dyDescent="0.2">
      <c r="A5153"/>
      <c r="B5153"/>
      <c r="D5153" s="206"/>
      <c r="E5153" s="206"/>
      <c r="F5153"/>
    </row>
    <row r="5154" spans="1:6" x14ac:dyDescent="0.2">
      <c r="A5154"/>
      <c r="B5154"/>
      <c r="D5154" s="206"/>
      <c r="E5154" s="206"/>
      <c r="F5154"/>
    </row>
    <row r="5155" spans="1:6" x14ac:dyDescent="0.2">
      <c r="A5155"/>
      <c r="B5155"/>
      <c r="D5155" s="206"/>
      <c r="E5155" s="206"/>
      <c r="F5155"/>
    </row>
    <row r="5156" spans="1:6" x14ac:dyDescent="0.2">
      <c r="A5156"/>
      <c r="B5156"/>
      <c r="D5156" s="206"/>
      <c r="E5156" s="206"/>
      <c r="F5156"/>
    </row>
    <row r="5157" spans="1:6" x14ac:dyDescent="0.2">
      <c r="A5157"/>
      <c r="B5157"/>
      <c r="D5157" s="206"/>
      <c r="E5157" s="206"/>
      <c r="F5157"/>
    </row>
    <row r="5158" spans="1:6" x14ac:dyDescent="0.2">
      <c r="A5158"/>
      <c r="B5158"/>
      <c r="D5158" s="206"/>
      <c r="E5158" s="206"/>
      <c r="F5158"/>
    </row>
    <row r="5159" spans="1:6" x14ac:dyDescent="0.2">
      <c r="A5159"/>
      <c r="B5159"/>
      <c r="D5159" s="206"/>
      <c r="E5159" s="206"/>
      <c r="F5159"/>
    </row>
    <row r="5160" spans="1:6" x14ac:dyDescent="0.2">
      <c r="A5160"/>
      <c r="B5160"/>
      <c r="D5160" s="206"/>
      <c r="E5160" s="206"/>
      <c r="F5160"/>
    </row>
    <row r="5161" spans="1:6" x14ac:dyDescent="0.2">
      <c r="A5161"/>
      <c r="B5161"/>
      <c r="D5161" s="206"/>
      <c r="E5161" s="206"/>
      <c r="F5161"/>
    </row>
    <row r="5162" spans="1:6" x14ac:dyDescent="0.2">
      <c r="A5162"/>
      <c r="B5162"/>
      <c r="D5162" s="206"/>
      <c r="E5162" s="206"/>
      <c r="F5162"/>
    </row>
    <row r="5163" spans="1:6" x14ac:dyDescent="0.2">
      <c r="A5163"/>
      <c r="B5163"/>
      <c r="D5163" s="206"/>
      <c r="E5163" s="206"/>
      <c r="F5163"/>
    </row>
    <row r="5164" spans="1:6" x14ac:dyDescent="0.2">
      <c r="A5164"/>
      <c r="B5164"/>
      <c r="D5164" s="206"/>
      <c r="E5164" s="206"/>
      <c r="F5164"/>
    </row>
    <row r="5165" spans="1:6" x14ac:dyDescent="0.2">
      <c r="A5165"/>
      <c r="B5165"/>
      <c r="D5165" s="206"/>
      <c r="E5165" s="206"/>
      <c r="F5165"/>
    </row>
    <row r="5166" spans="1:6" x14ac:dyDescent="0.2">
      <c r="A5166"/>
      <c r="B5166"/>
      <c r="D5166" s="206"/>
      <c r="E5166" s="206"/>
      <c r="F5166"/>
    </row>
    <row r="5167" spans="1:6" x14ac:dyDescent="0.2">
      <c r="A5167"/>
      <c r="B5167"/>
      <c r="D5167" s="206"/>
      <c r="E5167" s="206"/>
      <c r="F5167"/>
    </row>
    <row r="5168" spans="1:6" x14ac:dyDescent="0.2">
      <c r="A5168"/>
      <c r="B5168"/>
      <c r="D5168" s="206"/>
      <c r="E5168" s="206"/>
      <c r="F5168"/>
    </row>
    <row r="5169" spans="1:6" x14ac:dyDescent="0.2">
      <c r="A5169"/>
      <c r="B5169"/>
      <c r="D5169" s="206"/>
      <c r="E5169" s="206"/>
      <c r="F5169"/>
    </row>
    <row r="5170" spans="1:6" x14ac:dyDescent="0.2">
      <c r="A5170"/>
      <c r="B5170"/>
      <c r="D5170" s="206"/>
      <c r="E5170" s="206"/>
      <c r="F5170"/>
    </row>
    <row r="5171" spans="1:6" x14ac:dyDescent="0.2">
      <c r="A5171"/>
      <c r="B5171"/>
      <c r="D5171" s="206"/>
      <c r="E5171" s="206"/>
      <c r="F5171"/>
    </row>
    <row r="5172" spans="1:6" x14ac:dyDescent="0.2">
      <c r="A5172"/>
      <c r="B5172"/>
      <c r="D5172" s="206"/>
      <c r="E5172" s="206"/>
      <c r="F5172"/>
    </row>
    <row r="5173" spans="1:6" x14ac:dyDescent="0.2">
      <c r="A5173"/>
      <c r="B5173"/>
      <c r="D5173" s="206"/>
      <c r="E5173" s="206"/>
      <c r="F5173"/>
    </row>
    <row r="5174" spans="1:6" x14ac:dyDescent="0.2">
      <c r="A5174"/>
      <c r="B5174"/>
      <c r="D5174" s="206"/>
      <c r="E5174" s="206"/>
      <c r="F5174"/>
    </row>
    <row r="5175" spans="1:6" x14ac:dyDescent="0.2">
      <c r="A5175"/>
      <c r="B5175"/>
      <c r="D5175" s="206"/>
      <c r="E5175" s="206"/>
      <c r="F5175"/>
    </row>
    <row r="5176" spans="1:6" x14ac:dyDescent="0.2">
      <c r="A5176"/>
      <c r="B5176"/>
      <c r="D5176" s="206"/>
      <c r="E5176" s="206"/>
      <c r="F5176"/>
    </row>
    <row r="5177" spans="1:6" x14ac:dyDescent="0.2">
      <c r="A5177"/>
      <c r="B5177"/>
      <c r="D5177" s="206"/>
      <c r="E5177" s="206"/>
      <c r="F5177"/>
    </row>
    <row r="5178" spans="1:6" x14ac:dyDescent="0.2">
      <c r="A5178"/>
      <c r="B5178"/>
      <c r="D5178" s="206"/>
      <c r="E5178" s="206"/>
      <c r="F5178"/>
    </row>
    <row r="5179" spans="1:6" x14ac:dyDescent="0.2">
      <c r="A5179"/>
      <c r="B5179"/>
      <c r="D5179" s="206"/>
      <c r="E5179" s="206"/>
      <c r="F5179"/>
    </row>
    <row r="5180" spans="1:6" x14ac:dyDescent="0.2">
      <c r="A5180"/>
      <c r="B5180"/>
      <c r="D5180" s="206"/>
      <c r="E5180" s="206"/>
      <c r="F5180"/>
    </row>
    <row r="5181" spans="1:6" x14ac:dyDescent="0.2">
      <c r="A5181"/>
      <c r="B5181"/>
      <c r="D5181" s="206"/>
      <c r="E5181" s="206"/>
      <c r="F5181"/>
    </row>
    <row r="5182" spans="1:6" x14ac:dyDescent="0.2">
      <c r="A5182"/>
      <c r="B5182"/>
      <c r="D5182" s="206"/>
      <c r="E5182" s="206"/>
      <c r="F5182"/>
    </row>
    <row r="5183" spans="1:6" x14ac:dyDescent="0.2">
      <c r="A5183"/>
      <c r="B5183"/>
      <c r="D5183" s="206"/>
      <c r="E5183" s="206"/>
      <c r="F5183"/>
    </row>
    <row r="5184" spans="1:6" x14ac:dyDescent="0.2">
      <c r="A5184"/>
      <c r="B5184"/>
      <c r="D5184" s="206"/>
      <c r="E5184" s="206"/>
      <c r="F5184"/>
    </row>
    <row r="5185" spans="1:6" x14ac:dyDescent="0.2">
      <c r="A5185"/>
      <c r="B5185"/>
      <c r="D5185" s="206"/>
      <c r="E5185" s="206"/>
      <c r="F5185"/>
    </row>
    <row r="5186" spans="1:6" x14ac:dyDescent="0.2">
      <c r="A5186"/>
      <c r="B5186"/>
      <c r="D5186" s="206"/>
      <c r="E5186" s="206"/>
      <c r="F5186"/>
    </row>
    <row r="5187" spans="1:6" x14ac:dyDescent="0.2">
      <c r="A5187"/>
      <c r="B5187"/>
      <c r="D5187" s="206"/>
      <c r="E5187" s="206"/>
      <c r="F5187"/>
    </row>
    <row r="5188" spans="1:6" x14ac:dyDescent="0.2">
      <c r="A5188"/>
      <c r="B5188"/>
      <c r="D5188" s="206"/>
      <c r="E5188" s="206"/>
      <c r="F5188"/>
    </row>
    <row r="5189" spans="1:6" x14ac:dyDescent="0.2">
      <c r="A5189"/>
      <c r="B5189"/>
      <c r="D5189" s="206"/>
      <c r="E5189" s="206"/>
      <c r="F5189"/>
    </row>
    <row r="5190" spans="1:6" x14ac:dyDescent="0.2">
      <c r="A5190"/>
      <c r="B5190"/>
      <c r="D5190" s="206"/>
      <c r="E5190" s="206"/>
      <c r="F5190"/>
    </row>
    <row r="5191" spans="1:6" x14ac:dyDescent="0.2">
      <c r="A5191"/>
      <c r="B5191"/>
      <c r="D5191" s="206"/>
      <c r="E5191" s="206"/>
      <c r="F5191"/>
    </row>
    <row r="5192" spans="1:6" x14ac:dyDescent="0.2">
      <c r="A5192"/>
      <c r="B5192"/>
      <c r="D5192" s="206"/>
      <c r="E5192" s="206"/>
      <c r="F5192"/>
    </row>
    <row r="5193" spans="1:6" x14ac:dyDescent="0.2">
      <c r="A5193"/>
      <c r="B5193"/>
      <c r="D5193" s="206"/>
      <c r="E5193" s="206"/>
      <c r="F5193"/>
    </row>
    <row r="5194" spans="1:6" x14ac:dyDescent="0.2">
      <c r="A5194"/>
      <c r="B5194"/>
      <c r="D5194" s="206"/>
      <c r="E5194" s="206"/>
      <c r="F5194"/>
    </row>
    <row r="5195" spans="1:6" x14ac:dyDescent="0.2">
      <c r="A5195"/>
      <c r="B5195"/>
      <c r="D5195" s="206"/>
      <c r="E5195" s="206"/>
      <c r="F5195"/>
    </row>
    <row r="5196" spans="1:6" x14ac:dyDescent="0.2">
      <c r="A5196"/>
      <c r="B5196"/>
      <c r="D5196" s="206"/>
      <c r="E5196" s="206"/>
      <c r="F5196"/>
    </row>
    <row r="5197" spans="1:6" x14ac:dyDescent="0.2">
      <c r="A5197"/>
      <c r="B5197"/>
      <c r="D5197" s="206"/>
      <c r="E5197" s="206"/>
      <c r="F5197"/>
    </row>
    <row r="5198" spans="1:6" x14ac:dyDescent="0.2">
      <c r="A5198"/>
      <c r="B5198"/>
      <c r="D5198" s="206"/>
      <c r="E5198" s="206"/>
      <c r="F5198"/>
    </row>
    <row r="5199" spans="1:6" x14ac:dyDescent="0.2">
      <c r="A5199"/>
      <c r="B5199"/>
      <c r="D5199" s="206"/>
      <c r="E5199" s="206"/>
      <c r="F5199"/>
    </row>
    <row r="5200" spans="1:6" x14ac:dyDescent="0.2">
      <c r="A5200"/>
      <c r="B5200"/>
      <c r="D5200" s="206"/>
      <c r="E5200" s="206"/>
      <c r="F5200"/>
    </row>
    <row r="5201" spans="1:6" x14ac:dyDescent="0.2">
      <c r="A5201"/>
      <c r="B5201"/>
      <c r="D5201" s="206"/>
      <c r="E5201" s="206"/>
      <c r="F5201"/>
    </row>
    <row r="5202" spans="1:6" x14ac:dyDescent="0.2">
      <c r="A5202"/>
      <c r="B5202"/>
      <c r="D5202" s="206"/>
      <c r="E5202" s="206"/>
      <c r="F5202"/>
    </row>
    <row r="5203" spans="1:6" x14ac:dyDescent="0.2">
      <c r="A5203"/>
      <c r="B5203"/>
      <c r="D5203" s="206"/>
      <c r="E5203" s="206"/>
      <c r="F5203"/>
    </row>
    <row r="5204" spans="1:6" x14ac:dyDescent="0.2">
      <c r="A5204"/>
      <c r="B5204"/>
      <c r="D5204" s="206"/>
      <c r="E5204" s="206"/>
      <c r="F5204"/>
    </row>
    <row r="5205" spans="1:6" x14ac:dyDescent="0.2">
      <c r="A5205"/>
      <c r="B5205"/>
      <c r="D5205" s="206"/>
      <c r="E5205" s="206"/>
      <c r="F5205"/>
    </row>
    <row r="5206" spans="1:6" x14ac:dyDescent="0.2">
      <c r="A5206"/>
      <c r="B5206"/>
      <c r="D5206" s="206"/>
      <c r="E5206" s="206"/>
      <c r="F5206"/>
    </row>
    <row r="5207" spans="1:6" x14ac:dyDescent="0.2">
      <c r="A5207"/>
      <c r="B5207"/>
      <c r="D5207" s="206"/>
      <c r="E5207" s="206"/>
      <c r="F5207"/>
    </row>
    <row r="5208" spans="1:6" x14ac:dyDescent="0.2">
      <c r="A5208"/>
      <c r="B5208"/>
      <c r="D5208" s="206"/>
      <c r="E5208" s="206"/>
      <c r="F5208"/>
    </row>
    <row r="5209" spans="1:6" x14ac:dyDescent="0.2">
      <c r="A5209"/>
      <c r="B5209"/>
      <c r="D5209" s="206"/>
      <c r="E5209" s="206"/>
      <c r="F5209"/>
    </row>
    <row r="5210" spans="1:6" x14ac:dyDescent="0.2">
      <c r="A5210"/>
      <c r="B5210"/>
      <c r="D5210" s="206"/>
      <c r="E5210" s="206"/>
      <c r="F5210"/>
    </row>
    <row r="5211" spans="1:6" x14ac:dyDescent="0.2">
      <c r="A5211"/>
      <c r="B5211"/>
      <c r="D5211" s="206"/>
      <c r="E5211" s="206"/>
      <c r="F5211"/>
    </row>
    <row r="5212" spans="1:6" x14ac:dyDescent="0.2">
      <c r="A5212"/>
      <c r="B5212"/>
      <c r="D5212" s="206"/>
      <c r="E5212" s="206"/>
      <c r="F5212"/>
    </row>
    <row r="5213" spans="1:6" x14ac:dyDescent="0.2">
      <c r="A5213"/>
      <c r="B5213"/>
      <c r="D5213" s="206"/>
      <c r="E5213" s="206"/>
      <c r="F5213"/>
    </row>
    <row r="5214" spans="1:6" x14ac:dyDescent="0.2">
      <c r="A5214"/>
      <c r="B5214"/>
      <c r="D5214" s="206"/>
      <c r="E5214" s="206"/>
      <c r="F5214"/>
    </row>
    <row r="5215" spans="1:6" x14ac:dyDescent="0.2">
      <c r="A5215"/>
      <c r="B5215"/>
      <c r="D5215" s="206"/>
      <c r="E5215" s="206"/>
      <c r="F5215"/>
    </row>
    <row r="5216" spans="1:6" x14ac:dyDescent="0.2">
      <c r="A5216"/>
      <c r="B5216"/>
      <c r="D5216" s="206"/>
      <c r="E5216" s="206"/>
      <c r="F5216"/>
    </row>
    <row r="5217" spans="1:6" x14ac:dyDescent="0.2">
      <c r="A5217"/>
      <c r="B5217"/>
      <c r="D5217" s="206"/>
      <c r="E5217" s="206"/>
      <c r="F5217"/>
    </row>
    <row r="5218" spans="1:6" x14ac:dyDescent="0.2">
      <c r="A5218"/>
      <c r="B5218"/>
      <c r="D5218" s="206"/>
      <c r="E5218" s="206"/>
      <c r="F5218"/>
    </row>
    <row r="5219" spans="1:6" x14ac:dyDescent="0.2">
      <c r="A5219"/>
      <c r="B5219"/>
      <c r="D5219" s="206"/>
      <c r="E5219" s="206"/>
      <c r="F5219"/>
    </row>
    <row r="5220" spans="1:6" x14ac:dyDescent="0.2">
      <c r="A5220"/>
      <c r="B5220"/>
      <c r="D5220" s="206"/>
      <c r="E5220" s="206"/>
      <c r="F5220"/>
    </row>
    <row r="5221" spans="1:6" x14ac:dyDescent="0.2">
      <c r="A5221"/>
      <c r="B5221"/>
      <c r="D5221" s="206"/>
      <c r="E5221" s="206"/>
      <c r="F5221"/>
    </row>
    <row r="5222" spans="1:6" x14ac:dyDescent="0.2">
      <c r="A5222"/>
      <c r="B5222"/>
      <c r="D5222" s="206"/>
      <c r="E5222" s="206"/>
      <c r="F5222"/>
    </row>
    <row r="5223" spans="1:6" x14ac:dyDescent="0.2">
      <c r="A5223"/>
      <c r="B5223"/>
      <c r="D5223" s="206"/>
      <c r="E5223" s="206"/>
      <c r="F5223"/>
    </row>
    <row r="5224" spans="1:6" x14ac:dyDescent="0.2">
      <c r="A5224"/>
      <c r="B5224"/>
      <c r="D5224" s="206"/>
      <c r="E5224" s="206"/>
      <c r="F5224"/>
    </row>
    <row r="5225" spans="1:6" x14ac:dyDescent="0.2">
      <c r="A5225"/>
      <c r="B5225"/>
      <c r="D5225" s="206"/>
      <c r="E5225" s="206"/>
      <c r="F5225"/>
    </row>
    <row r="5226" spans="1:6" x14ac:dyDescent="0.2">
      <c r="A5226"/>
      <c r="B5226"/>
      <c r="D5226" s="206"/>
      <c r="E5226" s="206"/>
      <c r="F5226"/>
    </row>
    <row r="5227" spans="1:6" x14ac:dyDescent="0.2">
      <c r="A5227"/>
      <c r="B5227"/>
      <c r="D5227" s="206"/>
      <c r="E5227" s="206"/>
      <c r="F5227"/>
    </row>
    <row r="5228" spans="1:6" x14ac:dyDescent="0.2">
      <c r="A5228"/>
      <c r="B5228"/>
      <c r="D5228" s="206"/>
      <c r="E5228" s="206"/>
      <c r="F5228"/>
    </row>
    <row r="5229" spans="1:6" x14ac:dyDescent="0.2">
      <c r="A5229"/>
      <c r="B5229"/>
      <c r="D5229" s="206"/>
      <c r="E5229" s="206"/>
      <c r="F5229"/>
    </row>
    <row r="5230" spans="1:6" x14ac:dyDescent="0.2">
      <c r="A5230"/>
      <c r="B5230"/>
      <c r="D5230" s="206"/>
      <c r="E5230" s="206"/>
      <c r="F5230"/>
    </row>
    <row r="5231" spans="1:6" x14ac:dyDescent="0.2">
      <c r="A5231"/>
      <c r="B5231"/>
      <c r="D5231" s="206"/>
      <c r="E5231" s="206"/>
      <c r="F5231"/>
    </row>
    <row r="5232" spans="1:6" x14ac:dyDescent="0.2">
      <c r="A5232"/>
      <c r="B5232"/>
      <c r="D5232" s="206"/>
      <c r="E5232" s="206"/>
      <c r="F5232"/>
    </row>
    <row r="5233" spans="1:6" x14ac:dyDescent="0.2">
      <c r="A5233"/>
      <c r="B5233"/>
      <c r="D5233" s="206"/>
      <c r="E5233" s="206"/>
      <c r="F5233"/>
    </row>
    <row r="5234" spans="1:6" x14ac:dyDescent="0.2">
      <c r="A5234"/>
      <c r="B5234"/>
      <c r="D5234" s="206"/>
      <c r="E5234" s="206"/>
      <c r="F5234"/>
    </row>
    <row r="5235" spans="1:6" x14ac:dyDescent="0.2">
      <c r="A5235"/>
      <c r="B5235"/>
      <c r="D5235" s="206"/>
      <c r="E5235" s="206"/>
      <c r="F5235"/>
    </row>
    <row r="5236" spans="1:6" x14ac:dyDescent="0.2">
      <c r="A5236"/>
      <c r="B5236"/>
      <c r="D5236" s="206"/>
      <c r="E5236" s="206"/>
      <c r="F5236"/>
    </row>
    <row r="5237" spans="1:6" x14ac:dyDescent="0.2">
      <c r="A5237"/>
      <c r="B5237"/>
      <c r="D5237" s="206"/>
      <c r="E5237" s="206"/>
      <c r="F5237"/>
    </row>
    <row r="5238" spans="1:6" x14ac:dyDescent="0.2">
      <c r="A5238"/>
      <c r="B5238"/>
      <c r="D5238" s="206"/>
      <c r="E5238" s="206"/>
      <c r="F5238"/>
    </row>
    <row r="5239" spans="1:6" x14ac:dyDescent="0.2">
      <c r="A5239"/>
      <c r="B5239"/>
      <c r="D5239" s="206"/>
      <c r="E5239" s="206"/>
      <c r="F5239"/>
    </row>
    <row r="5240" spans="1:6" x14ac:dyDescent="0.2">
      <c r="A5240"/>
      <c r="B5240"/>
      <c r="D5240" s="206"/>
      <c r="E5240" s="206"/>
      <c r="F5240"/>
    </row>
    <row r="5241" spans="1:6" x14ac:dyDescent="0.2">
      <c r="A5241"/>
      <c r="B5241"/>
      <c r="D5241" s="206"/>
      <c r="E5241" s="206"/>
      <c r="F5241"/>
    </row>
    <row r="5242" spans="1:6" x14ac:dyDescent="0.2">
      <c r="A5242"/>
      <c r="B5242"/>
      <c r="D5242" s="206"/>
      <c r="E5242" s="206"/>
      <c r="F5242"/>
    </row>
    <row r="5243" spans="1:6" x14ac:dyDescent="0.2">
      <c r="A5243"/>
      <c r="B5243"/>
      <c r="D5243" s="206"/>
      <c r="E5243" s="206"/>
      <c r="F5243"/>
    </row>
    <row r="5244" spans="1:6" x14ac:dyDescent="0.2">
      <c r="A5244"/>
      <c r="B5244"/>
      <c r="D5244" s="206"/>
      <c r="E5244" s="206"/>
      <c r="F5244"/>
    </row>
    <row r="5245" spans="1:6" x14ac:dyDescent="0.2">
      <c r="A5245"/>
      <c r="B5245"/>
      <c r="D5245" s="206"/>
      <c r="E5245" s="206"/>
      <c r="F5245"/>
    </row>
    <row r="5246" spans="1:6" x14ac:dyDescent="0.2">
      <c r="A5246"/>
      <c r="B5246"/>
      <c r="D5246" s="206"/>
      <c r="E5246" s="206"/>
      <c r="F5246"/>
    </row>
    <row r="5247" spans="1:6" x14ac:dyDescent="0.2">
      <c r="A5247"/>
      <c r="B5247"/>
      <c r="D5247" s="206"/>
      <c r="E5247" s="206"/>
      <c r="F5247"/>
    </row>
    <row r="5248" spans="1:6" x14ac:dyDescent="0.2">
      <c r="A5248"/>
      <c r="B5248"/>
      <c r="D5248" s="206"/>
      <c r="E5248" s="206"/>
      <c r="F5248"/>
    </row>
    <row r="5249" spans="1:6" x14ac:dyDescent="0.2">
      <c r="A5249"/>
      <c r="B5249"/>
      <c r="D5249" s="206"/>
      <c r="E5249" s="206"/>
      <c r="F5249"/>
    </row>
    <row r="5250" spans="1:6" x14ac:dyDescent="0.2">
      <c r="A5250"/>
      <c r="B5250"/>
      <c r="D5250" s="206"/>
      <c r="E5250" s="206"/>
      <c r="F5250"/>
    </row>
    <row r="5251" spans="1:6" x14ac:dyDescent="0.2">
      <c r="A5251"/>
      <c r="B5251"/>
      <c r="D5251" s="206"/>
      <c r="E5251" s="206"/>
      <c r="F5251"/>
    </row>
    <row r="5252" spans="1:6" x14ac:dyDescent="0.2">
      <c r="A5252"/>
      <c r="B5252"/>
      <c r="D5252" s="206"/>
      <c r="E5252" s="206"/>
      <c r="F5252"/>
    </row>
    <row r="5253" spans="1:6" x14ac:dyDescent="0.2">
      <c r="A5253"/>
      <c r="B5253"/>
      <c r="D5253" s="206"/>
      <c r="E5253" s="206"/>
      <c r="F5253"/>
    </row>
    <row r="5254" spans="1:6" x14ac:dyDescent="0.2">
      <c r="A5254"/>
      <c r="B5254"/>
      <c r="D5254" s="206"/>
      <c r="E5254" s="206"/>
      <c r="F5254"/>
    </row>
    <row r="5255" spans="1:6" x14ac:dyDescent="0.2">
      <c r="A5255"/>
      <c r="B5255"/>
      <c r="D5255" s="206"/>
      <c r="E5255" s="206"/>
      <c r="F5255"/>
    </row>
    <row r="5256" spans="1:6" x14ac:dyDescent="0.2">
      <c r="A5256"/>
      <c r="B5256"/>
      <c r="D5256" s="206"/>
      <c r="E5256" s="206"/>
      <c r="F5256"/>
    </row>
    <row r="5257" spans="1:6" x14ac:dyDescent="0.2">
      <c r="A5257"/>
      <c r="B5257"/>
      <c r="D5257" s="206"/>
      <c r="E5257" s="206"/>
      <c r="F5257"/>
    </row>
    <row r="5258" spans="1:6" x14ac:dyDescent="0.2">
      <c r="A5258"/>
      <c r="B5258"/>
      <c r="D5258" s="206"/>
      <c r="E5258" s="206"/>
      <c r="F5258"/>
    </row>
    <row r="5259" spans="1:6" x14ac:dyDescent="0.2">
      <c r="A5259"/>
      <c r="B5259"/>
      <c r="D5259" s="206"/>
      <c r="E5259" s="206"/>
      <c r="F5259"/>
    </row>
    <row r="5260" spans="1:6" x14ac:dyDescent="0.2">
      <c r="A5260"/>
      <c r="B5260"/>
      <c r="D5260" s="206"/>
      <c r="E5260" s="206"/>
      <c r="F5260"/>
    </row>
    <row r="5261" spans="1:6" x14ac:dyDescent="0.2">
      <c r="A5261"/>
      <c r="B5261"/>
      <c r="D5261" s="206"/>
      <c r="E5261" s="206"/>
      <c r="F5261"/>
    </row>
    <row r="5262" spans="1:6" x14ac:dyDescent="0.2">
      <c r="A5262"/>
      <c r="B5262"/>
      <c r="D5262" s="206"/>
      <c r="E5262" s="206"/>
      <c r="F5262"/>
    </row>
    <row r="5263" spans="1:6" x14ac:dyDescent="0.2">
      <c r="A5263"/>
      <c r="B5263"/>
      <c r="D5263" s="206"/>
      <c r="E5263" s="206"/>
      <c r="F5263"/>
    </row>
    <row r="5264" spans="1:6" x14ac:dyDescent="0.2">
      <c r="A5264"/>
      <c r="B5264"/>
      <c r="D5264" s="206"/>
      <c r="E5264" s="206"/>
      <c r="F5264"/>
    </row>
    <row r="5265" spans="1:6" x14ac:dyDescent="0.2">
      <c r="A5265"/>
      <c r="B5265"/>
      <c r="D5265" s="206"/>
      <c r="E5265" s="206"/>
      <c r="F5265"/>
    </row>
    <row r="5266" spans="1:6" x14ac:dyDescent="0.2">
      <c r="A5266"/>
      <c r="B5266"/>
      <c r="D5266" s="206"/>
      <c r="E5266" s="206"/>
      <c r="F5266"/>
    </row>
    <row r="5267" spans="1:6" x14ac:dyDescent="0.2">
      <c r="A5267"/>
      <c r="B5267"/>
      <c r="D5267" s="206"/>
      <c r="E5267" s="206"/>
      <c r="F5267"/>
    </row>
    <row r="5268" spans="1:6" x14ac:dyDescent="0.2">
      <c r="A5268"/>
      <c r="B5268"/>
      <c r="D5268" s="206"/>
      <c r="E5268" s="206"/>
      <c r="F5268"/>
    </row>
    <row r="5269" spans="1:6" x14ac:dyDescent="0.2">
      <c r="A5269"/>
      <c r="B5269"/>
      <c r="D5269" s="206"/>
      <c r="E5269" s="206"/>
      <c r="F5269"/>
    </row>
    <row r="5270" spans="1:6" x14ac:dyDescent="0.2">
      <c r="A5270"/>
      <c r="B5270"/>
      <c r="D5270" s="206"/>
      <c r="E5270" s="206"/>
      <c r="F5270"/>
    </row>
    <row r="5271" spans="1:6" x14ac:dyDescent="0.2">
      <c r="A5271"/>
      <c r="B5271"/>
      <c r="D5271" s="206"/>
      <c r="E5271" s="206"/>
      <c r="F5271"/>
    </row>
    <row r="5272" spans="1:6" x14ac:dyDescent="0.2">
      <c r="A5272"/>
      <c r="B5272"/>
      <c r="D5272" s="206"/>
      <c r="E5272" s="206"/>
      <c r="F5272"/>
    </row>
    <row r="5273" spans="1:6" x14ac:dyDescent="0.2">
      <c r="A5273"/>
      <c r="B5273"/>
      <c r="D5273" s="206"/>
      <c r="E5273" s="206"/>
      <c r="F5273"/>
    </row>
    <row r="5274" spans="1:6" x14ac:dyDescent="0.2">
      <c r="A5274"/>
      <c r="B5274"/>
      <c r="D5274" s="206"/>
      <c r="E5274" s="206"/>
      <c r="F5274"/>
    </row>
    <row r="5275" spans="1:6" x14ac:dyDescent="0.2">
      <c r="A5275"/>
      <c r="B5275"/>
      <c r="D5275" s="206"/>
      <c r="E5275" s="206"/>
      <c r="F5275"/>
    </row>
    <row r="5276" spans="1:6" x14ac:dyDescent="0.2">
      <c r="A5276"/>
      <c r="B5276"/>
      <c r="D5276" s="206"/>
      <c r="E5276" s="206"/>
      <c r="F5276"/>
    </row>
    <row r="5277" spans="1:6" x14ac:dyDescent="0.2">
      <c r="A5277"/>
      <c r="B5277"/>
      <c r="D5277" s="206"/>
      <c r="E5277" s="206"/>
      <c r="F5277"/>
    </row>
    <row r="5278" spans="1:6" x14ac:dyDescent="0.2">
      <c r="A5278"/>
      <c r="B5278"/>
      <c r="D5278" s="206"/>
      <c r="E5278" s="206"/>
      <c r="F5278"/>
    </row>
    <row r="5279" spans="1:6" x14ac:dyDescent="0.2">
      <c r="A5279"/>
      <c r="B5279"/>
      <c r="D5279" s="206"/>
      <c r="E5279" s="206"/>
      <c r="F5279"/>
    </row>
    <row r="5280" spans="1:6" x14ac:dyDescent="0.2">
      <c r="A5280"/>
      <c r="B5280"/>
      <c r="D5280" s="206"/>
      <c r="E5280" s="206"/>
      <c r="F5280"/>
    </row>
    <row r="5281" spans="1:6" x14ac:dyDescent="0.2">
      <c r="A5281"/>
      <c r="B5281"/>
      <c r="D5281" s="206"/>
      <c r="E5281" s="206"/>
      <c r="F5281"/>
    </row>
    <row r="5282" spans="1:6" x14ac:dyDescent="0.2">
      <c r="A5282"/>
      <c r="B5282"/>
      <c r="D5282" s="206"/>
      <c r="E5282" s="206"/>
      <c r="F5282"/>
    </row>
    <row r="5283" spans="1:6" x14ac:dyDescent="0.2">
      <c r="A5283"/>
      <c r="B5283"/>
      <c r="D5283" s="206"/>
      <c r="E5283" s="206"/>
      <c r="F5283"/>
    </row>
    <row r="5284" spans="1:6" x14ac:dyDescent="0.2">
      <c r="A5284"/>
      <c r="B5284"/>
      <c r="D5284" s="206"/>
      <c r="E5284" s="206"/>
      <c r="F5284"/>
    </row>
    <row r="5285" spans="1:6" x14ac:dyDescent="0.2">
      <c r="A5285"/>
      <c r="B5285"/>
      <c r="D5285" s="206"/>
      <c r="E5285" s="206"/>
      <c r="F5285"/>
    </row>
    <row r="5286" spans="1:6" x14ac:dyDescent="0.2">
      <c r="A5286"/>
      <c r="B5286"/>
      <c r="D5286" s="206"/>
      <c r="E5286" s="206"/>
      <c r="F5286"/>
    </row>
    <row r="5287" spans="1:6" x14ac:dyDescent="0.2">
      <c r="A5287"/>
      <c r="B5287"/>
      <c r="D5287" s="206"/>
      <c r="E5287" s="206"/>
      <c r="F5287"/>
    </row>
    <row r="5288" spans="1:6" x14ac:dyDescent="0.2">
      <c r="A5288"/>
      <c r="B5288"/>
      <c r="D5288" s="206"/>
      <c r="E5288" s="206"/>
      <c r="F5288"/>
    </row>
    <row r="5289" spans="1:6" x14ac:dyDescent="0.2">
      <c r="A5289"/>
      <c r="B5289"/>
      <c r="D5289" s="206"/>
      <c r="E5289" s="206"/>
      <c r="F5289"/>
    </row>
    <row r="5290" spans="1:6" x14ac:dyDescent="0.2">
      <c r="A5290"/>
      <c r="B5290"/>
      <c r="D5290" s="206"/>
      <c r="E5290" s="206"/>
      <c r="F5290"/>
    </row>
    <row r="5291" spans="1:6" x14ac:dyDescent="0.2">
      <c r="A5291"/>
      <c r="B5291"/>
      <c r="D5291" s="206"/>
      <c r="E5291" s="206"/>
      <c r="F5291"/>
    </row>
    <row r="5292" spans="1:6" x14ac:dyDescent="0.2">
      <c r="A5292"/>
      <c r="B5292"/>
      <c r="D5292" s="206"/>
      <c r="E5292" s="206"/>
      <c r="F5292"/>
    </row>
    <row r="5293" spans="1:6" x14ac:dyDescent="0.2">
      <c r="A5293"/>
      <c r="B5293"/>
      <c r="D5293" s="206"/>
      <c r="E5293" s="206"/>
      <c r="F5293"/>
    </row>
    <row r="5294" spans="1:6" x14ac:dyDescent="0.2">
      <c r="A5294"/>
      <c r="B5294"/>
      <c r="D5294" s="206"/>
      <c r="E5294" s="206"/>
      <c r="F5294"/>
    </row>
    <row r="5295" spans="1:6" x14ac:dyDescent="0.2">
      <c r="A5295"/>
      <c r="B5295"/>
      <c r="D5295" s="206"/>
      <c r="E5295" s="206"/>
      <c r="F5295"/>
    </row>
    <row r="5296" spans="1:6" x14ac:dyDescent="0.2">
      <c r="A5296"/>
      <c r="B5296"/>
      <c r="D5296" s="206"/>
      <c r="E5296" s="206"/>
      <c r="F5296"/>
    </row>
    <row r="5297" spans="1:6" x14ac:dyDescent="0.2">
      <c r="A5297"/>
      <c r="B5297"/>
      <c r="D5297" s="206"/>
      <c r="E5297" s="206"/>
      <c r="F5297"/>
    </row>
    <row r="5298" spans="1:6" x14ac:dyDescent="0.2">
      <c r="A5298"/>
      <c r="B5298"/>
      <c r="D5298" s="206"/>
      <c r="E5298" s="206"/>
      <c r="F5298"/>
    </row>
    <row r="5299" spans="1:6" x14ac:dyDescent="0.2">
      <c r="A5299"/>
      <c r="B5299"/>
      <c r="D5299" s="206"/>
      <c r="E5299" s="206"/>
      <c r="F5299"/>
    </row>
    <row r="5300" spans="1:6" x14ac:dyDescent="0.2">
      <c r="A5300"/>
      <c r="B5300"/>
      <c r="D5300" s="206"/>
      <c r="E5300" s="206"/>
      <c r="F5300"/>
    </row>
    <row r="5301" spans="1:6" x14ac:dyDescent="0.2">
      <c r="A5301"/>
      <c r="B5301"/>
      <c r="D5301" s="206"/>
      <c r="E5301" s="206"/>
      <c r="F5301"/>
    </row>
    <row r="5302" spans="1:6" x14ac:dyDescent="0.2">
      <c r="A5302"/>
      <c r="B5302"/>
      <c r="D5302" s="206"/>
      <c r="E5302" s="206"/>
      <c r="F5302"/>
    </row>
    <row r="5303" spans="1:6" x14ac:dyDescent="0.2">
      <c r="A5303"/>
      <c r="B5303"/>
      <c r="D5303" s="206"/>
      <c r="E5303" s="206"/>
      <c r="F5303"/>
    </row>
    <row r="5304" spans="1:6" x14ac:dyDescent="0.2">
      <c r="A5304"/>
      <c r="B5304"/>
      <c r="D5304" s="206"/>
      <c r="E5304" s="206"/>
      <c r="F5304"/>
    </row>
    <row r="5305" spans="1:6" x14ac:dyDescent="0.2">
      <c r="A5305"/>
      <c r="B5305"/>
      <c r="D5305" s="206"/>
      <c r="E5305" s="206"/>
      <c r="F5305"/>
    </row>
    <row r="5306" spans="1:6" x14ac:dyDescent="0.2">
      <c r="A5306"/>
      <c r="B5306"/>
      <c r="D5306" s="206"/>
      <c r="E5306" s="206"/>
      <c r="F5306"/>
    </row>
    <row r="5307" spans="1:6" x14ac:dyDescent="0.2">
      <c r="A5307"/>
      <c r="B5307"/>
      <c r="D5307" s="206"/>
      <c r="E5307" s="206"/>
      <c r="F5307"/>
    </row>
    <row r="5308" spans="1:6" x14ac:dyDescent="0.2">
      <c r="A5308"/>
      <c r="B5308"/>
      <c r="D5308" s="206"/>
      <c r="E5308" s="206"/>
      <c r="F5308"/>
    </row>
    <row r="5309" spans="1:6" x14ac:dyDescent="0.2">
      <c r="A5309"/>
      <c r="B5309"/>
      <c r="D5309" s="206"/>
      <c r="E5309" s="206"/>
      <c r="F5309"/>
    </row>
    <row r="5310" spans="1:6" x14ac:dyDescent="0.2">
      <c r="A5310"/>
      <c r="B5310"/>
      <c r="D5310" s="206"/>
      <c r="E5310" s="206"/>
      <c r="F5310"/>
    </row>
    <row r="5311" spans="1:6" x14ac:dyDescent="0.2">
      <c r="A5311"/>
      <c r="B5311"/>
      <c r="D5311" s="206"/>
      <c r="E5311" s="206"/>
      <c r="F5311"/>
    </row>
    <row r="5312" spans="1:6" x14ac:dyDescent="0.2">
      <c r="A5312"/>
      <c r="B5312"/>
      <c r="D5312" s="206"/>
      <c r="E5312" s="206"/>
      <c r="F5312"/>
    </row>
    <row r="5313" spans="1:6" x14ac:dyDescent="0.2">
      <c r="A5313"/>
      <c r="B5313"/>
      <c r="D5313" s="206"/>
      <c r="E5313" s="206"/>
      <c r="F5313"/>
    </row>
    <row r="5314" spans="1:6" x14ac:dyDescent="0.2">
      <c r="A5314"/>
      <c r="B5314"/>
      <c r="D5314" s="206"/>
      <c r="E5314" s="206"/>
      <c r="F5314"/>
    </row>
    <row r="5315" spans="1:6" x14ac:dyDescent="0.2">
      <c r="A5315"/>
      <c r="B5315"/>
      <c r="D5315" s="206"/>
      <c r="E5315" s="206"/>
      <c r="F5315"/>
    </row>
    <row r="5316" spans="1:6" x14ac:dyDescent="0.2">
      <c r="A5316"/>
      <c r="B5316"/>
      <c r="D5316" s="206"/>
      <c r="E5316" s="206"/>
      <c r="F5316"/>
    </row>
    <row r="5317" spans="1:6" x14ac:dyDescent="0.2">
      <c r="A5317"/>
      <c r="B5317"/>
      <c r="D5317" s="206"/>
      <c r="E5317" s="206"/>
      <c r="F5317"/>
    </row>
    <row r="5318" spans="1:6" x14ac:dyDescent="0.2">
      <c r="A5318"/>
      <c r="B5318"/>
      <c r="D5318" s="206"/>
      <c r="E5318" s="206"/>
      <c r="F5318"/>
    </row>
    <row r="5319" spans="1:6" x14ac:dyDescent="0.2">
      <c r="A5319"/>
      <c r="B5319"/>
      <c r="D5319" s="206"/>
      <c r="E5319" s="206"/>
      <c r="F5319"/>
    </row>
    <row r="5320" spans="1:6" x14ac:dyDescent="0.2">
      <c r="A5320"/>
      <c r="B5320"/>
      <c r="D5320" s="206"/>
      <c r="E5320" s="206"/>
      <c r="F5320"/>
    </row>
    <row r="5321" spans="1:6" x14ac:dyDescent="0.2">
      <c r="A5321"/>
      <c r="B5321"/>
      <c r="D5321" s="206"/>
      <c r="E5321" s="206"/>
      <c r="F5321"/>
    </row>
    <row r="5322" spans="1:6" x14ac:dyDescent="0.2">
      <c r="A5322"/>
      <c r="B5322"/>
      <c r="D5322" s="206"/>
      <c r="E5322" s="206"/>
      <c r="F5322"/>
    </row>
    <row r="5323" spans="1:6" x14ac:dyDescent="0.2">
      <c r="A5323"/>
      <c r="B5323"/>
      <c r="D5323" s="206"/>
      <c r="E5323" s="206"/>
      <c r="F5323"/>
    </row>
    <row r="5324" spans="1:6" x14ac:dyDescent="0.2">
      <c r="A5324"/>
      <c r="B5324"/>
      <c r="D5324" s="206"/>
      <c r="E5324" s="206"/>
      <c r="F5324"/>
    </row>
    <row r="5325" spans="1:6" x14ac:dyDescent="0.2">
      <c r="A5325"/>
      <c r="B5325"/>
      <c r="D5325" s="206"/>
      <c r="E5325" s="206"/>
      <c r="F5325"/>
    </row>
    <row r="5326" spans="1:6" x14ac:dyDescent="0.2">
      <c r="A5326"/>
      <c r="B5326"/>
      <c r="D5326" s="206"/>
      <c r="E5326" s="206"/>
      <c r="F5326"/>
    </row>
    <row r="5327" spans="1:6" x14ac:dyDescent="0.2">
      <c r="A5327"/>
      <c r="B5327"/>
      <c r="D5327" s="206"/>
      <c r="E5327" s="206"/>
      <c r="F5327"/>
    </row>
    <row r="5328" spans="1:6" x14ac:dyDescent="0.2">
      <c r="A5328"/>
      <c r="B5328"/>
      <c r="D5328" s="206"/>
      <c r="E5328" s="206"/>
      <c r="F5328"/>
    </row>
    <row r="5329" spans="1:6" x14ac:dyDescent="0.2">
      <c r="A5329"/>
      <c r="B5329"/>
      <c r="D5329" s="206"/>
      <c r="E5329" s="206"/>
      <c r="F5329"/>
    </row>
    <row r="5330" spans="1:6" x14ac:dyDescent="0.2">
      <c r="A5330"/>
      <c r="B5330"/>
      <c r="D5330" s="206"/>
      <c r="E5330" s="206"/>
      <c r="F5330"/>
    </row>
    <row r="5331" spans="1:6" x14ac:dyDescent="0.2">
      <c r="A5331"/>
      <c r="B5331"/>
      <c r="D5331" s="206"/>
      <c r="E5331" s="206"/>
      <c r="F5331"/>
    </row>
    <row r="5332" spans="1:6" x14ac:dyDescent="0.2">
      <c r="A5332"/>
      <c r="B5332"/>
      <c r="D5332" s="206"/>
      <c r="E5332" s="206"/>
      <c r="F5332"/>
    </row>
    <row r="5333" spans="1:6" x14ac:dyDescent="0.2">
      <c r="A5333"/>
      <c r="B5333"/>
      <c r="D5333" s="206"/>
      <c r="E5333" s="206"/>
      <c r="F5333"/>
    </row>
    <row r="5334" spans="1:6" x14ac:dyDescent="0.2">
      <c r="A5334"/>
      <c r="B5334"/>
      <c r="D5334" s="206"/>
      <c r="E5334" s="206"/>
      <c r="F5334"/>
    </row>
    <row r="5335" spans="1:6" x14ac:dyDescent="0.2">
      <c r="A5335"/>
      <c r="B5335"/>
      <c r="D5335" s="206"/>
      <c r="E5335" s="206"/>
      <c r="F5335"/>
    </row>
    <row r="5336" spans="1:6" x14ac:dyDescent="0.2">
      <c r="A5336"/>
      <c r="B5336"/>
      <c r="D5336" s="206"/>
      <c r="E5336" s="206"/>
      <c r="F5336"/>
    </row>
    <row r="5337" spans="1:6" x14ac:dyDescent="0.2">
      <c r="A5337"/>
      <c r="B5337"/>
      <c r="D5337" s="206"/>
      <c r="E5337" s="206"/>
      <c r="F5337"/>
    </row>
    <row r="5338" spans="1:6" x14ac:dyDescent="0.2">
      <c r="A5338"/>
      <c r="B5338"/>
      <c r="D5338" s="206"/>
      <c r="E5338" s="206"/>
      <c r="F5338"/>
    </row>
    <row r="5339" spans="1:6" x14ac:dyDescent="0.2">
      <c r="A5339"/>
      <c r="B5339"/>
      <c r="D5339" s="206"/>
      <c r="E5339" s="206"/>
      <c r="F5339"/>
    </row>
    <row r="5340" spans="1:6" x14ac:dyDescent="0.2">
      <c r="A5340"/>
      <c r="B5340"/>
      <c r="D5340" s="206"/>
      <c r="E5340" s="206"/>
      <c r="F5340"/>
    </row>
    <row r="5341" spans="1:6" x14ac:dyDescent="0.2">
      <c r="A5341"/>
      <c r="B5341"/>
      <c r="D5341" s="206"/>
      <c r="E5341" s="206"/>
      <c r="F5341"/>
    </row>
    <row r="5342" spans="1:6" x14ac:dyDescent="0.2">
      <c r="A5342"/>
      <c r="B5342"/>
      <c r="D5342" s="206"/>
      <c r="E5342" s="206"/>
      <c r="F5342"/>
    </row>
    <row r="5343" spans="1:6" x14ac:dyDescent="0.2">
      <c r="A5343"/>
      <c r="B5343"/>
      <c r="D5343" s="206"/>
      <c r="E5343" s="206"/>
      <c r="F5343"/>
    </row>
    <row r="5344" spans="1:6" x14ac:dyDescent="0.2">
      <c r="A5344"/>
      <c r="B5344"/>
      <c r="D5344" s="206"/>
      <c r="E5344" s="206"/>
      <c r="F5344"/>
    </row>
    <row r="5345" spans="1:6" x14ac:dyDescent="0.2">
      <c r="A5345"/>
      <c r="B5345"/>
      <c r="D5345" s="206"/>
      <c r="E5345" s="206"/>
      <c r="F5345"/>
    </row>
    <row r="5346" spans="1:6" x14ac:dyDescent="0.2">
      <c r="A5346"/>
      <c r="B5346"/>
      <c r="D5346" s="206"/>
      <c r="E5346" s="206"/>
      <c r="F5346"/>
    </row>
    <row r="5347" spans="1:6" x14ac:dyDescent="0.2">
      <c r="A5347"/>
      <c r="B5347"/>
      <c r="D5347" s="206"/>
      <c r="E5347" s="206"/>
      <c r="F5347"/>
    </row>
    <row r="5348" spans="1:6" x14ac:dyDescent="0.2">
      <c r="A5348"/>
      <c r="B5348"/>
      <c r="D5348" s="206"/>
      <c r="E5348" s="206"/>
      <c r="F5348"/>
    </row>
    <row r="5349" spans="1:6" x14ac:dyDescent="0.2">
      <c r="A5349"/>
      <c r="B5349"/>
      <c r="D5349" s="206"/>
      <c r="E5349" s="206"/>
      <c r="F5349"/>
    </row>
    <row r="5350" spans="1:6" x14ac:dyDescent="0.2">
      <c r="A5350"/>
      <c r="B5350"/>
      <c r="D5350" s="206"/>
      <c r="E5350" s="206"/>
      <c r="F5350"/>
    </row>
    <row r="5351" spans="1:6" x14ac:dyDescent="0.2">
      <c r="A5351"/>
      <c r="B5351"/>
      <c r="D5351" s="206"/>
      <c r="E5351" s="206"/>
      <c r="F5351"/>
    </row>
    <row r="5352" spans="1:6" x14ac:dyDescent="0.2">
      <c r="A5352"/>
      <c r="B5352"/>
      <c r="D5352" s="206"/>
      <c r="E5352" s="206"/>
      <c r="F5352"/>
    </row>
    <row r="5353" spans="1:6" x14ac:dyDescent="0.2">
      <c r="A5353"/>
      <c r="B5353"/>
      <c r="D5353" s="206"/>
      <c r="E5353" s="206"/>
      <c r="F5353"/>
    </row>
    <row r="5354" spans="1:6" x14ac:dyDescent="0.2">
      <c r="A5354"/>
      <c r="B5354"/>
      <c r="D5354" s="206"/>
      <c r="E5354" s="206"/>
      <c r="F5354"/>
    </row>
    <row r="5355" spans="1:6" x14ac:dyDescent="0.2">
      <c r="A5355"/>
      <c r="B5355"/>
      <c r="D5355" s="206"/>
      <c r="E5355" s="206"/>
      <c r="F5355"/>
    </row>
    <row r="5356" spans="1:6" x14ac:dyDescent="0.2">
      <c r="A5356"/>
      <c r="B5356"/>
      <c r="D5356" s="206"/>
      <c r="E5356" s="206"/>
      <c r="F5356"/>
    </row>
    <row r="5357" spans="1:6" x14ac:dyDescent="0.2">
      <c r="A5357"/>
      <c r="B5357"/>
      <c r="D5357" s="206"/>
      <c r="E5357" s="206"/>
      <c r="F5357"/>
    </row>
    <row r="5358" spans="1:6" x14ac:dyDescent="0.2">
      <c r="A5358"/>
      <c r="B5358"/>
      <c r="D5358" s="206"/>
      <c r="E5358" s="206"/>
      <c r="F5358"/>
    </row>
    <row r="5359" spans="1:6" x14ac:dyDescent="0.2">
      <c r="A5359"/>
      <c r="B5359"/>
      <c r="D5359" s="206"/>
      <c r="E5359" s="206"/>
      <c r="F5359"/>
    </row>
    <row r="5360" spans="1:6" x14ac:dyDescent="0.2">
      <c r="A5360"/>
      <c r="B5360"/>
      <c r="D5360" s="206"/>
      <c r="E5360" s="206"/>
      <c r="F5360"/>
    </row>
    <row r="5361" spans="1:6" x14ac:dyDescent="0.2">
      <c r="A5361"/>
      <c r="B5361"/>
      <c r="D5361" s="206"/>
      <c r="E5361" s="206"/>
      <c r="F5361"/>
    </row>
    <row r="5362" spans="1:6" x14ac:dyDescent="0.2">
      <c r="A5362"/>
      <c r="B5362"/>
      <c r="D5362" s="206"/>
      <c r="E5362" s="206"/>
      <c r="F5362"/>
    </row>
    <row r="5363" spans="1:6" x14ac:dyDescent="0.2">
      <c r="A5363"/>
      <c r="B5363"/>
      <c r="D5363" s="206"/>
      <c r="E5363" s="206"/>
      <c r="F5363"/>
    </row>
    <row r="5364" spans="1:6" x14ac:dyDescent="0.2">
      <c r="A5364"/>
      <c r="B5364"/>
      <c r="D5364" s="206"/>
      <c r="E5364" s="206"/>
      <c r="F5364"/>
    </row>
    <row r="5365" spans="1:6" x14ac:dyDescent="0.2">
      <c r="A5365"/>
      <c r="B5365"/>
      <c r="D5365" s="206"/>
      <c r="E5365" s="206"/>
      <c r="F5365"/>
    </row>
    <row r="5366" spans="1:6" x14ac:dyDescent="0.2">
      <c r="A5366"/>
      <c r="B5366"/>
      <c r="D5366" s="206"/>
      <c r="E5366" s="206"/>
      <c r="F5366"/>
    </row>
    <row r="5367" spans="1:6" x14ac:dyDescent="0.2">
      <c r="A5367"/>
      <c r="B5367"/>
      <c r="D5367" s="206"/>
      <c r="E5367" s="206"/>
      <c r="F5367"/>
    </row>
    <row r="5368" spans="1:6" x14ac:dyDescent="0.2">
      <c r="A5368"/>
      <c r="B5368"/>
      <c r="D5368" s="206"/>
      <c r="E5368" s="206"/>
      <c r="F5368"/>
    </row>
    <row r="5369" spans="1:6" x14ac:dyDescent="0.2">
      <c r="A5369"/>
      <c r="B5369"/>
      <c r="D5369" s="206"/>
      <c r="E5369" s="206"/>
      <c r="F5369"/>
    </row>
    <row r="5370" spans="1:6" x14ac:dyDescent="0.2">
      <c r="A5370"/>
      <c r="B5370"/>
      <c r="D5370" s="206"/>
      <c r="E5370" s="206"/>
      <c r="F5370"/>
    </row>
    <row r="5371" spans="1:6" x14ac:dyDescent="0.2">
      <c r="A5371"/>
      <c r="B5371"/>
      <c r="D5371" s="206"/>
      <c r="E5371" s="206"/>
      <c r="F5371"/>
    </row>
    <row r="5372" spans="1:6" x14ac:dyDescent="0.2">
      <c r="A5372"/>
      <c r="B5372"/>
      <c r="D5372" s="206"/>
      <c r="E5372" s="206"/>
      <c r="F5372"/>
    </row>
    <row r="5373" spans="1:6" x14ac:dyDescent="0.2">
      <c r="A5373"/>
      <c r="B5373"/>
      <c r="D5373" s="206"/>
      <c r="E5373" s="206"/>
      <c r="F5373"/>
    </row>
    <row r="5374" spans="1:6" x14ac:dyDescent="0.2">
      <c r="A5374"/>
      <c r="B5374"/>
      <c r="D5374" s="206"/>
      <c r="E5374" s="206"/>
      <c r="F5374"/>
    </row>
    <row r="5375" spans="1:6" x14ac:dyDescent="0.2">
      <c r="A5375"/>
      <c r="B5375"/>
      <c r="D5375" s="206"/>
      <c r="E5375" s="206"/>
      <c r="F5375"/>
    </row>
    <row r="5376" spans="1:6" x14ac:dyDescent="0.2">
      <c r="A5376"/>
      <c r="B5376"/>
      <c r="D5376" s="206"/>
      <c r="E5376" s="206"/>
      <c r="F5376"/>
    </row>
    <row r="5377" spans="1:6" x14ac:dyDescent="0.2">
      <c r="A5377"/>
      <c r="B5377"/>
      <c r="D5377" s="206"/>
      <c r="E5377" s="206"/>
      <c r="F5377"/>
    </row>
    <row r="5378" spans="1:6" x14ac:dyDescent="0.2">
      <c r="A5378"/>
      <c r="B5378"/>
      <c r="D5378" s="206"/>
      <c r="E5378" s="206"/>
      <c r="F5378"/>
    </row>
    <row r="5379" spans="1:6" x14ac:dyDescent="0.2">
      <c r="A5379"/>
      <c r="B5379"/>
      <c r="D5379" s="206"/>
      <c r="E5379" s="206"/>
      <c r="F5379"/>
    </row>
    <row r="5380" spans="1:6" x14ac:dyDescent="0.2">
      <c r="A5380"/>
      <c r="B5380"/>
      <c r="D5380" s="206"/>
      <c r="E5380" s="206"/>
      <c r="F5380"/>
    </row>
    <row r="5381" spans="1:6" x14ac:dyDescent="0.2">
      <c r="A5381"/>
      <c r="B5381"/>
      <c r="D5381" s="206"/>
      <c r="E5381" s="206"/>
      <c r="F5381"/>
    </row>
    <row r="5382" spans="1:6" x14ac:dyDescent="0.2">
      <c r="A5382"/>
      <c r="B5382"/>
      <c r="D5382" s="206"/>
      <c r="E5382" s="206"/>
      <c r="F5382"/>
    </row>
    <row r="5383" spans="1:6" x14ac:dyDescent="0.2">
      <c r="A5383"/>
      <c r="B5383"/>
      <c r="D5383" s="206"/>
      <c r="E5383" s="206"/>
      <c r="F5383"/>
    </row>
    <row r="5384" spans="1:6" x14ac:dyDescent="0.2">
      <c r="A5384"/>
      <c r="B5384"/>
      <c r="D5384" s="206"/>
      <c r="E5384" s="206"/>
      <c r="F5384"/>
    </row>
    <row r="5385" spans="1:6" x14ac:dyDescent="0.2">
      <c r="A5385"/>
      <c r="B5385"/>
      <c r="D5385" s="206"/>
      <c r="E5385" s="206"/>
      <c r="F5385"/>
    </row>
    <row r="5386" spans="1:6" x14ac:dyDescent="0.2">
      <c r="A5386"/>
      <c r="B5386"/>
      <c r="D5386" s="206"/>
      <c r="E5386" s="206"/>
      <c r="F5386"/>
    </row>
    <row r="5387" spans="1:6" x14ac:dyDescent="0.2">
      <c r="A5387"/>
      <c r="B5387"/>
      <c r="D5387" s="206"/>
      <c r="E5387" s="206"/>
      <c r="F5387"/>
    </row>
    <row r="5388" spans="1:6" x14ac:dyDescent="0.2">
      <c r="A5388"/>
      <c r="B5388"/>
      <c r="D5388" s="206"/>
      <c r="E5388" s="206"/>
      <c r="F5388"/>
    </row>
    <row r="5389" spans="1:6" x14ac:dyDescent="0.2">
      <c r="A5389"/>
      <c r="B5389"/>
      <c r="D5389" s="206"/>
      <c r="E5389" s="206"/>
      <c r="F5389"/>
    </row>
    <row r="5390" spans="1:6" x14ac:dyDescent="0.2">
      <c r="A5390"/>
      <c r="B5390"/>
      <c r="D5390" s="206"/>
      <c r="E5390" s="206"/>
      <c r="F5390"/>
    </row>
    <row r="5391" spans="1:6" x14ac:dyDescent="0.2">
      <c r="A5391"/>
      <c r="B5391"/>
      <c r="D5391" s="206"/>
      <c r="E5391" s="206"/>
      <c r="F5391"/>
    </row>
    <row r="5392" spans="1:6" x14ac:dyDescent="0.2">
      <c r="A5392"/>
      <c r="B5392"/>
      <c r="D5392" s="206"/>
      <c r="E5392" s="206"/>
      <c r="F5392"/>
    </row>
    <row r="5393" spans="1:6" x14ac:dyDescent="0.2">
      <c r="A5393"/>
      <c r="B5393"/>
      <c r="D5393" s="206"/>
      <c r="E5393" s="206"/>
      <c r="F5393"/>
    </row>
    <row r="5394" spans="1:6" x14ac:dyDescent="0.2">
      <c r="A5394"/>
      <c r="B5394"/>
      <c r="D5394" s="206"/>
      <c r="E5394" s="206"/>
      <c r="F5394"/>
    </row>
    <row r="5395" spans="1:6" x14ac:dyDescent="0.2">
      <c r="A5395"/>
      <c r="B5395"/>
      <c r="D5395" s="206"/>
      <c r="E5395" s="206"/>
      <c r="F5395"/>
    </row>
    <row r="5396" spans="1:6" x14ac:dyDescent="0.2">
      <c r="A5396"/>
      <c r="B5396"/>
      <c r="D5396" s="206"/>
      <c r="E5396" s="206"/>
      <c r="F5396"/>
    </row>
    <row r="5397" spans="1:6" x14ac:dyDescent="0.2">
      <c r="A5397"/>
      <c r="B5397"/>
      <c r="D5397" s="206"/>
      <c r="E5397" s="206"/>
      <c r="F5397"/>
    </row>
    <row r="5398" spans="1:6" x14ac:dyDescent="0.2">
      <c r="A5398"/>
      <c r="B5398"/>
      <c r="D5398" s="206"/>
      <c r="E5398" s="206"/>
      <c r="F5398"/>
    </row>
    <row r="5399" spans="1:6" x14ac:dyDescent="0.2">
      <c r="A5399"/>
      <c r="B5399"/>
      <c r="D5399" s="206"/>
      <c r="E5399" s="206"/>
      <c r="F5399"/>
    </row>
    <row r="5400" spans="1:6" x14ac:dyDescent="0.2">
      <c r="A5400"/>
      <c r="B5400"/>
      <c r="D5400" s="206"/>
      <c r="E5400" s="206"/>
      <c r="F5400"/>
    </row>
    <row r="5401" spans="1:6" x14ac:dyDescent="0.2">
      <c r="A5401"/>
      <c r="B5401"/>
      <c r="D5401" s="206"/>
      <c r="E5401" s="206"/>
      <c r="F5401"/>
    </row>
    <row r="5402" spans="1:6" x14ac:dyDescent="0.2">
      <c r="A5402"/>
      <c r="B5402"/>
      <c r="D5402" s="206"/>
      <c r="E5402" s="206"/>
      <c r="F5402"/>
    </row>
    <row r="5403" spans="1:6" x14ac:dyDescent="0.2">
      <c r="A5403"/>
      <c r="B5403"/>
      <c r="D5403" s="206"/>
      <c r="E5403" s="206"/>
      <c r="F5403"/>
    </row>
    <row r="5404" spans="1:6" x14ac:dyDescent="0.2">
      <c r="A5404"/>
      <c r="B5404"/>
      <c r="D5404" s="206"/>
      <c r="E5404" s="206"/>
      <c r="F5404"/>
    </row>
    <row r="5405" spans="1:6" x14ac:dyDescent="0.2">
      <c r="A5405"/>
      <c r="B5405"/>
      <c r="D5405" s="206"/>
      <c r="E5405" s="206"/>
      <c r="F5405"/>
    </row>
    <row r="5406" spans="1:6" x14ac:dyDescent="0.2">
      <c r="A5406"/>
      <c r="B5406"/>
      <c r="D5406" s="206"/>
      <c r="E5406" s="206"/>
      <c r="F5406"/>
    </row>
    <row r="5407" spans="1:6" x14ac:dyDescent="0.2">
      <c r="A5407"/>
      <c r="B5407"/>
      <c r="D5407" s="206"/>
      <c r="E5407" s="206"/>
      <c r="F5407"/>
    </row>
    <row r="5408" spans="1:6" x14ac:dyDescent="0.2">
      <c r="A5408"/>
      <c r="B5408"/>
      <c r="D5408" s="206"/>
      <c r="E5408" s="206"/>
      <c r="F5408"/>
    </row>
    <row r="5409" spans="1:6" x14ac:dyDescent="0.2">
      <c r="A5409"/>
      <c r="B5409"/>
      <c r="D5409" s="206"/>
      <c r="E5409" s="206"/>
      <c r="F5409"/>
    </row>
    <row r="5410" spans="1:6" x14ac:dyDescent="0.2">
      <c r="A5410"/>
      <c r="B5410"/>
      <c r="D5410" s="206"/>
      <c r="E5410" s="206"/>
      <c r="F5410"/>
    </row>
    <row r="5411" spans="1:6" x14ac:dyDescent="0.2">
      <c r="A5411"/>
      <c r="B5411"/>
      <c r="D5411" s="206"/>
      <c r="E5411" s="206"/>
      <c r="F5411"/>
    </row>
    <row r="5412" spans="1:6" x14ac:dyDescent="0.2">
      <c r="A5412"/>
      <c r="B5412"/>
      <c r="D5412" s="206"/>
      <c r="E5412" s="206"/>
      <c r="F5412"/>
    </row>
    <row r="5413" spans="1:6" x14ac:dyDescent="0.2">
      <c r="A5413"/>
      <c r="B5413"/>
      <c r="D5413" s="206"/>
      <c r="E5413" s="206"/>
      <c r="F5413"/>
    </row>
    <row r="5414" spans="1:6" x14ac:dyDescent="0.2">
      <c r="A5414"/>
      <c r="B5414"/>
      <c r="D5414" s="206"/>
      <c r="E5414" s="206"/>
      <c r="F5414"/>
    </row>
    <row r="5415" spans="1:6" x14ac:dyDescent="0.2">
      <c r="A5415"/>
      <c r="B5415"/>
      <c r="D5415" s="206"/>
      <c r="E5415" s="206"/>
      <c r="F5415"/>
    </row>
    <row r="5416" spans="1:6" x14ac:dyDescent="0.2">
      <c r="A5416"/>
      <c r="B5416"/>
      <c r="D5416" s="206"/>
      <c r="E5416" s="206"/>
      <c r="F5416"/>
    </row>
    <row r="5417" spans="1:6" x14ac:dyDescent="0.2">
      <c r="A5417"/>
      <c r="B5417"/>
      <c r="D5417" s="206"/>
      <c r="E5417" s="206"/>
      <c r="F5417"/>
    </row>
    <row r="5418" spans="1:6" x14ac:dyDescent="0.2">
      <c r="A5418"/>
      <c r="B5418"/>
      <c r="D5418" s="206"/>
      <c r="E5418" s="206"/>
      <c r="F5418"/>
    </row>
    <row r="5419" spans="1:6" x14ac:dyDescent="0.2">
      <c r="A5419"/>
      <c r="B5419"/>
      <c r="D5419" s="206"/>
      <c r="E5419" s="206"/>
      <c r="F5419"/>
    </row>
    <row r="5420" spans="1:6" x14ac:dyDescent="0.2">
      <c r="A5420"/>
      <c r="B5420"/>
      <c r="D5420" s="206"/>
      <c r="E5420" s="206"/>
      <c r="F5420"/>
    </row>
    <row r="5421" spans="1:6" x14ac:dyDescent="0.2">
      <c r="A5421"/>
      <c r="B5421"/>
      <c r="D5421" s="206"/>
      <c r="E5421" s="206"/>
      <c r="F5421"/>
    </row>
    <row r="5422" spans="1:6" x14ac:dyDescent="0.2">
      <c r="A5422"/>
      <c r="B5422"/>
      <c r="D5422" s="206"/>
      <c r="E5422" s="206"/>
      <c r="F5422"/>
    </row>
    <row r="5423" spans="1:6" x14ac:dyDescent="0.2">
      <c r="A5423"/>
      <c r="B5423"/>
      <c r="D5423" s="206"/>
      <c r="E5423" s="206"/>
      <c r="F5423"/>
    </row>
    <row r="5424" spans="1:6" x14ac:dyDescent="0.2">
      <c r="A5424"/>
      <c r="B5424"/>
      <c r="D5424" s="206"/>
      <c r="E5424" s="206"/>
      <c r="F5424"/>
    </row>
    <row r="5425" spans="1:6" x14ac:dyDescent="0.2">
      <c r="A5425"/>
      <c r="B5425"/>
      <c r="D5425" s="206"/>
      <c r="E5425" s="206"/>
      <c r="F5425"/>
    </row>
    <row r="5426" spans="1:6" x14ac:dyDescent="0.2">
      <c r="A5426"/>
      <c r="B5426"/>
      <c r="D5426" s="206"/>
      <c r="E5426" s="206"/>
      <c r="F5426"/>
    </row>
    <row r="5427" spans="1:6" x14ac:dyDescent="0.2">
      <c r="A5427"/>
      <c r="B5427"/>
      <c r="D5427" s="206"/>
      <c r="E5427" s="206"/>
      <c r="F5427"/>
    </row>
    <row r="5428" spans="1:6" x14ac:dyDescent="0.2">
      <c r="A5428"/>
      <c r="B5428"/>
      <c r="D5428" s="206"/>
      <c r="E5428" s="206"/>
      <c r="F5428"/>
    </row>
    <row r="5429" spans="1:6" x14ac:dyDescent="0.2">
      <c r="A5429"/>
      <c r="B5429"/>
      <c r="D5429" s="206"/>
      <c r="E5429" s="206"/>
      <c r="F5429"/>
    </row>
    <row r="5430" spans="1:6" x14ac:dyDescent="0.2">
      <c r="A5430"/>
      <c r="B5430"/>
      <c r="D5430" s="206"/>
      <c r="E5430" s="206"/>
      <c r="F5430"/>
    </row>
    <row r="5431" spans="1:6" x14ac:dyDescent="0.2">
      <c r="A5431"/>
      <c r="B5431"/>
      <c r="D5431" s="206"/>
      <c r="E5431" s="206"/>
      <c r="F5431"/>
    </row>
    <row r="5432" spans="1:6" x14ac:dyDescent="0.2">
      <c r="A5432"/>
      <c r="B5432"/>
      <c r="D5432" s="206"/>
      <c r="E5432" s="206"/>
      <c r="F5432"/>
    </row>
    <row r="5433" spans="1:6" x14ac:dyDescent="0.2">
      <c r="A5433"/>
      <c r="B5433"/>
      <c r="D5433" s="206"/>
      <c r="E5433" s="206"/>
      <c r="F5433"/>
    </row>
    <row r="5434" spans="1:6" x14ac:dyDescent="0.2">
      <c r="A5434"/>
      <c r="B5434"/>
      <c r="D5434" s="206"/>
      <c r="E5434" s="206"/>
      <c r="F5434"/>
    </row>
    <row r="5435" spans="1:6" x14ac:dyDescent="0.2">
      <c r="A5435"/>
      <c r="B5435"/>
      <c r="D5435" s="206"/>
      <c r="E5435" s="206"/>
      <c r="F5435"/>
    </row>
    <row r="5436" spans="1:6" x14ac:dyDescent="0.2">
      <c r="A5436"/>
      <c r="B5436"/>
      <c r="D5436" s="206"/>
      <c r="E5436" s="206"/>
      <c r="F5436"/>
    </row>
    <row r="5437" spans="1:6" x14ac:dyDescent="0.2">
      <c r="A5437"/>
      <c r="B5437"/>
      <c r="D5437" s="206"/>
      <c r="E5437" s="206"/>
      <c r="F5437"/>
    </row>
    <row r="5438" spans="1:6" x14ac:dyDescent="0.2">
      <c r="A5438"/>
      <c r="B5438"/>
      <c r="D5438" s="206"/>
      <c r="E5438" s="206"/>
      <c r="F5438"/>
    </row>
    <row r="5439" spans="1:6" x14ac:dyDescent="0.2">
      <c r="A5439"/>
      <c r="B5439"/>
      <c r="D5439" s="206"/>
      <c r="E5439" s="206"/>
      <c r="F5439"/>
    </row>
    <row r="5440" spans="1:6" x14ac:dyDescent="0.2">
      <c r="A5440"/>
      <c r="B5440"/>
      <c r="D5440" s="206"/>
      <c r="E5440" s="206"/>
      <c r="F5440"/>
    </row>
    <row r="5441" spans="1:6" x14ac:dyDescent="0.2">
      <c r="A5441"/>
      <c r="B5441"/>
      <c r="D5441" s="206"/>
      <c r="E5441" s="206"/>
      <c r="F5441"/>
    </row>
    <row r="5442" spans="1:6" x14ac:dyDescent="0.2">
      <c r="A5442"/>
      <c r="B5442"/>
      <c r="D5442" s="206"/>
      <c r="E5442" s="206"/>
      <c r="F5442"/>
    </row>
    <row r="5443" spans="1:6" x14ac:dyDescent="0.2">
      <c r="A5443"/>
      <c r="B5443"/>
      <c r="D5443" s="206"/>
      <c r="E5443" s="206"/>
      <c r="F5443"/>
    </row>
    <row r="5444" spans="1:6" x14ac:dyDescent="0.2">
      <c r="A5444"/>
      <c r="B5444"/>
      <c r="D5444" s="206"/>
      <c r="E5444" s="206"/>
      <c r="F5444"/>
    </row>
    <row r="5445" spans="1:6" x14ac:dyDescent="0.2">
      <c r="A5445"/>
      <c r="B5445"/>
      <c r="D5445" s="206"/>
      <c r="E5445" s="206"/>
      <c r="F5445"/>
    </row>
    <row r="5446" spans="1:6" x14ac:dyDescent="0.2">
      <c r="A5446"/>
      <c r="B5446"/>
      <c r="D5446" s="206"/>
      <c r="E5446" s="206"/>
      <c r="F5446"/>
    </row>
    <row r="5447" spans="1:6" x14ac:dyDescent="0.2">
      <c r="A5447"/>
      <c r="B5447"/>
      <c r="D5447" s="206"/>
      <c r="E5447" s="206"/>
      <c r="F5447"/>
    </row>
    <row r="5448" spans="1:6" x14ac:dyDescent="0.2">
      <c r="A5448"/>
      <c r="B5448"/>
      <c r="D5448" s="206"/>
      <c r="E5448" s="206"/>
      <c r="F5448"/>
    </row>
    <row r="5449" spans="1:6" x14ac:dyDescent="0.2">
      <c r="A5449"/>
      <c r="B5449"/>
      <c r="D5449" s="206"/>
      <c r="E5449" s="206"/>
      <c r="F5449"/>
    </row>
    <row r="5450" spans="1:6" x14ac:dyDescent="0.2">
      <c r="A5450"/>
      <c r="B5450"/>
      <c r="D5450" s="206"/>
      <c r="E5450" s="206"/>
      <c r="F5450"/>
    </row>
    <row r="5451" spans="1:6" x14ac:dyDescent="0.2">
      <c r="A5451"/>
      <c r="B5451"/>
      <c r="D5451" s="206"/>
      <c r="E5451" s="206"/>
      <c r="F5451"/>
    </row>
    <row r="5452" spans="1:6" x14ac:dyDescent="0.2">
      <c r="A5452"/>
      <c r="B5452"/>
      <c r="D5452" s="206"/>
      <c r="E5452" s="206"/>
      <c r="F5452"/>
    </row>
    <row r="5453" spans="1:6" x14ac:dyDescent="0.2">
      <c r="A5453"/>
      <c r="B5453"/>
      <c r="D5453" s="206"/>
      <c r="E5453" s="206"/>
      <c r="F5453"/>
    </row>
    <row r="5454" spans="1:6" x14ac:dyDescent="0.2">
      <c r="A5454"/>
      <c r="B5454"/>
      <c r="D5454" s="206"/>
      <c r="E5454" s="206"/>
      <c r="F5454"/>
    </row>
    <row r="5455" spans="1:6" x14ac:dyDescent="0.2">
      <c r="A5455"/>
      <c r="B5455"/>
      <c r="D5455" s="206"/>
      <c r="E5455" s="206"/>
      <c r="F5455"/>
    </row>
    <row r="5456" spans="1:6" x14ac:dyDescent="0.2">
      <c r="A5456"/>
      <c r="B5456"/>
      <c r="D5456" s="206"/>
      <c r="E5456" s="206"/>
      <c r="F5456"/>
    </row>
    <row r="5457" spans="1:6" x14ac:dyDescent="0.2">
      <c r="A5457"/>
      <c r="B5457"/>
      <c r="D5457" s="206"/>
      <c r="E5457" s="206"/>
      <c r="F5457"/>
    </row>
    <row r="5458" spans="1:6" x14ac:dyDescent="0.2">
      <c r="A5458"/>
      <c r="B5458"/>
      <c r="D5458" s="206"/>
      <c r="E5458" s="206"/>
      <c r="F5458"/>
    </row>
    <row r="5459" spans="1:6" x14ac:dyDescent="0.2">
      <c r="A5459"/>
      <c r="B5459"/>
      <c r="D5459" s="206"/>
      <c r="E5459" s="206"/>
      <c r="F5459"/>
    </row>
    <row r="5460" spans="1:6" x14ac:dyDescent="0.2">
      <c r="A5460"/>
      <c r="B5460"/>
      <c r="D5460" s="206"/>
      <c r="E5460" s="206"/>
      <c r="F5460"/>
    </row>
    <row r="5461" spans="1:6" x14ac:dyDescent="0.2">
      <c r="A5461"/>
      <c r="B5461"/>
      <c r="D5461" s="206"/>
      <c r="E5461" s="206"/>
      <c r="F5461"/>
    </row>
    <row r="5462" spans="1:6" x14ac:dyDescent="0.2">
      <c r="A5462"/>
      <c r="B5462"/>
      <c r="D5462" s="206"/>
      <c r="E5462" s="206"/>
      <c r="F5462"/>
    </row>
    <row r="5463" spans="1:6" x14ac:dyDescent="0.2">
      <c r="A5463"/>
      <c r="B5463"/>
      <c r="D5463" s="206"/>
      <c r="E5463" s="206"/>
      <c r="F5463"/>
    </row>
    <row r="5464" spans="1:6" x14ac:dyDescent="0.2">
      <c r="A5464"/>
      <c r="B5464"/>
      <c r="D5464" s="206"/>
      <c r="E5464" s="206"/>
      <c r="F5464"/>
    </row>
    <row r="5465" spans="1:6" x14ac:dyDescent="0.2">
      <c r="A5465"/>
      <c r="B5465"/>
      <c r="D5465" s="206"/>
      <c r="E5465" s="206"/>
      <c r="F5465"/>
    </row>
    <row r="5466" spans="1:6" x14ac:dyDescent="0.2">
      <c r="A5466"/>
      <c r="B5466"/>
      <c r="D5466" s="206"/>
      <c r="E5466" s="206"/>
      <c r="F5466"/>
    </row>
    <row r="5467" spans="1:6" x14ac:dyDescent="0.2">
      <c r="A5467"/>
      <c r="B5467"/>
      <c r="D5467" s="206"/>
      <c r="E5467" s="206"/>
      <c r="F5467"/>
    </row>
    <row r="5468" spans="1:6" x14ac:dyDescent="0.2">
      <c r="A5468"/>
      <c r="B5468"/>
      <c r="D5468" s="206"/>
      <c r="E5468" s="206"/>
      <c r="F5468"/>
    </row>
    <row r="5469" spans="1:6" x14ac:dyDescent="0.2">
      <c r="A5469"/>
      <c r="B5469"/>
      <c r="D5469" s="206"/>
      <c r="E5469" s="206"/>
      <c r="F5469"/>
    </row>
    <row r="5470" spans="1:6" x14ac:dyDescent="0.2">
      <c r="A5470"/>
      <c r="B5470"/>
      <c r="D5470" s="206"/>
      <c r="E5470" s="206"/>
      <c r="F5470"/>
    </row>
    <row r="5471" spans="1:6" x14ac:dyDescent="0.2">
      <c r="A5471"/>
      <c r="B5471"/>
      <c r="D5471" s="206"/>
      <c r="E5471" s="206"/>
      <c r="F5471"/>
    </row>
    <row r="5472" spans="1:6" x14ac:dyDescent="0.2">
      <c r="A5472"/>
      <c r="B5472"/>
      <c r="D5472" s="206"/>
      <c r="E5472" s="206"/>
      <c r="F5472"/>
    </row>
    <row r="5473" spans="1:6" x14ac:dyDescent="0.2">
      <c r="A5473"/>
      <c r="B5473"/>
      <c r="D5473" s="206"/>
      <c r="E5473" s="206"/>
      <c r="F5473"/>
    </row>
    <row r="5474" spans="1:6" x14ac:dyDescent="0.2">
      <c r="A5474"/>
      <c r="B5474"/>
      <c r="D5474" s="206"/>
      <c r="E5474" s="206"/>
      <c r="F5474"/>
    </row>
    <row r="5475" spans="1:6" x14ac:dyDescent="0.2">
      <c r="A5475"/>
      <c r="B5475"/>
      <c r="D5475" s="206"/>
      <c r="E5475" s="206"/>
      <c r="F5475"/>
    </row>
    <row r="5476" spans="1:6" x14ac:dyDescent="0.2">
      <c r="A5476"/>
      <c r="B5476"/>
      <c r="D5476" s="206"/>
      <c r="E5476" s="206"/>
      <c r="F5476"/>
    </row>
    <row r="5477" spans="1:6" x14ac:dyDescent="0.2">
      <c r="A5477"/>
      <c r="B5477"/>
      <c r="D5477" s="206"/>
      <c r="E5477" s="206"/>
      <c r="F5477"/>
    </row>
    <row r="5478" spans="1:6" x14ac:dyDescent="0.2">
      <c r="A5478"/>
      <c r="B5478"/>
      <c r="D5478" s="206"/>
      <c r="E5478" s="206"/>
      <c r="F5478"/>
    </row>
    <row r="5479" spans="1:6" x14ac:dyDescent="0.2">
      <c r="A5479"/>
      <c r="B5479"/>
      <c r="D5479" s="206"/>
      <c r="E5479" s="206"/>
      <c r="F5479"/>
    </row>
    <row r="5480" spans="1:6" x14ac:dyDescent="0.2">
      <c r="A5480"/>
      <c r="B5480"/>
      <c r="D5480" s="206"/>
      <c r="E5480" s="206"/>
      <c r="F5480"/>
    </row>
    <row r="5481" spans="1:6" x14ac:dyDescent="0.2">
      <c r="A5481"/>
      <c r="B5481"/>
      <c r="D5481" s="206"/>
      <c r="E5481" s="206"/>
      <c r="F5481"/>
    </row>
    <row r="5482" spans="1:6" x14ac:dyDescent="0.2">
      <c r="A5482"/>
      <c r="B5482"/>
      <c r="D5482" s="206"/>
      <c r="E5482" s="206"/>
      <c r="F5482"/>
    </row>
    <row r="5483" spans="1:6" x14ac:dyDescent="0.2">
      <c r="A5483"/>
      <c r="B5483"/>
      <c r="D5483" s="206"/>
      <c r="E5483" s="206"/>
      <c r="F5483"/>
    </row>
    <row r="5484" spans="1:6" x14ac:dyDescent="0.2">
      <c r="A5484"/>
      <c r="B5484"/>
      <c r="D5484" s="206"/>
      <c r="E5484" s="206"/>
      <c r="F5484"/>
    </row>
    <row r="5485" spans="1:6" x14ac:dyDescent="0.2">
      <c r="A5485"/>
      <c r="B5485"/>
      <c r="D5485" s="206"/>
      <c r="E5485" s="206"/>
      <c r="F5485"/>
    </row>
    <row r="5486" spans="1:6" x14ac:dyDescent="0.2">
      <c r="A5486"/>
      <c r="B5486"/>
      <c r="D5486" s="206"/>
      <c r="E5486" s="206"/>
      <c r="F5486"/>
    </row>
    <row r="5487" spans="1:6" x14ac:dyDescent="0.2">
      <c r="A5487"/>
      <c r="B5487"/>
      <c r="D5487" s="206"/>
      <c r="E5487" s="206"/>
      <c r="F5487"/>
    </row>
    <row r="5488" spans="1:6" x14ac:dyDescent="0.2">
      <c r="A5488"/>
      <c r="B5488"/>
      <c r="D5488" s="206"/>
      <c r="E5488" s="206"/>
      <c r="F5488"/>
    </row>
    <row r="5489" spans="1:6" x14ac:dyDescent="0.2">
      <c r="A5489"/>
      <c r="B5489"/>
      <c r="D5489" s="206"/>
      <c r="E5489" s="206"/>
      <c r="F5489"/>
    </row>
    <row r="5490" spans="1:6" x14ac:dyDescent="0.2">
      <c r="A5490"/>
      <c r="B5490"/>
      <c r="D5490" s="206"/>
      <c r="E5490" s="206"/>
      <c r="F5490"/>
    </row>
    <row r="5491" spans="1:6" x14ac:dyDescent="0.2">
      <c r="A5491"/>
      <c r="B5491"/>
      <c r="D5491" s="206"/>
      <c r="E5491" s="206"/>
      <c r="F5491"/>
    </row>
    <row r="5492" spans="1:6" x14ac:dyDescent="0.2">
      <c r="A5492"/>
      <c r="B5492"/>
      <c r="D5492" s="206"/>
      <c r="E5492" s="206"/>
      <c r="F5492"/>
    </row>
    <row r="5493" spans="1:6" x14ac:dyDescent="0.2">
      <c r="A5493"/>
      <c r="B5493"/>
      <c r="D5493" s="206"/>
      <c r="E5493" s="206"/>
      <c r="F5493"/>
    </row>
    <row r="5494" spans="1:6" x14ac:dyDescent="0.2">
      <c r="A5494"/>
      <c r="B5494"/>
      <c r="D5494" s="206"/>
      <c r="E5494" s="206"/>
      <c r="F5494"/>
    </row>
    <row r="5495" spans="1:6" x14ac:dyDescent="0.2">
      <c r="A5495"/>
      <c r="B5495"/>
      <c r="D5495" s="206"/>
      <c r="E5495" s="206"/>
      <c r="F5495"/>
    </row>
    <row r="5496" spans="1:6" x14ac:dyDescent="0.2">
      <c r="A5496"/>
      <c r="B5496"/>
      <c r="D5496" s="206"/>
      <c r="E5496" s="206"/>
      <c r="F5496"/>
    </row>
    <row r="5497" spans="1:6" x14ac:dyDescent="0.2">
      <c r="A5497"/>
      <c r="B5497"/>
      <c r="D5497" s="206"/>
      <c r="E5497" s="206"/>
      <c r="F5497"/>
    </row>
    <row r="5498" spans="1:6" x14ac:dyDescent="0.2">
      <c r="A5498"/>
      <c r="B5498"/>
      <c r="D5498" s="206"/>
      <c r="E5498" s="206"/>
      <c r="F5498"/>
    </row>
    <row r="5499" spans="1:6" x14ac:dyDescent="0.2">
      <c r="A5499"/>
      <c r="B5499"/>
      <c r="D5499" s="206"/>
      <c r="E5499" s="206"/>
      <c r="F5499"/>
    </row>
    <row r="5500" spans="1:6" x14ac:dyDescent="0.2">
      <c r="A5500"/>
      <c r="B5500"/>
      <c r="D5500" s="206"/>
      <c r="E5500" s="206"/>
      <c r="F5500"/>
    </row>
    <row r="5501" spans="1:6" x14ac:dyDescent="0.2">
      <c r="A5501"/>
      <c r="B5501"/>
      <c r="D5501" s="206"/>
      <c r="E5501" s="206"/>
      <c r="F5501"/>
    </row>
    <row r="5502" spans="1:6" x14ac:dyDescent="0.2">
      <c r="A5502"/>
      <c r="B5502"/>
      <c r="D5502" s="206"/>
      <c r="E5502" s="206"/>
      <c r="F5502"/>
    </row>
    <row r="5503" spans="1:6" x14ac:dyDescent="0.2">
      <c r="A5503"/>
      <c r="B5503"/>
      <c r="D5503" s="206"/>
      <c r="E5503" s="206"/>
      <c r="F5503"/>
    </row>
    <row r="5504" spans="1:6" x14ac:dyDescent="0.2">
      <c r="A5504"/>
      <c r="B5504"/>
      <c r="D5504" s="206"/>
      <c r="E5504" s="206"/>
      <c r="F5504"/>
    </row>
    <row r="5505" spans="1:6" x14ac:dyDescent="0.2">
      <c r="A5505"/>
      <c r="B5505"/>
      <c r="D5505" s="206"/>
      <c r="E5505" s="206"/>
      <c r="F5505"/>
    </row>
    <row r="5506" spans="1:6" x14ac:dyDescent="0.2">
      <c r="A5506"/>
      <c r="B5506"/>
      <c r="D5506" s="206"/>
      <c r="E5506" s="206"/>
      <c r="F5506"/>
    </row>
    <row r="5507" spans="1:6" x14ac:dyDescent="0.2">
      <c r="A5507"/>
      <c r="B5507"/>
      <c r="D5507" s="206"/>
      <c r="E5507" s="206"/>
      <c r="F5507"/>
    </row>
    <row r="5508" spans="1:6" x14ac:dyDescent="0.2">
      <c r="A5508"/>
      <c r="B5508"/>
      <c r="D5508" s="206"/>
      <c r="E5508" s="206"/>
      <c r="F5508"/>
    </row>
    <row r="5509" spans="1:6" x14ac:dyDescent="0.2">
      <c r="A5509"/>
      <c r="B5509"/>
      <c r="D5509" s="206"/>
      <c r="E5509" s="206"/>
      <c r="F5509"/>
    </row>
    <row r="5510" spans="1:6" x14ac:dyDescent="0.2">
      <c r="A5510"/>
      <c r="B5510"/>
      <c r="D5510" s="206"/>
      <c r="E5510" s="206"/>
      <c r="F5510"/>
    </row>
    <row r="5511" spans="1:6" x14ac:dyDescent="0.2">
      <c r="A5511"/>
      <c r="B5511"/>
      <c r="D5511" s="206"/>
      <c r="E5511" s="206"/>
      <c r="F5511"/>
    </row>
    <row r="5512" spans="1:6" x14ac:dyDescent="0.2">
      <c r="A5512"/>
      <c r="B5512"/>
      <c r="D5512" s="206"/>
      <c r="E5512" s="206"/>
      <c r="F5512"/>
    </row>
    <row r="5513" spans="1:6" x14ac:dyDescent="0.2">
      <c r="A5513"/>
      <c r="B5513"/>
      <c r="D5513" s="206"/>
      <c r="E5513" s="206"/>
      <c r="F5513"/>
    </row>
    <row r="5514" spans="1:6" x14ac:dyDescent="0.2">
      <c r="A5514"/>
      <c r="B5514"/>
      <c r="D5514" s="206"/>
      <c r="E5514" s="206"/>
      <c r="F5514"/>
    </row>
    <row r="5515" spans="1:6" x14ac:dyDescent="0.2">
      <c r="A5515"/>
      <c r="B5515"/>
      <c r="D5515" s="206"/>
      <c r="E5515" s="206"/>
      <c r="F5515"/>
    </row>
    <row r="5516" spans="1:6" x14ac:dyDescent="0.2">
      <c r="A5516"/>
      <c r="B5516"/>
      <c r="D5516" s="206"/>
      <c r="E5516" s="206"/>
      <c r="F5516"/>
    </row>
    <row r="5517" spans="1:6" x14ac:dyDescent="0.2">
      <c r="A5517"/>
      <c r="B5517"/>
      <c r="D5517" s="206"/>
      <c r="E5517" s="206"/>
      <c r="F5517"/>
    </row>
    <row r="5518" spans="1:6" x14ac:dyDescent="0.2">
      <c r="A5518"/>
      <c r="B5518"/>
      <c r="D5518" s="206"/>
      <c r="E5518" s="206"/>
      <c r="F5518"/>
    </row>
    <row r="5519" spans="1:6" x14ac:dyDescent="0.2">
      <c r="A5519"/>
      <c r="B5519"/>
      <c r="D5519" s="206"/>
      <c r="E5519" s="206"/>
      <c r="F5519"/>
    </row>
    <row r="5520" spans="1:6" x14ac:dyDescent="0.2">
      <c r="A5520"/>
      <c r="B5520"/>
      <c r="D5520" s="206"/>
      <c r="E5520" s="206"/>
      <c r="F5520"/>
    </row>
    <row r="5521" spans="1:6" x14ac:dyDescent="0.2">
      <c r="A5521"/>
      <c r="B5521"/>
      <c r="D5521" s="206"/>
      <c r="E5521" s="206"/>
      <c r="F5521"/>
    </row>
    <row r="5522" spans="1:6" x14ac:dyDescent="0.2">
      <c r="A5522"/>
      <c r="B5522"/>
      <c r="D5522" s="206"/>
      <c r="E5522" s="206"/>
      <c r="F5522"/>
    </row>
    <row r="5523" spans="1:6" x14ac:dyDescent="0.2">
      <c r="A5523"/>
      <c r="B5523"/>
      <c r="D5523" s="206"/>
      <c r="E5523" s="206"/>
      <c r="F5523"/>
    </row>
    <row r="5524" spans="1:6" x14ac:dyDescent="0.2">
      <c r="A5524"/>
      <c r="B5524"/>
      <c r="D5524" s="206"/>
      <c r="E5524" s="206"/>
      <c r="F5524"/>
    </row>
    <row r="5525" spans="1:6" x14ac:dyDescent="0.2">
      <c r="A5525"/>
      <c r="B5525"/>
      <c r="D5525" s="206"/>
      <c r="E5525" s="206"/>
      <c r="F5525"/>
    </row>
    <row r="5526" spans="1:6" x14ac:dyDescent="0.2">
      <c r="A5526"/>
      <c r="B5526"/>
      <c r="D5526" s="206"/>
      <c r="E5526" s="206"/>
      <c r="F5526"/>
    </row>
    <row r="5527" spans="1:6" x14ac:dyDescent="0.2">
      <c r="A5527"/>
      <c r="B5527"/>
      <c r="D5527" s="206"/>
      <c r="E5527" s="206"/>
      <c r="F5527"/>
    </row>
    <row r="5528" spans="1:6" x14ac:dyDescent="0.2">
      <c r="A5528"/>
      <c r="B5528"/>
      <c r="D5528" s="206"/>
      <c r="E5528" s="206"/>
      <c r="F5528"/>
    </row>
    <row r="5529" spans="1:6" x14ac:dyDescent="0.2">
      <c r="A5529"/>
      <c r="B5529"/>
      <c r="D5529" s="206"/>
      <c r="E5529" s="206"/>
      <c r="F5529"/>
    </row>
    <row r="5530" spans="1:6" x14ac:dyDescent="0.2">
      <c r="A5530"/>
      <c r="B5530"/>
      <c r="D5530" s="206"/>
      <c r="E5530" s="206"/>
      <c r="F5530"/>
    </row>
    <row r="5531" spans="1:6" x14ac:dyDescent="0.2">
      <c r="A5531"/>
      <c r="B5531"/>
      <c r="D5531" s="206"/>
      <c r="E5531" s="206"/>
      <c r="F5531"/>
    </row>
    <row r="5532" spans="1:6" x14ac:dyDescent="0.2">
      <c r="A5532"/>
      <c r="B5532"/>
      <c r="D5532" s="206"/>
      <c r="E5532" s="206"/>
      <c r="F5532"/>
    </row>
    <row r="5533" spans="1:6" x14ac:dyDescent="0.2">
      <c r="A5533"/>
      <c r="B5533"/>
      <c r="D5533" s="206"/>
      <c r="E5533" s="206"/>
      <c r="F5533"/>
    </row>
    <row r="5534" spans="1:6" x14ac:dyDescent="0.2">
      <c r="A5534"/>
      <c r="B5534"/>
      <c r="D5534" s="206"/>
      <c r="E5534" s="206"/>
      <c r="F5534"/>
    </row>
    <row r="5535" spans="1:6" x14ac:dyDescent="0.2">
      <c r="A5535"/>
      <c r="B5535"/>
      <c r="D5535" s="206"/>
      <c r="E5535" s="206"/>
      <c r="F5535"/>
    </row>
    <row r="5536" spans="1:6" x14ac:dyDescent="0.2">
      <c r="A5536"/>
      <c r="B5536"/>
      <c r="D5536" s="206"/>
      <c r="E5536" s="206"/>
      <c r="F5536"/>
    </row>
    <row r="5537" spans="1:6" x14ac:dyDescent="0.2">
      <c r="A5537"/>
      <c r="B5537"/>
      <c r="D5537" s="206"/>
      <c r="E5537" s="206"/>
      <c r="F5537"/>
    </row>
    <row r="5538" spans="1:6" x14ac:dyDescent="0.2">
      <c r="A5538"/>
      <c r="B5538"/>
      <c r="D5538" s="206"/>
      <c r="E5538" s="206"/>
      <c r="F5538"/>
    </row>
    <row r="5539" spans="1:6" x14ac:dyDescent="0.2">
      <c r="A5539"/>
      <c r="B5539"/>
      <c r="D5539" s="206"/>
      <c r="E5539" s="206"/>
      <c r="F5539"/>
    </row>
    <row r="5540" spans="1:6" x14ac:dyDescent="0.2">
      <c r="A5540"/>
      <c r="B5540"/>
      <c r="D5540" s="206"/>
      <c r="E5540" s="206"/>
      <c r="F5540"/>
    </row>
    <row r="5541" spans="1:6" x14ac:dyDescent="0.2">
      <c r="A5541"/>
      <c r="B5541"/>
      <c r="D5541" s="206"/>
      <c r="E5541" s="206"/>
      <c r="F5541"/>
    </row>
    <row r="5542" spans="1:6" x14ac:dyDescent="0.2">
      <c r="A5542"/>
      <c r="B5542"/>
      <c r="D5542" s="206"/>
      <c r="E5542" s="206"/>
      <c r="F5542"/>
    </row>
    <row r="5543" spans="1:6" x14ac:dyDescent="0.2">
      <c r="A5543"/>
      <c r="B5543"/>
      <c r="D5543" s="206"/>
      <c r="E5543" s="206"/>
      <c r="F5543"/>
    </row>
    <row r="5544" spans="1:6" x14ac:dyDescent="0.2">
      <c r="A5544"/>
      <c r="B5544"/>
      <c r="D5544" s="206"/>
      <c r="E5544" s="206"/>
      <c r="F5544"/>
    </row>
    <row r="5545" spans="1:6" x14ac:dyDescent="0.2">
      <c r="A5545"/>
      <c r="B5545"/>
      <c r="D5545" s="206"/>
      <c r="E5545" s="206"/>
      <c r="F5545"/>
    </row>
    <row r="5546" spans="1:6" x14ac:dyDescent="0.2">
      <c r="A5546"/>
      <c r="B5546"/>
      <c r="D5546" s="206"/>
      <c r="E5546" s="206"/>
      <c r="F5546"/>
    </row>
    <row r="5547" spans="1:6" x14ac:dyDescent="0.2">
      <c r="A5547"/>
      <c r="B5547"/>
      <c r="D5547" s="206"/>
      <c r="E5547" s="206"/>
      <c r="F5547"/>
    </row>
    <row r="5548" spans="1:6" x14ac:dyDescent="0.2">
      <c r="A5548"/>
      <c r="B5548"/>
      <c r="D5548" s="206"/>
      <c r="E5548" s="206"/>
      <c r="F5548"/>
    </row>
    <row r="5549" spans="1:6" x14ac:dyDescent="0.2">
      <c r="A5549"/>
      <c r="B5549"/>
      <c r="D5549" s="206"/>
      <c r="E5549" s="206"/>
      <c r="F5549"/>
    </row>
    <row r="5550" spans="1:6" x14ac:dyDescent="0.2">
      <c r="A5550"/>
      <c r="B5550"/>
      <c r="D5550" s="206"/>
      <c r="E5550" s="206"/>
      <c r="F5550"/>
    </row>
    <row r="5551" spans="1:6" x14ac:dyDescent="0.2">
      <c r="A5551"/>
      <c r="B5551"/>
      <c r="D5551" s="206"/>
      <c r="E5551" s="206"/>
      <c r="F5551"/>
    </row>
    <row r="5552" spans="1:6" x14ac:dyDescent="0.2">
      <c r="A5552"/>
      <c r="B5552"/>
      <c r="D5552" s="206"/>
      <c r="E5552" s="206"/>
      <c r="F5552"/>
    </row>
    <row r="5553" spans="1:6" x14ac:dyDescent="0.2">
      <c r="A5553"/>
      <c r="B5553"/>
      <c r="D5553" s="206"/>
      <c r="E5553" s="206"/>
      <c r="F5553"/>
    </row>
    <row r="5554" spans="1:6" x14ac:dyDescent="0.2">
      <c r="A5554"/>
      <c r="B5554"/>
      <c r="D5554" s="206"/>
      <c r="E5554" s="206"/>
      <c r="F5554"/>
    </row>
    <row r="5555" spans="1:6" x14ac:dyDescent="0.2">
      <c r="A5555"/>
      <c r="B5555"/>
      <c r="D5555" s="206"/>
      <c r="E5555" s="206"/>
      <c r="F5555"/>
    </row>
    <row r="5556" spans="1:6" x14ac:dyDescent="0.2">
      <c r="A5556"/>
      <c r="B5556"/>
      <c r="D5556" s="206"/>
      <c r="E5556" s="206"/>
      <c r="F5556"/>
    </row>
    <row r="5557" spans="1:6" x14ac:dyDescent="0.2">
      <c r="A5557"/>
      <c r="B5557"/>
      <c r="D5557" s="206"/>
      <c r="E5557" s="206"/>
      <c r="F5557"/>
    </row>
    <row r="5558" spans="1:6" x14ac:dyDescent="0.2">
      <c r="A5558"/>
      <c r="B5558"/>
      <c r="D5558" s="206"/>
      <c r="E5558" s="206"/>
      <c r="F5558"/>
    </row>
    <row r="5559" spans="1:6" x14ac:dyDescent="0.2">
      <c r="A5559"/>
      <c r="B5559"/>
      <c r="D5559" s="206"/>
      <c r="E5559" s="206"/>
      <c r="F5559"/>
    </row>
    <row r="5560" spans="1:6" x14ac:dyDescent="0.2">
      <c r="A5560"/>
      <c r="B5560"/>
      <c r="D5560" s="206"/>
      <c r="E5560" s="206"/>
      <c r="F5560"/>
    </row>
    <row r="5561" spans="1:6" x14ac:dyDescent="0.2">
      <c r="A5561"/>
      <c r="B5561"/>
      <c r="D5561" s="206"/>
      <c r="E5561" s="206"/>
      <c r="F5561"/>
    </row>
    <row r="5562" spans="1:6" x14ac:dyDescent="0.2">
      <c r="A5562"/>
      <c r="B5562"/>
      <c r="D5562" s="206"/>
      <c r="E5562" s="206"/>
      <c r="F5562"/>
    </row>
    <row r="5563" spans="1:6" x14ac:dyDescent="0.2">
      <c r="A5563"/>
      <c r="B5563"/>
      <c r="D5563" s="206"/>
      <c r="E5563" s="206"/>
      <c r="F5563"/>
    </row>
    <row r="5564" spans="1:6" x14ac:dyDescent="0.2">
      <c r="A5564"/>
      <c r="B5564"/>
      <c r="D5564" s="206"/>
      <c r="E5564" s="206"/>
      <c r="F5564"/>
    </row>
    <row r="5565" spans="1:6" x14ac:dyDescent="0.2">
      <c r="A5565"/>
      <c r="B5565"/>
      <c r="D5565" s="206"/>
      <c r="E5565" s="206"/>
      <c r="F5565"/>
    </row>
    <row r="5566" spans="1:6" x14ac:dyDescent="0.2">
      <c r="A5566"/>
      <c r="B5566"/>
      <c r="D5566" s="206"/>
      <c r="E5566" s="206"/>
      <c r="F5566"/>
    </row>
    <row r="5567" spans="1:6" x14ac:dyDescent="0.2">
      <c r="A5567"/>
      <c r="B5567"/>
      <c r="D5567" s="206"/>
      <c r="E5567" s="206"/>
      <c r="F5567"/>
    </row>
    <row r="5568" spans="1:6" x14ac:dyDescent="0.2">
      <c r="A5568"/>
      <c r="B5568"/>
      <c r="D5568" s="206"/>
      <c r="E5568" s="206"/>
      <c r="F5568"/>
    </row>
    <row r="5569" spans="1:6" x14ac:dyDescent="0.2">
      <c r="A5569"/>
      <c r="B5569"/>
      <c r="D5569" s="206"/>
      <c r="E5569" s="206"/>
      <c r="F5569"/>
    </row>
    <row r="5570" spans="1:6" x14ac:dyDescent="0.2">
      <c r="A5570"/>
      <c r="B5570"/>
      <c r="D5570" s="206"/>
      <c r="E5570" s="206"/>
      <c r="F5570"/>
    </row>
    <row r="5571" spans="1:6" x14ac:dyDescent="0.2">
      <c r="A5571"/>
      <c r="B5571"/>
      <c r="D5571" s="206"/>
      <c r="E5571" s="206"/>
      <c r="F5571"/>
    </row>
    <row r="5572" spans="1:6" x14ac:dyDescent="0.2">
      <c r="A5572"/>
      <c r="B5572"/>
      <c r="D5572" s="206"/>
      <c r="E5572" s="206"/>
      <c r="F5572"/>
    </row>
    <row r="5573" spans="1:6" x14ac:dyDescent="0.2">
      <c r="A5573"/>
      <c r="B5573"/>
      <c r="D5573" s="206"/>
      <c r="E5573" s="206"/>
      <c r="F5573"/>
    </row>
    <row r="5574" spans="1:6" x14ac:dyDescent="0.2">
      <c r="A5574"/>
      <c r="B5574"/>
      <c r="D5574" s="206"/>
      <c r="E5574" s="206"/>
      <c r="F5574"/>
    </row>
    <row r="5575" spans="1:6" x14ac:dyDescent="0.2">
      <c r="A5575"/>
      <c r="B5575"/>
      <c r="D5575" s="206"/>
      <c r="E5575" s="206"/>
      <c r="F5575"/>
    </row>
    <row r="5576" spans="1:6" x14ac:dyDescent="0.2">
      <c r="A5576"/>
      <c r="B5576"/>
      <c r="D5576" s="206"/>
      <c r="E5576" s="206"/>
      <c r="F5576"/>
    </row>
    <row r="5577" spans="1:6" x14ac:dyDescent="0.2">
      <c r="A5577"/>
      <c r="B5577"/>
      <c r="D5577" s="206"/>
      <c r="E5577" s="206"/>
      <c r="F5577"/>
    </row>
    <row r="5578" spans="1:6" x14ac:dyDescent="0.2">
      <c r="A5578"/>
      <c r="B5578"/>
      <c r="D5578" s="206"/>
      <c r="E5578" s="206"/>
      <c r="F5578"/>
    </row>
    <row r="5579" spans="1:6" x14ac:dyDescent="0.2">
      <c r="A5579"/>
      <c r="B5579"/>
      <c r="D5579" s="206"/>
      <c r="E5579" s="206"/>
      <c r="F5579"/>
    </row>
    <row r="5580" spans="1:6" x14ac:dyDescent="0.2">
      <c r="A5580"/>
      <c r="B5580"/>
      <c r="D5580" s="206"/>
      <c r="E5580" s="206"/>
      <c r="F5580"/>
    </row>
    <row r="5581" spans="1:6" x14ac:dyDescent="0.2">
      <c r="A5581"/>
      <c r="B5581"/>
      <c r="D5581" s="206"/>
      <c r="E5581" s="206"/>
      <c r="F5581"/>
    </row>
    <row r="5582" spans="1:6" x14ac:dyDescent="0.2">
      <c r="A5582"/>
      <c r="B5582"/>
      <c r="D5582" s="206"/>
      <c r="E5582" s="206"/>
      <c r="F5582"/>
    </row>
    <row r="5583" spans="1:6" x14ac:dyDescent="0.2">
      <c r="A5583"/>
      <c r="B5583"/>
      <c r="D5583" s="206"/>
      <c r="E5583" s="206"/>
      <c r="F5583"/>
    </row>
    <row r="5584" spans="1:6" x14ac:dyDescent="0.2">
      <c r="A5584"/>
      <c r="B5584"/>
      <c r="D5584" s="206"/>
      <c r="E5584" s="206"/>
      <c r="F5584"/>
    </row>
    <row r="5585" spans="1:6" x14ac:dyDescent="0.2">
      <c r="A5585"/>
      <c r="B5585"/>
      <c r="D5585" s="206"/>
      <c r="E5585" s="206"/>
      <c r="F5585"/>
    </row>
    <row r="5586" spans="1:6" x14ac:dyDescent="0.2">
      <c r="A5586"/>
      <c r="B5586"/>
      <c r="D5586" s="206"/>
      <c r="E5586" s="206"/>
      <c r="F5586"/>
    </row>
    <row r="5587" spans="1:6" x14ac:dyDescent="0.2">
      <c r="A5587"/>
      <c r="B5587"/>
      <c r="D5587" s="206"/>
      <c r="E5587" s="206"/>
      <c r="F5587"/>
    </row>
    <row r="5588" spans="1:6" x14ac:dyDescent="0.2">
      <c r="A5588"/>
      <c r="B5588"/>
      <c r="D5588" s="206"/>
      <c r="E5588" s="206"/>
      <c r="F5588"/>
    </row>
    <row r="5589" spans="1:6" x14ac:dyDescent="0.2">
      <c r="A5589"/>
      <c r="B5589"/>
      <c r="D5589" s="206"/>
      <c r="E5589" s="206"/>
      <c r="F5589"/>
    </row>
    <row r="5590" spans="1:6" x14ac:dyDescent="0.2">
      <c r="A5590"/>
      <c r="B5590"/>
      <c r="D5590" s="206"/>
      <c r="E5590" s="206"/>
      <c r="F5590"/>
    </row>
    <row r="5591" spans="1:6" x14ac:dyDescent="0.2">
      <c r="A5591"/>
      <c r="B5591"/>
      <c r="D5591" s="206"/>
      <c r="E5591" s="206"/>
      <c r="F5591"/>
    </row>
    <row r="5592" spans="1:6" x14ac:dyDescent="0.2">
      <c r="A5592"/>
      <c r="B5592"/>
      <c r="D5592" s="206"/>
      <c r="E5592" s="206"/>
      <c r="F5592"/>
    </row>
    <row r="5593" spans="1:6" x14ac:dyDescent="0.2">
      <c r="A5593"/>
      <c r="B5593"/>
      <c r="D5593" s="206"/>
      <c r="E5593" s="206"/>
      <c r="F5593"/>
    </row>
    <row r="5594" spans="1:6" x14ac:dyDescent="0.2">
      <c r="A5594"/>
      <c r="B5594"/>
      <c r="D5594" s="206"/>
      <c r="E5594" s="206"/>
      <c r="F5594"/>
    </row>
    <row r="5595" spans="1:6" x14ac:dyDescent="0.2">
      <c r="A5595"/>
      <c r="B5595"/>
      <c r="D5595" s="206"/>
      <c r="E5595" s="206"/>
      <c r="F5595"/>
    </row>
    <row r="5596" spans="1:6" x14ac:dyDescent="0.2">
      <c r="A5596"/>
      <c r="B5596"/>
      <c r="D5596" s="206"/>
      <c r="E5596" s="206"/>
      <c r="F5596"/>
    </row>
    <row r="5597" spans="1:6" x14ac:dyDescent="0.2">
      <c r="A5597"/>
      <c r="B5597"/>
      <c r="D5597" s="206"/>
      <c r="E5597" s="206"/>
      <c r="F5597"/>
    </row>
    <row r="5598" spans="1:6" x14ac:dyDescent="0.2">
      <c r="A5598"/>
      <c r="B5598"/>
      <c r="D5598" s="206"/>
      <c r="E5598" s="206"/>
      <c r="F5598"/>
    </row>
    <row r="5599" spans="1:6" x14ac:dyDescent="0.2">
      <c r="A5599"/>
      <c r="B5599"/>
      <c r="D5599" s="206"/>
      <c r="E5599" s="206"/>
      <c r="F5599"/>
    </row>
    <row r="5600" spans="1:6" x14ac:dyDescent="0.2">
      <c r="A5600"/>
      <c r="B5600"/>
      <c r="D5600" s="206"/>
      <c r="E5600" s="206"/>
      <c r="F5600"/>
    </row>
    <row r="5601" spans="1:6" x14ac:dyDescent="0.2">
      <c r="A5601"/>
      <c r="B5601"/>
      <c r="D5601" s="206"/>
      <c r="E5601" s="206"/>
      <c r="F5601"/>
    </row>
    <row r="5602" spans="1:6" x14ac:dyDescent="0.2">
      <c r="A5602"/>
      <c r="B5602"/>
      <c r="D5602" s="206"/>
      <c r="E5602" s="206"/>
      <c r="F5602"/>
    </row>
    <row r="5603" spans="1:6" x14ac:dyDescent="0.2">
      <c r="A5603"/>
      <c r="B5603"/>
      <c r="D5603" s="206"/>
      <c r="E5603" s="206"/>
      <c r="F5603"/>
    </row>
    <row r="5604" spans="1:6" x14ac:dyDescent="0.2">
      <c r="A5604"/>
      <c r="B5604"/>
      <c r="D5604" s="206"/>
      <c r="E5604" s="206"/>
      <c r="F5604"/>
    </row>
    <row r="5605" spans="1:6" x14ac:dyDescent="0.2">
      <c r="A5605"/>
      <c r="B5605"/>
      <c r="D5605" s="206"/>
      <c r="E5605" s="206"/>
      <c r="F5605"/>
    </row>
    <row r="5606" spans="1:6" x14ac:dyDescent="0.2">
      <c r="A5606"/>
      <c r="B5606"/>
      <c r="D5606" s="206"/>
      <c r="E5606" s="206"/>
      <c r="F5606"/>
    </row>
    <row r="5607" spans="1:6" x14ac:dyDescent="0.2">
      <c r="A5607"/>
      <c r="B5607"/>
      <c r="D5607" s="206"/>
      <c r="E5607" s="206"/>
      <c r="F5607"/>
    </row>
    <row r="5608" spans="1:6" x14ac:dyDescent="0.2">
      <c r="A5608"/>
      <c r="B5608"/>
      <c r="D5608" s="206"/>
      <c r="E5608" s="206"/>
      <c r="F5608"/>
    </row>
    <row r="5609" spans="1:6" x14ac:dyDescent="0.2">
      <c r="A5609"/>
      <c r="B5609"/>
      <c r="D5609" s="206"/>
      <c r="E5609" s="206"/>
      <c r="F5609"/>
    </row>
    <row r="5610" spans="1:6" x14ac:dyDescent="0.2">
      <c r="A5610"/>
      <c r="B5610"/>
      <c r="D5610" s="206"/>
      <c r="E5610" s="206"/>
      <c r="F5610"/>
    </row>
    <row r="5611" spans="1:6" x14ac:dyDescent="0.2">
      <c r="A5611"/>
      <c r="B5611"/>
      <c r="D5611" s="206"/>
      <c r="E5611" s="206"/>
      <c r="F5611"/>
    </row>
    <row r="5612" spans="1:6" x14ac:dyDescent="0.2">
      <c r="A5612"/>
      <c r="B5612"/>
      <c r="D5612" s="206"/>
      <c r="E5612" s="206"/>
      <c r="F5612"/>
    </row>
    <row r="5613" spans="1:6" x14ac:dyDescent="0.2">
      <c r="A5613"/>
      <c r="B5613"/>
      <c r="D5613" s="206"/>
      <c r="E5613" s="206"/>
      <c r="F5613"/>
    </row>
    <row r="5614" spans="1:6" x14ac:dyDescent="0.2">
      <c r="A5614"/>
      <c r="B5614"/>
      <c r="D5614" s="206"/>
      <c r="E5614" s="206"/>
      <c r="F5614"/>
    </row>
    <row r="5615" spans="1:6" x14ac:dyDescent="0.2">
      <c r="A5615"/>
      <c r="B5615"/>
      <c r="D5615" s="206"/>
      <c r="E5615" s="206"/>
      <c r="F5615"/>
    </row>
    <row r="5616" spans="1:6" x14ac:dyDescent="0.2">
      <c r="A5616"/>
      <c r="B5616"/>
      <c r="D5616" s="206"/>
      <c r="E5616" s="206"/>
      <c r="F5616"/>
    </row>
    <row r="5617" spans="1:6" x14ac:dyDescent="0.2">
      <c r="A5617"/>
      <c r="B5617"/>
      <c r="D5617" s="206"/>
      <c r="E5617" s="206"/>
      <c r="F5617"/>
    </row>
    <row r="5618" spans="1:6" x14ac:dyDescent="0.2">
      <c r="A5618"/>
      <c r="B5618"/>
      <c r="D5618" s="206"/>
      <c r="E5618" s="206"/>
      <c r="F5618"/>
    </row>
    <row r="5619" spans="1:6" x14ac:dyDescent="0.2">
      <c r="A5619"/>
      <c r="B5619"/>
      <c r="D5619" s="206"/>
      <c r="E5619" s="206"/>
      <c r="F5619"/>
    </row>
    <row r="5620" spans="1:6" x14ac:dyDescent="0.2">
      <c r="A5620"/>
      <c r="B5620"/>
      <c r="D5620" s="206"/>
      <c r="E5620" s="206"/>
      <c r="F5620"/>
    </row>
    <row r="5621" spans="1:6" x14ac:dyDescent="0.2">
      <c r="A5621"/>
      <c r="B5621"/>
      <c r="D5621" s="206"/>
      <c r="E5621" s="206"/>
      <c r="F5621"/>
    </row>
    <row r="5622" spans="1:6" x14ac:dyDescent="0.2">
      <c r="A5622"/>
      <c r="B5622"/>
      <c r="D5622" s="206"/>
      <c r="E5622" s="206"/>
      <c r="F5622"/>
    </row>
    <row r="5623" spans="1:6" x14ac:dyDescent="0.2">
      <c r="A5623"/>
      <c r="B5623"/>
      <c r="D5623" s="206"/>
      <c r="E5623" s="206"/>
      <c r="F5623"/>
    </row>
    <row r="5624" spans="1:6" x14ac:dyDescent="0.2">
      <c r="A5624"/>
      <c r="B5624"/>
      <c r="D5624" s="206"/>
      <c r="E5624" s="206"/>
      <c r="F5624"/>
    </row>
    <row r="5625" spans="1:6" x14ac:dyDescent="0.2">
      <c r="A5625"/>
      <c r="B5625"/>
      <c r="D5625" s="206"/>
      <c r="E5625" s="206"/>
      <c r="F5625"/>
    </row>
    <row r="5626" spans="1:6" x14ac:dyDescent="0.2">
      <c r="A5626"/>
      <c r="B5626"/>
      <c r="D5626" s="206"/>
      <c r="E5626" s="206"/>
      <c r="F5626"/>
    </row>
    <row r="5627" spans="1:6" x14ac:dyDescent="0.2">
      <c r="A5627"/>
      <c r="B5627"/>
      <c r="D5627" s="206"/>
      <c r="E5627" s="206"/>
      <c r="F5627"/>
    </row>
    <row r="5628" spans="1:6" x14ac:dyDescent="0.2">
      <c r="A5628"/>
      <c r="B5628"/>
      <c r="D5628" s="206"/>
      <c r="E5628" s="206"/>
      <c r="F5628"/>
    </row>
    <row r="5629" spans="1:6" x14ac:dyDescent="0.2">
      <c r="A5629"/>
      <c r="B5629"/>
      <c r="D5629" s="206"/>
      <c r="E5629" s="206"/>
      <c r="F5629"/>
    </row>
    <row r="5630" spans="1:6" x14ac:dyDescent="0.2">
      <c r="A5630"/>
      <c r="B5630"/>
      <c r="D5630" s="206"/>
      <c r="E5630" s="206"/>
      <c r="F5630"/>
    </row>
    <row r="5631" spans="1:6" x14ac:dyDescent="0.2">
      <c r="A5631"/>
      <c r="B5631"/>
      <c r="D5631" s="206"/>
      <c r="E5631" s="206"/>
      <c r="F5631"/>
    </row>
    <row r="5632" spans="1:6" x14ac:dyDescent="0.2">
      <c r="A5632"/>
      <c r="B5632"/>
      <c r="D5632" s="206"/>
      <c r="E5632" s="206"/>
      <c r="F5632"/>
    </row>
    <row r="5633" spans="1:6" x14ac:dyDescent="0.2">
      <c r="A5633"/>
      <c r="B5633"/>
      <c r="D5633" s="206"/>
      <c r="E5633" s="206"/>
      <c r="F5633"/>
    </row>
    <row r="5634" spans="1:6" x14ac:dyDescent="0.2">
      <c r="A5634"/>
      <c r="B5634"/>
      <c r="D5634" s="206"/>
      <c r="E5634" s="206"/>
      <c r="F5634"/>
    </row>
    <row r="5635" spans="1:6" x14ac:dyDescent="0.2">
      <c r="A5635"/>
      <c r="B5635"/>
      <c r="D5635" s="206"/>
      <c r="E5635" s="206"/>
      <c r="F5635"/>
    </row>
    <row r="5636" spans="1:6" x14ac:dyDescent="0.2">
      <c r="A5636"/>
      <c r="B5636"/>
      <c r="D5636" s="206"/>
      <c r="E5636" s="206"/>
      <c r="F5636"/>
    </row>
    <row r="5637" spans="1:6" x14ac:dyDescent="0.2">
      <c r="A5637"/>
      <c r="B5637"/>
      <c r="D5637" s="206"/>
      <c r="E5637" s="206"/>
      <c r="F5637"/>
    </row>
    <row r="5638" spans="1:6" x14ac:dyDescent="0.2">
      <c r="A5638"/>
      <c r="B5638"/>
      <c r="D5638" s="206"/>
      <c r="E5638" s="206"/>
      <c r="F5638"/>
    </row>
    <row r="5639" spans="1:6" x14ac:dyDescent="0.2">
      <c r="A5639"/>
      <c r="B5639"/>
      <c r="D5639" s="206"/>
      <c r="E5639" s="206"/>
      <c r="F5639"/>
    </row>
    <row r="5640" spans="1:6" x14ac:dyDescent="0.2">
      <c r="A5640"/>
      <c r="B5640"/>
      <c r="D5640" s="206"/>
      <c r="E5640" s="206"/>
      <c r="F5640"/>
    </row>
    <row r="5641" spans="1:6" x14ac:dyDescent="0.2">
      <c r="A5641"/>
      <c r="B5641"/>
      <c r="D5641" s="206"/>
      <c r="E5641" s="206"/>
      <c r="F5641"/>
    </row>
    <row r="5642" spans="1:6" x14ac:dyDescent="0.2">
      <c r="A5642"/>
      <c r="B5642"/>
      <c r="D5642" s="206"/>
      <c r="E5642" s="206"/>
      <c r="F5642"/>
    </row>
    <row r="5643" spans="1:6" x14ac:dyDescent="0.2">
      <c r="A5643"/>
      <c r="B5643"/>
      <c r="D5643" s="206"/>
      <c r="E5643" s="206"/>
      <c r="F5643"/>
    </row>
    <row r="5644" spans="1:6" x14ac:dyDescent="0.2">
      <c r="A5644"/>
      <c r="B5644"/>
      <c r="D5644" s="206"/>
      <c r="E5644" s="206"/>
      <c r="F5644"/>
    </row>
    <row r="5645" spans="1:6" x14ac:dyDescent="0.2">
      <c r="A5645"/>
      <c r="B5645"/>
      <c r="D5645" s="206"/>
      <c r="E5645" s="206"/>
      <c r="F5645"/>
    </row>
    <row r="5646" spans="1:6" x14ac:dyDescent="0.2">
      <c r="A5646"/>
      <c r="B5646"/>
      <c r="D5646" s="206"/>
      <c r="E5646" s="206"/>
      <c r="F5646"/>
    </row>
    <row r="5647" spans="1:6" x14ac:dyDescent="0.2">
      <c r="A5647"/>
      <c r="B5647"/>
      <c r="D5647" s="206"/>
      <c r="E5647" s="206"/>
      <c r="F5647"/>
    </row>
    <row r="5648" spans="1:6" x14ac:dyDescent="0.2">
      <c r="A5648"/>
      <c r="B5648"/>
      <c r="D5648" s="206"/>
      <c r="E5648" s="206"/>
      <c r="F5648"/>
    </row>
    <row r="5649" spans="1:6" x14ac:dyDescent="0.2">
      <c r="A5649"/>
      <c r="B5649"/>
      <c r="D5649" s="206"/>
      <c r="E5649" s="206"/>
      <c r="F5649"/>
    </row>
    <row r="5650" spans="1:6" x14ac:dyDescent="0.2">
      <c r="A5650"/>
      <c r="B5650"/>
      <c r="D5650" s="206"/>
      <c r="E5650" s="206"/>
      <c r="F5650"/>
    </row>
    <row r="5651" spans="1:6" x14ac:dyDescent="0.2">
      <c r="A5651"/>
      <c r="B5651"/>
      <c r="D5651" s="206"/>
      <c r="E5651" s="206"/>
      <c r="F5651"/>
    </row>
    <row r="5652" spans="1:6" x14ac:dyDescent="0.2">
      <c r="A5652"/>
      <c r="B5652"/>
      <c r="D5652" s="206"/>
      <c r="E5652" s="206"/>
      <c r="F5652"/>
    </row>
    <row r="5653" spans="1:6" x14ac:dyDescent="0.2">
      <c r="A5653"/>
      <c r="B5653"/>
      <c r="D5653" s="206"/>
      <c r="E5653" s="206"/>
      <c r="F5653"/>
    </row>
    <row r="5654" spans="1:6" x14ac:dyDescent="0.2">
      <c r="A5654"/>
      <c r="B5654"/>
      <c r="D5654" s="206"/>
      <c r="E5654" s="206"/>
      <c r="F5654"/>
    </row>
    <row r="5655" spans="1:6" x14ac:dyDescent="0.2">
      <c r="A5655"/>
      <c r="B5655"/>
      <c r="D5655" s="206"/>
      <c r="E5655" s="206"/>
      <c r="F5655"/>
    </row>
    <row r="5656" spans="1:6" x14ac:dyDescent="0.2">
      <c r="A5656"/>
      <c r="B5656"/>
      <c r="D5656" s="206"/>
      <c r="E5656" s="206"/>
      <c r="F5656"/>
    </row>
    <row r="5657" spans="1:6" x14ac:dyDescent="0.2">
      <c r="A5657"/>
      <c r="B5657"/>
      <c r="D5657" s="206"/>
      <c r="E5657" s="206"/>
      <c r="F5657"/>
    </row>
    <row r="5658" spans="1:6" x14ac:dyDescent="0.2">
      <c r="A5658"/>
      <c r="B5658"/>
      <c r="D5658" s="206"/>
      <c r="E5658" s="206"/>
      <c r="F5658"/>
    </row>
    <row r="5659" spans="1:6" x14ac:dyDescent="0.2">
      <c r="A5659"/>
      <c r="B5659"/>
      <c r="D5659" s="206"/>
      <c r="E5659" s="206"/>
      <c r="F5659"/>
    </row>
    <row r="5660" spans="1:6" x14ac:dyDescent="0.2">
      <c r="A5660"/>
      <c r="B5660"/>
      <c r="D5660" s="206"/>
      <c r="E5660" s="206"/>
      <c r="F5660"/>
    </row>
    <row r="5661" spans="1:6" x14ac:dyDescent="0.2">
      <c r="A5661"/>
      <c r="B5661"/>
      <c r="D5661" s="206"/>
      <c r="E5661" s="206"/>
      <c r="F5661"/>
    </row>
    <row r="5662" spans="1:6" x14ac:dyDescent="0.2">
      <c r="A5662"/>
      <c r="B5662"/>
      <c r="D5662" s="206"/>
      <c r="E5662" s="206"/>
      <c r="F5662"/>
    </row>
    <row r="5663" spans="1:6" x14ac:dyDescent="0.2">
      <c r="A5663"/>
      <c r="B5663"/>
      <c r="D5663" s="206"/>
      <c r="E5663" s="206"/>
      <c r="F5663"/>
    </row>
    <row r="5664" spans="1:6" x14ac:dyDescent="0.2">
      <c r="A5664"/>
      <c r="B5664"/>
      <c r="D5664" s="206"/>
      <c r="E5664" s="206"/>
      <c r="F5664"/>
    </row>
    <row r="5665" spans="1:6" x14ac:dyDescent="0.2">
      <c r="A5665"/>
      <c r="B5665"/>
      <c r="D5665" s="206"/>
      <c r="E5665" s="206"/>
      <c r="F5665"/>
    </row>
    <row r="5666" spans="1:6" x14ac:dyDescent="0.2">
      <c r="A5666"/>
      <c r="B5666"/>
      <c r="D5666" s="206"/>
      <c r="E5666" s="206"/>
      <c r="F5666"/>
    </row>
    <row r="5667" spans="1:6" x14ac:dyDescent="0.2">
      <c r="A5667"/>
      <c r="B5667"/>
      <c r="D5667" s="206"/>
      <c r="E5667" s="206"/>
      <c r="F5667"/>
    </row>
    <row r="5668" spans="1:6" x14ac:dyDescent="0.2">
      <c r="A5668"/>
      <c r="B5668"/>
      <c r="D5668" s="206"/>
      <c r="E5668" s="206"/>
      <c r="F5668"/>
    </row>
    <row r="5669" spans="1:6" x14ac:dyDescent="0.2">
      <c r="A5669"/>
      <c r="B5669"/>
      <c r="D5669" s="206"/>
      <c r="E5669" s="206"/>
      <c r="F5669"/>
    </row>
    <row r="5670" spans="1:6" x14ac:dyDescent="0.2">
      <c r="A5670"/>
      <c r="B5670"/>
      <c r="D5670" s="206"/>
      <c r="E5670" s="206"/>
      <c r="F5670"/>
    </row>
    <row r="5671" spans="1:6" x14ac:dyDescent="0.2">
      <c r="A5671"/>
      <c r="B5671"/>
      <c r="D5671" s="206"/>
      <c r="E5671" s="206"/>
      <c r="F5671"/>
    </row>
    <row r="5672" spans="1:6" x14ac:dyDescent="0.2">
      <c r="A5672"/>
      <c r="B5672"/>
      <c r="D5672" s="206"/>
      <c r="E5672" s="206"/>
      <c r="F5672"/>
    </row>
    <row r="5673" spans="1:6" x14ac:dyDescent="0.2">
      <c r="A5673"/>
      <c r="B5673"/>
      <c r="D5673" s="206"/>
      <c r="E5673" s="206"/>
      <c r="F5673"/>
    </row>
    <row r="5674" spans="1:6" x14ac:dyDescent="0.2">
      <c r="A5674"/>
      <c r="B5674"/>
      <c r="D5674" s="206"/>
      <c r="E5674" s="206"/>
      <c r="F5674"/>
    </row>
    <row r="5675" spans="1:6" x14ac:dyDescent="0.2">
      <c r="A5675"/>
      <c r="B5675"/>
      <c r="D5675" s="206"/>
      <c r="E5675" s="206"/>
      <c r="F5675"/>
    </row>
    <row r="5676" spans="1:6" x14ac:dyDescent="0.2">
      <c r="A5676"/>
      <c r="B5676"/>
      <c r="D5676" s="206"/>
      <c r="E5676" s="206"/>
      <c r="F5676"/>
    </row>
    <row r="5677" spans="1:6" x14ac:dyDescent="0.2">
      <c r="A5677"/>
      <c r="B5677"/>
      <c r="D5677" s="206"/>
      <c r="E5677" s="206"/>
      <c r="F5677"/>
    </row>
    <row r="5678" spans="1:6" x14ac:dyDescent="0.2">
      <c r="A5678"/>
      <c r="B5678"/>
      <c r="D5678" s="206"/>
      <c r="E5678" s="206"/>
      <c r="F5678"/>
    </row>
    <row r="5679" spans="1:6" x14ac:dyDescent="0.2">
      <c r="A5679"/>
      <c r="B5679"/>
      <c r="D5679" s="206"/>
      <c r="E5679" s="206"/>
      <c r="F5679"/>
    </row>
    <row r="5680" spans="1:6" x14ac:dyDescent="0.2">
      <c r="A5680"/>
      <c r="B5680"/>
      <c r="D5680" s="206"/>
      <c r="E5680" s="206"/>
      <c r="F5680"/>
    </row>
    <row r="5681" spans="1:6" x14ac:dyDescent="0.2">
      <c r="A5681"/>
      <c r="B5681"/>
      <c r="D5681" s="206"/>
      <c r="E5681" s="206"/>
      <c r="F5681"/>
    </row>
    <row r="5682" spans="1:6" x14ac:dyDescent="0.2">
      <c r="A5682"/>
      <c r="B5682"/>
      <c r="D5682" s="206"/>
      <c r="E5682" s="206"/>
      <c r="F5682"/>
    </row>
    <row r="5683" spans="1:6" x14ac:dyDescent="0.2">
      <c r="A5683"/>
      <c r="B5683"/>
      <c r="D5683" s="206"/>
      <c r="E5683" s="206"/>
      <c r="F5683"/>
    </row>
    <row r="5684" spans="1:6" x14ac:dyDescent="0.2">
      <c r="A5684"/>
      <c r="B5684"/>
      <c r="D5684" s="206"/>
      <c r="E5684" s="206"/>
      <c r="F5684"/>
    </row>
    <row r="5685" spans="1:6" x14ac:dyDescent="0.2">
      <c r="A5685"/>
      <c r="B5685"/>
      <c r="D5685" s="206"/>
      <c r="E5685" s="206"/>
      <c r="F5685"/>
    </row>
    <row r="5686" spans="1:6" x14ac:dyDescent="0.2">
      <c r="A5686"/>
      <c r="B5686"/>
      <c r="D5686" s="206"/>
      <c r="E5686" s="206"/>
      <c r="F5686"/>
    </row>
    <row r="5687" spans="1:6" x14ac:dyDescent="0.2">
      <c r="A5687"/>
      <c r="B5687"/>
      <c r="D5687" s="206"/>
      <c r="E5687" s="206"/>
      <c r="F5687"/>
    </row>
    <row r="5688" spans="1:6" x14ac:dyDescent="0.2">
      <c r="A5688"/>
      <c r="B5688"/>
      <c r="D5688" s="206"/>
      <c r="E5688" s="206"/>
      <c r="F5688"/>
    </row>
    <row r="5689" spans="1:6" x14ac:dyDescent="0.2">
      <c r="A5689"/>
      <c r="B5689"/>
      <c r="D5689" s="206"/>
      <c r="E5689" s="206"/>
      <c r="F5689"/>
    </row>
    <row r="5690" spans="1:6" x14ac:dyDescent="0.2">
      <c r="A5690"/>
      <c r="B5690"/>
      <c r="D5690" s="206"/>
      <c r="E5690" s="206"/>
      <c r="F5690"/>
    </row>
    <row r="5691" spans="1:6" x14ac:dyDescent="0.2">
      <c r="A5691"/>
      <c r="B5691"/>
      <c r="D5691" s="206"/>
      <c r="E5691" s="206"/>
      <c r="F5691"/>
    </row>
    <row r="5692" spans="1:6" x14ac:dyDescent="0.2">
      <c r="A5692"/>
      <c r="B5692"/>
      <c r="D5692" s="206"/>
      <c r="E5692" s="206"/>
      <c r="F5692"/>
    </row>
    <row r="5693" spans="1:6" x14ac:dyDescent="0.2">
      <c r="A5693"/>
      <c r="B5693"/>
      <c r="D5693" s="206"/>
      <c r="E5693" s="206"/>
      <c r="F5693"/>
    </row>
    <row r="5694" spans="1:6" x14ac:dyDescent="0.2">
      <c r="A5694"/>
      <c r="B5694"/>
      <c r="D5694" s="206"/>
      <c r="E5694" s="206"/>
      <c r="F5694"/>
    </row>
    <row r="5695" spans="1:6" x14ac:dyDescent="0.2">
      <c r="A5695"/>
      <c r="B5695"/>
      <c r="D5695" s="206"/>
      <c r="E5695" s="206"/>
      <c r="F5695"/>
    </row>
    <row r="5696" spans="1:6" x14ac:dyDescent="0.2">
      <c r="A5696"/>
      <c r="B5696"/>
      <c r="D5696" s="206"/>
      <c r="E5696" s="206"/>
      <c r="F5696"/>
    </row>
    <row r="5697" spans="1:6" x14ac:dyDescent="0.2">
      <c r="A5697"/>
      <c r="B5697"/>
      <c r="D5697" s="206"/>
      <c r="E5697" s="206"/>
      <c r="F5697"/>
    </row>
    <row r="5698" spans="1:6" x14ac:dyDescent="0.2">
      <c r="A5698"/>
      <c r="B5698"/>
      <c r="D5698" s="206"/>
      <c r="E5698" s="206"/>
      <c r="F5698"/>
    </row>
    <row r="5699" spans="1:6" x14ac:dyDescent="0.2">
      <c r="A5699"/>
      <c r="B5699"/>
      <c r="D5699" s="206"/>
      <c r="E5699" s="206"/>
      <c r="F5699"/>
    </row>
    <row r="5700" spans="1:6" x14ac:dyDescent="0.2">
      <c r="A5700"/>
      <c r="B5700"/>
      <c r="D5700" s="206"/>
      <c r="E5700" s="206"/>
      <c r="F5700"/>
    </row>
    <row r="5701" spans="1:6" x14ac:dyDescent="0.2">
      <c r="A5701"/>
      <c r="B5701"/>
      <c r="D5701" s="206"/>
      <c r="E5701" s="206"/>
      <c r="F5701"/>
    </row>
    <row r="5702" spans="1:6" x14ac:dyDescent="0.2">
      <c r="A5702"/>
      <c r="B5702"/>
      <c r="D5702" s="206"/>
      <c r="E5702" s="206"/>
      <c r="F5702"/>
    </row>
    <row r="5703" spans="1:6" x14ac:dyDescent="0.2">
      <c r="A5703"/>
      <c r="B5703"/>
      <c r="D5703" s="206"/>
      <c r="E5703" s="206"/>
      <c r="F5703"/>
    </row>
    <row r="5704" spans="1:6" x14ac:dyDescent="0.2">
      <c r="A5704"/>
      <c r="B5704"/>
      <c r="D5704" s="206"/>
      <c r="E5704" s="206"/>
      <c r="F5704"/>
    </row>
    <row r="5705" spans="1:6" x14ac:dyDescent="0.2">
      <c r="A5705"/>
      <c r="B5705"/>
      <c r="D5705" s="206"/>
      <c r="E5705" s="206"/>
      <c r="F5705"/>
    </row>
    <row r="5706" spans="1:6" x14ac:dyDescent="0.2">
      <c r="A5706"/>
      <c r="B5706"/>
      <c r="D5706" s="206"/>
      <c r="E5706" s="206"/>
      <c r="F5706"/>
    </row>
    <row r="5707" spans="1:6" x14ac:dyDescent="0.2">
      <c r="A5707"/>
      <c r="B5707"/>
      <c r="D5707" s="206"/>
      <c r="E5707" s="206"/>
      <c r="F5707"/>
    </row>
    <row r="5708" spans="1:6" x14ac:dyDescent="0.2">
      <c r="A5708"/>
      <c r="B5708"/>
      <c r="D5708" s="206"/>
      <c r="E5708" s="206"/>
      <c r="F5708"/>
    </row>
    <row r="5709" spans="1:6" x14ac:dyDescent="0.2">
      <c r="A5709"/>
      <c r="B5709"/>
      <c r="D5709" s="206"/>
      <c r="E5709" s="206"/>
      <c r="F5709"/>
    </row>
    <row r="5710" spans="1:6" x14ac:dyDescent="0.2">
      <c r="A5710"/>
      <c r="B5710"/>
      <c r="D5710" s="206"/>
      <c r="E5710" s="206"/>
      <c r="F5710"/>
    </row>
    <row r="5711" spans="1:6" x14ac:dyDescent="0.2">
      <c r="A5711"/>
      <c r="B5711"/>
      <c r="D5711" s="206"/>
      <c r="E5711" s="206"/>
      <c r="F5711"/>
    </row>
    <row r="5712" spans="1:6" x14ac:dyDescent="0.2">
      <c r="A5712"/>
      <c r="B5712"/>
      <c r="D5712" s="206"/>
      <c r="E5712" s="206"/>
      <c r="F5712"/>
    </row>
    <row r="5713" spans="1:6" x14ac:dyDescent="0.2">
      <c r="A5713"/>
      <c r="B5713"/>
      <c r="D5713" s="206"/>
      <c r="E5713" s="206"/>
      <c r="F5713"/>
    </row>
    <row r="5714" spans="1:6" x14ac:dyDescent="0.2">
      <c r="A5714"/>
      <c r="B5714"/>
      <c r="D5714" s="206"/>
      <c r="E5714" s="206"/>
      <c r="F5714"/>
    </row>
    <row r="5715" spans="1:6" x14ac:dyDescent="0.2">
      <c r="A5715"/>
      <c r="B5715"/>
      <c r="D5715" s="206"/>
      <c r="E5715" s="206"/>
      <c r="F5715"/>
    </row>
    <row r="5716" spans="1:6" x14ac:dyDescent="0.2">
      <c r="A5716"/>
      <c r="B5716"/>
      <c r="D5716" s="206"/>
      <c r="E5716" s="206"/>
      <c r="F5716"/>
    </row>
    <row r="5717" spans="1:6" x14ac:dyDescent="0.2">
      <c r="A5717"/>
      <c r="B5717"/>
      <c r="D5717" s="206"/>
      <c r="E5717" s="206"/>
      <c r="F5717"/>
    </row>
    <row r="5718" spans="1:6" x14ac:dyDescent="0.2">
      <c r="A5718"/>
      <c r="B5718"/>
      <c r="D5718" s="206"/>
      <c r="E5718" s="206"/>
      <c r="F5718"/>
    </row>
    <row r="5719" spans="1:6" x14ac:dyDescent="0.2">
      <c r="A5719"/>
      <c r="B5719"/>
      <c r="D5719" s="206"/>
      <c r="E5719" s="206"/>
      <c r="F5719"/>
    </row>
    <row r="5720" spans="1:6" x14ac:dyDescent="0.2">
      <c r="A5720"/>
      <c r="B5720"/>
      <c r="D5720" s="206"/>
      <c r="E5720" s="206"/>
      <c r="F5720"/>
    </row>
    <row r="5721" spans="1:6" x14ac:dyDescent="0.2">
      <c r="A5721"/>
      <c r="B5721"/>
      <c r="D5721" s="206"/>
      <c r="E5721" s="206"/>
      <c r="F5721"/>
    </row>
    <row r="5722" spans="1:6" x14ac:dyDescent="0.2">
      <c r="A5722"/>
      <c r="B5722"/>
      <c r="D5722" s="206"/>
      <c r="E5722" s="206"/>
      <c r="F5722"/>
    </row>
    <row r="5723" spans="1:6" x14ac:dyDescent="0.2">
      <c r="A5723"/>
      <c r="B5723"/>
      <c r="D5723" s="206"/>
      <c r="E5723" s="206"/>
      <c r="F5723"/>
    </row>
    <row r="5724" spans="1:6" x14ac:dyDescent="0.2">
      <c r="A5724"/>
      <c r="B5724"/>
      <c r="D5724" s="206"/>
      <c r="E5724" s="206"/>
      <c r="F5724"/>
    </row>
    <row r="5725" spans="1:6" x14ac:dyDescent="0.2">
      <c r="A5725"/>
      <c r="B5725"/>
      <c r="D5725" s="206"/>
      <c r="E5725" s="206"/>
      <c r="F5725"/>
    </row>
    <row r="5726" spans="1:6" x14ac:dyDescent="0.2">
      <c r="A5726"/>
      <c r="B5726"/>
      <c r="D5726" s="206"/>
      <c r="E5726" s="206"/>
      <c r="F5726"/>
    </row>
    <row r="5727" spans="1:6" x14ac:dyDescent="0.2">
      <c r="A5727"/>
      <c r="B5727"/>
      <c r="D5727" s="206"/>
      <c r="E5727" s="206"/>
      <c r="F5727"/>
    </row>
    <row r="5728" spans="1:6" x14ac:dyDescent="0.2">
      <c r="A5728"/>
      <c r="B5728"/>
      <c r="D5728" s="206"/>
      <c r="E5728" s="206"/>
      <c r="F5728"/>
    </row>
    <row r="5729" spans="1:6" x14ac:dyDescent="0.2">
      <c r="A5729"/>
      <c r="B5729"/>
      <c r="D5729" s="206"/>
      <c r="E5729" s="206"/>
      <c r="F5729"/>
    </row>
    <row r="5730" spans="1:6" x14ac:dyDescent="0.2">
      <c r="A5730"/>
      <c r="B5730"/>
      <c r="D5730" s="206"/>
      <c r="E5730" s="206"/>
      <c r="F5730"/>
    </row>
    <row r="5731" spans="1:6" x14ac:dyDescent="0.2">
      <c r="A5731"/>
      <c r="B5731"/>
      <c r="D5731" s="206"/>
      <c r="E5731" s="206"/>
      <c r="F5731"/>
    </row>
    <row r="5732" spans="1:6" x14ac:dyDescent="0.2">
      <c r="A5732"/>
      <c r="B5732"/>
      <c r="D5732" s="206"/>
      <c r="E5732" s="206"/>
      <c r="F5732"/>
    </row>
    <row r="5733" spans="1:6" x14ac:dyDescent="0.2">
      <c r="A5733"/>
      <c r="B5733"/>
      <c r="D5733" s="206"/>
      <c r="E5733" s="206"/>
      <c r="F5733"/>
    </row>
    <row r="5734" spans="1:6" x14ac:dyDescent="0.2">
      <c r="A5734"/>
      <c r="B5734"/>
      <c r="D5734" s="206"/>
      <c r="E5734" s="206"/>
      <c r="F5734"/>
    </row>
    <row r="5735" spans="1:6" x14ac:dyDescent="0.2">
      <c r="A5735"/>
      <c r="B5735"/>
      <c r="D5735" s="206"/>
      <c r="E5735" s="206"/>
      <c r="F5735"/>
    </row>
    <row r="5736" spans="1:6" x14ac:dyDescent="0.2">
      <c r="A5736"/>
      <c r="B5736"/>
      <c r="D5736" s="206"/>
      <c r="E5736" s="206"/>
      <c r="F5736"/>
    </row>
    <row r="5737" spans="1:6" x14ac:dyDescent="0.2">
      <c r="A5737"/>
      <c r="B5737"/>
      <c r="D5737" s="206"/>
      <c r="E5737" s="206"/>
      <c r="F5737"/>
    </row>
    <row r="5738" spans="1:6" x14ac:dyDescent="0.2">
      <c r="A5738"/>
      <c r="B5738"/>
      <c r="D5738" s="206"/>
      <c r="E5738" s="206"/>
      <c r="F5738"/>
    </row>
    <row r="5739" spans="1:6" x14ac:dyDescent="0.2">
      <c r="A5739"/>
      <c r="B5739"/>
      <c r="D5739" s="206"/>
      <c r="E5739" s="206"/>
      <c r="F5739"/>
    </row>
    <row r="5740" spans="1:6" x14ac:dyDescent="0.2">
      <c r="A5740"/>
      <c r="B5740"/>
      <c r="D5740" s="206"/>
      <c r="E5740" s="206"/>
      <c r="F5740"/>
    </row>
    <row r="5741" spans="1:6" x14ac:dyDescent="0.2">
      <c r="A5741"/>
      <c r="B5741"/>
      <c r="D5741" s="206"/>
      <c r="E5741" s="206"/>
      <c r="F5741"/>
    </row>
    <row r="5742" spans="1:6" x14ac:dyDescent="0.2">
      <c r="A5742"/>
      <c r="B5742"/>
      <c r="D5742" s="206"/>
      <c r="E5742" s="206"/>
      <c r="F5742"/>
    </row>
    <row r="5743" spans="1:6" x14ac:dyDescent="0.2">
      <c r="A5743"/>
      <c r="B5743"/>
      <c r="D5743" s="206"/>
      <c r="E5743" s="206"/>
      <c r="F5743"/>
    </row>
    <row r="5744" spans="1:6" x14ac:dyDescent="0.2">
      <c r="A5744"/>
      <c r="B5744"/>
      <c r="D5744" s="206"/>
      <c r="E5744" s="206"/>
      <c r="F5744"/>
    </row>
    <row r="5745" spans="1:6" x14ac:dyDescent="0.2">
      <c r="A5745"/>
      <c r="B5745"/>
      <c r="D5745" s="206"/>
      <c r="E5745" s="206"/>
      <c r="F5745"/>
    </row>
    <row r="5746" spans="1:6" x14ac:dyDescent="0.2">
      <c r="A5746"/>
      <c r="B5746"/>
      <c r="D5746" s="206"/>
      <c r="E5746" s="206"/>
      <c r="F5746"/>
    </row>
    <row r="5747" spans="1:6" x14ac:dyDescent="0.2">
      <c r="A5747"/>
      <c r="B5747"/>
      <c r="D5747" s="206"/>
      <c r="E5747" s="206"/>
      <c r="F5747"/>
    </row>
    <row r="5748" spans="1:6" x14ac:dyDescent="0.2">
      <c r="A5748"/>
      <c r="B5748"/>
      <c r="D5748" s="206"/>
      <c r="E5748" s="206"/>
      <c r="F5748"/>
    </row>
    <row r="5749" spans="1:6" x14ac:dyDescent="0.2">
      <c r="A5749"/>
      <c r="B5749"/>
      <c r="D5749" s="206"/>
      <c r="E5749" s="206"/>
      <c r="F5749"/>
    </row>
    <row r="5750" spans="1:6" x14ac:dyDescent="0.2">
      <c r="A5750"/>
      <c r="B5750"/>
      <c r="D5750" s="206"/>
      <c r="E5750" s="206"/>
      <c r="F5750"/>
    </row>
    <row r="5751" spans="1:6" x14ac:dyDescent="0.2">
      <c r="A5751"/>
      <c r="B5751"/>
      <c r="D5751" s="206"/>
      <c r="E5751" s="206"/>
      <c r="F5751"/>
    </row>
    <row r="5752" spans="1:6" x14ac:dyDescent="0.2">
      <c r="A5752"/>
      <c r="B5752"/>
      <c r="D5752" s="206"/>
      <c r="E5752" s="206"/>
      <c r="F5752"/>
    </row>
    <row r="5753" spans="1:6" x14ac:dyDescent="0.2">
      <c r="A5753"/>
      <c r="B5753"/>
      <c r="D5753" s="206"/>
      <c r="E5753" s="206"/>
      <c r="F5753"/>
    </row>
    <row r="5754" spans="1:6" x14ac:dyDescent="0.2">
      <c r="A5754"/>
      <c r="B5754"/>
      <c r="D5754" s="206"/>
      <c r="E5754" s="206"/>
      <c r="F5754"/>
    </row>
    <row r="5755" spans="1:6" x14ac:dyDescent="0.2">
      <c r="A5755"/>
      <c r="B5755"/>
      <c r="D5755" s="206"/>
      <c r="E5755" s="206"/>
      <c r="F5755"/>
    </row>
    <row r="5756" spans="1:6" x14ac:dyDescent="0.2">
      <c r="A5756"/>
      <c r="B5756"/>
      <c r="D5756" s="206"/>
      <c r="E5756" s="206"/>
      <c r="F5756"/>
    </row>
    <row r="5757" spans="1:6" x14ac:dyDescent="0.2">
      <c r="A5757"/>
      <c r="B5757"/>
      <c r="D5757" s="206"/>
      <c r="E5757" s="206"/>
      <c r="F5757"/>
    </row>
    <row r="5758" spans="1:6" x14ac:dyDescent="0.2">
      <c r="A5758"/>
      <c r="B5758"/>
      <c r="D5758" s="206"/>
      <c r="E5758" s="206"/>
      <c r="F5758"/>
    </row>
    <row r="5759" spans="1:6" x14ac:dyDescent="0.2">
      <c r="A5759"/>
      <c r="B5759"/>
      <c r="D5759" s="206"/>
      <c r="E5759" s="206"/>
      <c r="F5759"/>
    </row>
    <row r="5760" spans="1:6" x14ac:dyDescent="0.2">
      <c r="A5760"/>
      <c r="B5760"/>
      <c r="D5760" s="206"/>
      <c r="E5760" s="206"/>
      <c r="F5760"/>
    </row>
    <row r="5761" spans="1:6" x14ac:dyDescent="0.2">
      <c r="A5761"/>
      <c r="B5761"/>
      <c r="D5761" s="206"/>
      <c r="E5761" s="206"/>
      <c r="F5761"/>
    </row>
    <row r="5762" spans="1:6" x14ac:dyDescent="0.2">
      <c r="A5762"/>
      <c r="B5762"/>
      <c r="D5762" s="206"/>
      <c r="E5762" s="206"/>
      <c r="F5762"/>
    </row>
    <row r="5763" spans="1:6" x14ac:dyDescent="0.2">
      <c r="A5763"/>
      <c r="B5763"/>
      <c r="D5763" s="206"/>
      <c r="E5763" s="206"/>
      <c r="F5763"/>
    </row>
    <row r="5764" spans="1:6" x14ac:dyDescent="0.2">
      <c r="A5764"/>
      <c r="B5764"/>
      <c r="D5764" s="206"/>
      <c r="E5764" s="206"/>
      <c r="F5764"/>
    </row>
    <row r="5765" spans="1:6" x14ac:dyDescent="0.2">
      <c r="A5765"/>
      <c r="B5765"/>
      <c r="D5765" s="206"/>
      <c r="E5765" s="206"/>
      <c r="F5765"/>
    </row>
    <row r="5766" spans="1:6" x14ac:dyDescent="0.2">
      <c r="A5766"/>
      <c r="B5766"/>
      <c r="D5766" s="206"/>
      <c r="E5766" s="206"/>
      <c r="F5766"/>
    </row>
    <row r="5767" spans="1:6" x14ac:dyDescent="0.2">
      <c r="A5767"/>
      <c r="B5767"/>
      <c r="D5767" s="206"/>
      <c r="E5767" s="206"/>
      <c r="F5767"/>
    </row>
    <row r="5768" spans="1:6" x14ac:dyDescent="0.2">
      <c r="A5768"/>
      <c r="B5768"/>
      <c r="D5768" s="206"/>
      <c r="E5768" s="206"/>
      <c r="F5768"/>
    </row>
    <row r="5769" spans="1:6" x14ac:dyDescent="0.2">
      <c r="A5769"/>
      <c r="B5769"/>
      <c r="D5769" s="206"/>
      <c r="E5769" s="206"/>
      <c r="F5769"/>
    </row>
    <row r="5770" spans="1:6" x14ac:dyDescent="0.2">
      <c r="A5770"/>
      <c r="B5770"/>
      <c r="D5770" s="206"/>
      <c r="E5770" s="206"/>
      <c r="F5770"/>
    </row>
    <row r="5771" spans="1:6" x14ac:dyDescent="0.2">
      <c r="A5771"/>
      <c r="B5771"/>
      <c r="D5771" s="206"/>
      <c r="E5771" s="206"/>
      <c r="F5771"/>
    </row>
    <row r="5772" spans="1:6" x14ac:dyDescent="0.2">
      <c r="A5772"/>
      <c r="B5772"/>
      <c r="D5772" s="206"/>
      <c r="E5772" s="206"/>
      <c r="F5772"/>
    </row>
    <row r="5773" spans="1:6" x14ac:dyDescent="0.2">
      <c r="A5773"/>
      <c r="B5773"/>
      <c r="D5773" s="206"/>
      <c r="E5773" s="206"/>
      <c r="F5773"/>
    </row>
    <row r="5774" spans="1:6" x14ac:dyDescent="0.2">
      <c r="A5774"/>
      <c r="B5774"/>
      <c r="D5774" s="206"/>
      <c r="E5774" s="206"/>
      <c r="F5774"/>
    </row>
    <row r="5775" spans="1:6" x14ac:dyDescent="0.2">
      <c r="A5775"/>
      <c r="B5775"/>
      <c r="D5775" s="206"/>
      <c r="E5775" s="206"/>
      <c r="F5775"/>
    </row>
    <row r="5776" spans="1:6" x14ac:dyDescent="0.2">
      <c r="A5776"/>
      <c r="B5776"/>
      <c r="D5776" s="206"/>
      <c r="E5776" s="206"/>
      <c r="F5776"/>
    </row>
    <row r="5777" spans="1:6" x14ac:dyDescent="0.2">
      <c r="A5777"/>
      <c r="B5777"/>
      <c r="D5777" s="206"/>
      <c r="E5777" s="206"/>
      <c r="F5777"/>
    </row>
    <row r="5778" spans="1:6" x14ac:dyDescent="0.2">
      <c r="A5778"/>
      <c r="B5778"/>
      <c r="D5778" s="206"/>
      <c r="E5778" s="206"/>
      <c r="F5778"/>
    </row>
    <row r="5779" spans="1:6" x14ac:dyDescent="0.2">
      <c r="A5779"/>
      <c r="B5779"/>
      <c r="D5779" s="206"/>
      <c r="E5779" s="206"/>
      <c r="F5779"/>
    </row>
    <row r="5780" spans="1:6" x14ac:dyDescent="0.2">
      <c r="A5780"/>
      <c r="B5780"/>
      <c r="D5780" s="206"/>
      <c r="E5780" s="206"/>
      <c r="F5780"/>
    </row>
    <row r="5781" spans="1:6" x14ac:dyDescent="0.2">
      <c r="A5781"/>
      <c r="B5781"/>
      <c r="D5781" s="206"/>
      <c r="E5781" s="206"/>
      <c r="F5781"/>
    </row>
    <row r="5782" spans="1:6" x14ac:dyDescent="0.2">
      <c r="A5782"/>
      <c r="B5782"/>
      <c r="D5782" s="206"/>
      <c r="E5782" s="206"/>
      <c r="F5782"/>
    </row>
    <row r="5783" spans="1:6" x14ac:dyDescent="0.2">
      <c r="A5783"/>
      <c r="B5783"/>
      <c r="D5783" s="206"/>
      <c r="E5783" s="206"/>
      <c r="F5783"/>
    </row>
    <row r="5784" spans="1:6" x14ac:dyDescent="0.2">
      <c r="A5784"/>
      <c r="B5784"/>
      <c r="D5784" s="206"/>
      <c r="E5784" s="206"/>
      <c r="F5784"/>
    </row>
    <row r="5785" spans="1:6" x14ac:dyDescent="0.2">
      <c r="A5785"/>
      <c r="B5785"/>
      <c r="D5785" s="206"/>
      <c r="E5785" s="206"/>
      <c r="F5785"/>
    </row>
    <row r="5786" spans="1:6" x14ac:dyDescent="0.2">
      <c r="A5786"/>
      <c r="B5786"/>
      <c r="D5786" s="206"/>
      <c r="E5786" s="206"/>
      <c r="F5786"/>
    </row>
    <row r="5787" spans="1:6" x14ac:dyDescent="0.2">
      <c r="A5787"/>
      <c r="B5787"/>
      <c r="D5787" s="206"/>
      <c r="E5787" s="206"/>
      <c r="F5787"/>
    </row>
    <row r="5788" spans="1:6" x14ac:dyDescent="0.2">
      <c r="A5788"/>
      <c r="B5788"/>
      <c r="D5788" s="206"/>
      <c r="E5788" s="206"/>
      <c r="F5788"/>
    </row>
    <row r="5789" spans="1:6" x14ac:dyDescent="0.2">
      <c r="A5789"/>
      <c r="B5789"/>
      <c r="D5789" s="206"/>
      <c r="E5789" s="206"/>
      <c r="F5789"/>
    </row>
    <row r="5790" spans="1:6" x14ac:dyDescent="0.2">
      <c r="A5790"/>
      <c r="B5790"/>
      <c r="D5790" s="206"/>
      <c r="E5790" s="206"/>
      <c r="F5790"/>
    </row>
    <row r="5791" spans="1:6" x14ac:dyDescent="0.2">
      <c r="A5791"/>
      <c r="B5791"/>
      <c r="D5791" s="206"/>
      <c r="E5791" s="206"/>
      <c r="F5791"/>
    </row>
    <row r="5792" spans="1:6" x14ac:dyDescent="0.2">
      <c r="A5792"/>
      <c r="B5792"/>
      <c r="D5792" s="206"/>
      <c r="E5792" s="206"/>
      <c r="F5792"/>
    </row>
    <row r="5793" spans="1:6" x14ac:dyDescent="0.2">
      <c r="A5793"/>
      <c r="B5793"/>
      <c r="D5793" s="206"/>
      <c r="E5793" s="206"/>
      <c r="F5793"/>
    </row>
    <row r="5794" spans="1:6" x14ac:dyDescent="0.2">
      <c r="A5794"/>
      <c r="B5794"/>
      <c r="D5794" s="206"/>
      <c r="E5794" s="206"/>
      <c r="F5794"/>
    </row>
    <row r="5795" spans="1:6" x14ac:dyDescent="0.2">
      <c r="A5795"/>
      <c r="B5795"/>
      <c r="D5795" s="206"/>
      <c r="E5795" s="206"/>
      <c r="F5795"/>
    </row>
    <row r="5796" spans="1:6" x14ac:dyDescent="0.2">
      <c r="A5796"/>
      <c r="B5796"/>
      <c r="D5796" s="206"/>
      <c r="E5796" s="206"/>
      <c r="F5796"/>
    </row>
    <row r="5797" spans="1:6" x14ac:dyDescent="0.2">
      <c r="A5797"/>
      <c r="B5797"/>
      <c r="D5797" s="206"/>
      <c r="E5797" s="206"/>
      <c r="F5797"/>
    </row>
    <row r="5798" spans="1:6" x14ac:dyDescent="0.2">
      <c r="A5798"/>
      <c r="B5798"/>
      <c r="D5798" s="206"/>
      <c r="E5798" s="206"/>
      <c r="F5798"/>
    </row>
    <row r="5799" spans="1:6" x14ac:dyDescent="0.2">
      <c r="A5799"/>
      <c r="B5799"/>
      <c r="D5799" s="206"/>
      <c r="E5799" s="206"/>
      <c r="F5799"/>
    </row>
    <row r="5800" spans="1:6" x14ac:dyDescent="0.2">
      <c r="A5800"/>
      <c r="B5800"/>
      <c r="D5800" s="206"/>
      <c r="E5800" s="206"/>
      <c r="F5800"/>
    </row>
    <row r="5801" spans="1:6" x14ac:dyDescent="0.2">
      <c r="A5801"/>
      <c r="B5801"/>
      <c r="D5801" s="206"/>
      <c r="E5801" s="206"/>
      <c r="F5801"/>
    </row>
    <row r="5802" spans="1:6" x14ac:dyDescent="0.2">
      <c r="A5802"/>
      <c r="B5802"/>
      <c r="D5802" s="206"/>
      <c r="E5802" s="206"/>
      <c r="F5802"/>
    </row>
    <row r="5803" spans="1:6" x14ac:dyDescent="0.2">
      <c r="A5803"/>
      <c r="B5803"/>
      <c r="D5803" s="206"/>
      <c r="E5803" s="206"/>
      <c r="F5803"/>
    </row>
    <row r="5804" spans="1:6" x14ac:dyDescent="0.2">
      <c r="A5804"/>
      <c r="B5804"/>
      <c r="D5804" s="206"/>
      <c r="E5804" s="206"/>
      <c r="F5804"/>
    </row>
    <row r="5805" spans="1:6" x14ac:dyDescent="0.2">
      <c r="A5805"/>
      <c r="B5805"/>
      <c r="D5805" s="206"/>
      <c r="E5805" s="206"/>
      <c r="F5805"/>
    </row>
    <row r="5806" spans="1:6" x14ac:dyDescent="0.2">
      <c r="A5806"/>
      <c r="B5806"/>
      <c r="D5806" s="206"/>
      <c r="E5806" s="206"/>
      <c r="F5806"/>
    </row>
    <row r="5807" spans="1:6" x14ac:dyDescent="0.2">
      <c r="A5807"/>
      <c r="B5807"/>
      <c r="D5807" s="206"/>
      <c r="E5807" s="206"/>
      <c r="F5807"/>
    </row>
    <row r="5808" spans="1:6" x14ac:dyDescent="0.2">
      <c r="A5808"/>
      <c r="B5808"/>
      <c r="D5808" s="206"/>
      <c r="E5808" s="206"/>
      <c r="F5808"/>
    </row>
    <row r="5809" spans="1:6" x14ac:dyDescent="0.2">
      <c r="A5809"/>
      <c r="B5809"/>
      <c r="D5809" s="206"/>
      <c r="E5809" s="206"/>
      <c r="F5809"/>
    </row>
    <row r="5810" spans="1:6" x14ac:dyDescent="0.2">
      <c r="A5810"/>
      <c r="B5810"/>
      <c r="D5810" s="206"/>
      <c r="E5810" s="206"/>
      <c r="F5810"/>
    </row>
    <row r="5811" spans="1:6" x14ac:dyDescent="0.2">
      <c r="A5811"/>
      <c r="B5811"/>
      <c r="D5811" s="206"/>
      <c r="E5811" s="206"/>
      <c r="F5811"/>
    </row>
    <row r="5812" spans="1:6" x14ac:dyDescent="0.2">
      <c r="A5812"/>
      <c r="B5812"/>
      <c r="D5812" s="206"/>
      <c r="E5812" s="206"/>
      <c r="F5812"/>
    </row>
    <row r="5813" spans="1:6" x14ac:dyDescent="0.2">
      <c r="A5813"/>
      <c r="B5813"/>
      <c r="D5813" s="206"/>
      <c r="E5813" s="206"/>
      <c r="F5813"/>
    </row>
    <row r="5814" spans="1:6" x14ac:dyDescent="0.2">
      <c r="A5814"/>
      <c r="B5814"/>
      <c r="D5814" s="206"/>
      <c r="E5814" s="206"/>
      <c r="F5814"/>
    </row>
    <row r="5815" spans="1:6" x14ac:dyDescent="0.2">
      <c r="A5815"/>
      <c r="B5815"/>
      <c r="D5815" s="206"/>
      <c r="E5815" s="206"/>
      <c r="F5815"/>
    </row>
    <row r="5816" spans="1:6" x14ac:dyDescent="0.2">
      <c r="A5816"/>
      <c r="B5816"/>
      <c r="D5816" s="206"/>
      <c r="E5816" s="206"/>
      <c r="F5816"/>
    </row>
    <row r="5817" spans="1:6" x14ac:dyDescent="0.2">
      <c r="A5817"/>
      <c r="B5817"/>
      <c r="D5817" s="206"/>
      <c r="E5817" s="206"/>
      <c r="F5817"/>
    </row>
    <row r="5818" spans="1:6" x14ac:dyDescent="0.2">
      <c r="A5818"/>
      <c r="B5818"/>
      <c r="D5818" s="206"/>
      <c r="E5818" s="206"/>
      <c r="F5818"/>
    </row>
    <row r="5819" spans="1:6" x14ac:dyDescent="0.2">
      <c r="A5819"/>
      <c r="B5819"/>
      <c r="D5819" s="206"/>
      <c r="E5819" s="206"/>
      <c r="F5819"/>
    </row>
    <row r="5820" spans="1:6" x14ac:dyDescent="0.2">
      <c r="A5820"/>
      <c r="B5820"/>
      <c r="D5820" s="206"/>
      <c r="E5820" s="206"/>
      <c r="F5820"/>
    </row>
    <row r="5821" spans="1:6" x14ac:dyDescent="0.2">
      <c r="A5821"/>
      <c r="B5821"/>
      <c r="D5821" s="206"/>
      <c r="E5821" s="206"/>
      <c r="F5821"/>
    </row>
    <row r="5822" spans="1:6" x14ac:dyDescent="0.2">
      <c r="A5822"/>
      <c r="B5822"/>
      <c r="D5822" s="206"/>
      <c r="E5822" s="206"/>
      <c r="F5822"/>
    </row>
    <row r="5823" spans="1:6" x14ac:dyDescent="0.2">
      <c r="A5823"/>
      <c r="B5823"/>
      <c r="D5823" s="206"/>
      <c r="E5823" s="206"/>
      <c r="F5823"/>
    </row>
    <row r="5824" spans="1:6" x14ac:dyDescent="0.2">
      <c r="A5824"/>
      <c r="B5824"/>
      <c r="D5824" s="206"/>
      <c r="E5824" s="206"/>
      <c r="F5824"/>
    </row>
    <row r="5825" spans="1:6" x14ac:dyDescent="0.2">
      <c r="A5825"/>
      <c r="B5825"/>
      <c r="D5825" s="206"/>
      <c r="E5825" s="206"/>
      <c r="F5825"/>
    </row>
    <row r="5826" spans="1:6" x14ac:dyDescent="0.2">
      <c r="A5826"/>
      <c r="B5826"/>
      <c r="D5826" s="206"/>
      <c r="E5826" s="206"/>
      <c r="F5826"/>
    </row>
    <row r="5827" spans="1:6" x14ac:dyDescent="0.2">
      <c r="A5827"/>
      <c r="B5827"/>
      <c r="D5827" s="206"/>
      <c r="E5827" s="206"/>
      <c r="F5827"/>
    </row>
    <row r="5828" spans="1:6" x14ac:dyDescent="0.2">
      <c r="A5828"/>
      <c r="B5828"/>
      <c r="D5828" s="206"/>
      <c r="E5828" s="206"/>
      <c r="F5828"/>
    </row>
    <row r="5829" spans="1:6" x14ac:dyDescent="0.2">
      <c r="A5829"/>
      <c r="B5829"/>
      <c r="D5829" s="206"/>
      <c r="E5829" s="206"/>
      <c r="F5829"/>
    </row>
    <row r="5830" spans="1:6" x14ac:dyDescent="0.2">
      <c r="A5830"/>
      <c r="B5830"/>
      <c r="D5830" s="206"/>
      <c r="E5830" s="206"/>
      <c r="F5830"/>
    </row>
    <row r="5831" spans="1:6" x14ac:dyDescent="0.2">
      <c r="A5831"/>
      <c r="B5831"/>
      <c r="D5831" s="206"/>
      <c r="E5831" s="206"/>
      <c r="F5831"/>
    </row>
    <row r="5832" spans="1:6" x14ac:dyDescent="0.2">
      <c r="A5832"/>
      <c r="B5832"/>
      <c r="D5832" s="206"/>
      <c r="E5832" s="206"/>
      <c r="F5832"/>
    </row>
    <row r="5833" spans="1:6" x14ac:dyDescent="0.2">
      <c r="A5833"/>
      <c r="B5833"/>
      <c r="D5833" s="206"/>
      <c r="E5833" s="206"/>
      <c r="F5833"/>
    </row>
    <row r="5834" spans="1:6" x14ac:dyDescent="0.2">
      <c r="A5834"/>
      <c r="B5834"/>
      <c r="D5834" s="206"/>
      <c r="E5834" s="206"/>
      <c r="F5834"/>
    </row>
    <row r="5835" spans="1:6" x14ac:dyDescent="0.2">
      <c r="A5835"/>
      <c r="B5835"/>
      <c r="D5835" s="206"/>
      <c r="E5835" s="206"/>
      <c r="F5835"/>
    </row>
    <row r="5836" spans="1:6" x14ac:dyDescent="0.2">
      <c r="A5836"/>
      <c r="B5836"/>
      <c r="D5836" s="206"/>
      <c r="E5836" s="206"/>
      <c r="F5836"/>
    </row>
    <row r="5837" spans="1:6" x14ac:dyDescent="0.2">
      <c r="A5837"/>
      <c r="B5837"/>
      <c r="D5837" s="206"/>
      <c r="E5837" s="206"/>
      <c r="F5837"/>
    </row>
    <row r="5838" spans="1:6" x14ac:dyDescent="0.2">
      <c r="A5838"/>
      <c r="B5838"/>
      <c r="D5838" s="206"/>
      <c r="E5838" s="206"/>
      <c r="F5838"/>
    </row>
    <row r="5839" spans="1:6" x14ac:dyDescent="0.2">
      <c r="A5839"/>
      <c r="B5839"/>
      <c r="D5839" s="206"/>
      <c r="E5839" s="206"/>
      <c r="F5839"/>
    </row>
    <row r="5840" spans="1:6" x14ac:dyDescent="0.2">
      <c r="A5840"/>
      <c r="B5840"/>
      <c r="D5840" s="206"/>
      <c r="E5840" s="206"/>
      <c r="F5840"/>
    </row>
    <row r="5841" spans="1:6" x14ac:dyDescent="0.2">
      <c r="A5841"/>
      <c r="B5841"/>
      <c r="D5841" s="206"/>
      <c r="E5841" s="206"/>
      <c r="F5841"/>
    </row>
    <row r="5842" spans="1:6" x14ac:dyDescent="0.2">
      <c r="A5842"/>
      <c r="B5842"/>
      <c r="D5842" s="206"/>
      <c r="E5842" s="206"/>
      <c r="F5842"/>
    </row>
    <row r="5843" spans="1:6" x14ac:dyDescent="0.2">
      <c r="A5843"/>
      <c r="B5843"/>
      <c r="D5843" s="206"/>
      <c r="E5843" s="206"/>
      <c r="F5843"/>
    </row>
    <row r="5844" spans="1:6" x14ac:dyDescent="0.2">
      <c r="A5844"/>
      <c r="B5844"/>
      <c r="D5844" s="206"/>
      <c r="E5844" s="206"/>
      <c r="F5844"/>
    </row>
    <row r="5845" spans="1:6" x14ac:dyDescent="0.2">
      <c r="A5845"/>
      <c r="B5845"/>
      <c r="D5845" s="206"/>
      <c r="E5845" s="206"/>
      <c r="F5845"/>
    </row>
    <row r="5846" spans="1:6" x14ac:dyDescent="0.2">
      <c r="A5846"/>
      <c r="B5846"/>
      <c r="D5846" s="206"/>
      <c r="E5846" s="206"/>
      <c r="F5846"/>
    </row>
    <row r="5847" spans="1:6" x14ac:dyDescent="0.2">
      <c r="A5847"/>
      <c r="B5847"/>
      <c r="D5847" s="206"/>
      <c r="E5847" s="206"/>
      <c r="F5847"/>
    </row>
    <row r="5848" spans="1:6" x14ac:dyDescent="0.2">
      <c r="A5848"/>
      <c r="B5848"/>
      <c r="D5848" s="206"/>
      <c r="E5848" s="206"/>
      <c r="F5848"/>
    </row>
    <row r="5849" spans="1:6" x14ac:dyDescent="0.2">
      <c r="A5849"/>
      <c r="B5849"/>
      <c r="D5849" s="206"/>
      <c r="E5849" s="206"/>
      <c r="F5849"/>
    </row>
    <row r="5850" spans="1:6" x14ac:dyDescent="0.2">
      <c r="A5850"/>
      <c r="B5850"/>
      <c r="D5850" s="206"/>
      <c r="E5850" s="206"/>
      <c r="F5850"/>
    </row>
    <row r="5851" spans="1:6" x14ac:dyDescent="0.2">
      <c r="A5851"/>
      <c r="B5851"/>
      <c r="D5851" s="206"/>
      <c r="E5851" s="206"/>
      <c r="F5851"/>
    </row>
    <row r="5852" spans="1:6" x14ac:dyDescent="0.2">
      <c r="A5852"/>
      <c r="B5852"/>
      <c r="D5852" s="206"/>
      <c r="E5852" s="206"/>
      <c r="F5852"/>
    </row>
    <row r="5853" spans="1:6" x14ac:dyDescent="0.2">
      <c r="A5853"/>
      <c r="B5853"/>
      <c r="D5853" s="206"/>
      <c r="E5853" s="206"/>
      <c r="F5853"/>
    </row>
    <row r="5854" spans="1:6" x14ac:dyDescent="0.2">
      <c r="A5854"/>
      <c r="B5854"/>
      <c r="D5854" s="206"/>
      <c r="E5854" s="206"/>
      <c r="F5854"/>
    </row>
    <row r="5855" spans="1:6" x14ac:dyDescent="0.2">
      <c r="A5855"/>
      <c r="B5855"/>
      <c r="D5855" s="206"/>
      <c r="E5855" s="206"/>
      <c r="F5855"/>
    </row>
    <row r="5856" spans="1:6" x14ac:dyDescent="0.2">
      <c r="A5856"/>
      <c r="B5856"/>
      <c r="D5856" s="206"/>
      <c r="E5856" s="206"/>
      <c r="F5856"/>
    </row>
    <row r="5857" spans="1:6" x14ac:dyDescent="0.2">
      <c r="A5857"/>
      <c r="B5857"/>
      <c r="D5857" s="206"/>
      <c r="E5857" s="206"/>
      <c r="F5857"/>
    </row>
    <row r="5858" spans="1:6" x14ac:dyDescent="0.2">
      <c r="A5858"/>
      <c r="B5858"/>
      <c r="D5858" s="206"/>
      <c r="E5858" s="206"/>
      <c r="F5858"/>
    </row>
    <row r="5859" spans="1:6" x14ac:dyDescent="0.2">
      <c r="A5859"/>
      <c r="B5859"/>
      <c r="D5859" s="206"/>
      <c r="E5859" s="206"/>
      <c r="F5859"/>
    </row>
    <row r="5860" spans="1:6" x14ac:dyDescent="0.2">
      <c r="A5860"/>
      <c r="B5860"/>
      <c r="D5860" s="206"/>
      <c r="E5860" s="206"/>
      <c r="F5860"/>
    </row>
    <row r="5861" spans="1:6" x14ac:dyDescent="0.2">
      <c r="A5861"/>
      <c r="B5861"/>
      <c r="D5861" s="206"/>
      <c r="E5861" s="206"/>
      <c r="F5861"/>
    </row>
    <row r="5862" spans="1:6" x14ac:dyDescent="0.2">
      <c r="A5862"/>
      <c r="B5862"/>
      <c r="D5862" s="206"/>
      <c r="E5862" s="206"/>
      <c r="F5862"/>
    </row>
    <row r="5863" spans="1:6" x14ac:dyDescent="0.2">
      <c r="A5863"/>
      <c r="B5863"/>
      <c r="D5863" s="206"/>
      <c r="E5863" s="206"/>
      <c r="F5863"/>
    </row>
    <row r="5864" spans="1:6" x14ac:dyDescent="0.2">
      <c r="A5864"/>
      <c r="B5864"/>
      <c r="D5864" s="206"/>
      <c r="E5864" s="206"/>
      <c r="F5864"/>
    </row>
    <row r="5865" spans="1:6" x14ac:dyDescent="0.2">
      <c r="A5865"/>
      <c r="B5865"/>
      <c r="D5865" s="206"/>
      <c r="E5865" s="206"/>
      <c r="F5865"/>
    </row>
    <row r="5866" spans="1:6" x14ac:dyDescent="0.2">
      <c r="A5866"/>
      <c r="B5866"/>
      <c r="D5866" s="206"/>
      <c r="E5866" s="206"/>
      <c r="F5866"/>
    </row>
    <row r="5867" spans="1:6" x14ac:dyDescent="0.2">
      <c r="A5867"/>
      <c r="B5867"/>
      <c r="D5867" s="206"/>
      <c r="E5867" s="206"/>
      <c r="F5867"/>
    </row>
    <row r="5868" spans="1:6" x14ac:dyDescent="0.2">
      <c r="A5868"/>
      <c r="B5868"/>
      <c r="D5868" s="206"/>
      <c r="E5868" s="206"/>
      <c r="F5868"/>
    </row>
    <row r="5869" spans="1:6" x14ac:dyDescent="0.2">
      <c r="A5869"/>
      <c r="B5869"/>
      <c r="D5869" s="206"/>
      <c r="E5869" s="206"/>
      <c r="F5869"/>
    </row>
    <row r="5870" spans="1:6" x14ac:dyDescent="0.2">
      <c r="A5870"/>
      <c r="B5870"/>
      <c r="D5870" s="206"/>
      <c r="E5870" s="206"/>
      <c r="F5870"/>
    </row>
    <row r="5871" spans="1:6" x14ac:dyDescent="0.2">
      <c r="A5871"/>
      <c r="B5871"/>
      <c r="D5871" s="206"/>
      <c r="E5871" s="206"/>
      <c r="F5871"/>
    </row>
    <row r="5872" spans="1:6" x14ac:dyDescent="0.2">
      <c r="A5872"/>
      <c r="B5872"/>
      <c r="D5872" s="206"/>
      <c r="E5872" s="206"/>
      <c r="F5872"/>
    </row>
    <row r="5873" spans="1:6" x14ac:dyDescent="0.2">
      <c r="A5873"/>
      <c r="B5873"/>
      <c r="D5873" s="206"/>
      <c r="E5873" s="206"/>
      <c r="F5873"/>
    </row>
    <row r="5874" spans="1:6" x14ac:dyDescent="0.2">
      <c r="A5874"/>
      <c r="B5874"/>
      <c r="D5874" s="206"/>
      <c r="E5874" s="206"/>
      <c r="F5874"/>
    </row>
    <row r="5875" spans="1:6" x14ac:dyDescent="0.2">
      <c r="A5875"/>
      <c r="B5875"/>
      <c r="D5875" s="206"/>
      <c r="E5875" s="206"/>
      <c r="F5875"/>
    </row>
    <row r="5876" spans="1:6" x14ac:dyDescent="0.2">
      <c r="A5876"/>
      <c r="B5876"/>
      <c r="D5876" s="206"/>
      <c r="E5876" s="206"/>
      <c r="F5876"/>
    </row>
    <row r="5877" spans="1:6" x14ac:dyDescent="0.2">
      <c r="A5877"/>
      <c r="B5877"/>
      <c r="D5877" s="206"/>
      <c r="E5877" s="206"/>
      <c r="F5877"/>
    </row>
    <row r="5878" spans="1:6" x14ac:dyDescent="0.2">
      <c r="A5878"/>
      <c r="B5878"/>
      <c r="D5878" s="206"/>
      <c r="E5878" s="206"/>
      <c r="F5878"/>
    </row>
    <row r="5879" spans="1:6" x14ac:dyDescent="0.2">
      <c r="A5879"/>
      <c r="B5879"/>
      <c r="D5879" s="206"/>
      <c r="E5879" s="206"/>
      <c r="F5879"/>
    </row>
    <row r="5880" spans="1:6" x14ac:dyDescent="0.2">
      <c r="A5880"/>
      <c r="B5880"/>
      <c r="D5880" s="206"/>
      <c r="E5880" s="206"/>
      <c r="F5880"/>
    </row>
    <row r="5881" spans="1:6" x14ac:dyDescent="0.2">
      <c r="A5881"/>
      <c r="B5881"/>
      <c r="D5881" s="206"/>
      <c r="E5881" s="206"/>
      <c r="F5881"/>
    </row>
    <row r="5882" spans="1:6" x14ac:dyDescent="0.2">
      <c r="A5882"/>
      <c r="B5882"/>
      <c r="D5882" s="206"/>
      <c r="E5882" s="206"/>
      <c r="F5882"/>
    </row>
    <row r="5883" spans="1:6" x14ac:dyDescent="0.2">
      <c r="A5883"/>
      <c r="B5883"/>
      <c r="D5883" s="206"/>
      <c r="E5883" s="206"/>
      <c r="F5883"/>
    </row>
    <row r="5884" spans="1:6" x14ac:dyDescent="0.2">
      <c r="A5884"/>
      <c r="B5884"/>
      <c r="D5884" s="206"/>
      <c r="E5884" s="206"/>
      <c r="F5884"/>
    </row>
    <row r="5885" spans="1:6" x14ac:dyDescent="0.2">
      <c r="A5885"/>
      <c r="B5885"/>
      <c r="D5885" s="206"/>
      <c r="E5885" s="206"/>
      <c r="F5885"/>
    </row>
    <row r="5886" spans="1:6" x14ac:dyDescent="0.2">
      <c r="A5886"/>
      <c r="B5886"/>
      <c r="D5886" s="206"/>
      <c r="E5886" s="206"/>
      <c r="F5886"/>
    </row>
    <row r="5887" spans="1:6" x14ac:dyDescent="0.2">
      <c r="A5887"/>
      <c r="B5887"/>
      <c r="D5887" s="206"/>
      <c r="E5887" s="206"/>
      <c r="F5887"/>
    </row>
    <row r="5888" spans="1:6" x14ac:dyDescent="0.2">
      <c r="A5888"/>
      <c r="B5888"/>
      <c r="D5888" s="206"/>
      <c r="E5888" s="206"/>
      <c r="F5888"/>
    </row>
    <row r="5889" spans="1:6" x14ac:dyDescent="0.2">
      <c r="A5889"/>
      <c r="B5889"/>
      <c r="D5889" s="206"/>
      <c r="E5889" s="206"/>
      <c r="F5889"/>
    </row>
    <row r="5890" spans="1:6" x14ac:dyDescent="0.2">
      <c r="A5890"/>
      <c r="B5890"/>
      <c r="D5890" s="206"/>
      <c r="E5890" s="206"/>
      <c r="F5890"/>
    </row>
    <row r="5891" spans="1:6" x14ac:dyDescent="0.2">
      <c r="A5891"/>
      <c r="B5891"/>
      <c r="D5891" s="206"/>
      <c r="E5891" s="206"/>
      <c r="F5891"/>
    </row>
    <row r="5892" spans="1:6" x14ac:dyDescent="0.2">
      <c r="A5892"/>
      <c r="B5892"/>
      <c r="D5892" s="206"/>
      <c r="E5892" s="206"/>
      <c r="F5892"/>
    </row>
    <row r="5893" spans="1:6" x14ac:dyDescent="0.2">
      <c r="A5893"/>
      <c r="B5893"/>
      <c r="D5893" s="206"/>
      <c r="E5893" s="206"/>
      <c r="F5893"/>
    </row>
    <row r="5894" spans="1:6" x14ac:dyDescent="0.2">
      <c r="A5894"/>
      <c r="B5894"/>
      <c r="D5894" s="206"/>
      <c r="E5894" s="206"/>
      <c r="F5894"/>
    </row>
    <row r="5895" spans="1:6" x14ac:dyDescent="0.2">
      <c r="A5895"/>
      <c r="B5895"/>
      <c r="D5895" s="206"/>
      <c r="E5895" s="206"/>
      <c r="F5895"/>
    </row>
    <row r="5896" spans="1:6" x14ac:dyDescent="0.2">
      <c r="A5896"/>
      <c r="B5896"/>
      <c r="D5896" s="206"/>
      <c r="E5896" s="206"/>
      <c r="F5896"/>
    </row>
    <row r="5897" spans="1:6" x14ac:dyDescent="0.2">
      <c r="A5897"/>
      <c r="B5897"/>
      <c r="D5897" s="206"/>
      <c r="E5897" s="206"/>
      <c r="F5897"/>
    </row>
    <row r="5898" spans="1:6" x14ac:dyDescent="0.2">
      <c r="A5898"/>
      <c r="B5898"/>
      <c r="D5898" s="206"/>
      <c r="E5898" s="206"/>
      <c r="F5898"/>
    </row>
    <row r="5899" spans="1:6" x14ac:dyDescent="0.2">
      <c r="A5899"/>
      <c r="B5899"/>
      <c r="D5899" s="206"/>
      <c r="E5899" s="206"/>
      <c r="F5899"/>
    </row>
    <row r="5900" spans="1:6" x14ac:dyDescent="0.2">
      <c r="A5900"/>
      <c r="B5900"/>
      <c r="D5900" s="206"/>
      <c r="E5900" s="206"/>
      <c r="F5900"/>
    </row>
    <row r="5901" spans="1:6" x14ac:dyDescent="0.2">
      <c r="A5901"/>
      <c r="B5901"/>
      <c r="D5901" s="206"/>
      <c r="E5901" s="206"/>
      <c r="F5901"/>
    </row>
    <row r="5902" spans="1:6" x14ac:dyDescent="0.2">
      <c r="A5902"/>
      <c r="B5902"/>
      <c r="D5902" s="206"/>
      <c r="E5902" s="206"/>
      <c r="F5902"/>
    </row>
    <row r="5903" spans="1:6" x14ac:dyDescent="0.2">
      <c r="A5903"/>
      <c r="B5903"/>
      <c r="D5903" s="206"/>
      <c r="E5903" s="206"/>
      <c r="F5903"/>
    </row>
    <row r="5904" spans="1:6" x14ac:dyDescent="0.2">
      <c r="A5904"/>
      <c r="B5904"/>
      <c r="D5904" s="206"/>
      <c r="E5904" s="206"/>
      <c r="F5904"/>
    </row>
    <row r="5905" spans="1:6" x14ac:dyDescent="0.2">
      <c r="A5905"/>
      <c r="B5905"/>
      <c r="D5905" s="206"/>
      <c r="E5905" s="206"/>
      <c r="F5905"/>
    </row>
    <row r="5906" spans="1:6" x14ac:dyDescent="0.2">
      <c r="A5906"/>
      <c r="B5906"/>
      <c r="D5906" s="206"/>
      <c r="E5906" s="206"/>
      <c r="F5906"/>
    </row>
    <row r="5907" spans="1:6" x14ac:dyDescent="0.2">
      <c r="A5907"/>
      <c r="B5907"/>
      <c r="D5907" s="206"/>
      <c r="E5907" s="206"/>
      <c r="F5907"/>
    </row>
    <row r="5908" spans="1:6" x14ac:dyDescent="0.2">
      <c r="A5908"/>
      <c r="B5908"/>
      <c r="D5908" s="206"/>
      <c r="E5908" s="206"/>
      <c r="F5908"/>
    </row>
    <row r="5909" spans="1:6" x14ac:dyDescent="0.2">
      <c r="A5909"/>
      <c r="B5909"/>
      <c r="D5909" s="206"/>
      <c r="E5909" s="206"/>
      <c r="F5909"/>
    </row>
    <row r="5910" spans="1:6" x14ac:dyDescent="0.2">
      <c r="A5910"/>
      <c r="B5910"/>
      <c r="D5910" s="206"/>
      <c r="E5910" s="206"/>
      <c r="F5910"/>
    </row>
    <row r="5911" spans="1:6" x14ac:dyDescent="0.2">
      <c r="A5911"/>
      <c r="B5911"/>
      <c r="D5911" s="206"/>
      <c r="E5911" s="206"/>
      <c r="F5911"/>
    </row>
    <row r="5912" spans="1:6" x14ac:dyDescent="0.2">
      <c r="A5912"/>
      <c r="B5912"/>
      <c r="D5912" s="206"/>
      <c r="E5912" s="206"/>
      <c r="F5912"/>
    </row>
    <row r="5913" spans="1:6" x14ac:dyDescent="0.2">
      <c r="A5913"/>
      <c r="B5913"/>
      <c r="D5913" s="206"/>
      <c r="E5913" s="206"/>
      <c r="F5913"/>
    </row>
    <row r="5914" spans="1:6" x14ac:dyDescent="0.2">
      <c r="A5914"/>
      <c r="B5914"/>
      <c r="D5914" s="206"/>
      <c r="E5914" s="206"/>
      <c r="F5914"/>
    </row>
    <row r="5915" spans="1:6" x14ac:dyDescent="0.2">
      <c r="A5915"/>
      <c r="B5915"/>
      <c r="D5915" s="206"/>
      <c r="E5915" s="206"/>
      <c r="F5915"/>
    </row>
    <row r="5916" spans="1:6" x14ac:dyDescent="0.2">
      <c r="A5916"/>
      <c r="B5916"/>
      <c r="D5916" s="206"/>
      <c r="E5916" s="206"/>
      <c r="F5916"/>
    </row>
    <row r="5917" spans="1:6" x14ac:dyDescent="0.2">
      <c r="A5917"/>
      <c r="B5917"/>
      <c r="D5917" s="206"/>
      <c r="E5917" s="206"/>
      <c r="F5917"/>
    </row>
    <row r="5918" spans="1:6" x14ac:dyDescent="0.2">
      <c r="A5918"/>
      <c r="B5918"/>
      <c r="D5918" s="206"/>
      <c r="E5918" s="206"/>
      <c r="F5918"/>
    </row>
    <row r="5919" spans="1:6" x14ac:dyDescent="0.2">
      <c r="A5919"/>
      <c r="B5919"/>
      <c r="D5919" s="206"/>
      <c r="E5919" s="206"/>
      <c r="F5919"/>
    </row>
    <row r="5920" spans="1:6" x14ac:dyDescent="0.2">
      <c r="A5920"/>
      <c r="B5920"/>
      <c r="D5920" s="206"/>
      <c r="E5920" s="206"/>
      <c r="F5920"/>
    </row>
    <row r="5921" spans="1:6" x14ac:dyDescent="0.2">
      <c r="A5921"/>
      <c r="B5921"/>
      <c r="D5921" s="206"/>
      <c r="E5921" s="206"/>
      <c r="F5921"/>
    </row>
    <row r="5922" spans="1:6" x14ac:dyDescent="0.2">
      <c r="A5922"/>
      <c r="B5922"/>
      <c r="D5922" s="206"/>
      <c r="E5922" s="206"/>
      <c r="F5922"/>
    </row>
    <row r="5923" spans="1:6" x14ac:dyDescent="0.2">
      <c r="A5923"/>
      <c r="B5923"/>
      <c r="D5923" s="206"/>
      <c r="E5923" s="206"/>
      <c r="F5923"/>
    </row>
    <row r="5924" spans="1:6" x14ac:dyDescent="0.2">
      <c r="A5924"/>
      <c r="B5924"/>
      <c r="D5924" s="206"/>
      <c r="E5924" s="206"/>
      <c r="F5924"/>
    </row>
    <row r="5925" spans="1:6" x14ac:dyDescent="0.2">
      <c r="A5925"/>
      <c r="B5925"/>
      <c r="D5925" s="206"/>
      <c r="E5925" s="206"/>
      <c r="F5925"/>
    </row>
    <row r="5926" spans="1:6" x14ac:dyDescent="0.2">
      <c r="A5926"/>
      <c r="B5926"/>
      <c r="D5926" s="206"/>
      <c r="E5926" s="206"/>
      <c r="F5926"/>
    </row>
    <row r="5927" spans="1:6" x14ac:dyDescent="0.2">
      <c r="A5927"/>
      <c r="B5927"/>
      <c r="D5927" s="206"/>
      <c r="E5927" s="206"/>
      <c r="F5927"/>
    </row>
    <row r="5928" spans="1:6" x14ac:dyDescent="0.2">
      <c r="A5928"/>
      <c r="B5928"/>
      <c r="D5928" s="206"/>
      <c r="E5928" s="206"/>
      <c r="F5928"/>
    </row>
    <row r="5929" spans="1:6" x14ac:dyDescent="0.2">
      <c r="A5929"/>
      <c r="B5929"/>
      <c r="D5929" s="206"/>
      <c r="E5929" s="206"/>
      <c r="F5929"/>
    </row>
    <row r="5930" spans="1:6" x14ac:dyDescent="0.2">
      <c r="A5930"/>
      <c r="B5930"/>
      <c r="D5930" s="206"/>
      <c r="E5930" s="206"/>
      <c r="F5930"/>
    </row>
    <row r="5931" spans="1:6" x14ac:dyDescent="0.2">
      <c r="A5931"/>
      <c r="B5931"/>
      <c r="D5931" s="206"/>
      <c r="E5931" s="206"/>
      <c r="F5931"/>
    </row>
    <row r="5932" spans="1:6" x14ac:dyDescent="0.2">
      <c r="A5932"/>
      <c r="B5932"/>
      <c r="D5932" s="206"/>
      <c r="E5932" s="206"/>
      <c r="F5932"/>
    </row>
    <row r="5933" spans="1:6" x14ac:dyDescent="0.2">
      <c r="A5933"/>
      <c r="B5933"/>
      <c r="D5933" s="206"/>
      <c r="E5933" s="206"/>
      <c r="F5933"/>
    </row>
    <row r="5934" spans="1:6" x14ac:dyDescent="0.2">
      <c r="A5934"/>
      <c r="B5934"/>
      <c r="D5934" s="206"/>
      <c r="E5934" s="206"/>
      <c r="F5934"/>
    </row>
    <row r="5935" spans="1:6" x14ac:dyDescent="0.2">
      <c r="A5935"/>
      <c r="B5935"/>
      <c r="D5935" s="206"/>
      <c r="E5935" s="206"/>
      <c r="F5935"/>
    </row>
    <row r="5936" spans="1:6" x14ac:dyDescent="0.2">
      <c r="A5936"/>
      <c r="B5936"/>
      <c r="D5936" s="206"/>
      <c r="E5936" s="206"/>
      <c r="F5936"/>
    </row>
    <row r="5937" spans="1:6" x14ac:dyDescent="0.2">
      <c r="A5937"/>
      <c r="B5937"/>
      <c r="D5937" s="206"/>
      <c r="E5937" s="206"/>
      <c r="F5937"/>
    </row>
    <row r="5938" spans="1:6" x14ac:dyDescent="0.2">
      <c r="A5938"/>
      <c r="B5938"/>
      <c r="D5938" s="206"/>
      <c r="E5938" s="206"/>
      <c r="F5938"/>
    </row>
    <row r="5939" spans="1:6" x14ac:dyDescent="0.2">
      <c r="A5939"/>
      <c r="B5939"/>
      <c r="D5939" s="206"/>
      <c r="E5939" s="206"/>
      <c r="F5939"/>
    </row>
    <row r="5940" spans="1:6" x14ac:dyDescent="0.2">
      <c r="A5940"/>
      <c r="B5940"/>
      <c r="D5940" s="206"/>
      <c r="E5940" s="206"/>
      <c r="F5940"/>
    </row>
    <row r="5941" spans="1:6" x14ac:dyDescent="0.2">
      <c r="A5941"/>
      <c r="B5941"/>
      <c r="D5941" s="206"/>
      <c r="E5941" s="206"/>
      <c r="F5941"/>
    </row>
    <row r="5942" spans="1:6" x14ac:dyDescent="0.2">
      <c r="A5942"/>
      <c r="B5942"/>
      <c r="D5942" s="206"/>
      <c r="E5942" s="206"/>
      <c r="F5942"/>
    </row>
    <row r="5943" spans="1:6" x14ac:dyDescent="0.2">
      <c r="A5943"/>
      <c r="B5943"/>
      <c r="D5943" s="206"/>
      <c r="E5943" s="206"/>
      <c r="F5943"/>
    </row>
    <row r="5944" spans="1:6" x14ac:dyDescent="0.2">
      <c r="A5944"/>
      <c r="B5944"/>
      <c r="D5944" s="206"/>
      <c r="E5944" s="206"/>
      <c r="F5944"/>
    </row>
    <row r="5945" spans="1:6" x14ac:dyDescent="0.2">
      <c r="A5945"/>
      <c r="B5945"/>
      <c r="D5945" s="206"/>
      <c r="E5945" s="206"/>
      <c r="F5945"/>
    </row>
    <row r="5946" spans="1:6" x14ac:dyDescent="0.2">
      <c r="A5946"/>
      <c r="B5946"/>
      <c r="D5946" s="206"/>
      <c r="E5946" s="206"/>
      <c r="F5946"/>
    </row>
    <row r="5947" spans="1:6" x14ac:dyDescent="0.2">
      <c r="A5947"/>
      <c r="B5947"/>
      <c r="D5947" s="206"/>
      <c r="E5947" s="206"/>
      <c r="F5947"/>
    </row>
    <row r="5948" spans="1:6" x14ac:dyDescent="0.2">
      <c r="A5948"/>
      <c r="B5948"/>
      <c r="D5948" s="206"/>
      <c r="E5948" s="206"/>
      <c r="F5948"/>
    </row>
    <row r="5949" spans="1:6" x14ac:dyDescent="0.2">
      <c r="A5949"/>
      <c r="B5949"/>
      <c r="D5949" s="206"/>
      <c r="E5949" s="206"/>
      <c r="F5949"/>
    </row>
    <row r="5950" spans="1:6" x14ac:dyDescent="0.2">
      <c r="A5950"/>
      <c r="B5950"/>
      <c r="D5950" s="206"/>
      <c r="E5950" s="206"/>
      <c r="F5950"/>
    </row>
    <row r="5951" spans="1:6" x14ac:dyDescent="0.2">
      <c r="A5951"/>
      <c r="B5951"/>
      <c r="D5951" s="206"/>
      <c r="E5951" s="206"/>
      <c r="F5951"/>
    </row>
    <row r="5952" spans="1:6" x14ac:dyDescent="0.2">
      <c r="A5952"/>
      <c r="B5952"/>
      <c r="D5952" s="206"/>
      <c r="E5952" s="206"/>
      <c r="F5952"/>
    </row>
    <row r="5953" spans="1:6" x14ac:dyDescent="0.2">
      <c r="A5953"/>
      <c r="B5953"/>
      <c r="D5953" s="206"/>
      <c r="E5953" s="206"/>
      <c r="F5953"/>
    </row>
    <row r="5954" spans="1:6" x14ac:dyDescent="0.2">
      <c r="A5954"/>
      <c r="B5954"/>
      <c r="D5954" s="206"/>
      <c r="E5954" s="206"/>
      <c r="F5954"/>
    </row>
    <row r="5955" spans="1:6" x14ac:dyDescent="0.2">
      <c r="A5955"/>
      <c r="B5955"/>
      <c r="D5955" s="206"/>
      <c r="E5955" s="206"/>
      <c r="F5955"/>
    </row>
    <row r="5956" spans="1:6" x14ac:dyDescent="0.2">
      <c r="A5956"/>
      <c r="B5956"/>
      <c r="D5956" s="206"/>
      <c r="E5956" s="206"/>
      <c r="F5956"/>
    </row>
    <row r="5957" spans="1:6" x14ac:dyDescent="0.2">
      <c r="A5957"/>
      <c r="B5957"/>
      <c r="D5957" s="206"/>
      <c r="E5957" s="206"/>
      <c r="F5957"/>
    </row>
    <row r="5958" spans="1:6" x14ac:dyDescent="0.2">
      <c r="A5958"/>
      <c r="B5958"/>
      <c r="D5958" s="206"/>
      <c r="E5958" s="206"/>
      <c r="F5958"/>
    </row>
    <row r="5959" spans="1:6" x14ac:dyDescent="0.2">
      <c r="A5959"/>
      <c r="B5959"/>
      <c r="D5959" s="206"/>
      <c r="E5959" s="206"/>
      <c r="F5959"/>
    </row>
    <row r="5960" spans="1:6" x14ac:dyDescent="0.2">
      <c r="A5960"/>
      <c r="B5960"/>
      <c r="D5960" s="206"/>
      <c r="E5960" s="206"/>
      <c r="F5960"/>
    </row>
    <row r="5961" spans="1:6" x14ac:dyDescent="0.2">
      <c r="A5961"/>
      <c r="B5961"/>
      <c r="D5961" s="206"/>
      <c r="E5961" s="206"/>
      <c r="F5961"/>
    </row>
    <row r="5962" spans="1:6" x14ac:dyDescent="0.2">
      <c r="A5962"/>
      <c r="B5962"/>
      <c r="D5962" s="206"/>
      <c r="E5962" s="206"/>
      <c r="F5962"/>
    </row>
    <row r="5963" spans="1:6" x14ac:dyDescent="0.2">
      <c r="A5963"/>
      <c r="B5963"/>
      <c r="D5963" s="206"/>
      <c r="E5963" s="206"/>
      <c r="F5963"/>
    </row>
    <row r="5964" spans="1:6" x14ac:dyDescent="0.2">
      <c r="A5964"/>
      <c r="B5964"/>
      <c r="D5964" s="206"/>
      <c r="E5964" s="206"/>
      <c r="F5964"/>
    </row>
    <row r="5965" spans="1:6" x14ac:dyDescent="0.2">
      <c r="A5965"/>
      <c r="B5965"/>
      <c r="D5965" s="206"/>
      <c r="E5965" s="206"/>
      <c r="F5965"/>
    </row>
    <row r="5966" spans="1:6" x14ac:dyDescent="0.2">
      <c r="A5966"/>
      <c r="B5966"/>
      <c r="D5966" s="206"/>
      <c r="E5966" s="206"/>
      <c r="F5966"/>
    </row>
    <row r="5967" spans="1:6" x14ac:dyDescent="0.2">
      <c r="A5967"/>
      <c r="B5967"/>
      <c r="D5967" s="206"/>
      <c r="E5967" s="206"/>
      <c r="F5967"/>
    </row>
    <row r="5968" spans="1:6" x14ac:dyDescent="0.2">
      <c r="A5968"/>
      <c r="B5968"/>
      <c r="D5968" s="206"/>
      <c r="E5968" s="206"/>
      <c r="F5968"/>
    </row>
    <row r="5969" spans="1:6" x14ac:dyDescent="0.2">
      <c r="A5969"/>
      <c r="B5969"/>
      <c r="D5969" s="206"/>
      <c r="E5969" s="206"/>
      <c r="F5969"/>
    </row>
    <row r="5970" spans="1:6" x14ac:dyDescent="0.2">
      <c r="A5970"/>
      <c r="B5970"/>
      <c r="D5970" s="206"/>
      <c r="E5970" s="206"/>
      <c r="F5970"/>
    </row>
    <row r="5971" spans="1:6" x14ac:dyDescent="0.2">
      <c r="A5971"/>
      <c r="B5971"/>
      <c r="D5971" s="206"/>
      <c r="E5971" s="206"/>
      <c r="F5971"/>
    </row>
    <row r="5972" spans="1:6" x14ac:dyDescent="0.2">
      <c r="A5972"/>
      <c r="B5972"/>
      <c r="D5972" s="206"/>
      <c r="E5972" s="206"/>
      <c r="F5972"/>
    </row>
    <row r="5973" spans="1:6" x14ac:dyDescent="0.2">
      <c r="A5973"/>
      <c r="B5973"/>
      <c r="D5973" s="206"/>
      <c r="E5973" s="206"/>
      <c r="F5973"/>
    </row>
    <row r="5974" spans="1:6" x14ac:dyDescent="0.2">
      <c r="A5974"/>
      <c r="B5974"/>
      <c r="D5974" s="206"/>
      <c r="E5974" s="206"/>
      <c r="F5974"/>
    </row>
    <row r="5975" spans="1:6" x14ac:dyDescent="0.2">
      <c r="A5975"/>
      <c r="B5975"/>
      <c r="D5975" s="206"/>
      <c r="E5975" s="206"/>
      <c r="F5975"/>
    </row>
    <row r="5976" spans="1:6" x14ac:dyDescent="0.2">
      <c r="A5976"/>
      <c r="B5976"/>
      <c r="D5976" s="206"/>
      <c r="E5976" s="206"/>
      <c r="F5976"/>
    </row>
    <row r="5977" spans="1:6" x14ac:dyDescent="0.2">
      <c r="A5977"/>
      <c r="B5977"/>
      <c r="D5977" s="206"/>
      <c r="E5977" s="206"/>
      <c r="F5977"/>
    </row>
    <row r="5978" spans="1:6" x14ac:dyDescent="0.2">
      <c r="A5978"/>
      <c r="B5978"/>
      <c r="D5978" s="206"/>
      <c r="E5978" s="206"/>
      <c r="F5978"/>
    </row>
    <row r="5979" spans="1:6" x14ac:dyDescent="0.2">
      <c r="A5979"/>
      <c r="B5979"/>
      <c r="D5979" s="206"/>
      <c r="E5979" s="206"/>
      <c r="F5979"/>
    </row>
    <row r="5980" spans="1:6" x14ac:dyDescent="0.2">
      <c r="A5980"/>
      <c r="B5980"/>
      <c r="D5980" s="206"/>
      <c r="E5980" s="206"/>
      <c r="F5980"/>
    </row>
    <row r="5981" spans="1:6" x14ac:dyDescent="0.2">
      <c r="A5981"/>
      <c r="B5981"/>
      <c r="D5981" s="206"/>
      <c r="E5981" s="206"/>
      <c r="F5981"/>
    </row>
    <row r="5982" spans="1:6" x14ac:dyDescent="0.2">
      <c r="A5982"/>
      <c r="B5982"/>
      <c r="D5982" s="206"/>
      <c r="E5982" s="206"/>
      <c r="F5982"/>
    </row>
    <row r="5983" spans="1:6" x14ac:dyDescent="0.2">
      <c r="A5983"/>
      <c r="B5983"/>
      <c r="D5983" s="206"/>
      <c r="E5983" s="206"/>
      <c r="F5983"/>
    </row>
    <row r="5984" spans="1:6" x14ac:dyDescent="0.2">
      <c r="A5984"/>
      <c r="B5984"/>
      <c r="D5984" s="206"/>
      <c r="E5984" s="206"/>
      <c r="F5984"/>
    </row>
    <row r="5985" spans="1:6" x14ac:dyDescent="0.2">
      <c r="A5985"/>
      <c r="B5985"/>
      <c r="D5985" s="206"/>
      <c r="E5985" s="206"/>
      <c r="F5985"/>
    </row>
    <row r="5986" spans="1:6" x14ac:dyDescent="0.2">
      <c r="A5986"/>
      <c r="B5986"/>
      <c r="D5986" s="206"/>
      <c r="E5986" s="206"/>
      <c r="F5986"/>
    </row>
    <row r="5987" spans="1:6" x14ac:dyDescent="0.2">
      <c r="A5987"/>
      <c r="B5987"/>
      <c r="D5987" s="206"/>
      <c r="E5987" s="206"/>
      <c r="F5987"/>
    </row>
    <row r="5988" spans="1:6" x14ac:dyDescent="0.2">
      <c r="A5988"/>
      <c r="B5988"/>
      <c r="D5988" s="206"/>
      <c r="E5988" s="206"/>
      <c r="F5988"/>
    </row>
    <row r="5989" spans="1:6" x14ac:dyDescent="0.2">
      <c r="A5989"/>
      <c r="B5989"/>
      <c r="D5989" s="206"/>
      <c r="E5989" s="206"/>
      <c r="F5989"/>
    </row>
    <row r="5990" spans="1:6" x14ac:dyDescent="0.2">
      <c r="A5990"/>
      <c r="B5990"/>
      <c r="D5990" s="206"/>
      <c r="E5990" s="206"/>
      <c r="F5990"/>
    </row>
    <row r="5991" spans="1:6" x14ac:dyDescent="0.2">
      <c r="A5991"/>
      <c r="B5991"/>
      <c r="D5991" s="206"/>
      <c r="E5991" s="206"/>
      <c r="F5991"/>
    </row>
    <row r="5992" spans="1:6" x14ac:dyDescent="0.2">
      <c r="A5992"/>
      <c r="B5992"/>
      <c r="D5992" s="206"/>
      <c r="E5992" s="206"/>
      <c r="F5992"/>
    </row>
    <row r="5993" spans="1:6" x14ac:dyDescent="0.2">
      <c r="A5993"/>
      <c r="B5993"/>
      <c r="D5993" s="206"/>
      <c r="E5993" s="206"/>
      <c r="F5993"/>
    </row>
    <row r="5994" spans="1:6" x14ac:dyDescent="0.2">
      <c r="A5994"/>
      <c r="B5994"/>
      <c r="D5994" s="206"/>
      <c r="E5994" s="206"/>
      <c r="F5994"/>
    </row>
    <row r="5995" spans="1:6" x14ac:dyDescent="0.2">
      <c r="A5995"/>
      <c r="B5995"/>
      <c r="D5995" s="206"/>
      <c r="E5995" s="206"/>
      <c r="F5995"/>
    </row>
    <row r="5996" spans="1:6" x14ac:dyDescent="0.2">
      <c r="A5996"/>
      <c r="B5996"/>
      <c r="D5996" s="206"/>
      <c r="E5996" s="206"/>
      <c r="F5996"/>
    </row>
    <row r="5997" spans="1:6" x14ac:dyDescent="0.2">
      <c r="A5997"/>
      <c r="B5997"/>
      <c r="D5997" s="206"/>
      <c r="E5997" s="206"/>
      <c r="F5997"/>
    </row>
    <row r="5998" spans="1:6" x14ac:dyDescent="0.2">
      <c r="A5998"/>
      <c r="B5998"/>
      <c r="D5998" s="206"/>
      <c r="E5998" s="206"/>
      <c r="F5998"/>
    </row>
    <row r="5999" spans="1:6" x14ac:dyDescent="0.2">
      <c r="A5999"/>
      <c r="B5999"/>
      <c r="D5999" s="206"/>
      <c r="E5999" s="206"/>
      <c r="F5999"/>
    </row>
    <row r="6000" spans="1:6" x14ac:dyDescent="0.2">
      <c r="A6000"/>
      <c r="B6000"/>
      <c r="D6000" s="206"/>
      <c r="E6000" s="206"/>
      <c r="F6000"/>
    </row>
    <row r="6001" spans="1:6" x14ac:dyDescent="0.2">
      <c r="A6001"/>
      <c r="B6001"/>
      <c r="D6001" s="206"/>
      <c r="E6001" s="206"/>
      <c r="F6001"/>
    </row>
    <row r="6002" spans="1:6" x14ac:dyDescent="0.2">
      <c r="A6002"/>
      <c r="B6002"/>
      <c r="D6002" s="206"/>
      <c r="E6002" s="206"/>
      <c r="F6002"/>
    </row>
    <row r="6003" spans="1:6" x14ac:dyDescent="0.2">
      <c r="A6003"/>
      <c r="B6003"/>
      <c r="D6003" s="206"/>
      <c r="E6003" s="206"/>
      <c r="F6003"/>
    </row>
    <row r="6004" spans="1:6" x14ac:dyDescent="0.2">
      <c r="A6004"/>
      <c r="B6004"/>
      <c r="D6004" s="206"/>
      <c r="E6004" s="206"/>
      <c r="F6004"/>
    </row>
    <row r="6005" spans="1:6" x14ac:dyDescent="0.2">
      <c r="A6005"/>
      <c r="B6005"/>
      <c r="D6005" s="206"/>
      <c r="E6005" s="206"/>
      <c r="F6005"/>
    </row>
    <row r="6006" spans="1:6" x14ac:dyDescent="0.2">
      <c r="A6006"/>
      <c r="B6006"/>
      <c r="D6006" s="206"/>
      <c r="E6006" s="206"/>
      <c r="F6006"/>
    </row>
    <row r="6007" spans="1:6" x14ac:dyDescent="0.2">
      <c r="A6007"/>
      <c r="B6007"/>
      <c r="D6007" s="206"/>
      <c r="E6007" s="206"/>
      <c r="F6007"/>
    </row>
    <row r="6008" spans="1:6" x14ac:dyDescent="0.2">
      <c r="A6008"/>
      <c r="B6008"/>
      <c r="D6008" s="206"/>
      <c r="E6008" s="206"/>
      <c r="F6008"/>
    </row>
    <row r="6009" spans="1:6" x14ac:dyDescent="0.2">
      <c r="A6009"/>
      <c r="B6009"/>
      <c r="D6009" s="206"/>
      <c r="E6009" s="206"/>
      <c r="F6009"/>
    </row>
    <row r="6010" spans="1:6" x14ac:dyDescent="0.2">
      <c r="A6010"/>
      <c r="B6010"/>
      <c r="D6010" s="206"/>
      <c r="E6010" s="206"/>
      <c r="F6010"/>
    </row>
    <row r="6011" spans="1:6" x14ac:dyDescent="0.2">
      <c r="A6011"/>
      <c r="B6011"/>
      <c r="D6011" s="206"/>
      <c r="E6011" s="206"/>
      <c r="F6011"/>
    </row>
    <row r="6012" spans="1:6" x14ac:dyDescent="0.2">
      <c r="A6012"/>
      <c r="B6012"/>
      <c r="D6012" s="206"/>
      <c r="E6012" s="206"/>
      <c r="F6012"/>
    </row>
    <row r="6013" spans="1:6" x14ac:dyDescent="0.2">
      <c r="A6013"/>
      <c r="B6013"/>
      <c r="D6013" s="206"/>
      <c r="E6013" s="206"/>
      <c r="F6013"/>
    </row>
    <row r="6014" spans="1:6" x14ac:dyDescent="0.2">
      <c r="A6014"/>
      <c r="B6014"/>
      <c r="D6014" s="206"/>
      <c r="E6014" s="206"/>
      <c r="F6014"/>
    </row>
    <row r="6015" spans="1:6" x14ac:dyDescent="0.2">
      <c r="A6015"/>
      <c r="B6015"/>
      <c r="D6015" s="206"/>
      <c r="E6015" s="206"/>
      <c r="F6015"/>
    </row>
    <row r="6016" spans="1:6" x14ac:dyDescent="0.2">
      <c r="A6016"/>
      <c r="B6016"/>
      <c r="D6016" s="206"/>
      <c r="E6016" s="206"/>
      <c r="F6016"/>
    </row>
    <row r="6017" spans="1:6" x14ac:dyDescent="0.2">
      <c r="A6017"/>
      <c r="B6017"/>
      <c r="D6017" s="206"/>
      <c r="E6017" s="206"/>
      <c r="F6017"/>
    </row>
    <row r="6018" spans="1:6" x14ac:dyDescent="0.2">
      <c r="A6018"/>
      <c r="B6018"/>
      <c r="D6018" s="206"/>
      <c r="E6018" s="206"/>
      <c r="F6018"/>
    </row>
    <row r="6019" spans="1:6" x14ac:dyDescent="0.2">
      <c r="A6019"/>
      <c r="B6019"/>
      <c r="D6019" s="206"/>
      <c r="E6019" s="206"/>
      <c r="F6019"/>
    </row>
    <row r="6020" spans="1:6" x14ac:dyDescent="0.2">
      <c r="A6020"/>
      <c r="B6020"/>
      <c r="D6020" s="206"/>
      <c r="E6020" s="206"/>
      <c r="F6020"/>
    </row>
    <row r="6021" spans="1:6" x14ac:dyDescent="0.2">
      <c r="A6021"/>
      <c r="B6021"/>
      <c r="D6021" s="206"/>
      <c r="E6021" s="206"/>
      <c r="F6021"/>
    </row>
    <row r="6022" spans="1:6" x14ac:dyDescent="0.2">
      <c r="A6022"/>
      <c r="B6022"/>
      <c r="D6022" s="206"/>
      <c r="E6022" s="206"/>
      <c r="F6022"/>
    </row>
    <row r="6023" spans="1:6" x14ac:dyDescent="0.2">
      <c r="A6023"/>
      <c r="B6023"/>
      <c r="D6023" s="206"/>
      <c r="E6023" s="206"/>
      <c r="F6023"/>
    </row>
    <row r="6024" spans="1:6" x14ac:dyDescent="0.2">
      <c r="A6024"/>
      <c r="B6024"/>
      <c r="D6024" s="206"/>
      <c r="E6024" s="206"/>
      <c r="F6024"/>
    </row>
    <row r="6025" spans="1:6" x14ac:dyDescent="0.2">
      <c r="A6025"/>
      <c r="B6025"/>
      <c r="D6025" s="206"/>
      <c r="E6025" s="206"/>
      <c r="F6025"/>
    </row>
    <row r="6026" spans="1:6" x14ac:dyDescent="0.2">
      <c r="A6026"/>
      <c r="B6026"/>
      <c r="D6026" s="206"/>
      <c r="E6026" s="206"/>
      <c r="F6026"/>
    </row>
    <row r="6027" spans="1:6" x14ac:dyDescent="0.2">
      <c r="A6027"/>
      <c r="B6027"/>
      <c r="D6027" s="206"/>
      <c r="E6027" s="206"/>
      <c r="F6027"/>
    </row>
    <row r="6028" spans="1:6" x14ac:dyDescent="0.2">
      <c r="A6028"/>
      <c r="B6028"/>
      <c r="D6028" s="206"/>
      <c r="E6028" s="206"/>
      <c r="F6028"/>
    </row>
    <row r="6029" spans="1:6" x14ac:dyDescent="0.2">
      <c r="A6029"/>
      <c r="B6029"/>
      <c r="D6029" s="206"/>
      <c r="E6029" s="206"/>
      <c r="F6029"/>
    </row>
    <row r="6030" spans="1:6" x14ac:dyDescent="0.2">
      <c r="A6030"/>
      <c r="B6030"/>
      <c r="D6030" s="206"/>
      <c r="E6030" s="206"/>
      <c r="F6030"/>
    </row>
    <row r="6031" spans="1:6" x14ac:dyDescent="0.2">
      <c r="A6031"/>
      <c r="B6031"/>
      <c r="D6031" s="206"/>
      <c r="E6031" s="206"/>
      <c r="F6031"/>
    </row>
    <row r="6032" spans="1:6" x14ac:dyDescent="0.2">
      <c r="A6032"/>
      <c r="B6032"/>
      <c r="D6032" s="206"/>
      <c r="E6032" s="206"/>
      <c r="F6032"/>
    </row>
    <row r="6033" spans="1:6" x14ac:dyDescent="0.2">
      <c r="A6033"/>
      <c r="B6033"/>
      <c r="D6033" s="206"/>
      <c r="E6033" s="206"/>
      <c r="F6033"/>
    </row>
    <row r="6034" spans="1:6" x14ac:dyDescent="0.2">
      <c r="A6034"/>
      <c r="B6034"/>
      <c r="D6034" s="206"/>
      <c r="E6034" s="206"/>
      <c r="F6034"/>
    </row>
    <row r="6035" spans="1:6" x14ac:dyDescent="0.2">
      <c r="A6035"/>
      <c r="B6035"/>
      <c r="D6035" s="206"/>
      <c r="E6035" s="206"/>
      <c r="F6035"/>
    </row>
    <row r="6036" spans="1:6" x14ac:dyDescent="0.2">
      <c r="A6036"/>
      <c r="B6036"/>
      <c r="D6036" s="206"/>
      <c r="E6036" s="206"/>
      <c r="F6036"/>
    </row>
    <row r="6037" spans="1:6" x14ac:dyDescent="0.2">
      <c r="A6037"/>
      <c r="B6037"/>
      <c r="D6037" s="206"/>
      <c r="E6037" s="206"/>
      <c r="F6037"/>
    </row>
    <row r="6038" spans="1:6" x14ac:dyDescent="0.2">
      <c r="A6038"/>
      <c r="B6038"/>
      <c r="D6038" s="206"/>
      <c r="E6038" s="206"/>
      <c r="F6038"/>
    </row>
    <row r="6039" spans="1:6" x14ac:dyDescent="0.2">
      <c r="A6039"/>
      <c r="B6039"/>
      <c r="D6039" s="206"/>
      <c r="E6039" s="206"/>
      <c r="F6039"/>
    </row>
    <row r="6040" spans="1:6" x14ac:dyDescent="0.2">
      <c r="A6040"/>
      <c r="B6040"/>
      <c r="D6040" s="206"/>
      <c r="E6040" s="206"/>
      <c r="F6040"/>
    </row>
    <row r="6041" spans="1:6" x14ac:dyDescent="0.2">
      <c r="A6041"/>
      <c r="B6041"/>
      <c r="D6041" s="206"/>
      <c r="E6041" s="206"/>
      <c r="F6041"/>
    </row>
    <row r="6042" spans="1:6" x14ac:dyDescent="0.2">
      <c r="A6042"/>
      <c r="B6042"/>
      <c r="D6042" s="206"/>
      <c r="E6042" s="206"/>
      <c r="F6042"/>
    </row>
    <row r="6043" spans="1:6" x14ac:dyDescent="0.2">
      <c r="A6043"/>
      <c r="B6043"/>
      <c r="D6043" s="206"/>
      <c r="E6043" s="206"/>
      <c r="F6043"/>
    </row>
    <row r="6044" spans="1:6" x14ac:dyDescent="0.2">
      <c r="A6044"/>
      <c r="B6044"/>
      <c r="D6044" s="206"/>
      <c r="E6044" s="206"/>
      <c r="F6044"/>
    </row>
    <row r="6045" spans="1:6" x14ac:dyDescent="0.2">
      <c r="A6045"/>
      <c r="B6045"/>
      <c r="D6045" s="206"/>
      <c r="E6045" s="206"/>
      <c r="F6045"/>
    </row>
    <row r="6046" spans="1:6" x14ac:dyDescent="0.2">
      <c r="A6046"/>
      <c r="B6046"/>
      <c r="D6046" s="206"/>
      <c r="E6046" s="206"/>
      <c r="F6046"/>
    </row>
    <row r="6047" spans="1:6" x14ac:dyDescent="0.2">
      <c r="A6047"/>
      <c r="B6047"/>
      <c r="D6047" s="206"/>
      <c r="E6047" s="206"/>
      <c r="F6047"/>
    </row>
    <row r="6048" spans="1:6" x14ac:dyDescent="0.2">
      <c r="A6048"/>
      <c r="B6048"/>
      <c r="D6048" s="206"/>
      <c r="E6048" s="206"/>
      <c r="F6048"/>
    </row>
    <row r="6049" spans="1:6" x14ac:dyDescent="0.2">
      <c r="A6049"/>
      <c r="B6049"/>
      <c r="D6049" s="206"/>
      <c r="E6049" s="206"/>
      <c r="F6049"/>
    </row>
    <row r="6050" spans="1:6" x14ac:dyDescent="0.2">
      <c r="A6050"/>
      <c r="B6050"/>
      <c r="D6050" s="206"/>
      <c r="E6050" s="206"/>
      <c r="F6050"/>
    </row>
    <row r="6051" spans="1:6" x14ac:dyDescent="0.2">
      <c r="A6051"/>
      <c r="B6051"/>
      <c r="D6051" s="206"/>
      <c r="E6051" s="206"/>
      <c r="F6051"/>
    </row>
    <row r="6052" spans="1:6" x14ac:dyDescent="0.2">
      <c r="A6052"/>
      <c r="B6052"/>
      <c r="D6052" s="206"/>
      <c r="E6052" s="206"/>
      <c r="F6052"/>
    </row>
    <row r="6053" spans="1:6" x14ac:dyDescent="0.2">
      <c r="A6053"/>
      <c r="B6053"/>
      <c r="D6053" s="206"/>
      <c r="E6053" s="206"/>
      <c r="F6053"/>
    </row>
    <row r="6054" spans="1:6" x14ac:dyDescent="0.2">
      <c r="A6054"/>
      <c r="B6054"/>
      <c r="D6054" s="206"/>
      <c r="E6054" s="206"/>
      <c r="F6054"/>
    </row>
    <row r="6055" spans="1:6" x14ac:dyDescent="0.2">
      <c r="A6055"/>
      <c r="B6055"/>
      <c r="D6055" s="206"/>
      <c r="E6055" s="206"/>
      <c r="F6055"/>
    </row>
    <row r="6056" spans="1:6" x14ac:dyDescent="0.2">
      <c r="A6056"/>
      <c r="B6056"/>
      <c r="D6056" s="206"/>
      <c r="E6056" s="206"/>
      <c r="F6056"/>
    </row>
    <row r="6057" spans="1:6" x14ac:dyDescent="0.2">
      <c r="A6057"/>
      <c r="B6057"/>
      <c r="D6057" s="206"/>
      <c r="E6057" s="206"/>
      <c r="F6057"/>
    </row>
    <row r="6058" spans="1:6" x14ac:dyDescent="0.2">
      <c r="A6058"/>
      <c r="B6058"/>
      <c r="D6058" s="206"/>
      <c r="E6058" s="206"/>
      <c r="F6058"/>
    </row>
    <row r="6059" spans="1:6" x14ac:dyDescent="0.2">
      <c r="A6059"/>
      <c r="B6059"/>
      <c r="D6059" s="206"/>
      <c r="E6059" s="206"/>
      <c r="F6059"/>
    </row>
    <row r="6060" spans="1:6" x14ac:dyDescent="0.2">
      <c r="A6060"/>
      <c r="B6060"/>
      <c r="D6060" s="206"/>
      <c r="E6060" s="206"/>
      <c r="F6060"/>
    </row>
    <row r="6061" spans="1:6" x14ac:dyDescent="0.2">
      <c r="A6061"/>
      <c r="B6061"/>
      <c r="D6061" s="206"/>
      <c r="E6061" s="206"/>
      <c r="F6061"/>
    </row>
    <row r="6062" spans="1:6" x14ac:dyDescent="0.2">
      <c r="A6062"/>
      <c r="B6062"/>
      <c r="D6062" s="206"/>
      <c r="E6062" s="206"/>
      <c r="F6062"/>
    </row>
    <row r="6063" spans="1:6" x14ac:dyDescent="0.2">
      <c r="A6063"/>
      <c r="B6063"/>
      <c r="D6063" s="206"/>
      <c r="E6063" s="206"/>
      <c r="F6063"/>
    </row>
    <row r="6064" spans="1:6" x14ac:dyDescent="0.2">
      <c r="A6064"/>
      <c r="B6064"/>
      <c r="D6064" s="206"/>
      <c r="E6064" s="206"/>
      <c r="F6064"/>
    </row>
    <row r="6065" spans="1:6" x14ac:dyDescent="0.2">
      <c r="A6065"/>
      <c r="B6065"/>
      <c r="D6065" s="206"/>
      <c r="E6065" s="206"/>
      <c r="F6065"/>
    </row>
    <row r="6066" spans="1:6" x14ac:dyDescent="0.2">
      <c r="A6066"/>
      <c r="B6066"/>
      <c r="D6066" s="206"/>
      <c r="E6066" s="206"/>
      <c r="F6066"/>
    </row>
    <row r="6067" spans="1:6" x14ac:dyDescent="0.2">
      <c r="A6067"/>
      <c r="B6067"/>
      <c r="D6067" s="206"/>
      <c r="E6067" s="206"/>
      <c r="F6067"/>
    </row>
    <row r="6068" spans="1:6" x14ac:dyDescent="0.2">
      <c r="A6068"/>
      <c r="B6068"/>
      <c r="D6068" s="206"/>
      <c r="E6068" s="206"/>
      <c r="F6068"/>
    </row>
    <row r="6069" spans="1:6" x14ac:dyDescent="0.2">
      <c r="A6069"/>
      <c r="B6069"/>
      <c r="D6069" s="206"/>
      <c r="E6069" s="206"/>
      <c r="F6069"/>
    </row>
    <row r="6070" spans="1:6" x14ac:dyDescent="0.2">
      <c r="A6070"/>
      <c r="B6070"/>
      <c r="D6070" s="206"/>
      <c r="E6070" s="206"/>
      <c r="F6070"/>
    </row>
    <row r="6071" spans="1:6" x14ac:dyDescent="0.2">
      <c r="A6071"/>
      <c r="B6071"/>
      <c r="D6071" s="206"/>
      <c r="E6071" s="206"/>
      <c r="F6071"/>
    </row>
    <row r="6072" spans="1:6" x14ac:dyDescent="0.2">
      <c r="A6072"/>
      <c r="B6072"/>
      <c r="D6072" s="206"/>
      <c r="E6072" s="206"/>
      <c r="F6072"/>
    </row>
    <row r="6073" spans="1:6" x14ac:dyDescent="0.2">
      <c r="A6073"/>
      <c r="B6073"/>
      <c r="D6073" s="206"/>
      <c r="E6073" s="206"/>
      <c r="F6073"/>
    </row>
    <row r="6074" spans="1:6" x14ac:dyDescent="0.2">
      <c r="A6074"/>
      <c r="B6074"/>
      <c r="D6074" s="206"/>
      <c r="E6074" s="206"/>
      <c r="F6074"/>
    </row>
    <row r="6075" spans="1:6" x14ac:dyDescent="0.2">
      <c r="A6075"/>
      <c r="B6075"/>
      <c r="D6075" s="206"/>
      <c r="E6075" s="206"/>
      <c r="F6075"/>
    </row>
    <row r="6076" spans="1:6" x14ac:dyDescent="0.2">
      <c r="A6076"/>
      <c r="B6076"/>
      <c r="D6076" s="206"/>
      <c r="E6076" s="206"/>
      <c r="F6076"/>
    </row>
    <row r="6077" spans="1:6" x14ac:dyDescent="0.2">
      <c r="A6077"/>
      <c r="B6077"/>
      <c r="D6077" s="206"/>
      <c r="E6077" s="206"/>
      <c r="F6077"/>
    </row>
    <row r="6078" spans="1:6" x14ac:dyDescent="0.2">
      <c r="A6078"/>
      <c r="B6078"/>
      <c r="D6078" s="206"/>
      <c r="E6078" s="206"/>
      <c r="F6078"/>
    </row>
    <row r="6079" spans="1:6" x14ac:dyDescent="0.2">
      <c r="A6079"/>
      <c r="B6079"/>
      <c r="D6079" s="206"/>
      <c r="E6079" s="206"/>
      <c r="F6079"/>
    </row>
    <row r="6080" spans="1:6" x14ac:dyDescent="0.2">
      <c r="A6080"/>
      <c r="B6080"/>
      <c r="D6080" s="206"/>
      <c r="E6080" s="206"/>
      <c r="F6080"/>
    </row>
    <row r="6081" spans="1:6" x14ac:dyDescent="0.2">
      <c r="A6081"/>
      <c r="B6081"/>
      <c r="D6081" s="206"/>
      <c r="E6081" s="206"/>
      <c r="F6081"/>
    </row>
    <row r="6082" spans="1:6" x14ac:dyDescent="0.2">
      <c r="A6082"/>
      <c r="B6082"/>
      <c r="D6082" s="206"/>
      <c r="E6082" s="206"/>
      <c r="F6082"/>
    </row>
    <row r="6083" spans="1:6" x14ac:dyDescent="0.2">
      <c r="A6083"/>
      <c r="B6083"/>
      <c r="D6083" s="206"/>
      <c r="E6083" s="206"/>
      <c r="F6083"/>
    </row>
    <row r="6084" spans="1:6" x14ac:dyDescent="0.2">
      <c r="A6084"/>
      <c r="B6084"/>
      <c r="D6084" s="206"/>
      <c r="E6084" s="206"/>
      <c r="F6084"/>
    </row>
    <row r="6085" spans="1:6" x14ac:dyDescent="0.2">
      <c r="A6085"/>
      <c r="B6085"/>
      <c r="D6085" s="206"/>
      <c r="E6085" s="206"/>
      <c r="F6085"/>
    </row>
    <row r="6086" spans="1:6" x14ac:dyDescent="0.2">
      <c r="A6086"/>
      <c r="B6086"/>
      <c r="D6086" s="206"/>
      <c r="E6086" s="206"/>
      <c r="F6086"/>
    </row>
    <row r="6087" spans="1:6" x14ac:dyDescent="0.2">
      <c r="A6087"/>
      <c r="B6087"/>
      <c r="D6087" s="206"/>
      <c r="E6087" s="206"/>
      <c r="F6087"/>
    </row>
    <row r="6088" spans="1:6" x14ac:dyDescent="0.2">
      <c r="A6088"/>
      <c r="B6088"/>
      <c r="D6088" s="206"/>
      <c r="E6088" s="206"/>
      <c r="F6088"/>
    </row>
    <row r="6089" spans="1:6" x14ac:dyDescent="0.2">
      <c r="A6089"/>
      <c r="B6089"/>
      <c r="D6089" s="206"/>
      <c r="E6089" s="206"/>
      <c r="F6089"/>
    </row>
    <row r="6090" spans="1:6" x14ac:dyDescent="0.2">
      <c r="A6090"/>
      <c r="B6090"/>
      <c r="D6090" s="206"/>
      <c r="E6090" s="206"/>
      <c r="F6090"/>
    </row>
    <row r="6091" spans="1:6" x14ac:dyDescent="0.2">
      <c r="A6091"/>
      <c r="B6091"/>
      <c r="D6091" s="206"/>
      <c r="E6091" s="206"/>
      <c r="F6091"/>
    </row>
    <row r="6092" spans="1:6" x14ac:dyDescent="0.2">
      <c r="A6092"/>
      <c r="B6092"/>
      <c r="D6092" s="206"/>
      <c r="E6092" s="206"/>
      <c r="F6092"/>
    </row>
    <row r="6093" spans="1:6" x14ac:dyDescent="0.2">
      <c r="A6093"/>
      <c r="B6093"/>
      <c r="D6093" s="206"/>
      <c r="E6093" s="206"/>
      <c r="F6093"/>
    </row>
    <row r="6094" spans="1:6" x14ac:dyDescent="0.2">
      <c r="A6094"/>
      <c r="B6094"/>
      <c r="D6094" s="206"/>
      <c r="E6094" s="206"/>
      <c r="F6094"/>
    </row>
    <row r="6095" spans="1:6" x14ac:dyDescent="0.2">
      <c r="A6095"/>
      <c r="B6095"/>
      <c r="D6095" s="206"/>
      <c r="E6095" s="206"/>
      <c r="F6095"/>
    </row>
    <row r="6096" spans="1:6" x14ac:dyDescent="0.2">
      <c r="A6096"/>
      <c r="B6096"/>
      <c r="D6096" s="206"/>
      <c r="E6096" s="206"/>
      <c r="F6096"/>
    </row>
    <row r="6097" spans="1:6" x14ac:dyDescent="0.2">
      <c r="A6097"/>
      <c r="B6097"/>
      <c r="D6097" s="206"/>
      <c r="E6097" s="206"/>
      <c r="F6097"/>
    </row>
    <row r="6098" spans="1:6" x14ac:dyDescent="0.2">
      <c r="A6098"/>
      <c r="B6098"/>
      <c r="D6098" s="206"/>
      <c r="E6098" s="206"/>
      <c r="F6098"/>
    </row>
    <row r="6099" spans="1:6" x14ac:dyDescent="0.2">
      <c r="A6099"/>
      <c r="B6099"/>
      <c r="D6099" s="206"/>
      <c r="E6099" s="206"/>
      <c r="F6099"/>
    </row>
    <row r="6100" spans="1:6" x14ac:dyDescent="0.2">
      <c r="A6100"/>
      <c r="B6100"/>
      <c r="D6100" s="206"/>
      <c r="E6100" s="206"/>
      <c r="F6100"/>
    </row>
    <row r="6101" spans="1:6" x14ac:dyDescent="0.2">
      <c r="A6101"/>
      <c r="B6101"/>
      <c r="D6101" s="206"/>
      <c r="E6101" s="206"/>
      <c r="F6101"/>
    </row>
    <row r="6102" spans="1:6" x14ac:dyDescent="0.2">
      <c r="A6102"/>
      <c r="B6102"/>
      <c r="D6102" s="206"/>
      <c r="E6102" s="206"/>
      <c r="F6102"/>
    </row>
    <row r="6103" spans="1:6" x14ac:dyDescent="0.2">
      <c r="A6103"/>
      <c r="B6103"/>
      <c r="D6103" s="206"/>
      <c r="E6103" s="206"/>
      <c r="F6103"/>
    </row>
    <row r="6104" spans="1:6" x14ac:dyDescent="0.2">
      <c r="A6104"/>
      <c r="B6104"/>
      <c r="D6104" s="206"/>
      <c r="E6104" s="206"/>
      <c r="F6104"/>
    </row>
    <row r="6105" spans="1:6" x14ac:dyDescent="0.2">
      <c r="A6105"/>
      <c r="B6105"/>
      <c r="D6105" s="206"/>
      <c r="E6105" s="206"/>
      <c r="F6105"/>
    </row>
    <row r="6106" spans="1:6" x14ac:dyDescent="0.2">
      <c r="A6106"/>
      <c r="B6106"/>
      <c r="D6106" s="206"/>
      <c r="E6106" s="206"/>
      <c r="F6106"/>
    </row>
    <row r="6107" spans="1:6" x14ac:dyDescent="0.2">
      <c r="A6107"/>
      <c r="B6107"/>
      <c r="D6107" s="206"/>
      <c r="E6107" s="206"/>
      <c r="F6107"/>
    </row>
    <row r="6108" spans="1:6" x14ac:dyDescent="0.2">
      <c r="A6108"/>
      <c r="B6108"/>
      <c r="D6108" s="206"/>
      <c r="E6108" s="206"/>
      <c r="F6108"/>
    </row>
    <row r="6109" spans="1:6" x14ac:dyDescent="0.2">
      <c r="A6109"/>
      <c r="B6109"/>
      <c r="D6109" s="206"/>
      <c r="E6109" s="206"/>
      <c r="F6109"/>
    </row>
    <row r="6110" spans="1:6" x14ac:dyDescent="0.2">
      <c r="A6110"/>
      <c r="B6110"/>
      <c r="D6110" s="206"/>
      <c r="E6110" s="206"/>
      <c r="F6110"/>
    </row>
    <row r="6111" spans="1:6" x14ac:dyDescent="0.2">
      <c r="A6111"/>
      <c r="B6111"/>
      <c r="D6111" s="206"/>
      <c r="E6111" s="206"/>
      <c r="F6111"/>
    </row>
    <row r="6112" spans="1:6" x14ac:dyDescent="0.2">
      <c r="A6112"/>
      <c r="B6112"/>
      <c r="D6112" s="206"/>
      <c r="E6112" s="206"/>
      <c r="F6112"/>
    </row>
    <row r="6113" spans="1:6" x14ac:dyDescent="0.2">
      <c r="A6113"/>
      <c r="B6113"/>
      <c r="D6113" s="206"/>
      <c r="E6113" s="206"/>
      <c r="F6113"/>
    </row>
    <row r="6114" spans="1:6" x14ac:dyDescent="0.2">
      <c r="A6114"/>
      <c r="B6114"/>
      <c r="D6114" s="206"/>
      <c r="E6114" s="206"/>
      <c r="F6114"/>
    </row>
    <row r="6115" spans="1:6" x14ac:dyDescent="0.2">
      <c r="A6115"/>
      <c r="B6115"/>
      <c r="D6115" s="206"/>
      <c r="E6115" s="206"/>
      <c r="F6115"/>
    </row>
    <row r="6116" spans="1:6" x14ac:dyDescent="0.2">
      <c r="A6116"/>
      <c r="B6116"/>
      <c r="D6116" s="206"/>
      <c r="E6116" s="206"/>
      <c r="F6116"/>
    </row>
    <row r="6117" spans="1:6" x14ac:dyDescent="0.2">
      <c r="A6117"/>
      <c r="B6117"/>
      <c r="D6117" s="206"/>
      <c r="E6117" s="206"/>
      <c r="F6117"/>
    </row>
    <row r="6118" spans="1:6" x14ac:dyDescent="0.2">
      <c r="A6118"/>
      <c r="B6118"/>
      <c r="D6118" s="206"/>
      <c r="E6118" s="206"/>
      <c r="F6118"/>
    </row>
    <row r="6119" spans="1:6" x14ac:dyDescent="0.2">
      <c r="A6119"/>
      <c r="B6119"/>
      <c r="D6119" s="206"/>
      <c r="E6119" s="206"/>
      <c r="F6119"/>
    </row>
    <row r="6120" spans="1:6" x14ac:dyDescent="0.2">
      <c r="A6120"/>
      <c r="B6120"/>
      <c r="D6120" s="206"/>
      <c r="E6120" s="206"/>
      <c r="F6120"/>
    </row>
    <row r="6121" spans="1:6" x14ac:dyDescent="0.2">
      <c r="A6121"/>
      <c r="B6121"/>
      <c r="D6121" s="206"/>
      <c r="E6121" s="206"/>
      <c r="F6121"/>
    </row>
    <row r="6122" spans="1:6" x14ac:dyDescent="0.2">
      <c r="A6122"/>
      <c r="B6122"/>
      <c r="D6122" s="206"/>
      <c r="E6122" s="206"/>
      <c r="F6122"/>
    </row>
    <row r="6123" spans="1:6" x14ac:dyDescent="0.2">
      <c r="A6123"/>
      <c r="B6123"/>
      <c r="D6123" s="206"/>
      <c r="E6123" s="206"/>
      <c r="F6123"/>
    </row>
    <row r="6124" spans="1:6" x14ac:dyDescent="0.2">
      <c r="A6124"/>
      <c r="B6124"/>
      <c r="D6124" s="206"/>
      <c r="E6124" s="206"/>
      <c r="F6124"/>
    </row>
    <row r="6125" spans="1:6" x14ac:dyDescent="0.2">
      <c r="A6125"/>
      <c r="B6125"/>
      <c r="D6125" s="206"/>
      <c r="E6125" s="206"/>
      <c r="F6125"/>
    </row>
    <row r="6126" spans="1:6" x14ac:dyDescent="0.2">
      <c r="A6126"/>
      <c r="B6126"/>
      <c r="D6126" s="206"/>
      <c r="E6126" s="206"/>
      <c r="F6126"/>
    </row>
    <row r="6127" spans="1:6" x14ac:dyDescent="0.2">
      <c r="A6127"/>
      <c r="B6127"/>
      <c r="D6127" s="206"/>
      <c r="E6127" s="206"/>
      <c r="F6127"/>
    </row>
    <row r="6128" spans="1:6" x14ac:dyDescent="0.2">
      <c r="A6128"/>
      <c r="B6128"/>
      <c r="D6128" s="206"/>
      <c r="E6128" s="206"/>
      <c r="F6128"/>
    </row>
    <row r="6129" spans="1:6" x14ac:dyDescent="0.2">
      <c r="A6129"/>
      <c r="B6129"/>
      <c r="D6129" s="206"/>
      <c r="E6129" s="206"/>
      <c r="F6129"/>
    </row>
    <row r="6130" spans="1:6" x14ac:dyDescent="0.2">
      <c r="A6130"/>
      <c r="B6130"/>
      <c r="D6130" s="206"/>
      <c r="E6130" s="206"/>
      <c r="F6130"/>
    </row>
    <row r="6131" spans="1:6" x14ac:dyDescent="0.2">
      <c r="A6131"/>
      <c r="B6131"/>
      <c r="D6131" s="206"/>
      <c r="E6131" s="206"/>
      <c r="F6131"/>
    </row>
    <row r="6132" spans="1:6" x14ac:dyDescent="0.2">
      <c r="A6132"/>
      <c r="B6132"/>
      <c r="D6132" s="206"/>
      <c r="E6132" s="206"/>
      <c r="F6132"/>
    </row>
    <row r="6133" spans="1:6" x14ac:dyDescent="0.2">
      <c r="A6133"/>
      <c r="B6133"/>
      <c r="D6133" s="206"/>
      <c r="E6133" s="206"/>
      <c r="F6133"/>
    </row>
    <row r="6134" spans="1:6" x14ac:dyDescent="0.2">
      <c r="A6134"/>
      <c r="B6134"/>
      <c r="D6134" s="206"/>
      <c r="E6134" s="206"/>
      <c r="F6134"/>
    </row>
    <row r="6135" spans="1:6" x14ac:dyDescent="0.2">
      <c r="A6135"/>
      <c r="B6135"/>
      <c r="D6135" s="206"/>
      <c r="E6135" s="206"/>
      <c r="F6135"/>
    </row>
    <row r="6136" spans="1:6" x14ac:dyDescent="0.2">
      <c r="A6136"/>
      <c r="B6136"/>
      <c r="D6136" s="206"/>
      <c r="E6136" s="206"/>
      <c r="F6136"/>
    </row>
    <row r="6137" spans="1:6" x14ac:dyDescent="0.2">
      <c r="A6137"/>
      <c r="B6137"/>
      <c r="D6137" s="206"/>
      <c r="E6137" s="206"/>
      <c r="F6137"/>
    </row>
    <row r="6138" spans="1:6" x14ac:dyDescent="0.2">
      <c r="A6138"/>
      <c r="B6138"/>
      <c r="D6138" s="206"/>
      <c r="E6138" s="206"/>
      <c r="F6138"/>
    </row>
    <row r="6139" spans="1:6" x14ac:dyDescent="0.2">
      <c r="A6139"/>
      <c r="B6139"/>
      <c r="D6139" s="206"/>
      <c r="E6139" s="206"/>
      <c r="F6139"/>
    </row>
    <row r="6140" spans="1:6" x14ac:dyDescent="0.2">
      <c r="A6140"/>
      <c r="B6140"/>
      <c r="D6140" s="206"/>
      <c r="E6140" s="206"/>
      <c r="F6140"/>
    </row>
    <row r="6141" spans="1:6" x14ac:dyDescent="0.2">
      <c r="A6141"/>
      <c r="B6141"/>
      <c r="D6141" s="206"/>
      <c r="E6141" s="206"/>
      <c r="F6141"/>
    </row>
    <row r="6142" spans="1:6" x14ac:dyDescent="0.2">
      <c r="A6142"/>
      <c r="B6142"/>
      <c r="D6142" s="206"/>
      <c r="E6142" s="206"/>
      <c r="F6142"/>
    </row>
    <row r="6143" spans="1:6" x14ac:dyDescent="0.2">
      <c r="A6143"/>
      <c r="B6143"/>
      <c r="D6143" s="206"/>
      <c r="E6143" s="206"/>
      <c r="F6143"/>
    </row>
    <row r="6144" spans="1:6" x14ac:dyDescent="0.2">
      <c r="A6144"/>
      <c r="B6144"/>
      <c r="D6144" s="206"/>
      <c r="E6144" s="206"/>
      <c r="F6144"/>
    </row>
    <row r="6145" spans="1:6" x14ac:dyDescent="0.2">
      <c r="A6145"/>
      <c r="B6145"/>
      <c r="D6145" s="206"/>
      <c r="E6145" s="206"/>
      <c r="F6145"/>
    </row>
    <row r="6146" spans="1:6" x14ac:dyDescent="0.2">
      <c r="A6146"/>
      <c r="B6146"/>
      <c r="D6146" s="206"/>
      <c r="E6146" s="206"/>
      <c r="F6146"/>
    </row>
    <row r="6147" spans="1:6" x14ac:dyDescent="0.2">
      <c r="A6147"/>
      <c r="B6147"/>
      <c r="D6147" s="206"/>
      <c r="E6147" s="206"/>
      <c r="F6147"/>
    </row>
    <row r="6148" spans="1:6" x14ac:dyDescent="0.2">
      <c r="A6148"/>
      <c r="B6148"/>
      <c r="D6148" s="206"/>
      <c r="E6148" s="206"/>
      <c r="F6148"/>
    </row>
    <row r="6149" spans="1:6" x14ac:dyDescent="0.2">
      <c r="A6149"/>
      <c r="B6149"/>
      <c r="D6149" s="206"/>
      <c r="E6149" s="206"/>
      <c r="F6149"/>
    </row>
    <row r="6150" spans="1:6" x14ac:dyDescent="0.2">
      <c r="A6150"/>
      <c r="B6150"/>
      <c r="D6150" s="206"/>
      <c r="E6150" s="206"/>
      <c r="F6150"/>
    </row>
    <row r="6151" spans="1:6" x14ac:dyDescent="0.2">
      <c r="A6151"/>
      <c r="B6151"/>
      <c r="D6151" s="206"/>
      <c r="E6151" s="206"/>
      <c r="F6151"/>
    </row>
    <row r="6152" spans="1:6" x14ac:dyDescent="0.2">
      <c r="A6152"/>
      <c r="B6152"/>
      <c r="D6152" s="206"/>
      <c r="E6152" s="206"/>
      <c r="F6152"/>
    </row>
    <row r="6153" spans="1:6" x14ac:dyDescent="0.2">
      <c r="A6153"/>
      <c r="B6153"/>
      <c r="D6153" s="206"/>
      <c r="E6153" s="206"/>
      <c r="F6153"/>
    </row>
    <row r="6154" spans="1:6" x14ac:dyDescent="0.2">
      <c r="A6154"/>
      <c r="B6154"/>
      <c r="D6154" s="206"/>
      <c r="E6154" s="206"/>
      <c r="F6154"/>
    </row>
    <row r="6155" spans="1:6" x14ac:dyDescent="0.2">
      <c r="A6155"/>
      <c r="B6155"/>
      <c r="D6155" s="206"/>
      <c r="E6155" s="206"/>
      <c r="F6155"/>
    </row>
    <row r="6156" spans="1:6" x14ac:dyDescent="0.2">
      <c r="A6156"/>
      <c r="B6156"/>
      <c r="D6156" s="206"/>
      <c r="E6156" s="206"/>
      <c r="F6156"/>
    </row>
    <row r="6157" spans="1:6" x14ac:dyDescent="0.2">
      <c r="A6157"/>
      <c r="B6157"/>
      <c r="D6157" s="206"/>
      <c r="E6157" s="206"/>
      <c r="F6157"/>
    </row>
    <row r="6158" spans="1:6" x14ac:dyDescent="0.2">
      <c r="A6158"/>
      <c r="B6158"/>
      <c r="D6158" s="206"/>
      <c r="E6158" s="206"/>
      <c r="F6158"/>
    </row>
    <row r="6159" spans="1:6" x14ac:dyDescent="0.2">
      <c r="A6159"/>
      <c r="B6159"/>
      <c r="D6159" s="206"/>
      <c r="E6159" s="206"/>
      <c r="F6159"/>
    </row>
    <row r="6160" spans="1:6" x14ac:dyDescent="0.2">
      <c r="A6160"/>
      <c r="B6160"/>
      <c r="D6160" s="206"/>
      <c r="E6160" s="206"/>
      <c r="F6160"/>
    </row>
    <row r="6161" spans="1:6" x14ac:dyDescent="0.2">
      <c r="A6161"/>
      <c r="B6161"/>
      <c r="D6161" s="206"/>
      <c r="E6161" s="206"/>
      <c r="F6161"/>
    </row>
    <row r="6162" spans="1:6" x14ac:dyDescent="0.2">
      <c r="A6162"/>
      <c r="B6162"/>
      <c r="D6162" s="206"/>
      <c r="E6162" s="206"/>
      <c r="F6162"/>
    </row>
    <row r="6163" spans="1:6" x14ac:dyDescent="0.2">
      <c r="A6163"/>
      <c r="B6163"/>
      <c r="D6163" s="206"/>
      <c r="E6163" s="206"/>
      <c r="F6163"/>
    </row>
    <row r="6164" spans="1:6" x14ac:dyDescent="0.2">
      <c r="A6164"/>
      <c r="B6164"/>
      <c r="D6164" s="206"/>
      <c r="E6164" s="206"/>
      <c r="F6164"/>
    </row>
    <row r="6165" spans="1:6" x14ac:dyDescent="0.2">
      <c r="A6165"/>
      <c r="B6165"/>
      <c r="D6165" s="206"/>
      <c r="E6165" s="206"/>
      <c r="F6165"/>
    </row>
    <row r="6166" spans="1:6" x14ac:dyDescent="0.2">
      <c r="A6166"/>
      <c r="B6166"/>
      <c r="D6166" s="206"/>
      <c r="E6166" s="206"/>
      <c r="F6166"/>
    </row>
    <row r="6167" spans="1:6" x14ac:dyDescent="0.2">
      <c r="A6167"/>
      <c r="B6167"/>
      <c r="D6167" s="206"/>
      <c r="E6167" s="206"/>
      <c r="F6167"/>
    </row>
    <row r="6168" spans="1:6" x14ac:dyDescent="0.2">
      <c r="A6168"/>
      <c r="B6168"/>
      <c r="D6168" s="206"/>
      <c r="E6168" s="206"/>
      <c r="F6168"/>
    </row>
    <row r="6169" spans="1:6" x14ac:dyDescent="0.2">
      <c r="A6169"/>
      <c r="B6169"/>
      <c r="D6169" s="206"/>
      <c r="E6169" s="206"/>
      <c r="F6169"/>
    </row>
    <row r="6170" spans="1:6" x14ac:dyDescent="0.2">
      <c r="A6170"/>
      <c r="B6170"/>
      <c r="D6170" s="206"/>
      <c r="E6170" s="206"/>
      <c r="F6170"/>
    </row>
    <row r="6171" spans="1:6" x14ac:dyDescent="0.2">
      <c r="A6171"/>
      <c r="B6171"/>
      <c r="D6171" s="206"/>
      <c r="E6171" s="206"/>
      <c r="F6171"/>
    </row>
    <row r="6172" spans="1:6" x14ac:dyDescent="0.2">
      <c r="A6172"/>
      <c r="B6172"/>
      <c r="D6172" s="206"/>
      <c r="E6172" s="206"/>
      <c r="F6172"/>
    </row>
    <row r="6173" spans="1:6" x14ac:dyDescent="0.2">
      <c r="A6173"/>
      <c r="B6173"/>
      <c r="D6173" s="206"/>
      <c r="E6173" s="206"/>
      <c r="F6173"/>
    </row>
    <row r="6174" spans="1:6" x14ac:dyDescent="0.2">
      <c r="A6174"/>
      <c r="B6174"/>
      <c r="D6174" s="206"/>
      <c r="E6174" s="206"/>
      <c r="F6174"/>
    </row>
    <row r="6175" spans="1:6" x14ac:dyDescent="0.2">
      <c r="A6175"/>
      <c r="B6175"/>
      <c r="D6175" s="206"/>
      <c r="E6175" s="206"/>
      <c r="F6175"/>
    </row>
    <row r="6176" spans="1:6" x14ac:dyDescent="0.2">
      <c r="A6176"/>
      <c r="B6176"/>
      <c r="D6176" s="206"/>
      <c r="E6176" s="206"/>
      <c r="F6176"/>
    </row>
    <row r="6177" spans="1:6" x14ac:dyDescent="0.2">
      <c r="A6177"/>
      <c r="B6177"/>
      <c r="D6177" s="206"/>
      <c r="E6177" s="206"/>
      <c r="F6177"/>
    </row>
    <row r="6178" spans="1:6" x14ac:dyDescent="0.2">
      <c r="A6178"/>
      <c r="B6178"/>
      <c r="D6178" s="206"/>
      <c r="E6178" s="206"/>
      <c r="F6178"/>
    </row>
    <row r="6179" spans="1:6" x14ac:dyDescent="0.2">
      <c r="A6179"/>
      <c r="B6179"/>
      <c r="D6179" s="206"/>
      <c r="E6179" s="206"/>
      <c r="F6179"/>
    </row>
    <row r="6180" spans="1:6" x14ac:dyDescent="0.2">
      <c r="A6180"/>
      <c r="B6180"/>
      <c r="D6180" s="206"/>
      <c r="E6180" s="206"/>
      <c r="F6180"/>
    </row>
    <row r="6181" spans="1:6" x14ac:dyDescent="0.2">
      <c r="A6181"/>
      <c r="B6181"/>
      <c r="D6181" s="206"/>
      <c r="E6181" s="206"/>
      <c r="F6181"/>
    </row>
    <row r="6182" spans="1:6" x14ac:dyDescent="0.2">
      <c r="A6182"/>
      <c r="B6182"/>
      <c r="D6182" s="206"/>
      <c r="E6182" s="206"/>
      <c r="F6182"/>
    </row>
    <row r="6183" spans="1:6" x14ac:dyDescent="0.2">
      <c r="A6183"/>
      <c r="B6183"/>
      <c r="D6183" s="206"/>
      <c r="E6183" s="206"/>
      <c r="F6183"/>
    </row>
    <row r="6184" spans="1:6" x14ac:dyDescent="0.2">
      <c r="A6184"/>
      <c r="B6184"/>
      <c r="D6184" s="206"/>
      <c r="E6184" s="206"/>
      <c r="F6184"/>
    </row>
    <row r="6185" spans="1:6" x14ac:dyDescent="0.2">
      <c r="A6185"/>
      <c r="B6185"/>
      <c r="D6185" s="206"/>
      <c r="E6185" s="206"/>
      <c r="F6185"/>
    </row>
    <row r="6186" spans="1:6" x14ac:dyDescent="0.2">
      <c r="A6186"/>
      <c r="B6186"/>
      <c r="D6186" s="206"/>
      <c r="E6186" s="206"/>
      <c r="F6186"/>
    </row>
    <row r="6187" spans="1:6" x14ac:dyDescent="0.2">
      <c r="A6187"/>
      <c r="B6187"/>
      <c r="D6187" s="206"/>
      <c r="E6187" s="206"/>
      <c r="F6187"/>
    </row>
    <row r="6188" spans="1:6" x14ac:dyDescent="0.2">
      <c r="A6188"/>
      <c r="B6188"/>
      <c r="D6188" s="206"/>
      <c r="E6188" s="206"/>
      <c r="F6188"/>
    </row>
    <row r="6189" spans="1:6" x14ac:dyDescent="0.2">
      <c r="A6189"/>
      <c r="B6189"/>
      <c r="D6189" s="206"/>
      <c r="E6189" s="206"/>
      <c r="F6189"/>
    </row>
    <row r="6190" spans="1:6" x14ac:dyDescent="0.2">
      <c r="A6190"/>
      <c r="B6190"/>
      <c r="D6190" s="206"/>
      <c r="E6190" s="206"/>
      <c r="F6190"/>
    </row>
    <row r="6191" spans="1:6" x14ac:dyDescent="0.2">
      <c r="A6191"/>
      <c r="B6191"/>
      <c r="D6191" s="206"/>
      <c r="E6191" s="206"/>
      <c r="F6191"/>
    </row>
    <row r="6192" spans="1:6" x14ac:dyDescent="0.2">
      <c r="A6192"/>
      <c r="B6192"/>
      <c r="D6192" s="206"/>
      <c r="E6192" s="206"/>
      <c r="F6192"/>
    </row>
    <row r="6193" spans="1:6" x14ac:dyDescent="0.2">
      <c r="A6193"/>
      <c r="B6193"/>
      <c r="D6193" s="206"/>
      <c r="E6193" s="206"/>
      <c r="F6193"/>
    </row>
    <row r="6194" spans="1:6" x14ac:dyDescent="0.2">
      <c r="A6194"/>
      <c r="B6194"/>
      <c r="D6194" s="206"/>
      <c r="E6194" s="206"/>
      <c r="F6194"/>
    </row>
    <row r="6195" spans="1:6" x14ac:dyDescent="0.2">
      <c r="A6195"/>
      <c r="B6195"/>
      <c r="D6195" s="206"/>
      <c r="E6195" s="206"/>
      <c r="F6195"/>
    </row>
    <row r="6196" spans="1:6" x14ac:dyDescent="0.2">
      <c r="A6196"/>
      <c r="B6196"/>
      <c r="D6196" s="206"/>
      <c r="E6196" s="206"/>
      <c r="F6196"/>
    </row>
    <row r="6197" spans="1:6" x14ac:dyDescent="0.2">
      <c r="A6197"/>
      <c r="B6197"/>
      <c r="D6197" s="206"/>
      <c r="E6197" s="206"/>
      <c r="F6197"/>
    </row>
    <row r="6198" spans="1:6" x14ac:dyDescent="0.2">
      <c r="A6198"/>
      <c r="B6198"/>
      <c r="D6198" s="206"/>
      <c r="E6198" s="206"/>
      <c r="F6198"/>
    </row>
    <row r="6199" spans="1:6" x14ac:dyDescent="0.2">
      <c r="A6199"/>
      <c r="B6199"/>
      <c r="D6199" s="206"/>
      <c r="E6199" s="206"/>
      <c r="F6199"/>
    </row>
    <row r="6200" spans="1:6" x14ac:dyDescent="0.2">
      <c r="A6200"/>
      <c r="B6200"/>
      <c r="D6200" s="206"/>
      <c r="E6200" s="206"/>
      <c r="F6200"/>
    </row>
    <row r="6201" spans="1:6" x14ac:dyDescent="0.2">
      <c r="A6201"/>
      <c r="B6201"/>
      <c r="D6201" s="206"/>
      <c r="E6201" s="206"/>
      <c r="F6201"/>
    </row>
    <row r="6202" spans="1:6" x14ac:dyDescent="0.2">
      <c r="A6202"/>
      <c r="B6202"/>
      <c r="D6202" s="206"/>
      <c r="E6202" s="206"/>
      <c r="F6202"/>
    </row>
    <row r="6203" spans="1:6" x14ac:dyDescent="0.2">
      <c r="A6203"/>
      <c r="B6203"/>
      <c r="D6203" s="206"/>
      <c r="E6203" s="206"/>
      <c r="F6203"/>
    </row>
    <row r="6204" spans="1:6" x14ac:dyDescent="0.2">
      <c r="A6204"/>
      <c r="B6204"/>
      <c r="D6204" s="206"/>
      <c r="E6204" s="206"/>
      <c r="F6204"/>
    </row>
    <row r="6205" spans="1:6" x14ac:dyDescent="0.2">
      <c r="A6205"/>
      <c r="B6205"/>
      <c r="D6205" s="206"/>
      <c r="E6205" s="206"/>
      <c r="F6205"/>
    </row>
    <row r="6206" spans="1:6" x14ac:dyDescent="0.2">
      <c r="A6206"/>
      <c r="B6206"/>
      <c r="D6206" s="206"/>
      <c r="E6206" s="206"/>
      <c r="F6206"/>
    </row>
    <row r="6207" spans="1:6" x14ac:dyDescent="0.2">
      <c r="A6207"/>
      <c r="B6207"/>
      <c r="D6207" s="206"/>
      <c r="E6207" s="206"/>
      <c r="F6207"/>
    </row>
    <row r="6208" spans="1:6" x14ac:dyDescent="0.2">
      <c r="A6208"/>
      <c r="B6208"/>
      <c r="D6208" s="206"/>
      <c r="E6208" s="206"/>
      <c r="F6208"/>
    </row>
    <row r="6209" spans="1:6" x14ac:dyDescent="0.2">
      <c r="A6209"/>
      <c r="B6209"/>
      <c r="D6209" s="206"/>
      <c r="E6209" s="206"/>
      <c r="F6209"/>
    </row>
    <row r="6210" spans="1:6" x14ac:dyDescent="0.2">
      <c r="A6210"/>
      <c r="B6210"/>
      <c r="D6210" s="206"/>
      <c r="E6210" s="206"/>
      <c r="F6210"/>
    </row>
    <row r="6211" spans="1:6" x14ac:dyDescent="0.2">
      <c r="A6211"/>
      <c r="B6211"/>
      <c r="D6211" s="206"/>
      <c r="E6211" s="206"/>
      <c r="F6211"/>
    </row>
    <row r="6212" spans="1:6" x14ac:dyDescent="0.2">
      <c r="A6212"/>
      <c r="B6212"/>
      <c r="D6212" s="206"/>
      <c r="E6212" s="206"/>
      <c r="F6212"/>
    </row>
    <row r="6213" spans="1:6" x14ac:dyDescent="0.2">
      <c r="A6213"/>
      <c r="B6213"/>
      <c r="D6213" s="206"/>
      <c r="E6213" s="206"/>
      <c r="F6213"/>
    </row>
    <row r="6214" spans="1:6" x14ac:dyDescent="0.2">
      <c r="A6214"/>
      <c r="B6214"/>
      <c r="D6214" s="206"/>
      <c r="E6214" s="206"/>
      <c r="F6214"/>
    </row>
    <row r="6215" spans="1:6" x14ac:dyDescent="0.2">
      <c r="A6215"/>
      <c r="B6215"/>
      <c r="D6215" s="206"/>
      <c r="E6215" s="206"/>
      <c r="F6215"/>
    </row>
    <row r="6216" spans="1:6" x14ac:dyDescent="0.2">
      <c r="A6216"/>
      <c r="B6216"/>
      <c r="D6216" s="206"/>
      <c r="E6216" s="206"/>
      <c r="F6216"/>
    </row>
    <row r="6217" spans="1:6" x14ac:dyDescent="0.2">
      <c r="A6217"/>
      <c r="B6217"/>
      <c r="D6217" s="206"/>
      <c r="E6217" s="206"/>
      <c r="F6217"/>
    </row>
    <row r="6218" spans="1:6" x14ac:dyDescent="0.2">
      <c r="A6218"/>
      <c r="B6218"/>
      <c r="D6218" s="206"/>
      <c r="E6218" s="206"/>
      <c r="F6218"/>
    </row>
    <row r="6219" spans="1:6" x14ac:dyDescent="0.2">
      <c r="A6219"/>
      <c r="B6219"/>
      <c r="D6219" s="206"/>
      <c r="E6219" s="206"/>
      <c r="F6219"/>
    </row>
    <row r="6220" spans="1:6" x14ac:dyDescent="0.2">
      <c r="A6220"/>
      <c r="B6220"/>
      <c r="D6220" s="206"/>
      <c r="E6220" s="206"/>
      <c r="F6220"/>
    </row>
    <row r="6221" spans="1:6" x14ac:dyDescent="0.2">
      <c r="A6221"/>
      <c r="B6221"/>
      <c r="D6221" s="206"/>
      <c r="E6221" s="206"/>
      <c r="F6221"/>
    </row>
    <row r="6222" spans="1:6" x14ac:dyDescent="0.2">
      <c r="A6222"/>
      <c r="B6222"/>
      <c r="D6222" s="206"/>
      <c r="E6222" s="206"/>
      <c r="F6222"/>
    </row>
    <row r="6223" spans="1:6" x14ac:dyDescent="0.2">
      <c r="A6223"/>
      <c r="B6223"/>
      <c r="D6223" s="206"/>
      <c r="E6223" s="206"/>
      <c r="F6223"/>
    </row>
    <row r="6224" spans="1:6" x14ac:dyDescent="0.2">
      <c r="A6224"/>
      <c r="B6224"/>
      <c r="D6224" s="206"/>
      <c r="E6224" s="206"/>
      <c r="F6224"/>
    </row>
    <row r="6225" spans="1:6" x14ac:dyDescent="0.2">
      <c r="A6225"/>
      <c r="B6225"/>
      <c r="D6225" s="206"/>
      <c r="E6225" s="206"/>
      <c r="F6225"/>
    </row>
    <row r="6226" spans="1:6" x14ac:dyDescent="0.2">
      <c r="A6226"/>
      <c r="B6226"/>
      <c r="D6226" s="206"/>
      <c r="E6226" s="206"/>
      <c r="F6226"/>
    </row>
    <row r="6227" spans="1:6" x14ac:dyDescent="0.2">
      <c r="A6227"/>
      <c r="B6227"/>
      <c r="D6227" s="206"/>
      <c r="E6227" s="206"/>
      <c r="F6227"/>
    </row>
    <row r="6228" spans="1:6" x14ac:dyDescent="0.2">
      <c r="A6228"/>
      <c r="B6228"/>
      <c r="D6228" s="206"/>
      <c r="E6228" s="206"/>
      <c r="F6228"/>
    </row>
    <row r="6229" spans="1:6" x14ac:dyDescent="0.2">
      <c r="A6229"/>
      <c r="B6229"/>
      <c r="D6229" s="206"/>
      <c r="E6229" s="206"/>
      <c r="F6229"/>
    </row>
    <row r="6230" spans="1:6" x14ac:dyDescent="0.2">
      <c r="A6230"/>
      <c r="B6230"/>
      <c r="D6230" s="206"/>
      <c r="E6230" s="206"/>
      <c r="F6230"/>
    </row>
    <row r="6231" spans="1:6" x14ac:dyDescent="0.2">
      <c r="A6231"/>
      <c r="B6231"/>
      <c r="D6231" s="206"/>
      <c r="E6231" s="206"/>
      <c r="F6231"/>
    </row>
    <row r="6232" spans="1:6" x14ac:dyDescent="0.2">
      <c r="A6232"/>
      <c r="B6232"/>
      <c r="D6232" s="206"/>
      <c r="E6232" s="206"/>
      <c r="F6232"/>
    </row>
    <row r="6233" spans="1:6" x14ac:dyDescent="0.2">
      <c r="A6233"/>
      <c r="B6233"/>
      <c r="D6233" s="206"/>
      <c r="E6233" s="206"/>
      <c r="F6233"/>
    </row>
    <row r="6234" spans="1:6" x14ac:dyDescent="0.2">
      <c r="A6234"/>
      <c r="B6234"/>
      <c r="D6234" s="206"/>
      <c r="E6234" s="206"/>
      <c r="F6234"/>
    </row>
    <row r="6235" spans="1:6" x14ac:dyDescent="0.2">
      <c r="A6235"/>
      <c r="B6235"/>
      <c r="D6235" s="206"/>
      <c r="E6235" s="206"/>
      <c r="F6235"/>
    </row>
    <row r="6236" spans="1:6" x14ac:dyDescent="0.2">
      <c r="A6236"/>
      <c r="B6236"/>
      <c r="D6236" s="206"/>
      <c r="E6236" s="206"/>
      <c r="F6236"/>
    </row>
    <row r="6237" spans="1:6" x14ac:dyDescent="0.2">
      <c r="A6237"/>
      <c r="B6237"/>
      <c r="D6237" s="206"/>
      <c r="E6237" s="206"/>
      <c r="F6237"/>
    </row>
    <row r="6238" spans="1:6" x14ac:dyDescent="0.2">
      <c r="A6238"/>
      <c r="B6238"/>
      <c r="D6238" s="206"/>
      <c r="E6238" s="206"/>
      <c r="F6238"/>
    </row>
    <row r="6239" spans="1:6" x14ac:dyDescent="0.2">
      <c r="A6239"/>
      <c r="B6239"/>
      <c r="D6239" s="206"/>
      <c r="E6239" s="206"/>
      <c r="F6239"/>
    </row>
    <row r="6240" spans="1:6" x14ac:dyDescent="0.2">
      <c r="A6240"/>
      <c r="B6240"/>
      <c r="D6240" s="206"/>
      <c r="E6240" s="206"/>
      <c r="F6240"/>
    </row>
    <row r="6241" spans="1:6" x14ac:dyDescent="0.2">
      <c r="A6241"/>
      <c r="B6241"/>
      <c r="D6241" s="206"/>
      <c r="E6241" s="206"/>
      <c r="F6241"/>
    </row>
    <row r="6242" spans="1:6" x14ac:dyDescent="0.2">
      <c r="A6242"/>
      <c r="B6242"/>
      <c r="D6242" s="206"/>
      <c r="E6242" s="206"/>
      <c r="F6242"/>
    </row>
    <row r="6243" spans="1:6" x14ac:dyDescent="0.2">
      <c r="A6243"/>
      <c r="B6243"/>
      <c r="D6243" s="206"/>
      <c r="E6243" s="206"/>
      <c r="F6243"/>
    </row>
    <row r="6244" spans="1:6" x14ac:dyDescent="0.2">
      <c r="A6244"/>
      <c r="B6244"/>
      <c r="D6244" s="206"/>
      <c r="E6244" s="206"/>
      <c r="F6244"/>
    </row>
    <row r="6245" spans="1:6" x14ac:dyDescent="0.2">
      <c r="A6245"/>
      <c r="B6245"/>
      <c r="D6245" s="206"/>
      <c r="E6245" s="206"/>
      <c r="F6245"/>
    </row>
    <row r="6246" spans="1:6" x14ac:dyDescent="0.2">
      <c r="A6246"/>
      <c r="B6246"/>
      <c r="D6246" s="206"/>
      <c r="E6246" s="206"/>
      <c r="F6246"/>
    </row>
    <row r="6247" spans="1:6" x14ac:dyDescent="0.2">
      <c r="A6247"/>
      <c r="B6247"/>
      <c r="D6247" s="206"/>
      <c r="E6247" s="206"/>
      <c r="F6247"/>
    </row>
    <row r="6248" spans="1:6" x14ac:dyDescent="0.2">
      <c r="A6248"/>
      <c r="B6248"/>
      <c r="D6248" s="206"/>
      <c r="E6248" s="206"/>
      <c r="F6248"/>
    </row>
    <row r="6249" spans="1:6" x14ac:dyDescent="0.2">
      <c r="A6249"/>
      <c r="B6249"/>
      <c r="D6249" s="206"/>
      <c r="E6249" s="206"/>
      <c r="F6249"/>
    </row>
    <row r="6250" spans="1:6" x14ac:dyDescent="0.2">
      <c r="A6250"/>
      <c r="B6250"/>
      <c r="D6250" s="206"/>
      <c r="E6250" s="206"/>
      <c r="F6250"/>
    </row>
    <row r="6251" spans="1:6" x14ac:dyDescent="0.2">
      <c r="A6251"/>
      <c r="B6251"/>
      <c r="D6251" s="206"/>
      <c r="E6251" s="206"/>
      <c r="F6251"/>
    </row>
    <row r="6252" spans="1:6" x14ac:dyDescent="0.2">
      <c r="A6252"/>
      <c r="B6252"/>
      <c r="D6252" s="206"/>
      <c r="E6252" s="206"/>
      <c r="F6252"/>
    </row>
    <row r="6253" spans="1:6" x14ac:dyDescent="0.2">
      <c r="A6253"/>
      <c r="B6253"/>
      <c r="D6253" s="206"/>
      <c r="E6253" s="206"/>
      <c r="F6253"/>
    </row>
    <row r="6254" spans="1:6" x14ac:dyDescent="0.2">
      <c r="A6254"/>
      <c r="B6254"/>
      <c r="D6254" s="206"/>
      <c r="E6254" s="206"/>
      <c r="F6254"/>
    </row>
    <row r="6255" spans="1:6" x14ac:dyDescent="0.2">
      <c r="A6255"/>
      <c r="B6255"/>
      <c r="D6255" s="206"/>
      <c r="E6255" s="206"/>
      <c r="F6255"/>
    </row>
    <row r="6256" spans="1:6" x14ac:dyDescent="0.2">
      <c r="A6256"/>
      <c r="B6256"/>
      <c r="D6256" s="206"/>
      <c r="E6256" s="206"/>
      <c r="F6256"/>
    </row>
    <row r="6257" spans="1:6" x14ac:dyDescent="0.2">
      <c r="A6257"/>
      <c r="B6257"/>
      <c r="D6257" s="206"/>
      <c r="E6257" s="206"/>
      <c r="F6257"/>
    </row>
    <row r="6258" spans="1:6" x14ac:dyDescent="0.2">
      <c r="A6258"/>
      <c r="B6258"/>
      <c r="D6258" s="206"/>
      <c r="E6258" s="206"/>
      <c r="F6258"/>
    </row>
    <row r="6259" spans="1:6" x14ac:dyDescent="0.2">
      <c r="A6259"/>
      <c r="B6259"/>
      <c r="D6259" s="206"/>
      <c r="E6259" s="206"/>
      <c r="F6259"/>
    </row>
    <row r="6260" spans="1:6" x14ac:dyDescent="0.2">
      <c r="A6260"/>
      <c r="B6260"/>
      <c r="D6260" s="206"/>
      <c r="E6260" s="206"/>
      <c r="F6260"/>
    </row>
    <row r="6261" spans="1:6" x14ac:dyDescent="0.2">
      <c r="A6261"/>
      <c r="B6261"/>
      <c r="D6261" s="206"/>
      <c r="E6261" s="206"/>
      <c r="F6261"/>
    </row>
    <row r="6262" spans="1:6" x14ac:dyDescent="0.2">
      <c r="A6262"/>
      <c r="B6262"/>
      <c r="D6262" s="206"/>
      <c r="E6262" s="206"/>
      <c r="F6262"/>
    </row>
    <row r="6263" spans="1:6" x14ac:dyDescent="0.2">
      <c r="A6263"/>
      <c r="B6263"/>
      <c r="D6263" s="206"/>
      <c r="E6263" s="206"/>
      <c r="F6263"/>
    </row>
    <row r="6264" spans="1:6" x14ac:dyDescent="0.2">
      <c r="A6264"/>
      <c r="B6264"/>
      <c r="D6264" s="206"/>
      <c r="E6264" s="206"/>
      <c r="F6264"/>
    </row>
    <row r="6265" spans="1:6" x14ac:dyDescent="0.2">
      <c r="A6265"/>
      <c r="B6265"/>
      <c r="D6265" s="206"/>
      <c r="E6265" s="206"/>
      <c r="F6265"/>
    </row>
    <row r="6266" spans="1:6" x14ac:dyDescent="0.2">
      <c r="A6266"/>
      <c r="B6266"/>
      <c r="D6266" s="206"/>
      <c r="E6266" s="206"/>
      <c r="F6266"/>
    </row>
    <row r="6267" spans="1:6" x14ac:dyDescent="0.2">
      <c r="A6267"/>
      <c r="B6267"/>
      <c r="D6267" s="206"/>
      <c r="E6267" s="206"/>
      <c r="F6267"/>
    </row>
    <row r="6268" spans="1:6" x14ac:dyDescent="0.2">
      <c r="A6268"/>
      <c r="B6268"/>
      <c r="D6268" s="206"/>
      <c r="E6268" s="206"/>
      <c r="F6268"/>
    </row>
    <row r="6269" spans="1:6" x14ac:dyDescent="0.2">
      <c r="A6269"/>
      <c r="B6269"/>
      <c r="D6269" s="206"/>
      <c r="E6269" s="206"/>
      <c r="F6269"/>
    </row>
    <row r="6270" spans="1:6" x14ac:dyDescent="0.2">
      <c r="A6270"/>
      <c r="B6270"/>
      <c r="D6270" s="206"/>
      <c r="E6270" s="206"/>
      <c r="F6270"/>
    </row>
    <row r="6271" spans="1:6" x14ac:dyDescent="0.2">
      <c r="A6271"/>
      <c r="B6271"/>
      <c r="D6271" s="206"/>
      <c r="E6271" s="206"/>
      <c r="F6271"/>
    </row>
    <row r="6272" spans="1:6" x14ac:dyDescent="0.2">
      <c r="A6272"/>
      <c r="B6272"/>
      <c r="D6272" s="206"/>
      <c r="E6272" s="206"/>
      <c r="F6272"/>
    </row>
    <row r="6273" spans="1:6" x14ac:dyDescent="0.2">
      <c r="A6273"/>
      <c r="B6273"/>
      <c r="D6273" s="206"/>
      <c r="E6273" s="206"/>
      <c r="F6273"/>
    </row>
    <row r="6274" spans="1:6" x14ac:dyDescent="0.2">
      <c r="A6274"/>
      <c r="B6274"/>
      <c r="D6274" s="206"/>
      <c r="E6274" s="206"/>
      <c r="F6274"/>
    </row>
    <row r="6275" spans="1:6" x14ac:dyDescent="0.2">
      <c r="A6275"/>
      <c r="B6275"/>
      <c r="D6275" s="206"/>
      <c r="E6275" s="206"/>
      <c r="F6275"/>
    </row>
    <row r="6276" spans="1:6" x14ac:dyDescent="0.2">
      <c r="A6276"/>
      <c r="B6276"/>
      <c r="D6276" s="206"/>
      <c r="E6276" s="206"/>
      <c r="F6276"/>
    </row>
    <row r="6277" spans="1:6" x14ac:dyDescent="0.2">
      <c r="A6277"/>
      <c r="B6277"/>
      <c r="D6277" s="206"/>
      <c r="E6277" s="206"/>
      <c r="F6277"/>
    </row>
    <row r="6278" spans="1:6" x14ac:dyDescent="0.2">
      <c r="A6278"/>
      <c r="B6278"/>
      <c r="D6278" s="206"/>
      <c r="E6278" s="206"/>
      <c r="F6278"/>
    </row>
    <row r="6279" spans="1:6" x14ac:dyDescent="0.2">
      <c r="A6279"/>
      <c r="B6279"/>
      <c r="D6279" s="206"/>
      <c r="E6279" s="206"/>
      <c r="F6279"/>
    </row>
    <row r="6280" spans="1:6" x14ac:dyDescent="0.2">
      <c r="A6280"/>
      <c r="B6280"/>
      <c r="D6280" s="206"/>
      <c r="E6280" s="206"/>
      <c r="F6280"/>
    </row>
    <row r="6281" spans="1:6" x14ac:dyDescent="0.2">
      <c r="A6281"/>
      <c r="B6281"/>
      <c r="D6281" s="206"/>
      <c r="E6281" s="206"/>
      <c r="F6281"/>
    </row>
    <row r="6282" spans="1:6" x14ac:dyDescent="0.2">
      <c r="A6282"/>
      <c r="B6282"/>
      <c r="D6282" s="206"/>
      <c r="E6282" s="206"/>
      <c r="F6282"/>
    </row>
    <row r="6283" spans="1:6" x14ac:dyDescent="0.2">
      <c r="A6283"/>
      <c r="B6283"/>
      <c r="D6283" s="206"/>
      <c r="E6283" s="206"/>
      <c r="F6283"/>
    </row>
    <row r="6284" spans="1:6" x14ac:dyDescent="0.2">
      <c r="A6284"/>
      <c r="B6284"/>
      <c r="D6284" s="206"/>
      <c r="E6284" s="206"/>
      <c r="F6284"/>
    </row>
    <row r="6285" spans="1:6" x14ac:dyDescent="0.2">
      <c r="A6285"/>
      <c r="B6285"/>
      <c r="D6285" s="206"/>
      <c r="E6285" s="206"/>
      <c r="F6285"/>
    </row>
    <row r="6286" spans="1:6" x14ac:dyDescent="0.2">
      <c r="A6286"/>
      <c r="B6286"/>
      <c r="D6286" s="206"/>
      <c r="E6286" s="206"/>
      <c r="F6286"/>
    </row>
    <row r="6287" spans="1:6" x14ac:dyDescent="0.2">
      <c r="A6287"/>
      <c r="B6287"/>
      <c r="D6287" s="206"/>
      <c r="E6287" s="206"/>
      <c r="F6287"/>
    </row>
    <row r="6288" spans="1:6" x14ac:dyDescent="0.2">
      <c r="A6288"/>
      <c r="B6288"/>
      <c r="D6288" s="206"/>
      <c r="E6288" s="206"/>
      <c r="F6288"/>
    </row>
    <row r="6289" spans="1:6" x14ac:dyDescent="0.2">
      <c r="A6289"/>
      <c r="B6289"/>
      <c r="D6289" s="206"/>
      <c r="E6289" s="206"/>
      <c r="F6289"/>
    </row>
    <row r="6290" spans="1:6" x14ac:dyDescent="0.2">
      <c r="A6290"/>
      <c r="B6290"/>
      <c r="D6290" s="206"/>
      <c r="E6290" s="206"/>
      <c r="F6290"/>
    </row>
    <row r="6291" spans="1:6" x14ac:dyDescent="0.2">
      <c r="A6291"/>
      <c r="B6291"/>
      <c r="D6291" s="206"/>
      <c r="E6291" s="206"/>
      <c r="F6291"/>
    </row>
    <row r="6292" spans="1:6" x14ac:dyDescent="0.2">
      <c r="A6292"/>
      <c r="B6292"/>
      <c r="D6292" s="206"/>
      <c r="E6292" s="206"/>
      <c r="F6292"/>
    </row>
    <row r="6293" spans="1:6" x14ac:dyDescent="0.2">
      <c r="A6293"/>
      <c r="B6293"/>
      <c r="D6293" s="206"/>
      <c r="E6293" s="206"/>
      <c r="F6293"/>
    </row>
    <row r="6294" spans="1:6" x14ac:dyDescent="0.2">
      <c r="A6294"/>
      <c r="B6294"/>
      <c r="D6294" s="206"/>
      <c r="E6294" s="206"/>
      <c r="F6294"/>
    </row>
    <row r="6295" spans="1:6" x14ac:dyDescent="0.2">
      <c r="A6295"/>
      <c r="B6295"/>
      <c r="D6295" s="206"/>
      <c r="E6295" s="206"/>
      <c r="F6295"/>
    </row>
    <row r="6296" spans="1:6" x14ac:dyDescent="0.2">
      <c r="A6296"/>
      <c r="B6296"/>
      <c r="D6296" s="206"/>
      <c r="E6296" s="206"/>
      <c r="F6296"/>
    </row>
    <row r="6297" spans="1:6" x14ac:dyDescent="0.2">
      <c r="A6297"/>
      <c r="B6297"/>
      <c r="D6297" s="206"/>
      <c r="E6297" s="206"/>
      <c r="F6297"/>
    </row>
    <row r="6298" spans="1:6" x14ac:dyDescent="0.2">
      <c r="A6298"/>
      <c r="B6298"/>
      <c r="D6298" s="206"/>
      <c r="E6298" s="206"/>
      <c r="F6298"/>
    </row>
    <row r="6299" spans="1:6" x14ac:dyDescent="0.2">
      <c r="A6299"/>
      <c r="B6299"/>
      <c r="D6299" s="206"/>
      <c r="E6299" s="206"/>
      <c r="F6299"/>
    </row>
    <row r="6300" spans="1:6" x14ac:dyDescent="0.2">
      <c r="A6300"/>
      <c r="B6300"/>
      <c r="D6300" s="206"/>
      <c r="E6300" s="206"/>
      <c r="F6300"/>
    </row>
    <row r="6301" spans="1:6" x14ac:dyDescent="0.2">
      <c r="A6301"/>
      <c r="B6301"/>
      <c r="D6301" s="206"/>
      <c r="E6301" s="206"/>
      <c r="F6301"/>
    </row>
    <row r="6302" spans="1:6" x14ac:dyDescent="0.2">
      <c r="A6302"/>
      <c r="B6302"/>
      <c r="D6302" s="206"/>
      <c r="E6302" s="206"/>
      <c r="F6302"/>
    </row>
    <row r="6303" spans="1:6" x14ac:dyDescent="0.2">
      <c r="A6303"/>
      <c r="B6303"/>
      <c r="D6303" s="206"/>
      <c r="E6303" s="206"/>
      <c r="F6303"/>
    </row>
    <row r="6304" spans="1:6" x14ac:dyDescent="0.2">
      <c r="A6304"/>
      <c r="B6304"/>
      <c r="D6304" s="206"/>
      <c r="E6304" s="206"/>
      <c r="F6304"/>
    </row>
    <row r="6305" spans="1:6" x14ac:dyDescent="0.2">
      <c r="A6305"/>
      <c r="B6305"/>
      <c r="D6305" s="206"/>
      <c r="E6305" s="206"/>
      <c r="F6305"/>
    </row>
    <row r="6306" spans="1:6" x14ac:dyDescent="0.2">
      <c r="A6306"/>
      <c r="B6306"/>
      <c r="D6306" s="206"/>
      <c r="E6306" s="206"/>
      <c r="F6306"/>
    </row>
    <row r="6307" spans="1:6" x14ac:dyDescent="0.2">
      <c r="A6307"/>
      <c r="B6307"/>
      <c r="D6307" s="206"/>
      <c r="E6307" s="206"/>
      <c r="F6307"/>
    </row>
    <row r="6308" spans="1:6" x14ac:dyDescent="0.2">
      <c r="A6308"/>
      <c r="B6308"/>
      <c r="D6308" s="206"/>
      <c r="E6308" s="206"/>
      <c r="F6308"/>
    </row>
    <row r="6309" spans="1:6" x14ac:dyDescent="0.2">
      <c r="A6309"/>
      <c r="B6309"/>
      <c r="D6309" s="206"/>
      <c r="E6309" s="206"/>
      <c r="F6309"/>
    </row>
    <row r="6310" spans="1:6" x14ac:dyDescent="0.2">
      <c r="A6310"/>
      <c r="B6310"/>
      <c r="D6310" s="206"/>
      <c r="E6310" s="206"/>
      <c r="F6310"/>
    </row>
    <row r="6311" spans="1:6" x14ac:dyDescent="0.2">
      <c r="A6311"/>
      <c r="B6311"/>
      <c r="D6311" s="206"/>
      <c r="E6311" s="206"/>
      <c r="F6311"/>
    </row>
    <row r="6312" spans="1:6" x14ac:dyDescent="0.2">
      <c r="A6312"/>
      <c r="B6312"/>
      <c r="D6312" s="206"/>
      <c r="E6312" s="206"/>
      <c r="F6312"/>
    </row>
    <row r="6313" spans="1:6" x14ac:dyDescent="0.2">
      <c r="A6313"/>
      <c r="B6313"/>
      <c r="D6313" s="206"/>
      <c r="E6313" s="206"/>
      <c r="F6313"/>
    </row>
    <row r="6314" spans="1:6" x14ac:dyDescent="0.2">
      <c r="A6314"/>
      <c r="B6314"/>
      <c r="D6314" s="206"/>
      <c r="E6314" s="206"/>
      <c r="F6314"/>
    </row>
    <row r="6315" spans="1:6" x14ac:dyDescent="0.2">
      <c r="A6315"/>
      <c r="B6315"/>
      <c r="D6315" s="206"/>
      <c r="E6315" s="206"/>
      <c r="F6315"/>
    </row>
    <row r="6316" spans="1:6" x14ac:dyDescent="0.2">
      <c r="A6316"/>
      <c r="B6316"/>
      <c r="D6316" s="206"/>
      <c r="E6316" s="206"/>
      <c r="F6316"/>
    </row>
    <row r="6317" spans="1:6" x14ac:dyDescent="0.2">
      <c r="A6317"/>
      <c r="B6317"/>
      <c r="D6317" s="206"/>
      <c r="E6317" s="206"/>
      <c r="F6317"/>
    </row>
    <row r="6318" spans="1:6" x14ac:dyDescent="0.2">
      <c r="A6318"/>
      <c r="B6318"/>
      <c r="D6318" s="206"/>
      <c r="E6318" s="206"/>
      <c r="F6318"/>
    </row>
    <row r="6319" spans="1:6" x14ac:dyDescent="0.2">
      <c r="A6319"/>
      <c r="B6319"/>
      <c r="D6319" s="206"/>
      <c r="E6319" s="206"/>
      <c r="F6319"/>
    </row>
    <row r="6320" spans="1:6" x14ac:dyDescent="0.2">
      <c r="A6320"/>
      <c r="B6320"/>
      <c r="D6320" s="206"/>
      <c r="E6320" s="206"/>
      <c r="F6320"/>
    </row>
    <row r="6321" spans="1:6" x14ac:dyDescent="0.2">
      <c r="A6321"/>
      <c r="B6321"/>
      <c r="D6321" s="206"/>
      <c r="E6321" s="206"/>
      <c r="F6321"/>
    </row>
    <row r="6322" spans="1:6" x14ac:dyDescent="0.2">
      <c r="A6322"/>
      <c r="B6322"/>
      <c r="D6322" s="206"/>
      <c r="E6322" s="206"/>
      <c r="F6322"/>
    </row>
    <row r="6323" spans="1:6" x14ac:dyDescent="0.2">
      <c r="A6323"/>
      <c r="B6323"/>
      <c r="D6323" s="206"/>
      <c r="E6323" s="206"/>
      <c r="F6323"/>
    </row>
    <row r="6324" spans="1:6" x14ac:dyDescent="0.2">
      <c r="A6324"/>
      <c r="B6324"/>
      <c r="D6324" s="206"/>
      <c r="E6324" s="206"/>
      <c r="F6324"/>
    </row>
    <row r="6325" spans="1:6" x14ac:dyDescent="0.2">
      <c r="A6325"/>
      <c r="B6325"/>
      <c r="D6325" s="206"/>
      <c r="E6325" s="206"/>
      <c r="F6325"/>
    </row>
    <row r="6326" spans="1:6" x14ac:dyDescent="0.2">
      <c r="A6326"/>
      <c r="B6326"/>
      <c r="D6326" s="206"/>
      <c r="E6326" s="206"/>
      <c r="F6326"/>
    </row>
    <row r="6327" spans="1:6" x14ac:dyDescent="0.2">
      <c r="A6327"/>
      <c r="B6327"/>
      <c r="D6327" s="206"/>
      <c r="E6327" s="206"/>
      <c r="F6327"/>
    </row>
    <row r="6328" spans="1:6" x14ac:dyDescent="0.2">
      <c r="A6328"/>
      <c r="B6328"/>
      <c r="D6328" s="206"/>
      <c r="E6328" s="206"/>
      <c r="F6328"/>
    </row>
    <row r="6329" spans="1:6" x14ac:dyDescent="0.2">
      <c r="A6329"/>
      <c r="B6329"/>
      <c r="D6329" s="206"/>
      <c r="E6329" s="206"/>
      <c r="F6329"/>
    </row>
    <row r="6330" spans="1:6" x14ac:dyDescent="0.2">
      <c r="A6330"/>
      <c r="B6330"/>
      <c r="D6330" s="206"/>
      <c r="E6330" s="206"/>
      <c r="F6330"/>
    </row>
    <row r="6331" spans="1:6" x14ac:dyDescent="0.2">
      <c r="A6331"/>
      <c r="B6331"/>
      <c r="D6331" s="206"/>
      <c r="E6331" s="206"/>
      <c r="F6331"/>
    </row>
    <row r="6332" spans="1:6" x14ac:dyDescent="0.2">
      <c r="A6332"/>
      <c r="B6332"/>
      <c r="D6332" s="206"/>
      <c r="E6332" s="206"/>
      <c r="F6332"/>
    </row>
    <row r="6333" spans="1:6" x14ac:dyDescent="0.2">
      <c r="A6333"/>
      <c r="B6333"/>
      <c r="D6333" s="206"/>
      <c r="E6333" s="206"/>
      <c r="F6333"/>
    </row>
    <row r="6334" spans="1:6" x14ac:dyDescent="0.2">
      <c r="A6334"/>
      <c r="B6334"/>
      <c r="D6334" s="206"/>
      <c r="E6334" s="206"/>
      <c r="F6334"/>
    </row>
    <row r="6335" spans="1:6" x14ac:dyDescent="0.2">
      <c r="A6335"/>
      <c r="B6335"/>
      <c r="D6335" s="206"/>
      <c r="E6335" s="206"/>
      <c r="F6335"/>
    </row>
    <row r="6336" spans="1:6" x14ac:dyDescent="0.2">
      <c r="A6336"/>
      <c r="B6336"/>
      <c r="D6336" s="206"/>
      <c r="E6336" s="206"/>
      <c r="F6336"/>
    </row>
    <row r="6337" spans="1:6" x14ac:dyDescent="0.2">
      <c r="A6337"/>
      <c r="B6337"/>
      <c r="D6337" s="206"/>
      <c r="E6337" s="206"/>
      <c r="F6337"/>
    </row>
    <row r="6338" spans="1:6" x14ac:dyDescent="0.2">
      <c r="A6338"/>
      <c r="B6338"/>
      <c r="D6338" s="206"/>
      <c r="E6338" s="206"/>
      <c r="F6338"/>
    </row>
    <row r="6339" spans="1:6" x14ac:dyDescent="0.2">
      <c r="A6339"/>
      <c r="B6339"/>
      <c r="D6339" s="206"/>
      <c r="E6339" s="206"/>
      <c r="F6339"/>
    </row>
    <row r="6340" spans="1:6" x14ac:dyDescent="0.2">
      <c r="A6340"/>
      <c r="B6340"/>
      <c r="D6340" s="206"/>
      <c r="E6340" s="206"/>
      <c r="F6340"/>
    </row>
    <row r="6341" spans="1:6" x14ac:dyDescent="0.2">
      <c r="A6341"/>
      <c r="B6341"/>
      <c r="D6341" s="206"/>
      <c r="E6341" s="206"/>
      <c r="F6341"/>
    </row>
    <row r="6342" spans="1:6" x14ac:dyDescent="0.2">
      <c r="A6342"/>
      <c r="B6342"/>
      <c r="D6342" s="206"/>
      <c r="E6342" s="206"/>
      <c r="F6342"/>
    </row>
    <row r="6343" spans="1:6" x14ac:dyDescent="0.2">
      <c r="A6343"/>
      <c r="B6343"/>
      <c r="D6343" s="206"/>
      <c r="E6343" s="206"/>
      <c r="F6343"/>
    </row>
    <row r="6344" spans="1:6" x14ac:dyDescent="0.2">
      <c r="A6344"/>
      <c r="B6344"/>
      <c r="D6344" s="206"/>
      <c r="E6344" s="206"/>
      <c r="F6344"/>
    </row>
    <row r="6345" spans="1:6" x14ac:dyDescent="0.2">
      <c r="A6345"/>
      <c r="B6345"/>
      <c r="D6345" s="206"/>
      <c r="E6345" s="206"/>
      <c r="F6345"/>
    </row>
    <row r="6346" spans="1:6" x14ac:dyDescent="0.2">
      <c r="A6346"/>
      <c r="B6346"/>
      <c r="D6346" s="206"/>
      <c r="E6346" s="206"/>
      <c r="F6346"/>
    </row>
    <row r="6347" spans="1:6" x14ac:dyDescent="0.2">
      <c r="A6347"/>
      <c r="B6347"/>
      <c r="D6347" s="206"/>
      <c r="E6347" s="206"/>
      <c r="F6347"/>
    </row>
    <row r="6348" spans="1:6" x14ac:dyDescent="0.2">
      <c r="A6348"/>
      <c r="B6348"/>
      <c r="D6348" s="206"/>
      <c r="E6348" s="206"/>
      <c r="F6348"/>
    </row>
    <row r="6349" spans="1:6" x14ac:dyDescent="0.2">
      <c r="A6349"/>
      <c r="B6349"/>
      <c r="D6349" s="206"/>
      <c r="E6349" s="206"/>
      <c r="F6349"/>
    </row>
    <row r="6350" spans="1:6" x14ac:dyDescent="0.2">
      <c r="A6350"/>
      <c r="B6350"/>
      <c r="D6350" s="206"/>
      <c r="E6350" s="206"/>
      <c r="F6350"/>
    </row>
    <row r="6351" spans="1:6" x14ac:dyDescent="0.2">
      <c r="A6351"/>
      <c r="B6351"/>
      <c r="D6351" s="206"/>
      <c r="E6351" s="206"/>
      <c r="F6351"/>
    </row>
    <row r="6352" spans="1:6" x14ac:dyDescent="0.2">
      <c r="A6352"/>
      <c r="B6352"/>
      <c r="D6352" s="206"/>
      <c r="E6352" s="206"/>
      <c r="F6352"/>
    </row>
    <row r="6353" spans="1:6" x14ac:dyDescent="0.2">
      <c r="A6353"/>
      <c r="B6353"/>
      <c r="D6353" s="206"/>
      <c r="E6353" s="206"/>
      <c r="F6353"/>
    </row>
    <row r="6354" spans="1:6" x14ac:dyDescent="0.2">
      <c r="A6354"/>
      <c r="B6354"/>
      <c r="D6354" s="206"/>
      <c r="E6354" s="206"/>
      <c r="F6354"/>
    </row>
    <row r="6355" spans="1:6" x14ac:dyDescent="0.2">
      <c r="A6355"/>
      <c r="B6355"/>
      <c r="D6355" s="206"/>
      <c r="E6355" s="206"/>
      <c r="F6355"/>
    </row>
    <row r="6356" spans="1:6" x14ac:dyDescent="0.2">
      <c r="A6356"/>
      <c r="B6356"/>
      <c r="D6356" s="206"/>
      <c r="E6356" s="206"/>
      <c r="F6356"/>
    </row>
    <row r="6357" spans="1:6" x14ac:dyDescent="0.2">
      <c r="A6357"/>
      <c r="B6357"/>
      <c r="D6357" s="206"/>
      <c r="E6357" s="206"/>
      <c r="F6357"/>
    </row>
    <row r="6358" spans="1:6" x14ac:dyDescent="0.2">
      <c r="A6358"/>
      <c r="B6358"/>
      <c r="D6358" s="206"/>
      <c r="E6358" s="206"/>
      <c r="F6358"/>
    </row>
    <row r="6359" spans="1:6" x14ac:dyDescent="0.2">
      <c r="A6359"/>
      <c r="B6359"/>
      <c r="D6359" s="206"/>
      <c r="E6359" s="206"/>
      <c r="F6359"/>
    </row>
    <row r="6360" spans="1:6" x14ac:dyDescent="0.2">
      <c r="A6360"/>
      <c r="B6360"/>
      <c r="D6360" s="206"/>
      <c r="E6360" s="206"/>
      <c r="F6360"/>
    </row>
    <row r="6361" spans="1:6" x14ac:dyDescent="0.2">
      <c r="A6361"/>
      <c r="B6361"/>
      <c r="D6361" s="206"/>
      <c r="E6361" s="206"/>
      <c r="F6361"/>
    </row>
    <row r="6362" spans="1:6" x14ac:dyDescent="0.2">
      <c r="A6362"/>
      <c r="B6362"/>
      <c r="D6362" s="206"/>
      <c r="E6362" s="206"/>
      <c r="F6362"/>
    </row>
    <row r="6363" spans="1:6" x14ac:dyDescent="0.2">
      <c r="A6363"/>
      <c r="B6363"/>
      <c r="D6363" s="206"/>
      <c r="E6363" s="206"/>
      <c r="F6363"/>
    </row>
    <row r="6364" spans="1:6" x14ac:dyDescent="0.2">
      <c r="A6364"/>
      <c r="B6364"/>
      <c r="D6364" s="206"/>
      <c r="E6364" s="206"/>
      <c r="F6364"/>
    </row>
    <row r="6365" spans="1:6" x14ac:dyDescent="0.2">
      <c r="A6365"/>
      <c r="B6365"/>
      <c r="D6365" s="206"/>
      <c r="E6365" s="206"/>
      <c r="F6365"/>
    </row>
    <row r="6366" spans="1:6" x14ac:dyDescent="0.2">
      <c r="A6366"/>
      <c r="B6366"/>
      <c r="D6366" s="206"/>
      <c r="E6366" s="206"/>
      <c r="F6366"/>
    </row>
    <row r="6367" spans="1:6" x14ac:dyDescent="0.2">
      <c r="A6367"/>
      <c r="B6367"/>
      <c r="D6367" s="206"/>
      <c r="E6367" s="206"/>
      <c r="F6367"/>
    </row>
    <row r="6368" spans="1:6" x14ac:dyDescent="0.2">
      <c r="A6368"/>
      <c r="B6368"/>
      <c r="D6368" s="206"/>
      <c r="E6368" s="206"/>
      <c r="F6368"/>
    </row>
    <row r="6369" spans="1:6" x14ac:dyDescent="0.2">
      <c r="A6369"/>
      <c r="B6369"/>
      <c r="D6369" s="206"/>
      <c r="E6369" s="206"/>
      <c r="F6369"/>
    </row>
    <row r="6370" spans="1:6" x14ac:dyDescent="0.2">
      <c r="A6370"/>
      <c r="B6370"/>
      <c r="D6370" s="206"/>
      <c r="E6370" s="206"/>
      <c r="F6370"/>
    </row>
    <row r="6371" spans="1:6" x14ac:dyDescent="0.2">
      <c r="A6371"/>
      <c r="B6371"/>
      <c r="D6371" s="206"/>
      <c r="E6371" s="206"/>
      <c r="F6371"/>
    </row>
    <row r="6372" spans="1:6" x14ac:dyDescent="0.2">
      <c r="A6372"/>
      <c r="B6372"/>
      <c r="D6372" s="206"/>
      <c r="E6372" s="206"/>
      <c r="F6372"/>
    </row>
    <row r="6373" spans="1:6" x14ac:dyDescent="0.2">
      <c r="A6373"/>
      <c r="B6373"/>
      <c r="D6373" s="206"/>
      <c r="E6373" s="206"/>
      <c r="F6373"/>
    </row>
    <row r="6374" spans="1:6" x14ac:dyDescent="0.2">
      <c r="A6374"/>
      <c r="B6374"/>
      <c r="D6374" s="206"/>
      <c r="E6374" s="206"/>
      <c r="F6374"/>
    </row>
    <row r="6375" spans="1:6" x14ac:dyDescent="0.2">
      <c r="A6375"/>
      <c r="B6375"/>
      <c r="D6375" s="206"/>
      <c r="E6375" s="206"/>
      <c r="F6375"/>
    </row>
    <row r="6376" spans="1:6" x14ac:dyDescent="0.2">
      <c r="A6376"/>
      <c r="B6376"/>
      <c r="D6376" s="206"/>
      <c r="E6376" s="206"/>
      <c r="F6376"/>
    </row>
    <row r="6377" spans="1:6" x14ac:dyDescent="0.2">
      <c r="A6377"/>
      <c r="B6377"/>
      <c r="D6377" s="206"/>
      <c r="E6377" s="206"/>
      <c r="F6377"/>
    </row>
    <row r="6378" spans="1:6" x14ac:dyDescent="0.2">
      <c r="A6378"/>
      <c r="B6378"/>
      <c r="D6378" s="206"/>
      <c r="E6378" s="206"/>
      <c r="F6378"/>
    </row>
    <row r="6379" spans="1:6" x14ac:dyDescent="0.2">
      <c r="A6379"/>
      <c r="B6379"/>
      <c r="D6379" s="206"/>
      <c r="E6379" s="206"/>
      <c r="F6379"/>
    </row>
    <row r="6380" spans="1:6" x14ac:dyDescent="0.2">
      <c r="A6380"/>
      <c r="B6380"/>
      <c r="D6380" s="206"/>
      <c r="E6380" s="206"/>
      <c r="F6380"/>
    </row>
    <row r="6381" spans="1:6" x14ac:dyDescent="0.2">
      <c r="A6381"/>
      <c r="B6381"/>
      <c r="D6381" s="206"/>
      <c r="E6381" s="206"/>
      <c r="F6381"/>
    </row>
    <row r="6382" spans="1:6" x14ac:dyDescent="0.2">
      <c r="A6382"/>
      <c r="B6382"/>
      <c r="D6382" s="206"/>
      <c r="E6382" s="206"/>
      <c r="F6382"/>
    </row>
    <row r="6383" spans="1:6" x14ac:dyDescent="0.2">
      <c r="A6383"/>
      <c r="B6383"/>
      <c r="D6383" s="206"/>
      <c r="E6383" s="206"/>
      <c r="F6383"/>
    </row>
    <row r="6384" spans="1:6" x14ac:dyDescent="0.2">
      <c r="A6384"/>
      <c r="B6384"/>
      <c r="D6384" s="206"/>
      <c r="E6384" s="206"/>
      <c r="F6384"/>
    </row>
    <row r="6385" spans="1:6" x14ac:dyDescent="0.2">
      <c r="A6385"/>
      <c r="B6385"/>
      <c r="D6385" s="206"/>
      <c r="E6385" s="206"/>
      <c r="F6385"/>
    </row>
    <row r="6386" spans="1:6" x14ac:dyDescent="0.2">
      <c r="A6386"/>
      <c r="B6386"/>
      <c r="D6386" s="206"/>
      <c r="E6386" s="206"/>
      <c r="F6386"/>
    </row>
    <row r="6387" spans="1:6" x14ac:dyDescent="0.2">
      <c r="A6387"/>
      <c r="B6387"/>
      <c r="D6387" s="206"/>
      <c r="E6387" s="206"/>
      <c r="F6387"/>
    </row>
    <row r="6388" spans="1:6" x14ac:dyDescent="0.2">
      <c r="A6388"/>
      <c r="B6388"/>
      <c r="D6388" s="206"/>
      <c r="E6388" s="206"/>
      <c r="F6388"/>
    </row>
    <row r="6389" spans="1:6" x14ac:dyDescent="0.2">
      <c r="A6389"/>
      <c r="B6389"/>
      <c r="D6389" s="206"/>
      <c r="E6389" s="206"/>
      <c r="F6389"/>
    </row>
    <row r="6390" spans="1:6" x14ac:dyDescent="0.2">
      <c r="A6390"/>
      <c r="B6390"/>
      <c r="D6390" s="206"/>
      <c r="E6390" s="206"/>
      <c r="F6390"/>
    </row>
    <row r="6391" spans="1:6" x14ac:dyDescent="0.2">
      <c r="A6391"/>
      <c r="B6391"/>
      <c r="D6391" s="206"/>
      <c r="E6391" s="206"/>
      <c r="F6391"/>
    </row>
    <row r="6392" spans="1:6" x14ac:dyDescent="0.2">
      <c r="A6392"/>
      <c r="B6392"/>
      <c r="D6392" s="206"/>
      <c r="E6392" s="206"/>
      <c r="F6392"/>
    </row>
    <row r="6393" spans="1:6" x14ac:dyDescent="0.2">
      <c r="A6393"/>
      <c r="B6393"/>
      <c r="D6393" s="206"/>
      <c r="E6393" s="206"/>
      <c r="F6393"/>
    </row>
    <row r="6394" spans="1:6" x14ac:dyDescent="0.2">
      <c r="A6394"/>
      <c r="B6394"/>
      <c r="D6394" s="206"/>
      <c r="E6394" s="206"/>
      <c r="F6394"/>
    </row>
    <row r="6395" spans="1:6" x14ac:dyDescent="0.2">
      <c r="A6395"/>
      <c r="B6395"/>
      <c r="D6395" s="206"/>
      <c r="E6395" s="206"/>
      <c r="F6395"/>
    </row>
    <row r="6396" spans="1:6" x14ac:dyDescent="0.2">
      <c r="A6396"/>
      <c r="B6396"/>
      <c r="D6396" s="206"/>
      <c r="E6396" s="206"/>
      <c r="F6396"/>
    </row>
    <row r="6397" spans="1:6" x14ac:dyDescent="0.2">
      <c r="A6397"/>
      <c r="B6397"/>
      <c r="D6397" s="206"/>
      <c r="E6397" s="206"/>
      <c r="F6397"/>
    </row>
    <row r="6398" spans="1:6" x14ac:dyDescent="0.2">
      <c r="A6398"/>
      <c r="B6398"/>
      <c r="D6398" s="206"/>
      <c r="E6398" s="206"/>
      <c r="F6398"/>
    </row>
    <row r="6399" spans="1:6" x14ac:dyDescent="0.2">
      <c r="A6399"/>
      <c r="B6399"/>
      <c r="D6399" s="206"/>
      <c r="E6399" s="206"/>
      <c r="F6399"/>
    </row>
    <row r="6400" spans="1:6" x14ac:dyDescent="0.2">
      <c r="A6400"/>
      <c r="B6400"/>
      <c r="D6400" s="206"/>
      <c r="E6400" s="206"/>
      <c r="F6400"/>
    </row>
    <row r="6401" spans="1:6" x14ac:dyDescent="0.2">
      <c r="A6401"/>
      <c r="B6401"/>
      <c r="D6401" s="206"/>
      <c r="E6401" s="206"/>
      <c r="F6401"/>
    </row>
    <row r="6402" spans="1:6" x14ac:dyDescent="0.2">
      <c r="A6402"/>
      <c r="B6402"/>
      <c r="D6402" s="206"/>
      <c r="E6402" s="206"/>
      <c r="F6402"/>
    </row>
    <row r="6403" spans="1:6" x14ac:dyDescent="0.2">
      <c r="A6403"/>
      <c r="B6403"/>
      <c r="D6403" s="206"/>
      <c r="E6403" s="206"/>
      <c r="F6403"/>
    </row>
    <row r="6404" spans="1:6" x14ac:dyDescent="0.2">
      <c r="A6404"/>
      <c r="B6404"/>
      <c r="D6404" s="206"/>
      <c r="E6404" s="206"/>
      <c r="F6404"/>
    </row>
    <row r="6405" spans="1:6" x14ac:dyDescent="0.2">
      <c r="A6405"/>
      <c r="B6405"/>
      <c r="D6405" s="206"/>
      <c r="E6405" s="206"/>
      <c r="F6405"/>
    </row>
    <row r="6406" spans="1:6" x14ac:dyDescent="0.2">
      <c r="A6406"/>
      <c r="B6406"/>
      <c r="D6406" s="206"/>
      <c r="E6406" s="206"/>
      <c r="F6406"/>
    </row>
    <row r="6407" spans="1:6" x14ac:dyDescent="0.2">
      <c r="A6407"/>
      <c r="B6407"/>
      <c r="D6407" s="206"/>
      <c r="E6407" s="206"/>
      <c r="F6407"/>
    </row>
    <row r="6408" spans="1:6" x14ac:dyDescent="0.2">
      <c r="A6408"/>
      <c r="B6408"/>
      <c r="D6408" s="206"/>
      <c r="E6408" s="206"/>
      <c r="F6408"/>
    </row>
    <row r="6409" spans="1:6" x14ac:dyDescent="0.2">
      <c r="A6409"/>
      <c r="B6409"/>
      <c r="D6409" s="206"/>
      <c r="E6409" s="206"/>
      <c r="F6409"/>
    </row>
    <row r="6410" spans="1:6" x14ac:dyDescent="0.2">
      <c r="A6410"/>
      <c r="B6410"/>
      <c r="D6410" s="206"/>
      <c r="E6410" s="206"/>
      <c r="F6410"/>
    </row>
    <row r="6411" spans="1:6" x14ac:dyDescent="0.2">
      <c r="A6411"/>
      <c r="B6411"/>
      <c r="D6411" s="206"/>
      <c r="E6411" s="206"/>
      <c r="F6411"/>
    </row>
    <row r="6412" spans="1:6" x14ac:dyDescent="0.2">
      <c r="A6412"/>
      <c r="B6412"/>
      <c r="D6412" s="206"/>
      <c r="E6412" s="206"/>
      <c r="F6412"/>
    </row>
    <row r="6413" spans="1:6" x14ac:dyDescent="0.2">
      <c r="A6413"/>
      <c r="B6413"/>
      <c r="D6413" s="206"/>
      <c r="E6413" s="206"/>
      <c r="F6413"/>
    </row>
    <row r="6414" spans="1:6" x14ac:dyDescent="0.2">
      <c r="A6414"/>
      <c r="B6414"/>
      <c r="D6414" s="206"/>
      <c r="E6414" s="206"/>
      <c r="F6414"/>
    </row>
    <row r="6415" spans="1:6" x14ac:dyDescent="0.2">
      <c r="A6415"/>
      <c r="B6415"/>
      <c r="D6415" s="206"/>
      <c r="E6415" s="206"/>
      <c r="F6415"/>
    </row>
    <row r="6416" spans="1:6" x14ac:dyDescent="0.2">
      <c r="A6416"/>
      <c r="B6416"/>
      <c r="D6416" s="206"/>
      <c r="E6416" s="206"/>
      <c r="F6416"/>
    </row>
    <row r="6417" spans="1:6" x14ac:dyDescent="0.2">
      <c r="A6417"/>
      <c r="B6417"/>
      <c r="D6417" s="206"/>
      <c r="E6417" s="206"/>
      <c r="F6417"/>
    </row>
    <row r="6418" spans="1:6" x14ac:dyDescent="0.2">
      <c r="A6418"/>
      <c r="B6418"/>
      <c r="D6418" s="206"/>
      <c r="E6418" s="206"/>
      <c r="F6418"/>
    </row>
    <row r="6419" spans="1:6" x14ac:dyDescent="0.2">
      <c r="A6419"/>
      <c r="B6419"/>
      <c r="D6419" s="206"/>
      <c r="E6419" s="206"/>
      <c r="F6419"/>
    </row>
    <row r="6420" spans="1:6" x14ac:dyDescent="0.2">
      <c r="A6420"/>
      <c r="B6420"/>
      <c r="D6420" s="206"/>
      <c r="E6420" s="206"/>
      <c r="F6420"/>
    </row>
    <row r="6421" spans="1:6" x14ac:dyDescent="0.2">
      <c r="A6421"/>
      <c r="B6421"/>
      <c r="D6421" s="206"/>
      <c r="E6421" s="206"/>
      <c r="F6421"/>
    </row>
    <row r="6422" spans="1:6" x14ac:dyDescent="0.2">
      <c r="A6422"/>
      <c r="B6422"/>
      <c r="D6422" s="206"/>
      <c r="E6422" s="206"/>
      <c r="F6422"/>
    </row>
    <row r="6423" spans="1:6" x14ac:dyDescent="0.2">
      <c r="A6423"/>
      <c r="B6423"/>
      <c r="D6423" s="206"/>
      <c r="E6423" s="206"/>
      <c r="F6423"/>
    </row>
    <row r="6424" spans="1:6" x14ac:dyDescent="0.2">
      <c r="A6424"/>
      <c r="B6424"/>
      <c r="D6424" s="206"/>
      <c r="E6424" s="206"/>
      <c r="F6424"/>
    </row>
    <row r="6425" spans="1:6" x14ac:dyDescent="0.2">
      <c r="A6425"/>
      <c r="B6425"/>
      <c r="D6425" s="206"/>
      <c r="E6425" s="206"/>
      <c r="F6425"/>
    </row>
    <row r="6426" spans="1:6" x14ac:dyDescent="0.2">
      <c r="A6426"/>
      <c r="B6426"/>
      <c r="D6426" s="206"/>
      <c r="E6426" s="206"/>
      <c r="F6426"/>
    </row>
    <row r="6427" spans="1:6" x14ac:dyDescent="0.2">
      <c r="A6427"/>
      <c r="B6427"/>
      <c r="D6427" s="206"/>
      <c r="E6427" s="206"/>
      <c r="F6427"/>
    </row>
    <row r="6428" spans="1:6" x14ac:dyDescent="0.2">
      <c r="A6428"/>
      <c r="B6428"/>
      <c r="D6428" s="206"/>
      <c r="E6428" s="206"/>
      <c r="F6428"/>
    </row>
    <row r="6429" spans="1:6" x14ac:dyDescent="0.2">
      <c r="A6429"/>
      <c r="B6429"/>
      <c r="D6429" s="206"/>
      <c r="E6429" s="206"/>
      <c r="F6429"/>
    </row>
    <row r="6430" spans="1:6" x14ac:dyDescent="0.2">
      <c r="A6430"/>
      <c r="B6430"/>
      <c r="D6430" s="206"/>
      <c r="E6430" s="206"/>
      <c r="F6430"/>
    </row>
    <row r="6431" spans="1:6" x14ac:dyDescent="0.2">
      <c r="A6431"/>
      <c r="B6431"/>
      <c r="D6431" s="206"/>
      <c r="E6431" s="206"/>
      <c r="F6431"/>
    </row>
    <row r="6432" spans="1:6" x14ac:dyDescent="0.2">
      <c r="A6432"/>
      <c r="B6432"/>
      <c r="D6432" s="206"/>
      <c r="E6432" s="206"/>
      <c r="F6432"/>
    </row>
    <row r="6433" spans="1:6" x14ac:dyDescent="0.2">
      <c r="A6433"/>
      <c r="B6433"/>
      <c r="D6433" s="206"/>
      <c r="E6433" s="206"/>
      <c r="F6433"/>
    </row>
    <row r="6434" spans="1:6" x14ac:dyDescent="0.2">
      <c r="A6434"/>
      <c r="B6434"/>
      <c r="D6434" s="206"/>
      <c r="E6434" s="206"/>
      <c r="F6434"/>
    </row>
    <row r="6435" spans="1:6" x14ac:dyDescent="0.2">
      <c r="A6435"/>
      <c r="B6435"/>
      <c r="D6435" s="206"/>
      <c r="E6435" s="206"/>
      <c r="F6435"/>
    </row>
    <row r="6436" spans="1:6" x14ac:dyDescent="0.2">
      <c r="A6436"/>
      <c r="B6436"/>
      <c r="D6436" s="206"/>
      <c r="E6436" s="206"/>
      <c r="F6436"/>
    </row>
    <row r="6437" spans="1:6" x14ac:dyDescent="0.2">
      <c r="A6437"/>
      <c r="B6437"/>
      <c r="D6437" s="206"/>
      <c r="E6437" s="206"/>
      <c r="F6437"/>
    </row>
    <row r="6438" spans="1:6" x14ac:dyDescent="0.2">
      <c r="A6438"/>
      <c r="B6438"/>
      <c r="D6438" s="206"/>
      <c r="E6438" s="206"/>
      <c r="F6438"/>
    </row>
    <row r="6439" spans="1:6" x14ac:dyDescent="0.2">
      <c r="A6439"/>
      <c r="B6439"/>
      <c r="D6439" s="206"/>
      <c r="E6439" s="206"/>
      <c r="F6439"/>
    </row>
    <row r="6440" spans="1:6" x14ac:dyDescent="0.2">
      <c r="A6440"/>
      <c r="B6440"/>
      <c r="D6440" s="206"/>
      <c r="E6440" s="206"/>
      <c r="F6440"/>
    </row>
    <row r="6441" spans="1:6" x14ac:dyDescent="0.2">
      <c r="A6441"/>
      <c r="B6441"/>
      <c r="D6441" s="206"/>
      <c r="E6441" s="206"/>
      <c r="F6441"/>
    </row>
    <row r="6442" spans="1:6" x14ac:dyDescent="0.2">
      <c r="A6442"/>
      <c r="B6442"/>
      <c r="D6442" s="206"/>
      <c r="E6442" s="206"/>
      <c r="F6442"/>
    </row>
    <row r="6443" spans="1:6" x14ac:dyDescent="0.2">
      <c r="A6443"/>
      <c r="B6443"/>
      <c r="D6443" s="206"/>
      <c r="E6443" s="206"/>
      <c r="F6443"/>
    </row>
    <row r="6444" spans="1:6" x14ac:dyDescent="0.2">
      <c r="A6444"/>
      <c r="B6444"/>
      <c r="D6444" s="206"/>
      <c r="E6444" s="206"/>
      <c r="F6444"/>
    </row>
    <row r="6445" spans="1:6" x14ac:dyDescent="0.2">
      <c r="A6445"/>
      <c r="B6445"/>
      <c r="D6445" s="206"/>
      <c r="E6445" s="206"/>
      <c r="F6445"/>
    </row>
    <row r="6446" spans="1:6" x14ac:dyDescent="0.2">
      <c r="A6446"/>
      <c r="B6446"/>
      <c r="D6446" s="206"/>
      <c r="E6446" s="206"/>
      <c r="F6446"/>
    </row>
    <row r="6447" spans="1:6" x14ac:dyDescent="0.2">
      <c r="A6447"/>
      <c r="B6447"/>
      <c r="D6447" s="206"/>
      <c r="E6447" s="206"/>
      <c r="F6447"/>
    </row>
    <row r="6448" spans="1:6" x14ac:dyDescent="0.2">
      <c r="A6448"/>
      <c r="B6448"/>
      <c r="D6448" s="206"/>
      <c r="E6448" s="206"/>
      <c r="F6448"/>
    </row>
    <row r="6449" spans="1:6" x14ac:dyDescent="0.2">
      <c r="A6449"/>
      <c r="B6449"/>
      <c r="D6449" s="206"/>
      <c r="E6449" s="206"/>
      <c r="F6449"/>
    </row>
    <row r="6450" spans="1:6" x14ac:dyDescent="0.2">
      <c r="A6450"/>
      <c r="B6450"/>
      <c r="D6450" s="206"/>
      <c r="E6450" s="206"/>
      <c r="F6450"/>
    </row>
    <row r="6451" spans="1:6" x14ac:dyDescent="0.2">
      <c r="A6451"/>
      <c r="B6451"/>
      <c r="D6451" s="206"/>
      <c r="E6451" s="206"/>
      <c r="F6451"/>
    </row>
    <row r="6452" spans="1:6" x14ac:dyDescent="0.2">
      <c r="A6452"/>
      <c r="B6452"/>
      <c r="D6452" s="206"/>
      <c r="E6452" s="206"/>
      <c r="F6452"/>
    </row>
    <row r="6453" spans="1:6" x14ac:dyDescent="0.2">
      <c r="A6453"/>
      <c r="B6453"/>
      <c r="D6453" s="206"/>
      <c r="E6453" s="206"/>
      <c r="F6453"/>
    </row>
    <row r="6454" spans="1:6" x14ac:dyDescent="0.2">
      <c r="A6454"/>
      <c r="B6454"/>
      <c r="D6454" s="206"/>
      <c r="E6454" s="206"/>
      <c r="F6454"/>
    </row>
    <row r="6455" spans="1:6" x14ac:dyDescent="0.2">
      <c r="A6455"/>
      <c r="B6455"/>
      <c r="D6455" s="206"/>
      <c r="E6455" s="206"/>
      <c r="F6455"/>
    </row>
    <row r="6456" spans="1:6" x14ac:dyDescent="0.2">
      <c r="A6456"/>
      <c r="B6456"/>
      <c r="D6456" s="206"/>
      <c r="E6456" s="206"/>
      <c r="F6456"/>
    </row>
    <row r="6457" spans="1:6" x14ac:dyDescent="0.2">
      <c r="A6457"/>
      <c r="B6457"/>
      <c r="D6457" s="206"/>
      <c r="E6457" s="206"/>
      <c r="F6457"/>
    </row>
    <row r="6458" spans="1:6" x14ac:dyDescent="0.2">
      <c r="A6458"/>
      <c r="B6458"/>
      <c r="D6458" s="206"/>
      <c r="E6458" s="206"/>
      <c r="F6458"/>
    </row>
    <row r="6459" spans="1:6" x14ac:dyDescent="0.2">
      <c r="A6459"/>
      <c r="B6459"/>
      <c r="D6459" s="206"/>
      <c r="E6459" s="206"/>
      <c r="F6459"/>
    </row>
    <row r="6460" spans="1:6" x14ac:dyDescent="0.2">
      <c r="A6460"/>
      <c r="B6460"/>
      <c r="D6460" s="206"/>
      <c r="E6460" s="206"/>
      <c r="F6460"/>
    </row>
    <row r="6461" spans="1:6" x14ac:dyDescent="0.2">
      <c r="A6461"/>
      <c r="B6461"/>
      <c r="D6461" s="206"/>
      <c r="E6461" s="206"/>
      <c r="F6461"/>
    </row>
    <row r="6462" spans="1:6" x14ac:dyDescent="0.2">
      <c r="A6462"/>
      <c r="B6462"/>
      <c r="D6462" s="206"/>
      <c r="E6462" s="206"/>
      <c r="F6462"/>
    </row>
    <row r="6463" spans="1:6" x14ac:dyDescent="0.2">
      <c r="A6463"/>
      <c r="B6463"/>
      <c r="D6463" s="206"/>
      <c r="E6463" s="206"/>
      <c r="F6463"/>
    </row>
    <row r="6464" spans="1:6" x14ac:dyDescent="0.2">
      <c r="A6464"/>
      <c r="B6464"/>
      <c r="D6464" s="206"/>
      <c r="E6464" s="206"/>
      <c r="F6464"/>
    </row>
    <row r="6465" spans="1:6" x14ac:dyDescent="0.2">
      <c r="A6465"/>
      <c r="B6465"/>
      <c r="D6465" s="206"/>
      <c r="E6465" s="206"/>
      <c r="F6465"/>
    </row>
    <row r="6466" spans="1:6" x14ac:dyDescent="0.2">
      <c r="A6466"/>
      <c r="B6466"/>
      <c r="D6466" s="206"/>
      <c r="E6466" s="206"/>
      <c r="F6466"/>
    </row>
    <row r="6467" spans="1:6" x14ac:dyDescent="0.2">
      <c r="A6467"/>
      <c r="B6467"/>
      <c r="D6467" s="206"/>
      <c r="E6467" s="206"/>
      <c r="F6467"/>
    </row>
    <row r="6468" spans="1:6" x14ac:dyDescent="0.2">
      <c r="A6468"/>
      <c r="B6468"/>
      <c r="D6468" s="206"/>
      <c r="E6468" s="206"/>
      <c r="F6468"/>
    </row>
    <row r="6469" spans="1:6" x14ac:dyDescent="0.2">
      <c r="A6469"/>
      <c r="B6469"/>
      <c r="D6469" s="206"/>
      <c r="E6469" s="206"/>
      <c r="F6469"/>
    </row>
    <row r="6470" spans="1:6" x14ac:dyDescent="0.2">
      <c r="A6470"/>
      <c r="B6470"/>
      <c r="D6470" s="206"/>
      <c r="E6470" s="206"/>
      <c r="F6470"/>
    </row>
    <row r="6471" spans="1:6" x14ac:dyDescent="0.2">
      <c r="A6471"/>
      <c r="B6471"/>
      <c r="D6471" s="206"/>
      <c r="E6471" s="206"/>
      <c r="F6471"/>
    </row>
    <row r="6472" spans="1:6" x14ac:dyDescent="0.2">
      <c r="A6472"/>
      <c r="B6472"/>
      <c r="D6472" s="206"/>
      <c r="E6472" s="206"/>
      <c r="F6472"/>
    </row>
    <row r="6473" spans="1:6" x14ac:dyDescent="0.2">
      <c r="A6473"/>
      <c r="B6473"/>
      <c r="D6473" s="206"/>
      <c r="E6473" s="206"/>
      <c r="F6473"/>
    </row>
    <row r="6474" spans="1:6" x14ac:dyDescent="0.2">
      <c r="A6474"/>
      <c r="B6474"/>
      <c r="D6474" s="206"/>
      <c r="E6474" s="206"/>
      <c r="F6474"/>
    </row>
    <row r="6475" spans="1:6" x14ac:dyDescent="0.2">
      <c r="A6475"/>
      <c r="B6475"/>
      <c r="D6475" s="206"/>
      <c r="E6475" s="206"/>
      <c r="F6475"/>
    </row>
    <row r="6476" spans="1:6" x14ac:dyDescent="0.2">
      <c r="A6476"/>
      <c r="B6476"/>
      <c r="D6476" s="206"/>
      <c r="E6476" s="206"/>
      <c r="F6476"/>
    </row>
    <row r="6477" spans="1:6" x14ac:dyDescent="0.2">
      <c r="A6477"/>
      <c r="B6477"/>
      <c r="D6477" s="206"/>
      <c r="E6477" s="206"/>
      <c r="F6477"/>
    </row>
    <row r="6478" spans="1:6" x14ac:dyDescent="0.2">
      <c r="A6478"/>
      <c r="B6478"/>
      <c r="D6478" s="206"/>
      <c r="E6478" s="206"/>
      <c r="F6478"/>
    </row>
    <row r="6479" spans="1:6" x14ac:dyDescent="0.2">
      <c r="A6479"/>
      <c r="B6479"/>
      <c r="D6479" s="206"/>
      <c r="E6479" s="206"/>
      <c r="F6479"/>
    </row>
    <row r="6480" spans="1:6" x14ac:dyDescent="0.2">
      <c r="A6480"/>
      <c r="B6480"/>
      <c r="D6480" s="206"/>
      <c r="E6480" s="206"/>
      <c r="F6480"/>
    </row>
    <row r="6481" spans="1:6" x14ac:dyDescent="0.2">
      <c r="A6481"/>
      <c r="B6481"/>
      <c r="D6481" s="206"/>
      <c r="E6481" s="206"/>
      <c r="F6481"/>
    </row>
    <row r="6482" spans="1:6" x14ac:dyDescent="0.2">
      <c r="A6482"/>
      <c r="B6482"/>
      <c r="D6482" s="206"/>
      <c r="E6482" s="206"/>
      <c r="F6482"/>
    </row>
    <row r="6483" spans="1:6" x14ac:dyDescent="0.2">
      <c r="A6483"/>
      <c r="B6483"/>
      <c r="D6483" s="206"/>
      <c r="E6483" s="206"/>
      <c r="F6483"/>
    </row>
    <row r="6484" spans="1:6" x14ac:dyDescent="0.2">
      <c r="A6484"/>
      <c r="B6484"/>
      <c r="D6484" s="206"/>
      <c r="E6484" s="206"/>
      <c r="F6484"/>
    </row>
    <row r="6485" spans="1:6" x14ac:dyDescent="0.2">
      <c r="A6485"/>
      <c r="B6485"/>
      <c r="D6485" s="206"/>
      <c r="E6485" s="206"/>
      <c r="F6485"/>
    </row>
    <row r="6486" spans="1:6" x14ac:dyDescent="0.2">
      <c r="A6486"/>
      <c r="B6486"/>
      <c r="D6486" s="206"/>
      <c r="E6486" s="206"/>
      <c r="F6486"/>
    </row>
    <row r="6487" spans="1:6" x14ac:dyDescent="0.2">
      <c r="A6487"/>
      <c r="B6487"/>
      <c r="D6487" s="206"/>
      <c r="E6487" s="206"/>
      <c r="F6487"/>
    </row>
    <row r="6488" spans="1:6" x14ac:dyDescent="0.2">
      <c r="A6488"/>
      <c r="B6488"/>
      <c r="D6488" s="206"/>
      <c r="E6488" s="206"/>
      <c r="F6488"/>
    </row>
    <row r="6489" spans="1:6" x14ac:dyDescent="0.2">
      <c r="A6489"/>
      <c r="B6489"/>
      <c r="D6489" s="206"/>
      <c r="E6489" s="206"/>
      <c r="F6489"/>
    </row>
    <row r="6490" spans="1:6" x14ac:dyDescent="0.2">
      <c r="A6490"/>
      <c r="B6490"/>
      <c r="D6490" s="206"/>
      <c r="E6490" s="206"/>
      <c r="F6490"/>
    </row>
    <row r="6491" spans="1:6" x14ac:dyDescent="0.2">
      <c r="A6491"/>
      <c r="B6491"/>
      <c r="D6491" s="206"/>
      <c r="E6491" s="206"/>
      <c r="F6491"/>
    </row>
    <row r="6492" spans="1:6" x14ac:dyDescent="0.2">
      <c r="A6492"/>
      <c r="B6492"/>
      <c r="D6492" s="206"/>
      <c r="E6492" s="206"/>
      <c r="F6492"/>
    </row>
    <row r="6493" spans="1:6" x14ac:dyDescent="0.2">
      <c r="A6493"/>
      <c r="B6493"/>
      <c r="D6493" s="206"/>
      <c r="E6493" s="206"/>
      <c r="F6493"/>
    </row>
    <row r="6494" spans="1:6" x14ac:dyDescent="0.2">
      <c r="A6494"/>
      <c r="B6494"/>
      <c r="D6494" s="206"/>
      <c r="E6494" s="206"/>
      <c r="F6494"/>
    </row>
    <row r="6495" spans="1:6" x14ac:dyDescent="0.2">
      <c r="A6495"/>
      <c r="B6495"/>
      <c r="D6495" s="206"/>
      <c r="E6495" s="206"/>
      <c r="F6495"/>
    </row>
    <row r="6496" spans="1:6" x14ac:dyDescent="0.2">
      <c r="A6496"/>
      <c r="B6496"/>
      <c r="D6496" s="206"/>
      <c r="E6496" s="206"/>
      <c r="F6496"/>
    </row>
    <row r="6497" spans="1:6" x14ac:dyDescent="0.2">
      <c r="A6497"/>
      <c r="B6497"/>
      <c r="D6497" s="206"/>
      <c r="E6497" s="206"/>
      <c r="F6497"/>
    </row>
    <row r="6498" spans="1:6" x14ac:dyDescent="0.2">
      <c r="A6498"/>
      <c r="B6498"/>
      <c r="D6498" s="206"/>
      <c r="E6498" s="206"/>
      <c r="F6498"/>
    </row>
    <row r="6499" spans="1:6" x14ac:dyDescent="0.2">
      <c r="A6499"/>
      <c r="B6499"/>
      <c r="D6499" s="206"/>
      <c r="E6499" s="206"/>
      <c r="F6499"/>
    </row>
    <row r="6500" spans="1:6" x14ac:dyDescent="0.2">
      <c r="A6500"/>
      <c r="B6500"/>
      <c r="D6500" s="206"/>
      <c r="E6500" s="206"/>
      <c r="F6500"/>
    </row>
    <row r="6501" spans="1:6" x14ac:dyDescent="0.2">
      <c r="A6501"/>
      <c r="B6501"/>
      <c r="D6501" s="206"/>
      <c r="E6501" s="206"/>
      <c r="F6501"/>
    </row>
    <row r="6502" spans="1:6" x14ac:dyDescent="0.2">
      <c r="A6502"/>
      <c r="B6502"/>
      <c r="D6502" s="206"/>
      <c r="E6502" s="206"/>
      <c r="F6502"/>
    </row>
    <row r="6503" spans="1:6" x14ac:dyDescent="0.2">
      <c r="A6503"/>
      <c r="B6503"/>
      <c r="D6503" s="206"/>
      <c r="E6503" s="206"/>
      <c r="F6503"/>
    </row>
    <row r="6504" spans="1:6" x14ac:dyDescent="0.2">
      <c r="A6504"/>
      <c r="B6504"/>
      <c r="D6504" s="206"/>
      <c r="E6504" s="206"/>
      <c r="F6504"/>
    </row>
    <row r="6505" spans="1:6" x14ac:dyDescent="0.2">
      <c r="A6505"/>
      <c r="B6505"/>
      <c r="D6505" s="206"/>
      <c r="E6505" s="206"/>
      <c r="F6505"/>
    </row>
    <row r="6506" spans="1:6" x14ac:dyDescent="0.2">
      <c r="A6506"/>
      <c r="B6506"/>
      <c r="D6506" s="206"/>
      <c r="E6506" s="206"/>
      <c r="F6506"/>
    </row>
    <row r="6507" spans="1:6" x14ac:dyDescent="0.2">
      <c r="A6507"/>
      <c r="B6507"/>
      <c r="D6507" s="206"/>
      <c r="E6507" s="206"/>
      <c r="F6507"/>
    </row>
    <row r="6508" spans="1:6" x14ac:dyDescent="0.2">
      <c r="A6508"/>
      <c r="B6508"/>
      <c r="D6508" s="206"/>
      <c r="E6508" s="206"/>
      <c r="F6508"/>
    </row>
    <row r="6509" spans="1:6" x14ac:dyDescent="0.2">
      <c r="A6509"/>
      <c r="B6509"/>
      <c r="D6509" s="206"/>
      <c r="E6509" s="206"/>
      <c r="F6509"/>
    </row>
    <row r="6510" spans="1:6" x14ac:dyDescent="0.2">
      <c r="A6510"/>
      <c r="B6510"/>
      <c r="D6510" s="206"/>
      <c r="E6510" s="206"/>
      <c r="F6510"/>
    </row>
    <row r="6511" spans="1:6" x14ac:dyDescent="0.2">
      <c r="A6511"/>
      <c r="B6511"/>
      <c r="D6511" s="206"/>
      <c r="E6511" s="206"/>
      <c r="F6511"/>
    </row>
    <row r="6512" spans="1:6" x14ac:dyDescent="0.2">
      <c r="A6512"/>
      <c r="B6512"/>
      <c r="D6512" s="206"/>
      <c r="E6512" s="206"/>
      <c r="F6512"/>
    </row>
    <row r="6513" spans="1:6" x14ac:dyDescent="0.2">
      <c r="A6513"/>
      <c r="B6513"/>
      <c r="D6513" s="206"/>
      <c r="E6513" s="206"/>
      <c r="F6513"/>
    </row>
    <row r="6514" spans="1:6" x14ac:dyDescent="0.2">
      <c r="A6514"/>
      <c r="B6514"/>
      <c r="D6514" s="206"/>
      <c r="E6514" s="206"/>
      <c r="F6514"/>
    </row>
    <row r="6515" spans="1:6" x14ac:dyDescent="0.2">
      <c r="A6515"/>
      <c r="B6515"/>
      <c r="D6515" s="206"/>
      <c r="E6515" s="206"/>
      <c r="F6515"/>
    </row>
    <row r="6516" spans="1:6" x14ac:dyDescent="0.2">
      <c r="A6516"/>
      <c r="B6516"/>
      <c r="D6516" s="206"/>
      <c r="E6516" s="206"/>
      <c r="F6516"/>
    </row>
    <row r="6517" spans="1:6" x14ac:dyDescent="0.2">
      <c r="A6517"/>
      <c r="B6517"/>
      <c r="D6517" s="206"/>
      <c r="E6517" s="206"/>
      <c r="F6517"/>
    </row>
    <row r="6518" spans="1:6" x14ac:dyDescent="0.2">
      <c r="A6518"/>
      <c r="B6518"/>
      <c r="D6518" s="206"/>
      <c r="E6518" s="206"/>
      <c r="F6518"/>
    </row>
    <row r="6519" spans="1:6" x14ac:dyDescent="0.2">
      <c r="A6519"/>
      <c r="B6519"/>
      <c r="D6519" s="206"/>
      <c r="E6519" s="206"/>
      <c r="F6519"/>
    </row>
    <row r="6520" spans="1:6" x14ac:dyDescent="0.2">
      <c r="A6520"/>
      <c r="B6520"/>
      <c r="D6520" s="206"/>
      <c r="E6520" s="206"/>
      <c r="F6520"/>
    </row>
    <row r="6521" spans="1:6" x14ac:dyDescent="0.2">
      <c r="A6521"/>
      <c r="B6521"/>
      <c r="D6521" s="206"/>
      <c r="E6521" s="206"/>
      <c r="F6521"/>
    </row>
    <row r="6522" spans="1:6" x14ac:dyDescent="0.2">
      <c r="A6522"/>
      <c r="B6522"/>
      <c r="D6522" s="206"/>
      <c r="E6522" s="206"/>
      <c r="F6522"/>
    </row>
    <row r="6523" spans="1:6" x14ac:dyDescent="0.2">
      <c r="A6523"/>
      <c r="B6523"/>
      <c r="D6523" s="206"/>
      <c r="E6523" s="206"/>
      <c r="F6523"/>
    </row>
    <row r="6524" spans="1:6" x14ac:dyDescent="0.2">
      <c r="A6524"/>
      <c r="B6524"/>
      <c r="D6524" s="206"/>
      <c r="E6524" s="206"/>
      <c r="F6524"/>
    </row>
    <row r="6525" spans="1:6" x14ac:dyDescent="0.2">
      <c r="A6525"/>
      <c r="B6525"/>
      <c r="D6525" s="206"/>
      <c r="E6525" s="206"/>
      <c r="F6525"/>
    </row>
    <row r="6526" spans="1:6" x14ac:dyDescent="0.2">
      <c r="A6526"/>
      <c r="B6526"/>
      <c r="D6526" s="206"/>
      <c r="E6526" s="206"/>
      <c r="F6526"/>
    </row>
    <row r="6527" spans="1:6" x14ac:dyDescent="0.2">
      <c r="A6527"/>
      <c r="B6527"/>
      <c r="D6527" s="206"/>
      <c r="E6527" s="206"/>
      <c r="F6527"/>
    </row>
    <row r="6528" spans="1:6" x14ac:dyDescent="0.2">
      <c r="A6528"/>
      <c r="B6528"/>
      <c r="D6528" s="206"/>
      <c r="E6528" s="206"/>
      <c r="F6528"/>
    </row>
    <row r="6529" spans="1:6" x14ac:dyDescent="0.2">
      <c r="A6529"/>
      <c r="B6529"/>
      <c r="D6529" s="206"/>
      <c r="E6529" s="206"/>
      <c r="F6529"/>
    </row>
    <row r="6530" spans="1:6" x14ac:dyDescent="0.2">
      <c r="A6530"/>
      <c r="B6530"/>
      <c r="D6530" s="206"/>
      <c r="E6530" s="206"/>
      <c r="F6530"/>
    </row>
    <row r="6531" spans="1:6" x14ac:dyDescent="0.2">
      <c r="A6531"/>
      <c r="B6531"/>
      <c r="D6531" s="206"/>
      <c r="E6531" s="206"/>
      <c r="F6531"/>
    </row>
    <row r="6532" spans="1:6" x14ac:dyDescent="0.2">
      <c r="A6532"/>
      <c r="B6532"/>
      <c r="D6532" s="206"/>
      <c r="E6532" s="206"/>
      <c r="F6532"/>
    </row>
    <row r="6533" spans="1:6" x14ac:dyDescent="0.2">
      <c r="A6533"/>
      <c r="B6533"/>
      <c r="D6533" s="206"/>
      <c r="E6533" s="206"/>
      <c r="F6533"/>
    </row>
    <row r="6534" spans="1:6" x14ac:dyDescent="0.2">
      <c r="A6534"/>
      <c r="B6534"/>
      <c r="D6534" s="206"/>
      <c r="E6534" s="206"/>
      <c r="F6534"/>
    </row>
    <row r="6535" spans="1:6" x14ac:dyDescent="0.2">
      <c r="A6535"/>
      <c r="B6535"/>
      <c r="D6535" s="206"/>
      <c r="E6535" s="206"/>
      <c r="F6535"/>
    </row>
    <row r="6536" spans="1:6" x14ac:dyDescent="0.2">
      <c r="A6536"/>
      <c r="B6536"/>
      <c r="D6536" s="206"/>
      <c r="E6536" s="206"/>
      <c r="F6536"/>
    </row>
    <row r="6537" spans="1:6" x14ac:dyDescent="0.2">
      <c r="A6537"/>
      <c r="B6537"/>
      <c r="D6537" s="206"/>
      <c r="E6537" s="206"/>
      <c r="F6537"/>
    </row>
    <row r="6538" spans="1:6" x14ac:dyDescent="0.2">
      <c r="A6538"/>
      <c r="B6538"/>
      <c r="D6538" s="206"/>
      <c r="E6538" s="206"/>
      <c r="F6538"/>
    </row>
    <row r="6539" spans="1:6" x14ac:dyDescent="0.2">
      <c r="A6539"/>
      <c r="B6539"/>
      <c r="D6539" s="206"/>
      <c r="E6539" s="206"/>
      <c r="F6539"/>
    </row>
    <row r="6540" spans="1:6" x14ac:dyDescent="0.2">
      <c r="A6540"/>
      <c r="B6540"/>
      <c r="D6540" s="206"/>
      <c r="E6540" s="206"/>
      <c r="F6540"/>
    </row>
    <row r="6541" spans="1:6" x14ac:dyDescent="0.2">
      <c r="A6541"/>
      <c r="B6541"/>
      <c r="D6541" s="206"/>
      <c r="E6541" s="206"/>
      <c r="F6541"/>
    </row>
    <row r="6542" spans="1:6" x14ac:dyDescent="0.2">
      <c r="A6542"/>
      <c r="B6542"/>
      <c r="D6542" s="206"/>
      <c r="E6542" s="206"/>
      <c r="F6542"/>
    </row>
    <row r="6543" spans="1:6" x14ac:dyDescent="0.2">
      <c r="A6543"/>
      <c r="B6543"/>
      <c r="D6543" s="206"/>
      <c r="E6543" s="206"/>
      <c r="F6543"/>
    </row>
    <row r="6544" spans="1:6" x14ac:dyDescent="0.2">
      <c r="A6544"/>
      <c r="B6544"/>
      <c r="D6544" s="206"/>
      <c r="E6544" s="206"/>
      <c r="F6544"/>
    </row>
    <row r="6545" spans="1:6" x14ac:dyDescent="0.2">
      <c r="A6545"/>
      <c r="B6545"/>
      <c r="D6545" s="206"/>
      <c r="E6545" s="206"/>
      <c r="F6545"/>
    </row>
    <row r="6546" spans="1:6" x14ac:dyDescent="0.2">
      <c r="A6546"/>
      <c r="B6546"/>
      <c r="D6546" s="206"/>
      <c r="E6546" s="206"/>
      <c r="F6546"/>
    </row>
    <row r="6547" spans="1:6" x14ac:dyDescent="0.2">
      <c r="A6547"/>
      <c r="B6547"/>
      <c r="D6547" s="206"/>
      <c r="E6547" s="206"/>
      <c r="F6547"/>
    </row>
    <row r="6548" spans="1:6" x14ac:dyDescent="0.2">
      <c r="A6548"/>
      <c r="B6548"/>
      <c r="D6548" s="206"/>
      <c r="E6548" s="206"/>
      <c r="F6548"/>
    </row>
    <row r="6549" spans="1:6" x14ac:dyDescent="0.2">
      <c r="A6549"/>
      <c r="B6549"/>
      <c r="D6549" s="206"/>
      <c r="E6549" s="206"/>
      <c r="F6549"/>
    </row>
    <row r="6550" spans="1:6" x14ac:dyDescent="0.2">
      <c r="A6550"/>
      <c r="B6550"/>
      <c r="D6550" s="206"/>
      <c r="E6550" s="206"/>
      <c r="F6550"/>
    </row>
    <row r="6551" spans="1:6" x14ac:dyDescent="0.2">
      <c r="A6551"/>
      <c r="B6551"/>
      <c r="D6551" s="206"/>
      <c r="E6551" s="206"/>
      <c r="F6551"/>
    </row>
    <row r="6552" spans="1:6" x14ac:dyDescent="0.2">
      <c r="A6552"/>
      <c r="B6552"/>
      <c r="D6552" s="206"/>
      <c r="E6552" s="206"/>
      <c r="F6552"/>
    </row>
    <row r="6553" spans="1:6" x14ac:dyDescent="0.2">
      <c r="A6553"/>
      <c r="B6553"/>
      <c r="D6553" s="206"/>
      <c r="E6553" s="206"/>
      <c r="F6553"/>
    </row>
    <row r="6554" spans="1:6" x14ac:dyDescent="0.2">
      <c r="A6554"/>
      <c r="B6554"/>
      <c r="D6554" s="206"/>
      <c r="E6554" s="206"/>
      <c r="F6554"/>
    </row>
    <row r="6555" spans="1:6" x14ac:dyDescent="0.2">
      <c r="A6555"/>
      <c r="B6555"/>
      <c r="D6555" s="206"/>
      <c r="E6555" s="206"/>
      <c r="F6555"/>
    </row>
    <row r="6556" spans="1:6" x14ac:dyDescent="0.2">
      <c r="A6556"/>
      <c r="B6556"/>
      <c r="D6556" s="206"/>
      <c r="E6556" s="206"/>
      <c r="F6556"/>
    </row>
    <row r="6557" spans="1:6" x14ac:dyDescent="0.2">
      <c r="A6557"/>
      <c r="B6557"/>
      <c r="D6557" s="206"/>
      <c r="E6557" s="206"/>
      <c r="F6557"/>
    </row>
    <row r="6558" spans="1:6" x14ac:dyDescent="0.2">
      <c r="A6558"/>
      <c r="B6558"/>
      <c r="D6558" s="206"/>
      <c r="E6558" s="206"/>
      <c r="F6558"/>
    </row>
    <row r="6559" spans="1:6" x14ac:dyDescent="0.2">
      <c r="A6559"/>
      <c r="B6559"/>
      <c r="D6559" s="206"/>
      <c r="E6559" s="206"/>
      <c r="F6559"/>
    </row>
    <row r="6560" spans="1:6" x14ac:dyDescent="0.2">
      <c r="A6560"/>
      <c r="B6560"/>
      <c r="D6560" s="206"/>
      <c r="E6560" s="206"/>
      <c r="F6560"/>
    </row>
    <row r="6561" spans="1:6" x14ac:dyDescent="0.2">
      <c r="A6561"/>
      <c r="B6561"/>
      <c r="D6561" s="206"/>
      <c r="E6561" s="206"/>
      <c r="F6561"/>
    </row>
    <row r="6562" spans="1:6" x14ac:dyDescent="0.2">
      <c r="A6562"/>
      <c r="B6562"/>
      <c r="D6562" s="206"/>
      <c r="E6562" s="206"/>
      <c r="F6562"/>
    </row>
    <row r="6563" spans="1:6" x14ac:dyDescent="0.2">
      <c r="A6563"/>
      <c r="B6563"/>
      <c r="D6563" s="206"/>
      <c r="E6563" s="206"/>
      <c r="F6563"/>
    </row>
    <row r="6564" spans="1:6" x14ac:dyDescent="0.2">
      <c r="A6564"/>
      <c r="B6564"/>
      <c r="D6564" s="206"/>
      <c r="E6564" s="206"/>
      <c r="F6564"/>
    </row>
    <row r="6565" spans="1:6" x14ac:dyDescent="0.2">
      <c r="A6565"/>
      <c r="B6565"/>
      <c r="D6565" s="206"/>
      <c r="E6565" s="206"/>
      <c r="F6565"/>
    </row>
    <row r="6566" spans="1:6" x14ac:dyDescent="0.2">
      <c r="A6566"/>
      <c r="B6566"/>
      <c r="D6566" s="206"/>
      <c r="E6566" s="206"/>
      <c r="F6566"/>
    </row>
    <row r="6567" spans="1:6" x14ac:dyDescent="0.2">
      <c r="A6567"/>
      <c r="B6567"/>
      <c r="D6567" s="206"/>
      <c r="E6567" s="206"/>
      <c r="F6567"/>
    </row>
    <row r="6568" spans="1:6" x14ac:dyDescent="0.2">
      <c r="A6568"/>
      <c r="B6568"/>
      <c r="D6568" s="206"/>
      <c r="E6568" s="206"/>
      <c r="F6568"/>
    </row>
    <row r="6569" spans="1:6" x14ac:dyDescent="0.2">
      <c r="A6569"/>
      <c r="B6569"/>
      <c r="D6569" s="206"/>
      <c r="E6569" s="206"/>
      <c r="F6569"/>
    </row>
    <row r="6570" spans="1:6" x14ac:dyDescent="0.2">
      <c r="A6570"/>
      <c r="B6570"/>
      <c r="D6570" s="206"/>
      <c r="E6570" s="206"/>
      <c r="F6570"/>
    </row>
    <row r="6571" spans="1:6" x14ac:dyDescent="0.2">
      <c r="A6571"/>
      <c r="B6571"/>
      <c r="D6571" s="206"/>
      <c r="E6571" s="206"/>
      <c r="F6571"/>
    </row>
    <row r="6572" spans="1:6" x14ac:dyDescent="0.2">
      <c r="A6572"/>
      <c r="B6572"/>
      <c r="D6572" s="206"/>
      <c r="E6572" s="206"/>
      <c r="F6572"/>
    </row>
    <row r="6573" spans="1:6" x14ac:dyDescent="0.2">
      <c r="A6573"/>
      <c r="B6573"/>
      <c r="D6573" s="206"/>
      <c r="E6573" s="206"/>
      <c r="F6573"/>
    </row>
    <row r="6574" spans="1:6" x14ac:dyDescent="0.2">
      <c r="A6574"/>
      <c r="B6574"/>
      <c r="D6574" s="206"/>
      <c r="E6574" s="206"/>
      <c r="F6574"/>
    </row>
    <row r="6575" spans="1:6" x14ac:dyDescent="0.2">
      <c r="A6575"/>
      <c r="B6575"/>
      <c r="D6575" s="206"/>
      <c r="E6575" s="206"/>
      <c r="F6575"/>
    </row>
    <row r="6576" spans="1:6" x14ac:dyDescent="0.2">
      <c r="A6576"/>
      <c r="B6576"/>
      <c r="D6576" s="206"/>
      <c r="E6576" s="206"/>
      <c r="F6576"/>
    </row>
    <row r="6577" spans="1:6" x14ac:dyDescent="0.2">
      <c r="A6577"/>
      <c r="B6577"/>
      <c r="D6577" s="206"/>
      <c r="E6577" s="206"/>
      <c r="F6577"/>
    </row>
    <row r="6578" spans="1:6" x14ac:dyDescent="0.2">
      <c r="A6578"/>
      <c r="B6578"/>
      <c r="D6578" s="206"/>
      <c r="E6578" s="206"/>
      <c r="F6578"/>
    </row>
    <row r="6579" spans="1:6" x14ac:dyDescent="0.2">
      <c r="A6579"/>
      <c r="B6579"/>
      <c r="D6579" s="206"/>
      <c r="E6579" s="206"/>
      <c r="F6579"/>
    </row>
    <row r="6580" spans="1:6" x14ac:dyDescent="0.2">
      <c r="A6580"/>
      <c r="B6580"/>
      <c r="D6580" s="206"/>
      <c r="E6580" s="206"/>
      <c r="F6580"/>
    </row>
    <row r="6581" spans="1:6" x14ac:dyDescent="0.2">
      <c r="A6581"/>
      <c r="B6581"/>
      <c r="D6581" s="206"/>
      <c r="E6581" s="206"/>
      <c r="F6581"/>
    </row>
    <row r="6582" spans="1:6" x14ac:dyDescent="0.2">
      <c r="A6582"/>
      <c r="B6582"/>
      <c r="D6582" s="206"/>
      <c r="E6582" s="206"/>
      <c r="F6582"/>
    </row>
    <row r="6583" spans="1:6" x14ac:dyDescent="0.2">
      <c r="A6583"/>
      <c r="B6583"/>
      <c r="D6583" s="206"/>
      <c r="E6583" s="206"/>
      <c r="F6583"/>
    </row>
    <row r="6584" spans="1:6" x14ac:dyDescent="0.2">
      <c r="A6584"/>
      <c r="B6584"/>
      <c r="D6584" s="206"/>
      <c r="E6584" s="206"/>
      <c r="F6584"/>
    </row>
    <row r="6585" spans="1:6" x14ac:dyDescent="0.2">
      <c r="A6585"/>
      <c r="B6585"/>
      <c r="D6585" s="206"/>
      <c r="E6585" s="206"/>
      <c r="F6585"/>
    </row>
    <row r="6586" spans="1:6" x14ac:dyDescent="0.2">
      <c r="A6586"/>
      <c r="B6586"/>
      <c r="D6586" s="206"/>
      <c r="E6586" s="206"/>
      <c r="F6586"/>
    </row>
    <row r="6587" spans="1:6" x14ac:dyDescent="0.2">
      <c r="A6587"/>
      <c r="B6587"/>
      <c r="D6587" s="206"/>
      <c r="E6587" s="206"/>
      <c r="F6587"/>
    </row>
    <row r="6588" spans="1:6" x14ac:dyDescent="0.2">
      <c r="A6588"/>
      <c r="B6588"/>
      <c r="D6588" s="206"/>
      <c r="E6588" s="206"/>
      <c r="F6588"/>
    </row>
    <row r="6589" spans="1:6" x14ac:dyDescent="0.2">
      <c r="A6589"/>
      <c r="B6589"/>
      <c r="D6589" s="206"/>
      <c r="E6589" s="206"/>
      <c r="F6589"/>
    </row>
    <row r="6590" spans="1:6" x14ac:dyDescent="0.2">
      <c r="A6590"/>
      <c r="B6590"/>
      <c r="D6590" s="206"/>
      <c r="E6590" s="206"/>
      <c r="F6590"/>
    </row>
    <row r="6591" spans="1:6" x14ac:dyDescent="0.2">
      <c r="A6591"/>
      <c r="B6591"/>
      <c r="D6591" s="206"/>
      <c r="E6591" s="206"/>
      <c r="F6591"/>
    </row>
    <row r="6592" spans="1:6" x14ac:dyDescent="0.2">
      <c r="A6592"/>
      <c r="B6592"/>
      <c r="D6592" s="206"/>
      <c r="E6592" s="206"/>
      <c r="F6592"/>
    </row>
    <row r="6593" spans="1:6" x14ac:dyDescent="0.2">
      <c r="A6593"/>
      <c r="B6593"/>
      <c r="D6593" s="206"/>
      <c r="E6593" s="206"/>
      <c r="F6593"/>
    </row>
    <row r="6594" spans="1:6" x14ac:dyDescent="0.2">
      <c r="A6594"/>
      <c r="B6594"/>
      <c r="D6594" s="206"/>
      <c r="E6594" s="206"/>
      <c r="F6594"/>
    </row>
    <row r="6595" spans="1:6" x14ac:dyDescent="0.2">
      <c r="A6595"/>
      <c r="B6595"/>
      <c r="D6595" s="206"/>
      <c r="E6595" s="206"/>
      <c r="F6595"/>
    </row>
    <row r="6596" spans="1:6" x14ac:dyDescent="0.2">
      <c r="A6596"/>
      <c r="B6596"/>
      <c r="D6596" s="206"/>
      <c r="E6596" s="206"/>
      <c r="F6596"/>
    </row>
    <row r="6597" spans="1:6" x14ac:dyDescent="0.2">
      <c r="A6597"/>
      <c r="B6597"/>
      <c r="D6597" s="206"/>
      <c r="E6597" s="206"/>
      <c r="F6597"/>
    </row>
    <row r="6598" spans="1:6" x14ac:dyDescent="0.2">
      <c r="A6598"/>
      <c r="B6598"/>
      <c r="D6598" s="206"/>
      <c r="E6598" s="206"/>
      <c r="F6598"/>
    </row>
    <row r="6599" spans="1:6" x14ac:dyDescent="0.2">
      <c r="A6599"/>
      <c r="B6599"/>
      <c r="D6599" s="206"/>
      <c r="E6599" s="206"/>
      <c r="F6599"/>
    </row>
    <row r="6600" spans="1:6" x14ac:dyDescent="0.2">
      <c r="A6600"/>
      <c r="B6600"/>
      <c r="D6600" s="206"/>
      <c r="E6600" s="206"/>
      <c r="F6600"/>
    </row>
    <row r="6601" spans="1:6" x14ac:dyDescent="0.2">
      <c r="A6601"/>
      <c r="B6601"/>
      <c r="D6601" s="206"/>
      <c r="E6601" s="206"/>
      <c r="F6601"/>
    </row>
    <row r="6602" spans="1:6" x14ac:dyDescent="0.2">
      <c r="A6602"/>
      <c r="B6602"/>
      <c r="D6602" s="206"/>
      <c r="E6602" s="206"/>
      <c r="F6602"/>
    </row>
    <row r="6603" spans="1:6" x14ac:dyDescent="0.2">
      <c r="A6603"/>
      <c r="B6603"/>
      <c r="D6603" s="206"/>
      <c r="E6603" s="206"/>
      <c r="F6603"/>
    </row>
    <row r="6604" spans="1:6" x14ac:dyDescent="0.2">
      <c r="A6604"/>
      <c r="B6604"/>
      <c r="D6604" s="206"/>
      <c r="E6604" s="206"/>
      <c r="F6604"/>
    </row>
    <row r="6605" spans="1:6" x14ac:dyDescent="0.2">
      <c r="A6605"/>
      <c r="B6605"/>
      <c r="D6605" s="206"/>
      <c r="E6605" s="206"/>
      <c r="F6605"/>
    </row>
    <row r="6606" spans="1:6" x14ac:dyDescent="0.2">
      <c r="A6606"/>
      <c r="B6606"/>
      <c r="D6606" s="206"/>
      <c r="E6606" s="206"/>
      <c r="F6606"/>
    </row>
    <row r="6607" spans="1:6" x14ac:dyDescent="0.2">
      <c r="A6607"/>
      <c r="B6607"/>
      <c r="D6607" s="206"/>
      <c r="E6607" s="206"/>
      <c r="F6607"/>
    </row>
    <row r="6608" spans="1:6" x14ac:dyDescent="0.2">
      <c r="A6608"/>
      <c r="B6608"/>
      <c r="D6608" s="206"/>
      <c r="E6608" s="206"/>
      <c r="F6608"/>
    </row>
    <row r="6609" spans="1:6" x14ac:dyDescent="0.2">
      <c r="A6609"/>
      <c r="B6609"/>
      <c r="D6609" s="206"/>
      <c r="E6609" s="206"/>
      <c r="F6609"/>
    </row>
    <row r="6610" spans="1:6" x14ac:dyDescent="0.2">
      <c r="A6610"/>
      <c r="B6610"/>
      <c r="D6610" s="206"/>
      <c r="E6610" s="206"/>
      <c r="F6610"/>
    </row>
    <row r="6611" spans="1:6" x14ac:dyDescent="0.2">
      <c r="A6611"/>
      <c r="B6611"/>
      <c r="D6611" s="206"/>
      <c r="E6611" s="206"/>
      <c r="F6611"/>
    </row>
    <row r="6612" spans="1:6" x14ac:dyDescent="0.2">
      <c r="A6612"/>
      <c r="B6612"/>
      <c r="D6612" s="206"/>
      <c r="E6612" s="206"/>
      <c r="F6612"/>
    </row>
    <row r="6613" spans="1:6" x14ac:dyDescent="0.2">
      <c r="A6613"/>
      <c r="B6613"/>
      <c r="D6613" s="206"/>
      <c r="E6613" s="206"/>
      <c r="F6613"/>
    </row>
    <row r="6614" spans="1:6" x14ac:dyDescent="0.2">
      <c r="A6614"/>
      <c r="B6614"/>
      <c r="D6614" s="206"/>
      <c r="E6614" s="206"/>
      <c r="F6614"/>
    </row>
    <row r="6615" spans="1:6" x14ac:dyDescent="0.2">
      <c r="A6615"/>
      <c r="B6615"/>
      <c r="D6615" s="206"/>
      <c r="E6615" s="206"/>
      <c r="F6615"/>
    </row>
    <row r="6616" spans="1:6" x14ac:dyDescent="0.2">
      <c r="A6616"/>
      <c r="B6616"/>
      <c r="D6616" s="206"/>
      <c r="E6616" s="206"/>
      <c r="F6616"/>
    </row>
    <row r="6617" spans="1:6" x14ac:dyDescent="0.2">
      <c r="A6617"/>
      <c r="B6617"/>
      <c r="D6617" s="206"/>
      <c r="E6617" s="206"/>
      <c r="F6617"/>
    </row>
    <row r="6618" spans="1:6" x14ac:dyDescent="0.2">
      <c r="A6618"/>
      <c r="B6618"/>
      <c r="D6618" s="206"/>
      <c r="E6618" s="206"/>
      <c r="F6618"/>
    </row>
    <row r="6619" spans="1:6" x14ac:dyDescent="0.2">
      <c r="A6619"/>
      <c r="B6619"/>
      <c r="D6619" s="206"/>
      <c r="E6619" s="206"/>
      <c r="F6619"/>
    </row>
    <row r="6620" spans="1:6" x14ac:dyDescent="0.2">
      <c r="A6620"/>
      <c r="B6620"/>
      <c r="D6620" s="206"/>
      <c r="E6620" s="206"/>
      <c r="F6620"/>
    </row>
    <row r="6621" spans="1:6" x14ac:dyDescent="0.2">
      <c r="A6621"/>
      <c r="B6621"/>
      <c r="D6621" s="206"/>
      <c r="E6621" s="206"/>
      <c r="F6621"/>
    </row>
    <row r="6622" spans="1:6" x14ac:dyDescent="0.2">
      <c r="A6622"/>
      <c r="B6622"/>
      <c r="D6622" s="206"/>
      <c r="E6622" s="206"/>
      <c r="F6622"/>
    </row>
    <row r="6623" spans="1:6" x14ac:dyDescent="0.2">
      <c r="A6623"/>
      <c r="B6623"/>
      <c r="D6623" s="206"/>
      <c r="E6623" s="206"/>
      <c r="F6623"/>
    </row>
    <row r="6624" spans="1:6" x14ac:dyDescent="0.2">
      <c r="A6624"/>
      <c r="B6624"/>
      <c r="D6624" s="206"/>
      <c r="E6624" s="206"/>
      <c r="F6624"/>
    </row>
    <row r="6625" spans="1:6" x14ac:dyDescent="0.2">
      <c r="A6625"/>
      <c r="B6625"/>
      <c r="D6625" s="206"/>
      <c r="E6625" s="206"/>
      <c r="F6625"/>
    </row>
    <row r="6626" spans="1:6" x14ac:dyDescent="0.2">
      <c r="A6626"/>
      <c r="B6626"/>
      <c r="D6626" s="206"/>
      <c r="E6626" s="206"/>
      <c r="F6626"/>
    </row>
    <row r="6627" spans="1:6" x14ac:dyDescent="0.2">
      <c r="A6627"/>
      <c r="B6627"/>
      <c r="D6627" s="206"/>
      <c r="E6627" s="206"/>
      <c r="F6627"/>
    </row>
    <row r="6628" spans="1:6" x14ac:dyDescent="0.2">
      <c r="A6628"/>
      <c r="B6628"/>
      <c r="D6628" s="206"/>
      <c r="E6628" s="206"/>
      <c r="F6628"/>
    </row>
    <row r="6629" spans="1:6" x14ac:dyDescent="0.2">
      <c r="A6629"/>
      <c r="B6629"/>
      <c r="D6629" s="206"/>
      <c r="E6629" s="206"/>
      <c r="F6629"/>
    </row>
    <row r="6630" spans="1:6" x14ac:dyDescent="0.2">
      <c r="A6630"/>
      <c r="B6630"/>
      <c r="D6630" s="206"/>
      <c r="E6630" s="206"/>
      <c r="F6630"/>
    </row>
    <row r="6631" spans="1:6" x14ac:dyDescent="0.2">
      <c r="A6631"/>
      <c r="B6631"/>
      <c r="D6631" s="206"/>
      <c r="E6631" s="206"/>
      <c r="F6631"/>
    </row>
    <row r="6632" spans="1:6" x14ac:dyDescent="0.2">
      <c r="A6632"/>
      <c r="B6632"/>
      <c r="D6632" s="206"/>
      <c r="E6632" s="206"/>
      <c r="F6632"/>
    </row>
    <row r="6633" spans="1:6" x14ac:dyDescent="0.2">
      <c r="A6633"/>
      <c r="B6633"/>
      <c r="D6633" s="206"/>
      <c r="E6633" s="206"/>
      <c r="F6633"/>
    </row>
    <row r="6634" spans="1:6" x14ac:dyDescent="0.2">
      <c r="A6634"/>
      <c r="B6634"/>
      <c r="D6634" s="206"/>
      <c r="E6634" s="206"/>
      <c r="F6634"/>
    </row>
    <row r="6635" spans="1:6" x14ac:dyDescent="0.2">
      <c r="A6635"/>
      <c r="B6635"/>
      <c r="D6635" s="206"/>
      <c r="E6635" s="206"/>
      <c r="F6635"/>
    </row>
    <row r="6636" spans="1:6" x14ac:dyDescent="0.2">
      <c r="A6636"/>
      <c r="B6636"/>
      <c r="D6636" s="206"/>
      <c r="E6636" s="206"/>
      <c r="F6636"/>
    </row>
    <row r="6637" spans="1:6" x14ac:dyDescent="0.2">
      <c r="A6637"/>
      <c r="B6637"/>
      <c r="D6637" s="206"/>
      <c r="E6637" s="206"/>
      <c r="F6637"/>
    </row>
    <row r="6638" spans="1:6" x14ac:dyDescent="0.2">
      <c r="A6638"/>
      <c r="B6638"/>
      <c r="D6638" s="206"/>
      <c r="E6638" s="206"/>
      <c r="F6638"/>
    </row>
    <row r="6639" spans="1:6" x14ac:dyDescent="0.2">
      <c r="A6639"/>
      <c r="B6639"/>
      <c r="D6639" s="206"/>
      <c r="E6639" s="206"/>
      <c r="F6639"/>
    </row>
    <row r="6640" spans="1:6" x14ac:dyDescent="0.2">
      <c r="A6640"/>
      <c r="B6640"/>
      <c r="D6640" s="206"/>
      <c r="E6640" s="206"/>
      <c r="F6640"/>
    </row>
    <row r="6641" spans="1:6" x14ac:dyDescent="0.2">
      <c r="A6641"/>
      <c r="B6641"/>
      <c r="D6641" s="206"/>
      <c r="E6641" s="206"/>
      <c r="F6641"/>
    </row>
    <row r="6642" spans="1:6" x14ac:dyDescent="0.2">
      <c r="A6642"/>
      <c r="B6642"/>
      <c r="D6642" s="206"/>
      <c r="E6642" s="206"/>
      <c r="F6642"/>
    </row>
    <row r="6643" spans="1:6" x14ac:dyDescent="0.2">
      <c r="A6643"/>
      <c r="B6643"/>
      <c r="D6643" s="206"/>
      <c r="E6643" s="206"/>
      <c r="F6643"/>
    </row>
    <row r="6644" spans="1:6" x14ac:dyDescent="0.2">
      <c r="A6644"/>
      <c r="B6644"/>
      <c r="D6644" s="206"/>
      <c r="E6644" s="206"/>
      <c r="F6644"/>
    </row>
    <row r="6645" spans="1:6" x14ac:dyDescent="0.2">
      <c r="A6645"/>
      <c r="B6645"/>
      <c r="D6645" s="206"/>
      <c r="E6645" s="206"/>
      <c r="F6645"/>
    </row>
    <row r="6646" spans="1:6" x14ac:dyDescent="0.2">
      <c r="A6646"/>
      <c r="B6646"/>
      <c r="D6646" s="206"/>
      <c r="E6646" s="206"/>
      <c r="F6646"/>
    </row>
    <row r="6647" spans="1:6" x14ac:dyDescent="0.2">
      <c r="A6647"/>
      <c r="B6647"/>
      <c r="D6647" s="206"/>
      <c r="E6647" s="206"/>
      <c r="F6647"/>
    </row>
    <row r="6648" spans="1:6" x14ac:dyDescent="0.2">
      <c r="A6648"/>
      <c r="B6648"/>
      <c r="D6648" s="206"/>
      <c r="E6648" s="206"/>
      <c r="F6648"/>
    </row>
    <row r="6649" spans="1:6" x14ac:dyDescent="0.2">
      <c r="A6649"/>
      <c r="B6649"/>
      <c r="D6649" s="206"/>
      <c r="E6649" s="206"/>
      <c r="F6649"/>
    </row>
    <row r="6650" spans="1:6" x14ac:dyDescent="0.2">
      <c r="A6650"/>
      <c r="B6650"/>
      <c r="D6650" s="206"/>
      <c r="E6650" s="206"/>
      <c r="F6650"/>
    </row>
    <row r="6651" spans="1:6" x14ac:dyDescent="0.2">
      <c r="A6651"/>
      <c r="B6651"/>
      <c r="D6651" s="206"/>
      <c r="E6651" s="206"/>
      <c r="F6651"/>
    </row>
    <row r="6652" spans="1:6" x14ac:dyDescent="0.2">
      <c r="A6652"/>
      <c r="B6652"/>
      <c r="D6652" s="206"/>
      <c r="E6652" s="206"/>
      <c r="F6652"/>
    </row>
    <row r="6653" spans="1:6" x14ac:dyDescent="0.2">
      <c r="A6653"/>
      <c r="B6653"/>
      <c r="D6653" s="206"/>
      <c r="E6653" s="206"/>
      <c r="F6653"/>
    </row>
    <row r="6654" spans="1:6" x14ac:dyDescent="0.2">
      <c r="A6654"/>
      <c r="B6654"/>
      <c r="D6654" s="206"/>
      <c r="E6654" s="206"/>
      <c r="F6654"/>
    </row>
    <row r="6655" spans="1:6" x14ac:dyDescent="0.2">
      <c r="A6655"/>
      <c r="B6655"/>
      <c r="D6655" s="206"/>
      <c r="E6655" s="206"/>
      <c r="F6655"/>
    </row>
    <row r="6656" spans="1:6" x14ac:dyDescent="0.2">
      <c r="A6656"/>
      <c r="B6656"/>
      <c r="D6656" s="206"/>
      <c r="E6656" s="206"/>
      <c r="F6656"/>
    </row>
    <row r="6657" spans="1:6" x14ac:dyDescent="0.2">
      <c r="A6657"/>
      <c r="B6657"/>
      <c r="D6657" s="206"/>
      <c r="E6657" s="206"/>
      <c r="F6657"/>
    </row>
    <row r="6658" spans="1:6" x14ac:dyDescent="0.2">
      <c r="A6658"/>
      <c r="B6658"/>
      <c r="D6658" s="206"/>
      <c r="E6658" s="206"/>
      <c r="F6658"/>
    </row>
    <row r="6659" spans="1:6" x14ac:dyDescent="0.2">
      <c r="A6659"/>
      <c r="B6659"/>
      <c r="D6659" s="206"/>
      <c r="E6659" s="206"/>
      <c r="F6659"/>
    </row>
    <row r="6660" spans="1:6" x14ac:dyDescent="0.2">
      <c r="A6660"/>
      <c r="B6660"/>
      <c r="D6660" s="206"/>
      <c r="E6660" s="206"/>
      <c r="F6660"/>
    </row>
    <row r="6661" spans="1:6" x14ac:dyDescent="0.2">
      <c r="A6661"/>
      <c r="B6661"/>
      <c r="D6661" s="206"/>
      <c r="E6661" s="206"/>
      <c r="F6661"/>
    </row>
    <row r="6662" spans="1:6" x14ac:dyDescent="0.2">
      <c r="A6662"/>
      <c r="B6662"/>
      <c r="D6662" s="206"/>
      <c r="E6662" s="206"/>
      <c r="F6662"/>
    </row>
    <row r="6663" spans="1:6" x14ac:dyDescent="0.2">
      <c r="A6663"/>
      <c r="B6663"/>
      <c r="D6663" s="206"/>
      <c r="E6663" s="206"/>
      <c r="F6663"/>
    </row>
    <row r="6664" spans="1:6" x14ac:dyDescent="0.2">
      <c r="A6664"/>
      <c r="B6664"/>
      <c r="D6664" s="206"/>
      <c r="E6664" s="206"/>
      <c r="F6664"/>
    </row>
    <row r="6665" spans="1:6" x14ac:dyDescent="0.2">
      <c r="A6665"/>
      <c r="B6665"/>
      <c r="D6665" s="206"/>
      <c r="E6665" s="206"/>
      <c r="F6665"/>
    </row>
    <row r="6666" spans="1:6" x14ac:dyDescent="0.2">
      <c r="A6666"/>
      <c r="B6666"/>
      <c r="D6666" s="206"/>
      <c r="E6666" s="206"/>
      <c r="F6666"/>
    </row>
    <row r="6667" spans="1:6" x14ac:dyDescent="0.2">
      <c r="A6667"/>
      <c r="B6667"/>
      <c r="D6667" s="206"/>
      <c r="E6667" s="206"/>
      <c r="F6667"/>
    </row>
    <row r="6668" spans="1:6" x14ac:dyDescent="0.2">
      <c r="A6668"/>
      <c r="B6668"/>
      <c r="D6668" s="206"/>
      <c r="E6668" s="206"/>
      <c r="F6668"/>
    </row>
    <row r="6669" spans="1:6" x14ac:dyDescent="0.2">
      <c r="A6669"/>
      <c r="B6669"/>
      <c r="D6669" s="206"/>
      <c r="E6669" s="206"/>
      <c r="F6669"/>
    </row>
    <row r="6670" spans="1:6" x14ac:dyDescent="0.2">
      <c r="A6670"/>
      <c r="B6670"/>
      <c r="D6670" s="206"/>
      <c r="E6670" s="206"/>
      <c r="F6670"/>
    </row>
    <row r="6671" spans="1:6" x14ac:dyDescent="0.2">
      <c r="A6671"/>
      <c r="B6671"/>
      <c r="D6671" s="206"/>
      <c r="E6671" s="206"/>
      <c r="F6671"/>
    </row>
    <row r="6672" spans="1:6" x14ac:dyDescent="0.2">
      <c r="A6672"/>
      <c r="B6672"/>
      <c r="D6672" s="206"/>
      <c r="E6672" s="206"/>
      <c r="F6672"/>
    </row>
    <row r="6673" spans="1:6" x14ac:dyDescent="0.2">
      <c r="A6673"/>
      <c r="B6673"/>
      <c r="D6673" s="206"/>
      <c r="E6673" s="206"/>
      <c r="F6673"/>
    </row>
    <row r="6674" spans="1:6" x14ac:dyDescent="0.2">
      <c r="A6674"/>
      <c r="B6674"/>
      <c r="D6674" s="206"/>
      <c r="E6674" s="206"/>
      <c r="F6674"/>
    </row>
    <row r="6675" spans="1:6" x14ac:dyDescent="0.2">
      <c r="A6675"/>
      <c r="B6675"/>
      <c r="D6675" s="206"/>
      <c r="E6675" s="206"/>
      <c r="F6675"/>
    </row>
    <row r="6676" spans="1:6" x14ac:dyDescent="0.2">
      <c r="A6676"/>
      <c r="B6676"/>
      <c r="D6676" s="206"/>
      <c r="E6676" s="206"/>
      <c r="F6676"/>
    </row>
    <row r="6677" spans="1:6" x14ac:dyDescent="0.2">
      <c r="A6677"/>
      <c r="B6677"/>
      <c r="D6677" s="206"/>
      <c r="E6677" s="206"/>
      <c r="F6677"/>
    </row>
    <row r="6678" spans="1:6" x14ac:dyDescent="0.2">
      <c r="A6678"/>
      <c r="B6678"/>
      <c r="D6678" s="206"/>
      <c r="E6678" s="206"/>
      <c r="F6678"/>
    </row>
    <row r="6679" spans="1:6" x14ac:dyDescent="0.2">
      <c r="A6679"/>
      <c r="B6679"/>
      <c r="D6679" s="206"/>
      <c r="E6679" s="206"/>
      <c r="F6679"/>
    </row>
    <row r="6680" spans="1:6" x14ac:dyDescent="0.2">
      <c r="A6680"/>
      <c r="B6680"/>
      <c r="D6680" s="206"/>
      <c r="E6680" s="206"/>
      <c r="F6680"/>
    </row>
    <row r="6681" spans="1:6" x14ac:dyDescent="0.2">
      <c r="A6681"/>
      <c r="B6681"/>
      <c r="D6681" s="206"/>
      <c r="E6681" s="206"/>
      <c r="F6681"/>
    </row>
    <row r="6682" spans="1:6" x14ac:dyDescent="0.2">
      <c r="A6682"/>
      <c r="B6682"/>
      <c r="D6682" s="206"/>
      <c r="E6682" s="206"/>
      <c r="F6682"/>
    </row>
    <row r="6683" spans="1:6" x14ac:dyDescent="0.2">
      <c r="A6683"/>
      <c r="B6683"/>
      <c r="D6683" s="206"/>
      <c r="E6683" s="206"/>
      <c r="F6683"/>
    </row>
    <row r="6684" spans="1:6" x14ac:dyDescent="0.2">
      <c r="A6684"/>
      <c r="B6684"/>
      <c r="D6684" s="206"/>
      <c r="E6684" s="206"/>
      <c r="F6684"/>
    </row>
    <row r="6685" spans="1:6" x14ac:dyDescent="0.2">
      <c r="A6685"/>
      <c r="B6685"/>
      <c r="D6685" s="206"/>
      <c r="E6685" s="206"/>
      <c r="F6685"/>
    </row>
    <row r="6686" spans="1:6" x14ac:dyDescent="0.2">
      <c r="A6686"/>
      <c r="B6686"/>
      <c r="D6686" s="206"/>
      <c r="E6686" s="206"/>
      <c r="F6686"/>
    </row>
    <row r="6687" spans="1:6" x14ac:dyDescent="0.2">
      <c r="A6687"/>
      <c r="B6687"/>
      <c r="D6687" s="206"/>
      <c r="E6687" s="206"/>
      <c r="F6687"/>
    </row>
    <row r="6688" spans="1:6" x14ac:dyDescent="0.2">
      <c r="A6688"/>
      <c r="B6688"/>
      <c r="D6688" s="206"/>
      <c r="E6688" s="206"/>
      <c r="F6688"/>
    </row>
    <row r="6689" spans="1:6" x14ac:dyDescent="0.2">
      <c r="A6689"/>
      <c r="B6689"/>
      <c r="D6689" s="206"/>
      <c r="E6689" s="206"/>
      <c r="F6689"/>
    </row>
    <row r="6690" spans="1:6" x14ac:dyDescent="0.2">
      <c r="A6690"/>
      <c r="B6690"/>
      <c r="D6690" s="206"/>
      <c r="E6690" s="206"/>
      <c r="F6690"/>
    </row>
    <row r="6691" spans="1:6" x14ac:dyDescent="0.2">
      <c r="A6691"/>
      <c r="B6691"/>
      <c r="D6691" s="206"/>
      <c r="E6691" s="206"/>
      <c r="F6691"/>
    </row>
    <row r="6692" spans="1:6" x14ac:dyDescent="0.2">
      <c r="A6692"/>
      <c r="B6692"/>
      <c r="D6692" s="206"/>
      <c r="E6692" s="206"/>
      <c r="F6692"/>
    </row>
    <row r="6693" spans="1:6" x14ac:dyDescent="0.2">
      <c r="A6693"/>
      <c r="B6693"/>
      <c r="D6693" s="206"/>
      <c r="E6693" s="206"/>
      <c r="F6693"/>
    </row>
    <row r="6694" spans="1:6" x14ac:dyDescent="0.2">
      <c r="A6694"/>
      <c r="B6694"/>
      <c r="D6694" s="206"/>
      <c r="E6694" s="206"/>
      <c r="F6694"/>
    </row>
    <row r="6695" spans="1:6" x14ac:dyDescent="0.2">
      <c r="A6695"/>
      <c r="B6695"/>
      <c r="D6695" s="206"/>
      <c r="E6695" s="206"/>
      <c r="F6695"/>
    </row>
    <row r="6696" spans="1:6" x14ac:dyDescent="0.2">
      <c r="A6696"/>
      <c r="B6696"/>
      <c r="D6696" s="206"/>
      <c r="E6696" s="206"/>
      <c r="F6696"/>
    </row>
    <row r="6697" spans="1:6" x14ac:dyDescent="0.2">
      <c r="A6697"/>
      <c r="B6697"/>
      <c r="D6697" s="206"/>
      <c r="E6697" s="206"/>
      <c r="F6697"/>
    </row>
    <row r="6698" spans="1:6" x14ac:dyDescent="0.2">
      <c r="A6698"/>
      <c r="B6698"/>
      <c r="D6698" s="206"/>
      <c r="E6698" s="206"/>
      <c r="F6698"/>
    </row>
    <row r="6699" spans="1:6" x14ac:dyDescent="0.2">
      <c r="A6699"/>
      <c r="B6699"/>
      <c r="D6699" s="206"/>
      <c r="E6699" s="206"/>
      <c r="F6699"/>
    </row>
    <row r="6700" spans="1:6" x14ac:dyDescent="0.2">
      <c r="A6700"/>
      <c r="B6700"/>
      <c r="D6700" s="206"/>
      <c r="E6700" s="206"/>
      <c r="F6700"/>
    </row>
    <row r="6701" spans="1:6" x14ac:dyDescent="0.2">
      <c r="A6701"/>
      <c r="B6701"/>
      <c r="D6701" s="206"/>
      <c r="E6701" s="206"/>
      <c r="F6701"/>
    </row>
    <row r="6702" spans="1:6" x14ac:dyDescent="0.2">
      <c r="A6702"/>
      <c r="B6702"/>
      <c r="D6702" s="206"/>
      <c r="E6702" s="206"/>
      <c r="F6702"/>
    </row>
    <row r="6703" spans="1:6" x14ac:dyDescent="0.2">
      <c r="A6703"/>
      <c r="B6703"/>
      <c r="D6703" s="206"/>
      <c r="E6703" s="206"/>
      <c r="F6703"/>
    </row>
    <row r="6704" spans="1:6" x14ac:dyDescent="0.2">
      <c r="A6704"/>
      <c r="B6704"/>
      <c r="D6704" s="206"/>
      <c r="E6704" s="206"/>
      <c r="F6704"/>
    </row>
    <row r="6705" spans="1:6" x14ac:dyDescent="0.2">
      <c r="A6705"/>
      <c r="B6705"/>
      <c r="D6705" s="206"/>
      <c r="E6705" s="206"/>
      <c r="F6705"/>
    </row>
    <row r="6706" spans="1:6" x14ac:dyDescent="0.2">
      <c r="A6706"/>
      <c r="B6706"/>
      <c r="D6706" s="206"/>
      <c r="E6706" s="206"/>
      <c r="F6706"/>
    </row>
    <row r="6707" spans="1:6" x14ac:dyDescent="0.2">
      <c r="A6707"/>
      <c r="B6707"/>
      <c r="D6707" s="206"/>
      <c r="E6707" s="206"/>
      <c r="F6707"/>
    </row>
    <row r="6708" spans="1:6" x14ac:dyDescent="0.2">
      <c r="A6708"/>
      <c r="B6708"/>
      <c r="D6708" s="206"/>
      <c r="E6708" s="206"/>
      <c r="F6708"/>
    </row>
    <row r="6709" spans="1:6" x14ac:dyDescent="0.2">
      <c r="A6709"/>
      <c r="B6709"/>
      <c r="D6709" s="206"/>
      <c r="E6709" s="206"/>
      <c r="F6709"/>
    </row>
    <row r="6710" spans="1:6" x14ac:dyDescent="0.2">
      <c r="A6710"/>
      <c r="B6710"/>
      <c r="D6710" s="206"/>
      <c r="E6710" s="206"/>
      <c r="F6710"/>
    </row>
    <row r="6711" spans="1:6" x14ac:dyDescent="0.2">
      <c r="A6711"/>
      <c r="B6711"/>
      <c r="D6711" s="206"/>
      <c r="E6711" s="206"/>
      <c r="F6711"/>
    </row>
    <row r="6712" spans="1:6" x14ac:dyDescent="0.2">
      <c r="A6712"/>
      <c r="B6712"/>
      <c r="D6712" s="206"/>
      <c r="E6712" s="206"/>
      <c r="F6712"/>
    </row>
    <row r="6713" spans="1:6" x14ac:dyDescent="0.2">
      <c r="A6713"/>
      <c r="B6713"/>
      <c r="D6713" s="206"/>
      <c r="E6713" s="206"/>
      <c r="F6713"/>
    </row>
    <row r="6714" spans="1:6" x14ac:dyDescent="0.2">
      <c r="A6714"/>
      <c r="B6714"/>
      <c r="D6714" s="206"/>
      <c r="E6714" s="206"/>
      <c r="F6714"/>
    </row>
    <row r="6715" spans="1:6" x14ac:dyDescent="0.2">
      <c r="A6715"/>
      <c r="B6715"/>
      <c r="D6715" s="206"/>
      <c r="E6715" s="206"/>
      <c r="F6715"/>
    </row>
    <row r="6716" spans="1:6" x14ac:dyDescent="0.2">
      <c r="A6716"/>
      <c r="B6716"/>
      <c r="D6716" s="206"/>
      <c r="E6716" s="206"/>
      <c r="F6716"/>
    </row>
    <row r="6717" spans="1:6" x14ac:dyDescent="0.2">
      <c r="A6717"/>
      <c r="B6717"/>
      <c r="D6717" s="206"/>
      <c r="E6717" s="206"/>
      <c r="F6717"/>
    </row>
    <row r="6718" spans="1:6" x14ac:dyDescent="0.2">
      <c r="A6718"/>
      <c r="B6718"/>
      <c r="D6718" s="206"/>
      <c r="E6718" s="206"/>
      <c r="F6718"/>
    </row>
    <row r="6719" spans="1:6" x14ac:dyDescent="0.2">
      <c r="A6719"/>
      <c r="B6719"/>
      <c r="D6719" s="206"/>
      <c r="E6719" s="206"/>
      <c r="F6719"/>
    </row>
    <row r="6720" spans="1:6" x14ac:dyDescent="0.2">
      <c r="A6720"/>
      <c r="B6720"/>
      <c r="D6720" s="206"/>
      <c r="E6720" s="206"/>
      <c r="F6720"/>
    </row>
    <row r="6721" spans="1:6" x14ac:dyDescent="0.2">
      <c r="A6721"/>
      <c r="B6721"/>
      <c r="D6721" s="206"/>
      <c r="E6721" s="206"/>
      <c r="F6721"/>
    </row>
    <row r="6722" spans="1:6" x14ac:dyDescent="0.2">
      <c r="A6722"/>
      <c r="B6722"/>
      <c r="D6722" s="206"/>
      <c r="E6722" s="206"/>
      <c r="F6722"/>
    </row>
    <row r="6723" spans="1:6" x14ac:dyDescent="0.2">
      <c r="A6723"/>
      <c r="B6723"/>
      <c r="D6723" s="206"/>
      <c r="E6723" s="206"/>
      <c r="F6723"/>
    </row>
    <row r="6724" spans="1:6" x14ac:dyDescent="0.2">
      <c r="A6724"/>
      <c r="B6724"/>
      <c r="D6724" s="206"/>
      <c r="E6724" s="206"/>
      <c r="F6724"/>
    </row>
    <row r="6725" spans="1:6" x14ac:dyDescent="0.2">
      <c r="A6725"/>
      <c r="B6725"/>
      <c r="D6725" s="206"/>
      <c r="E6725" s="206"/>
      <c r="F6725"/>
    </row>
    <row r="6726" spans="1:6" x14ac:dyDescent="0.2">
      <c r="A6726"/>
      <c r="B6726"/>
      <c r="D6726" s="206"/>
      <c r="E6726" s="206"/>
      <c r="F6726"/>
    </row>
    <row r="6727" spans="1:6" x14ac:dyDescent="0.2">
      <c r="A6727"/>
      <c r="B6727"/>
      <c r="D6727" s="206"/>
      <c r="E6727" s="206"/>
      <c r="F6727"/>
    </row>
    <row r="6728" spans="1:6" x14ac:dyDescent="0.2">
      <c r="A6728"/>
      <c r="B6728"/>
      <c r="D6728" s="206"/>
      <c r="E6728" s="206"/>
      <c r="F6728"/>
    </row>
    <row r="6729" spans="1:6" x14ac:dyDescent="0.2">
      <c r="A6729"/>
      <c r="B6729"/>
      <c r="D6729" s="206"/>
      <c r="E6729" s="206"/>
      <c r="F6729"/>
    </row>
    <row r="6730" spans="1:6" x14ac:dyDescent="0.2">
      <c r="A6730"/>
      <c r="B6730"/>
      <c r="D6730" s="206"/>
      <c r="E6730" s="206"/>
      <c r="F6730"/>
    </row>
    <row r="6731" spans="1:6" x14ac:dyDescent="0.2">
      <c r="A6731"/>
      <c r="B6731"/>
      <c r="D6731" s="206"/>
      <c r="E6731" s="206"/>
      <c r="F6731"/>
    </row>
    <row r="6732" spans="1:6" x14ac:dyDescent="0.2">
      <c r="A6732"/>
      <c r="B6732"/>
      <c r="D6732" s="206"/>
      <c r="E6732" s="206"/>
      <c r="F6732"/>
    </row>
    <row r="6733" spans="1:6" x14ac:dyDescent="0.2">
      <c r="A6733"/>
      <c r="B6733"/>
      <c r="D6733" s="206"/>
      <c r="E6733" s="206"/>
      <c r="F6733"/>
    </row>
    <row r="6734" spans="1:6" x14ac:dyDescent="0.2">
      <c r="A6734"/>
      <c r="B6734"/>
      <c r="D6734" s="206"/>
      <c r="E6734" s="206"/>
      <c r="F6734"/>
    </row>
    <row r="6735" spans="1:6" x14ac:dyDescent="0.2">
      <c r="A6735"/>
      <c r="B6735"/>
      <c r="D6735" s="206"/>
      <c r="E6735" s="206"/>
      <c r="F6735"/>
    </row>
    <row r="6736" spans="1:6" x14ac:dyDescent="0.2">
      <c r="A6736"/>
      <c r="B6736"/>
      <c r="D6736" s="206"/>
      <c r="E6736" s="206"/>
      <c r="F6736"/>
    </row>
    <row r="6737" spans="1:6" x14ac:dyDescent="0.2">
      <c r="A6737"/>
      <c r="B6737"/>
      <c r="D6737" s="206"/>
      <c r="E6737" s="206"/>
      <c r="F6737"/>
    </row>
    <row r="6738" spans="1:6" x14ac:dyDescent="0.2">
      <c r="A6738"/>
      <c r="B6738"/>
      <c r="D6738" s="206"/>
      <c r="E6738" s="206"/>
      <c r="F6738"/>
    </row>
    <row r="6739" spans="1:6" x14ac:dyDescent="0.2">
      <c r="A6739"/>
      <c r="B6739"/>
      <c r="D6739" s="206"/>
      <c r="E6739" s="206"/>
      <c r="F6739"/>
    </row>
    <row r="6740" spans="1:6" x14ac:dyDescent="0.2">
      <c r="A6740"/>
      <c r="B6740"/>
      <c r="D6740" s="206"/>
      <c r="E6740" s="206"/>
      <c r="F6740"/>
    </row>
    <row r="6741" spans="1:6" x14ac:dyDescent="0.2">
      <c r="A6741"/>
      <c r="B6741"/>
      <c r="D6741" s="206"/>
      <c r="E6741" s="206"/>
      <c r="F6741"/>
    </row>
    <row r="6742" spans="1:6" x14ac:dyDescent="0.2">
      <c r="A6742"/>
      <c r="B6742"/>
      <c r="D6742" s="206"/>
      <c r="E6742" s="206"/>
      <c r="F6742"/>
    </row>
    <row r="6743" spans="1:6" x14ac:dyDescent="0.2">
      <c r="A6743"/>
      <c r="B6743"/>
      <c r="D6743" s="206"/>
      <c r="E6743" s="206"/>
      <c r="F6743"/>
    </row>
    <row r="6744" spans="1:6" x14ac:dyDescent="0.2">
      <c r="A6744"/>
      <c r="B6744"/>
      <c r="D6744" s="206"/>
      <c r="E6744" s="206"/>
      <c r="F6744"/>
    </row>
    <row r="6745" spans="1:6" x14ac:dyDescent="0.2">
      <c r="A6745"/>
      <c r="B6745"/>
      <c r="D6745" s="206"/>
      <c r="E6745" s="206"/>
      <c r="F6745"/>
    </row>
    <row r="6746" spans="1:6" x14ac:dyDescent="0.2">
      <c r="A6746"/>
      <c r="B6746"/>
      <c r="D6746" s="206"/>
      <c r="E6746" s="206"/>
      <c r="F6746"/>
    </row>
    <row r="6747" spans="1:6" x14ac:dyDescent="0.2">
      <c r="A6747"/>
      <c r="B6747"/>
      <c r="D6747" s="206"/>
      <c r="E6747" s="206"/>
      <c r="F6747"/>
    </row>
    <row r="6748" spans="1:6" x14ac:dyDescent="0.2">
      <c r="A6748"/>
      <c r="B6748"/>
      <c r="D6748" s="206"/>
      <c r="E6748" s="206"/>
      <c r="F6748"/>
    </row>
    <row r="6749" spans="1:6" x14ac:dyDescent="0.2">
      <c r="A6749"/>
      <c r="B6749"/>
      <c r="D6749" s="206"/>
      <c r="E6749" s="206"/>
      <c r="F6749"/>
    </row>
    <row r="6750" spans="1:6" x14ac:dyDescent="0.2">
      <c r="A6750"/>
      <c r="B6750"/>
      <c r="D6750" s="206"/>
      <c r="E6750" s="206"/>
      <c r="F6750"/>
    </row>
    <row r="6751" spans="1:6" x14ac:dyDescent="0.2">
      <c r="A6751"/>
      <c r="B6751"/>
      <c r="D6751" s="206"/>
      <c r="E6751" s="206"/>
      <c r="F6751"/>
    </row>
    <row r="6752" spans="1:6" x14ac:dyDescent="0.2">
      <c r="A6752"/>
      <c r="B6752"/>
      <c r="D6752" s="206"/>
      <c r="E6752" s="206"/>
      <c r="F6752"/>
    </row>
    <row r="6753" spans="1:6" x14ac:dyDescent="0.2">
      <c r="A6753"/>
      <c r="B6753"/>
      <c r="D6753" s="206"/>
      <c r="E6753" s="206"/>
      <c r="F6753"/>
    </row>
    <row r="6754" spans="1:6" x14ac:dyDescent="0.2">
      <c r="A6754"/>
      <c r="B6754"/>
      <c r="D6754" s="206"/>
      <c r="E6754" s="206"/>
      <c r="F6754"/>
    </row>
    <row r="6755" spans="1:6" x14ac:dyDescent="0.2">
      <c r="A6755"/>
      <c r="B6755"/>
      <c r="D6755" s="206"/>
      <c r="E6755" s="206"/>
      <c r="F6755"/>
    </row>
    <row r="6756" spans="1:6" x14ac:dyDescent="0.2">
      <c r="A6756"/>
      <c r="B6756"/>
      <c r="D6756" s="206"/>
      <c r="E6756" s="206"/>
      <c r="F6756"/>
    </row>
    <row r="6757" spans="1:6" x14ac:dyDescent="0.2">
      <c r="A6757"/>
      <c r="B6757"/>
      <c r="D6757" s="206"/>
      <c r="E6757" s="206"/>
      <c r="F6757"/>
    </row>
    <row r="6758" spans="1:6" x14ac:dyDescent="0.2">
      <c r="A6758"/>
      <c r="B6758"/>
      <c r="D6758" s="206"/>
      <c r="E6758" s="206"/>
      <c r="F6758"/>
    </row>
    <row r="6759" spans="1:6" x14ac:dyDescent="0.2">
      <c r="A6759"/>
      <c r="B6759"/>
      <c r="D6759" s="206"/>
      <c r="E6759" s="206"/>
      <c r="F6759"/>
    </row>
    <row r="6760" spans="1:6" x14ac:dyDescent="0.2">
      <c r="A6760"/>
      <c r="B6760"/>
      <c r="D6760" s="206"/>
      <c r="E6760" s="206"/>
      <c r="F6760"/>
    </row>
    <row r="6761" spans="1:6" x14ac:dyDescent="0.2">
      <c r="A6761"/>
      <c r="B6761"/>
      <c r="D6761" s="206"/>
      <c r="E6761" s="206"/>
      <c r="F6761"/>
    </row>
    <row r="6762" spans="1:6" x14ac:dyDescent="0.2">
      <c r="A6762"/>
      <c r="B6762"/>
      <c r="D6762" s="206"/>
      <c r="E6762" s="206"/>
      <c r="F6762"/>
    </row>
    <row r="6763" spans="1:6" x14ac:dyDescent="0.2">
      <c r="A6763"/>
      <c r="B6763"/>
      <c r="D6763" s="206"/>
      <c r="E6763" s="206"/>
      <c r="F6763"/>
    </row>
    <row r="6764" spans="1:6" x14ac:dyDescent="0.2">
      <c r="A6764"/>
      <c r="B6764"/>
      <c r="D6764" s="206"/>
      <c r="E6764" s="206"/>
      <c r="F6764"/>
    </row>
    <row r="6765" spans="1:6" x14ac:dyDescent="0.2">
      <c r="A6765"/>
      <c r="B6765"/>
      <c r="D6765" s="206"/>
      <c r="E6765" s="206"/>
      <c r="F6765"/>
    </row>
    <row r="6766" spans="1:6" x14ac:dyDescent="0.2">
      <c r="A6766"/>
      <c r="B6766"/>
      <c r="D6766" s="206"/>
      <c r="E6766" s="206"/>
      <c r="F6766"/>
    </row>
    <row r="6767" spans="1:6" x14ac:dyDescent="0.2">
      <c r="A6767"/>
      <c r="B6767"/>
      <c r="D6767" s="206"/>
      <c r="E6767" s="206"/>
      <c r="F6767"/>
    </row>
    <row r="6768" spans="1:6" x14ac:dyDescent="0.2">
      <c r="A6768"/>
      <c r="B6768"/>
      <c r="D6768" s="206"/>
      <c r="E6768" s="206"/>
      <c r="F6768"/>
    </row>
    <row r="6769" spans="1:6" x14ac:dyDescent="0.2">
      <c r="A6769"/>
      <c r="B6769"/>
      <c r="D6769" s="206"/>
      <c r="E6769" s="206"/>
      <c r="F6769"/>
    </row>
    <row r="6770" spans="1:6" x14ac:dyDescent="0.2">
      <c r="A6770"/>
      <c r="B6770"/>
      <c r="D6770" s="206"/>
      <c r="E6770" s="206"/>
      <c r="F6770"/>
    </row>
    <row r="6771" spans="1:6" x14ac:dyDescent="0.2">
      <c r="A6771"/>
      <c r="B6771"/>
      <c r="D6771" s="206"/>
      <c r="E6771" s="206"/>
      <c r="F6771"/>
    </row>
    <row r="6772" spans="1:6" x14ac:dyDescent="0.2">
      <c r="A6772"/>
      <c r="B6772"/>
      <c r="D6772" s="206"/>
      <c r="E6772" s="206"/>
      <c r="F6772"/>
    </row>
    <row r="6773" spans="1:6" x14ac:dyDescent="0.2">
      <c r="A6773"/>
      <c r="B6773"/>
      <c r="D6773" s="206"/>
      <c r="E6773" s="206"/>
      <c r="F6773"/>
    </row>
    <row r="6774" spans="1:6" x14ac:dyDescent="0.2">
      <c r="A6774"/>
      <c r="B6774"/>
      <c r="D6774" s="206"/>
      <c r="E6774" s="206"/>
      <c r="F6774"/>
    </row>
    <row r="6775" spans="1:6" x14ac:dyDescent="0.2">
      <c r="A6775"/>
      <c r="B6775"/>
      <c r="D6775" s="206"/>
      <c r="E6775" s="206"/>
      <c r="F6775"/>
    </row>
    <row r="6776" spans="1:6" x14ac:dyDescent="0.2">
      <c r="A6776"/>
      <c r="B6776"/>
      <c r="D6776" s="206"/>
      <c r="E6776" s="206"/>
      <c r="F6776"/>
    </row>
    <row r="6777" spans="1:6" x14ac:dyDescent="0.2">
      <c r="A6777"/>
      <c r="B6777"/>
      <c r="D6777" s="206"/>
      <c r="E6777" s="206"/>
      <c r="F6777"/>
    </row>
    <row r="6778" spans="1:6" x14ac:dyDescent="0.2">
      <c r="A6778"/>
      <c r="B6778"/>
      <c r="D6778" s="206"/>
      <c r="E6778" s="206"/>
      <c r="F6778"/>
    </row>
    <row r="6779" spans="1:6" x14ac:dyDescent="0.2">
      <c r="A6779"/>
      <c r="B6779"/>
      <c r="D6779" s="206"/>
      <c r="E6779" s="206"/>
      <c r="F6779"/>
    </row>
    <row r="6780" spans="1:6" x14ac:dyDescent="0.2">
      <c r="A6780"/>
      <c r="B6780"/>
      <c r="D6780" s="206"/>
      <c r="E6780" s="206"/>
      <c r="F6780"/>
    </row>
    <row r="6781" spans="1:6" x14ac:dyDescent="0.2">
      <c r="A6781"/>
      <c r="B6781"/>
      <c r="D6781" s="206"/>
      <c r="E6781" s="206"/>
      <c r="F6781"/>
    </row>
    <row r="6782" spans="1:6" x14ac:dyDescent="0.2">
      <c r="A6782"/>
      <c r="B6782"/>
      <c r="D6782" s="206"/>
      <c r="E6782" s="206"/>
      <c r="F6782"/>
    </row>
    <row r="6783" spans="1:6" x14ac:dyDescent="0.2">
      <c r="A6783"/>
      <c r="B6783"/>
      <c r="D6783" s="206"/>
      <c r="E6783" s="206"/>
      <c r="F6783"/>
    </row>
    <row r="6784" spans="1:6" x14ac:dyDescent="0.2">
      <c r="A6784"/>
      <c r="B6784"/>
      <c r="D6784" s="206"/>
      <c r="E6784" s="206"/>
      <c r="F6784"/>
    </row>
    <row r="6785" spans="1:6" x14ac:dyDescent="0.2">
      <c r="A6785"/>
      <c r="B6785"/>
      <c r="D6785" s="206"/>
      <c r="E6785" s="206"/>
      <c r="F6785"/>
    </row>
    <row r="6786" spans="1:6" x14ac:dyDescent="0.2">
      <c r="A6786"/>
      <c r="B6786"/>
      <c r="D6786" s="206"/>
      <c r="E6786" s="206"/>
      <c r="F6786"/>
    </row>
    <row r="6787" spans="1:6" x14ac:dyDescent="0.2">
      <c r="A6787"/>
      <c r="B6787"/>
      <c r="D6787" s="206"/>
      <c r="E6787" s="206"/>
      <c r="F6787"/>
    </row>
    <row r="6788" spans="1:6" x14ac:dyDescent="0.2">
      <c r="A6788"/>
      <c r="B6788"/>
      <c r="D6788" s="206"/>
      <c r="E6788" s="206"/>
      <c r="F6788"/>
    </row>
    <row r="6789" spans="1:6" x14ac:dyDescent="0.2">
      <c r="A6789"/>
      <c r="B6789"/>
      <c r="D6789" s="206"/>
      <c r="E6789" s="206"/>
      <c r="F6789"/>
    </row>
    <row r="6790" spans="1:6" x14ac:dyDescent="0.2">
      <c r="A6790"/>
      <c r="B6790"/>
      <c r="D6790" s="206"/>
      <c r="E6790" s="206"/>
      <c r="F6790"/>
    </row>
    <row r="6791" spans="1:6" x14ac:dyDescent="0.2">
      <c r="A6791"/>
      <c r="B6791"/>
      <c r="D6791" s="206"/>
      <c r="E6791" s="206"/>
      <c r="F6791"/>
    </row>
    <row r="6792" spans="1:6" x14ac:dyDescent="0.2">
      <c r="A6792"/>
      <c r="B6792"/>
      <c r="D6792" s="206"/>
      <c r="E6792" s="206"/>
      <c r="F6792"/>
    </row>
    <row r="6793" spans="1:6" x14ac:dyDescent="0.2">
      <c r="A6793"/>
      <c r="B6793"/>
      <c r="D6793" s="206"/>
      <c r="E6793" s="206"/>
      <c r="F6793"/>
    </row>
    <row r="6794" spans="1:6" x14ac:dyDescent="0.2">
      <c r="A6794"/>
      <c r="B6794"/>
      <c r="D6794" s="206"/>
      <c r="E6794" s="206"/>
      <c r="F6794"/>
    </row>
    <row r="6795" spans="1:6" x14ac:dyDescent="0.2">
      <c r="A6795"/>
      <c r="B6795"/>
      <c r="D6795" s="206"/>
      <c r="E6795" s="206"/>
      <c r="F6795"/>
    </row>
    <row r="6796" spans="1:6" x14ac:dyDescent="0.2">
      <c r="A6796"/>
      <c r="B6796"/>
      <c r="D6796" s="206"/>
      <c r="E6796" s="206"/>
      <c r="F6796"/>
    </row>
    <row r="6797" spans="1:6" x14ac:dyDescent="0.2">
      <c r="A6797"/>
      <c r="B6797"/>
      <c r="D6797" s="206"/>
      <c r="E6797" s="206"/>
      <c r="F6797"/>
    </row>
    <row r="6798" spans="1:6" x14ac:dyDescent="0.2">
      <c r="A6798"/>
      <c r="B6798"/>
      <c r="D6798" s="206"/>
      <c r="E6798" s="206"/>
      <c r="F6798"/>
    </row>
    <row r="6799" spans="1:6" x14ac:dyDescent="0.2">
      <c r="A6799"/>
      <c r="B6799"/>
      <c r="D6799" s="206"/>
      <c r="E6799" s="206"/>
      <c r="F6799"/>
    </row>
    <row r="6800" spans="1:6" x14ac:dyDescent="0.2">
      <c r="A6800"/>
      <c r="B6800"/>
      <c r="D6800" s="206"/>
      <c r="E6800" s="206"/>
      <c r="F6800"/>
    </row>
    <row r="6801" spans="1:6" x14ac:dyDescent="0.2">
      <c r="A6801"/>
      <c r="B6801"/>
      <c r="D6801" s="206"/>
      <c r="E6801" s="206"/>
      <c r="F6801"/>
    </row>
    <row r="6802" spans="1:6" x14ac:dyDescent="0.2">
      <c r="A6802"/>
      <c r="B6802"/>
      <c r="D6802" s="206"/>
      <c r="E6802" s="206"/>
      <c r="F6802"/>
    </row>
    <row r="6803" spans="1:6" x14ac:dyDescent="0.2">
      <c r="A6803"/>
      <c r="B6803"/>
      <c r="D6803" s="206"/>
      <c r="E6803" s="206"/>
      <c r="F6803"/>
    </row>
    <row r="6804" spans="1:6" x14ac:dyDescent="0.2">
      <c r="A6804"/>
      <c r="B6804"/>
      <c r="D6804" s="206"/>
      <c r="E6804" s="206"/>
      <c r="F6804"/>
    </row>
    <row r="6805" spans="1:6" x14ac:dyDescent="0.2">
      <c r="A6805"/>
      <c r="B6805"/>
      <c r="D6805" s="206"/>
      <c r="E6805" s="206"/>
      <c r="F6805"/>
    </row>
    <row r="6806" spans="1:6" x14ac:dyDescent="0.2">
      <c r="A6806"/>
      <c r="B6806"/>
      <c r="D6806" s="206"/>
      <c r="E6806" s="206"/>
      <c r="F6806"/>
    </row>
    <row r="6807" spans="1:6" x14ac:dyDescent="0.2">
      <c r="A6807"/>
      <c r="B6807"/>
      <c r="D6807" s="206"/>
      <c r="E6807" s="206"/>
      <c r="F6807"/>
    </row>
    <row r="6808" spans="1:6" x14ac:dyDescent="0.2">
      <c r="A6808"/>
      <c r="B6808"/>
      <c r="D6808" s="206"/>
      <c r="E6808" s="206"/>
      <c r="F6808"/>
    </row>
    <row r="6809" spans="1:6" x14ac:dyDescent="0.2">
      <c r="A6809"/>
      <c r="B6809"/>
      <c r="D6809" s="206"/>
      <c r="E6809" s="206"/>
      <c r="F6809"/>
    </row>
    <row r="6810" spans="1:6" x14ac:dyDescent="0.2">
      <c r="A6810"/>
      <c r="B6810"/>
      <c r="D6810" s="206"/>
      <c r="E6810" s="206"/>
      <c r="F6810"/>
    </row>
    <row r="6811" spans="1:6" x14ac:dyDescent="0.2">
      <c r="A6811"/>
      <c r="B6811"/>
      <c r="D6811" s="206"/>
      <c r="E6811" s="206"/>
      <c r="F6811"/>
    </row>
    <row r="6812" spans="1:6" x14ac:dyDescent="0.2">
      <c r="A6812"/>
      <c r="B6812"/>
      <c r="D6812" s="206"/>
      <c r="E6812" s="206"/>
      <c r="F6812"/>
    </row>
    <row r="6813" spans="1:6" x14ac:dyDescent="0.2">
      <c r="A6813"/>
      <c r="B6813"/>
      <c r="D6813" s="206"/>
      <c r="E6813" s="206"/>
      <c r="F6813"/>
    </row>
    <row r="6814" spans="1:6" x14ac:dyDescent="0.2">
      <c r="A6814"/>
      <c r="B6814"/>
      <c r="D6814" s="206"/>
      <c r="E6814" s="206"/>
      <c r="F6814"/>
    </row>
    <row r="6815" spans="1:6" x14ac:dyDescent="0.2">
      <c r="A6815"/>
      <c r="B6815"/>
      <c r="D6815" s="206"/>
      <c r="E6815" s="206"/>
      <c r="F6815"/>
    </row>
    <row r="6816" spans="1:6" x14ac:dyDescent="0.2">
      <c r="A6816"/>
      <c r="B6816"/>
      <c r="D6816" s="206"/>
      <c r="E6816" s="206"/>
      <c r="F6816"/>
    </row>
    <row r="6817" spans="1:6" x14ac:dyDescent="0.2">
      <c r="A6817"/>
      <c r="B6817"/>
      <c r="D6817" s="206"/>
      <c r="E6817" s="206"/>
      <c r="F6817"/>
    </row>
    <row r="6818" spans="1:6" x14ac:dyDescent="0.2">
      <c r="A6818"/>
      <c r="B6818"/>
      <c r="D6818" s="206"/>
      <c r="E6818" s="206"/>
      <c r="F6818"/>
    </row>
    <row r="6819" spans="1:6" x14ac:dyDescent="0.2">
      <c r="A6819"/>
      <c r="B6819"/>
      <c r="D6819" s="206"/>
      <c r="E6819" s="206"/>
      <c r="F6819"/>
    </row>
    <row r="6820" spans="1:6" x14ac:dyDescent="0.2">
      <c r="A6820"/>
      <c r="B6820"/>
      <c r="D6820" s="206"/>
      <c r="E6820" s="206"/>
      <c r="F6820"/>
    </row>
    <row r="6821" spans="1:6" x14ac:dyDescent="0.2">
      <c r="A6821"/>
      <c r="B6821"/>
      <c r="D6821" s="206"/>
      <c r="E6821" s="206"/>
      <c r="F6821"/>
    </row>
    <row r="6822" spans="1:6" x14ac:dyDescent="0.2">
      <c r="A6822"/>
      <c r="B6822"/>
      <c r="D6822" s="206"/>
      <c r="E6822" s="206"/>
      <c r="F6822"/>
    </row>
    <row r="6823" spans="1:6" x14ac:dyDescent="0.2">
      <c r="A6823"/>
      <c r="B6823"/>
      <c r="D6823" s="206"/>
      <c r="E6823" s="206"/>
      <c r="F6823"/>
    </row>
    <row r="6824" spans="1:6" x14ac:dyDescent="0.2">
      <c r="A6824"/>
      <c r="B6824"/>
      <c r="D6824" s="206"/>
      <c r="E6824" s="206"/>
      <c r="F6824"/>
    </row>
    <row r="6825" spans="1:6" x14ac:dyDescent="0.2">
      <c r="A6825"/>
      <c r="B6825"/>
      <c r="D6825" s="206"/>
      <c r="E6825" s="206"/>
      <c r="F6825"/>
    </row>
    <row r="6826" spans="1:6" x14ac:dyDescent="0.2">
      <c r="A6826"/>
      <c r="B6826"/>
      <c r="D6826" s="206"/>
      <c r="E6826" s="206"/>
      <c r="F6826"/>
    </row>
    <row r="6827" spans="1:6" x14ac:dyDescent="0.2">
      <c r="A6827"/>
      <c r="B6827"/>
      <c r="D6827" s="206"/>
      <c r="E6827" s="206"/>
      <c r="F6827"/>
    </row>
    <row r="6828" spans="1:6" x14ac:dyDescent="0.2">
      <c r="A6828"/>
      <c r="B6828"/>
      <c r="D6828" s="206"/>
      <c r="E6828" s="206"/>
      <c r="F6828"/>
    </row>
    <row r="6829" spans="1:6" x14ac:dyDescent="0.2">
      <c r="A6829"/>
      <c r="B6829"/>
      <c r="D6829" s="206"/>
      <c r="E6829" s="206"/>
      <c r="F6829"/>
    </row>
    <row r="6830" spans="1:6" x14ac:dyDescent="0.2">
      <c r="A6830"/>
      <c r="B6830"/>
      <c r="D6830" s="206"/>
      <c r="E6830" s="206"/>
      <c r="F6830"/>
    </row>
    <row r="6831" spans="1:6" x14ac:dyDescent="0.2">
      <c r="A6831"/>
      <c r="B6831"/>
      <c r="D6831" s="206"/>
      <c r="E6831" s="206"/>
      <c r="F6831"/>
    </row>
    <row r="6832" spans="1:6" x14ac:dyDescent="0.2">
      <c r="A6832"/>
      <c r="B6832"/>
      <c r="D6832" s="206"/>
      <c r="E6832" s="206"/>
      <c r="F6832"/>
    </row>
    <row r="6833" spans="1:6" x14ac:dyDescent="0.2">
      <c r="A6833"/>
      <c r="B6833"/>
      <c r="D6833" s="206"/>
      <c r="E6833" s="206"/>
      <c r="F6833"/>
    </row>
    <row r="6834" spans="1:6" x14ac:dyDescent="0.2">
      <c r="A6834"/>
      <c r="B6834"/>
      <c r="D6834" s="206"/>
      <c r="E6834" s="206"/>
      <c r="F6834"/>
    </row>
    <row r="6835" spans="1:6" x14ac:dyDescent="0.2">
      <c r="A6835"/>
      <c r="B6835"/>
      <c r="D6835" s="206"/>
      <c r="E6835" s="206"/>
      <c r="F6835"/>
    </row>
    <row r="6836" spans="1:6" x14ac:dyDescent="0.2">
      <c r="A6836"/>
      <c r="B6836"/>
      <c r="D6836" s="206"/>
      <c r="E6836" s="206"/>
      <c r="F6836"/>
    </row>
    <row r="6837" spans="1:6" x14ac:dyDescent="0.2">
      <c r="A6837"/>
      <c r="B6837"/>
      <c r="D6837" s="206"/>
      <c r="E6837" s="206"/>
      <c r="F6837"/>
    </row>
    <row r="6838" spans="1:6" x14ac:dyDescent="0.2">
      <c r="A6838"/>
      <c r="B6838"/>
      <c r="D6838" s="206"/>
      <c r="E6838" s="206"/>
      <c r="F6838"/>
    </row>
    <row r="6839" spans="1:6" x14ac:dyDescent="0.2">
      <c r="A6839"/>
      <c r="B6839"/>
      <c r="D6839" s="206"/>
      <c r="E6839" s="206"/>
      <c r="F6839"/>
    </row>
    <row r="6840" spans="1:6" x14ac:dyDescent="0.2">
      <c r="A6840"/>
      <c r="B6840"/>
      <c r="D6840" s="206"/>
      <c r="E6840" s="206"/>
      <c r="F6840"/>
    </row>
    <row r="6841" spans="1:6" x14ac:dyDescent="0.2">
      <c r="A6841"/>
      <c r="B6841"/>
      <c r="D6841" s="206"/>
      <c r="E6841" s="206"/>
      <c r="F6841"/>
    </row>
    <row r="6842" spans="1:6" x14ac:dyDescent="0.2">
      <c r="A6842"/>
      <c r="B6842"/>
      <c r="D6842" s="206"/>
      <c r="E6842" s="206"/>
      <c r="F6842"/>
    </row>
    <row r="6843" spans="1:6" x14ac:dyDescent="0.2">
      <c r="A6843"/>
      <c r="B6843"/>
      <c r="D6843" s="206"/>
      <c r="E6843" s="206"/>
      <c r="F6843"/>
    </row>
    <row r="6844" spans="1:6" x14ac:dyDescent="0.2">
      <c r="A6844"/>
      <c r="B6844"/>
      <c r="D6844" s="206"/>
      <c r="E6844" s="206"/>
      <c r="F6844"/>
    </row>
    <row r="6845" spans="1:6" x14ac:dyDescent="0.2">
      <c r="A6845"/>
      <c r="B6845"/>
      <c r="D6845" s="206"/>
      <c r="E6845" s="206"/>
      <c r="F6845"/>
    </row>
    <row r="6846" spans="1:6" x14ac:dyDescent="0.2">
      <c r="A6846"/>
      <c r="B6846"/>
      <c r="D6846" s="206"/>
      <c r="E6846" s="206"/>
      <c r="F6846"/>
    </row>
    <row r="6847" spans="1:6" x14ac:dyDescent="0.2">
      <c r="A6847"/>
      <c r="B6847"/>
      <c r="D6847" s="206"/>
      <c r="E6847" s="206"/>
      <c r="F6847"/>
    </row>
    <row r="6848" spans="1:6" x14ac:dyDescent="0.2">
      <c r="A6848"/>
      <c r="B6848"/>
      <c r="D6848" s="206"/>
      <c r="E6848" s="206"/>
      <c r="F6848"/>
    </row>
    <row r="6849" spans="1:6" x14ac:dyDescent="0.2">
      <c r="A6849"/>
      <c r="B6849"/>
      <c r="D6849" s="206"/>
      <c r="E6849" s="206"/>
      <c r="F6849"/>
    </row>
    <row r="6850" spans="1:6" x14ac:dyDescent="0.2">
      <c r="A6850"/>
      <c r="B6850"/>
      <c r="D6850" s="206"/>
      <c r="E6850" s="206"/>
      <c r="F6850"/>
    </row>
    <row r="6851" spans="1:6" x14ac:dyDescent="0.2">
      <c r="A6851"/>
      <c r="B6851"/>
      <c r="D6851" s="206"/>
      <c r="E6851" s="206"/>
      <c r="F6851"/>
    </row>
    <row r="6852" spans="1:6" x14ac:dyDescent="0.2">
      <c r="A6852"/>
      <c r="B6852"/>
      <c r="D6852" s="206"/>
      <c r="E6852" s="206"/>
      <c r="F6852"/>
    </row>
    <row r="6853" spans="1:6" x14ac:dyDescent="0.2">
      <c r="A6853"/>
      <c r="B6853"/>
      <c r="D6853" s="206"/>
      <c r="E6853" s="206"/>
      <c r="F6853"/>
    </row>
    <row r="6854" spans="1:6" x14ac:dyDescent="0.2">
      <c r="A6854"/>
      <c r="B6854"/>
      <c r="D6854" s="206"/>
      <c r="E6854" s="206"/>
      <c r="F6854"/>
    </row>
    <row r="6855" spans="1:6" x14ac:dyDescent="0.2">
      <c r="A6855"/>
      <c r="B6855"/>
      <c r="D6855" s="206"/>
      <c r="E6855" s="206"/>
      <c r="F6855"/>
    </row>
    <row r="6856" spans="1:6" x14ac:dyDescent="0.2">
      <c r="A6856"/>
      <c r="B6856"/>
      <c r="D6856" s="206"/>
      <c r="E6856" s="206"/>
      <c r="F6856"/>
    </row>
    <row r="6857" spans="1:6" x14ac:dyDescent="0.2">
      <c r="A6857"/>
      <c r="B6857"/>
      <c r="D6857" s="206"/>
      <c r="E6857" s="206"/>
      <c r="F6857"/>
    </row>
    <row r="6858" spans="1:6" x14ac:dyDescent="0.2">
      <c r="A6858"/>
      <c r="B6858"/>
      <c r="D6858" s="206"/>
      <c r="E6858" s="206"/>
      <c r="F6858"/>
    </row>
    <row r="6859" spans="1:6" x14ac:dyDescent="0.2">
      <c r="A6859"/>
      <c r="B6859"/>
      <c r="D6859" s="206"/>
      <c r="E6859" s="206"/>
      <c r="F6859"/>
    </row>
    <row r="6860" spans="1:6" x14ac:dyDescent="0.2">
      <c r="A6860"/>
      <c r="B6860"/>
      <c r="D6860" s="206"/>
      <c r="E6860" s="206"/>
      <c r="F6860"/>
    </row>
    <row r="6861" spans="1:6" x14ac:dyDescent="0.2">
      <c r="A6861"/>
      <c r="B6861"/>
      <c r="D6861" s="206"/>
      <c r="E6861" s="206"/>
      <c r="F6861"/>
    </row>
    <row r="6862" spans="1:6" x14ac:dyDescent="0.2">
      <c r="A6862"/>
      <c r="B6862"/>
      <c r="D6862" s="206"/>
      <c r="E6862" s="206"/>
      <c r="F6862"/>
    </row>
    <row r="6863" spans="1:6" x14ac:dyDescent="0.2">
      <c r="A6863"/>
      <c r="B6863"/>
      <c r="D6863" s="206"/>
      <c r="E6863" s="206"/>
      <c r="F6863"/>
    </row>
    <row r="6864" spans="1:6" x14ac:dyDescent="0.2">
      <c r="A6864"/>
      <c r="B6864"/>
      <c r="D6864" s="206"/>
      <c r="E6864" s="206"/>
      <c r="F6864"/>
    </row>
    <row r="6865" spans="1:6" x14ac:dyDescent="0.2">
      <c r="A6865"/>
      <c r="B6865"/>
      <c r="D6865" s="206"/>
      <c r="E6865" s="206"/>
      <c r="F6865"/>
    </row>
    <row r="6866" spans="1:6" x14ac:dyDescent="0.2">
      <c r="A6866"/>
      <c r="B6866"/>
      <c r="D6866" s="206"/>
      <c r="E6866" s="206"/>
      <c r="F6866"/>
    </row>
    <row r="6867" spans="1:6" x14ac:dyDescent="0.2">
      <c r="A6867"/>
      <c r="B6867"/>
      <c r="D6867" s="206"/>
      <c r="E6867" s="206"/>
      <c r="F6867"/>
    </row>
    <row r="6868" spans="1:6" x14ac:dyDescent="0.2">
      <c r="A6868"/>
      <c r="B6868"/>
      <c r="D6868" s="206"/>
      <c r="E6868" s="206"/>
      <c r="F6868"/>
    </row>
    <row r="6869" spans="1:6" x14ac:dyDescent="0.2">
      <c r="A6869"/>
      <c r="B6869"/>
      <c r="D6869" s="206"/>
      <c r="E6869" s="206"/>
      <c r="F6869"/>
    </row>
    <row r="6870" spans="1:6" x14ac:dyDescent="0.2">
      <c r="A6870"/>
      <c r="B6870"/>
      <c r="D6870" s="206"/>
      <c r="E6870" s="206"/>
      <c r="F6870"/>
    </row>
    <row r="6871" spans="1:6" x14ac:dyDescent="0.2">
      <c r="A6871"/>
      <c r="B6871"/>
      <c r="D6871" s="206"/>
      <c r="E6871" s="206"/>
      <c r="F6871"/>
    </row>
    <row r="6872" spans="1:6" x14ac:dyDescent="0.2">
      <c r="A6872"/>
      <c r="B6872"/>
      <c r="D6872" s="206"/>
      <c r="E6872" s="206"/>
      <c r="F6872"/>
    </row>
    <row r="6873" spans="1:6" x14ac:dyDescent="0.2">
      <c r="A6873"/>
      <c r="B6873"/>
      <c r="D6873" s="206"/>
      <c r="E6873" s="206"/>
      <c r="F6873"/>
    </row>
    <row r="6874" spans="1:6" x14ac:dyDescent="0.2">
      <c r="A6874"/>
      <c r="B6874"/>
      <c r="D6874" s="206"/>
      <c r="E6874" s="206"/>
      <c r="F6874"/>
    </row>
    <row r="6875" spans="1:6" x14ac:dyDescent="0.2">
      <c r="A6875"/>
      <c r="B6875"/>
      <c r="D6875" s="206"/>
      <c r="E6875" s="206"/>
      <c r="F6875"/>
    </row>
    <row r="6876" spans="1:6" x14ac:dyDescent="0.2">
      <c r="A6876"/>
      <c r="B6876"/>
      <c r="D6876" s="206"/>
      <c r="E6876" s="206"/>
      <c r="F6876"/>
    </row>
    <row r="6877" spans="1:6" x14ac:dyDescent="0.2">
      <c r="A6877"/>
      <c r="B6877"/>
      <c r="D6877" s="206"/>
      <c r="E6877" s="206"/>
      <c r="F6877"/>
    </row>
    <row r="6878" spans="1:6" x14ac:dyDescent="0.2">
      <c r="A6878"/>
      <c r="B6878"/>
      <c r="D6878" s="206"/>
      <c r="E6878" s="206"/>
      <c r="F6878"/>
    </row>
    <row r="6879" spans="1:6" x14ac:dyDescent="0.2">
      <c r="A6879"/>
      <c r="B6879"/>
      <c r="D6879" s="206"/>
      <c r="E6879" s="206"/>
      <c r="F6879"/>
    </row>
    <row r="6880" spans="1:6" x14ac:dyDescent="0.2">
      <c r="A6880"/>
      <c r="B6880"/>
      <c r="D6880" s="206"/>
      <c r="E6880" s="206"/>
      <c r="F6880"/>
    </row>
    <row r="6881" spans="1:6" x14ac:dyDescent="0.2">
      <c r="A6881"/>
      <c r="B6881"/>
      <c r="D6881" s="206"/>
      <c r="E6881" s="206"/>
      <c r="F6881"/>
    </row>
    <row r="6882" spans="1:6" x14ac:dyDescent="0.2">
      <c r="A6882"/>
      <c r="B6882"/>
      <c r="D6882" s="206"/>
      <c r="E6882" s="206"/>
      <c r="F6882"/>
    </row>
    <row r="6883" spans="1:6" x14ac:dyDescent="0.2">
      <c r="A6883"/>
      <c r="B6883"/>
      <c r="D6883" s="206"/>
      <c r="E6883" s="206"/>
      <c r="F6883"/>
    </row>
    <row r="6884" spans="1:6" x14ac:dyDescent="0.2">
      <c r="A6884"/>
      <c r="B6884"/>
      <c r="D6884" s="206"/>
      <c r="E6884" s="206"/>
      <c r="F6884"/>
    </row>
    <row r="6885" spans="1:6" x14ac:dyDescent="0.2">
      <c r="A6885"/>
      <c r="B6885"/>
      <c r="D6885" s="206"/>
      <c r="E6885" s="206"/>
      <c r="F6885"/>
    </row>
    <row r="6886" spans="1:6" x14ac:dyDescent="0.2">
      <c r="A6886"/>
      <c r="B6886"/>
      <c r="D6886" s="206"/>
      <c r="E6886" s="206"/>
      <c r="F6886"/>
    </row>
    <row r="6887" spans="1:6" x14ac:dyDescent="0.2">
      <c r="A6887"/>
      <c r="B6887"/>
      <c r="D6887" s="206"/>
      <c r="E6887" s="206"/>
      <c r="F6887"/>
    </row>
    <row r="6888" spans="1:6" x14ac:dyDescent="0.2">
      <c r="A6888"/>
      <c r="B6888"/>
      <c r="D6888" s="206"/>
      <c r="E6888" s="206"/>
      <c r="F6888"/>
    </row>
    <row r="6889" spans="1:6" x14ac:dyDescent="0.2">
      <c r="A6889"/>
      <c r="B6889"/>
      <c r="D6889" s="206"/>
      <c r="E6889" s="206"/>
      <c r="F6889"/>
    </row>
    <row r="6890" spans="1:6" x14ac:dyDescent="0.2">
      <c r="A6890"/>
      <c r="B6890"/>
      <c r="D6890" s="206"/>
      <c r="E6890" s="206"/>
      <c r="F6890"/>
    </row>
    <row r="6891" spans="1:6" x14ac:dyDescent="0.2">
      <c r="A6891"/>
      <c r="B6891"/>
      <c r="D6891" s="206"/>
      <c r="E6891" s="206"/>
      <c r="F6891"/>
    </row>
    <row r="6892" spans="1:6" x14ac:dyDescent="0.2">
      <c r="A6892"/>
      <c r="B6892"/>
      <c r="D6892" s="206"/>
      <c r="E6892" s="206"/>
      <c r="F6892"/>
    </row>
    <row r="6893" spans="1:6" x14ac:dyDescent="0.2">
      <c r="A6893"/>
      <c r="B6893"/>
      <c r="D6893" s="206"/>
      <c r="E6893" s="206"/>
      <c r="F6893"/>
    </row>
    <row r="6894" spans="1:6" x14ac:dyDescent="0.2">
      <c r="A6894"/>
      <c r="B6894"/>
      <c r="D6894" s="206"/>
      <c r="E6894" s="206"/>
      <c r="F6894"/>
    </row>
    <row r="6895" spans="1:6" x14ac:dyDescent="0.2">
      <c r="A6895"/>
      <c r="B6895"/>
      <c r="D6895" s="206"/>
      <c r="E6895" s="206"/>
      <c r="F6895"/>
    </row>
    <row r="6896" spans="1:6" x14ac:dyDescent="0.2">
      <c r="A6896"/>
      <c r="B6896"/>
      <c r="D6896" s="206"/>
      <c r="E6896" s="206"/>
      <c r="F6896"/>
    </row>
    <row r="6897" spans="1:6" x14ac:dyDescent="0.2">
      <c r="A6897"/>
      <c r="B6897"/>
      <c r="D6897" s="206"/>
      <c r="E6897" s="206"/>
      <c r="F6897"/>
    </row>
    <row r="6898" spans="1:6" x14ac:dyDescent="0.2">
      <c r="A6898"/>
      <c r="B6898"/>
      <c r="D6898" s="206"/>
      <c r="E6898" s="206"/>
      <c r="F6898"/>
    </row>
    <row r="6899" spans="1:6" x14ac:dyDescent="0.2">
      <c r="A6899"/>
      <c r="B6899"/>
      <c r="D6899" s="206"/>
      <c r="E6899" s="206"/>
      <c r="F6899"/>
    </row>
    <row r="6900" spans="1:6" x14ac:dyDescent="0.2">
      <c r="A6900"/>
      <c r="B6900"/>
      <c r="D6900" s="206"/>
      <c r="E6900" s="206"/>
      <c r="F6900"/>
    </row>
    <row r="6901" spans="1:6" x14ac:dyDescent="0.2">
      <c r="A6901"/>
      <c r="B6901"/>
      <c r="D6901" s="206"/>
      <c r="E6901" s="206"/>
      <c r="F6901"/>
    </row>
    <row r="6902" spans="1:6" x14ac:dyDescent="0.2">
      <c r="A6902"/>
      <c r="B6902"/>
      <c r="D6902" s="206"/>
      <c r="E6902" s="206"/>
      <c r="F6902"/>
    </row>
    <row r="6903" spans="1:6" x14ac:dyDescent="0.2">
      <c r="A6903"/>
      <c r="B6903"/>
      <c r="D6903" s="206"/>
      <c r="E6903" s="206"/>
      <c r="F6903"/>
    </row>
    <row r="6904" spans="1:6" x14ac:dyDescent="0.2">
      <c r="A6904"/>
      <c r="B6904"/>
      <c r="D6904" s="206"/>
      <c r="E6904" s="206"/>
      <c r="F6904"/>
    </row>
    <row r="6905" spans="1:6" x14ac:dyDescent="0.2">
      <c r="A6905"/>
      <c r="B6905"/>
      <c r="D6905" s="206"/>
      <c r="E6905" s="206"/>
      <c r="F6905"/>
    </row>
    <row r="6906" spans="1:6" x14ac:dyDescent="0.2">
      <c r="A6906"/>
      <c r="B6906"/>
      <c r="D6906" s="206"/>
      <c r="E6906" s="206"/>
      <c r="F6906"/>
    </row>
    <row r="6907" spans="1:6" x14ac:dyDescent="0.2">
      <c r="A6907"/>
      <c r="B6907"/>
      <c r="D6907" s="206"/>
      <c r="E6907" s="206"/>
      <c r="F6907"/>
    </row>
    <row r="6908" spans="1:6" x14ac:dyDescent="0.2">
      <c r="A6908"/>
      <c r="B6908"/>
      <c r="D6908" s="206"/>
      <c r="E6908" s="206"/>
      <c r="F6908"/>
    </row>
    <row r="6909" spans="1:6" x14ac:dyDescent="0.2">
      <c r="A6909"/>
      <c r="B6909"/>
      <c r="D6909" s="206"/>
      <c r="E6909" s="206"/>
      <c r="F6909"/>
    </row>
    <row r="6910" spans="1:6" x14ac:dyDescent="0.2">
      <c r="A6910"/>
      <c r="B6910"/>
      <c r="D6910" s="206"/>
      <c r="E6910" s="206"/>
      <c r="F6910"/>
    </row>
    <row r="6911" spans="1:6" x14ac:dyDescent="0.2">
      <c r="A6911"/>
      <c r="B6911"/>
      <c r="D6911" s="206"/>
      <c r="E6911" s="206"/>
      <c r="F6911"/>
    </row>
    <row r="6912" spans="1:6" x14ac:dyDescent="0.2">
      <c r="A6912"/>
      <c r="B6912"/>
      <c r="D6912" s="206"/>
      <c r="E6912" s="206"/>
      <c r="F6912"/>
    </row>
    <row r="6913" spans="1:6" x14ac:dyDescent="0.2">
      <c r="A6913"/>
      <c r="B6913"/>
      <c r="D6913" s="206"/>
      <c r="E6913" s="206"/>
      <c r="F6913"/>
    </row>
    <row r="6914" spans="1:6" x14ac:dyDescent="0.2">
      <c r="A6914"/>
      <c r="B6914"/>
      <c r="D6914" s="206"/>
      <c r="E6914" s="206"/>
      <c r="F6914"/>
    </row>
    <row r="6915" spans="1:6" x14ac:dyDescent="0.2">
      <c r="A6915"/>
      <c r="B6915"/>
      <c r="D6915" s="206"/>
      <c r="E6915" s="206"/>
      <c r="F6915"/>
    </row>
    <row r="6916" spans="1:6" x14ac:dyDescent="0.2">
      <c r="A6916"/>
      <c r="B6916"/>
      <c r="D6916" s="206"/>
      <c r="E6916" s="206"/>
      <c r="F6916"/>
    </row>
    <row r="6917" spans="1:6" x14ac:dyDescent="0.2">
      <c r="A6917"/>
      <c r="B6917"/>
      <c r="D6917" s="206"/>
      <c r="E6917" s="206"/>
      <c r="F6917"/>
    </row>
    <row r="6918" spans="1:6" x14ac:dyDescent="0.2">
      <c r="A6918"/>
      <c r="B6918"/>
      <c r="D6918" s="206"/>
      <c r="E6918" s="206"/>
      <c r="F6918"/>
    </row>
    <row r="6919" spans="1:6" x14ac:dyDescent="0.2">
      <c r="A6919"/>
      <c r="B6919"/>
      <c r="D6919" s="206"/>
      <c r="E6919" s="206"/>
      <c r="F6919"/>
    </row>
    <row r="6920" spans="1:6" x14ac:dyDescent="0.2">
      <c r="A6920"/>
      <c r="B6920"/>
      <c r="D6920" s="206"/>
      <c r="E6920" s="206"/>
      <c r="F6920"/>
    </row>
    <row r="6921" spans="1:6" x14ac:dyDescent="0.2">
      <c r="A6921"/>
      <c r="B6921"/>
      <c r="D6921" s="206"/>
      <c r="E6921" s="206"/>
      <c r="F6921"/>
    </row>
    <row r="6922" spans="1:6" x14ac:dyDescent="0.2">
      <c r="A6922"/>
      <c r="B6922"/>
      <c r="D6922" s="206"/>
      <c r="E6922" s="206"/>
      <c r="F6922"/>
    </row>
    <row r="6923" spans="1:6" x14ac:dyDescent="0.2">
      <c r="A6923"/>
      <c r="B6923"/>
      <c r="D6923" s="206"/>
      <c r="E6923" s="206"/>
      <c r="F6923"/>
    </row>
    <row r="6924" spans="1:6" x14ac:dyDescent="0.2">
      <c r="A6924"/>
      <c r="B6924"/>
      <c r="D6924" s="206"/>
      <c r="E6924" s="206"/>
      <c r="F6924"/>
    </row>
    <row r="6925" spans="1:6" x14ac:dyDescent="0.2">
      <c r="A6925"/>
      <c r="B6925"/>
      <c r="D6925" s="206"/>
      <c r="E6925" s="206"/>
      <c r="F6925"/>
    </row>
    <row r="6926" spans="1:6" x14ac:dyDescent="0.2">
      <c r="A6926"/>
      <c r="B6926"/>
      <c r="D6926" s="206"/>
      <c r="E6926" s="206"/>
      <c r="F6926"/>
    </row>
    <row r="6927" spans="1:6" x14ac:dyDescent="0.2">
      <c r="A6927"/>
      <c r="B6927"/>
      <c r="D6927" s="206"/>
      <c r="E6927" s="206"/>
      <c r="F6927"/>
    </row>
    <row r="6928" spans="1:6" x14ac:dyDescent="0.2">
      <c r="A6928"/>
      <c r="B6928"/>
      <c r="D6928" s="206"/>
      <c r="E6928" s="206"/>
      <c r="F6928"/>
    </row>
    <row r="6929" spans="1:6" x14ac:dyDescent="0.2">
      <c r="A6929"/>
      <c r="B6929"/>
      <c r="D6929" s="206"/>
      <c r="E6929" s="206"/>
      <c r="F6929"/>
    </row>
    <row r="6930" spans="1:6" x14ac:dyDescent="0.2">
      <c r="A6930"/>
      <c r="B6930"/>
      <c r="D6930" s="206"/>
      <c r="E6930" s="206"/>
      <c r="F6930"/>
    </row>
    <row r="6931" spans="1:6" x14ac:dyDescent="0.2">
      <c r="A6931"/>
      <c r="B6931"/>
      <c r="D6931" s="206"/>
      <c r="E6931" s="206"/>
      <c r="F6931"/>
    </row>
    <row r="6932" spans="1:6" x14ac:dyDescent="0.2">
      <c r="A6932"/>
      <c r="B6932"/>
      <c r="D6932" s="206"/>
      <c r="E6932" s="206"/>
      <c r="F6932"/>
    </row>
    <row r="6933" spans="1:6" x14ac:dyDescent="0.2">
      <c r="A6933"/>
      <c r="B6933"/>
      <c r="D6933" s="206"/>
      <c r="E6933" s="206"/>
      <c r="F6933"/>
    </row>
    <row r="6934" spans="1:6" x14ac:dyDescent="0.2">
      <c r="A6934"/>
      <c r="B6934"/>
      <c r="D6934" s="206"/>
      <c r="E6934" s="206"/>
      <c r="F6934"/>
    </row>
    <row r="6935" spans="1:6" x14ac:dyDescent="0.2">
      <c r="A6935"/>
      <c r="B6935"/>
      <c r="D6935" s="206"/>
      <c r="E6935" s="206"/>
      <c r="F6935"/>
    </row>
    <row r="6936" spans="1:6" x14ac:dyDescent="0.2">
      <c r="A6936"/>
      <c r="B6936"/>
      <c r="D6936" s="206"/>
      <c r="E6936" s="206"/>
      <c r="F6936"/>
    </row>
    <row r="6937" spans="1:6" x14ac:dyDescent="0.2">
      <c r="A6937"/>
      <c r="B6937"/>
      <c r="D6937" s="206"/>
      <c r="E6937" s="206"/>
      <c r="F6937"/>
    </row>
    <row r="6938" spans="1:6" x14ac:dyDescent="0.2">
      <c r="A6938"/>
      <c r="B6938"/>
      <c r="D6938" s="206"/>
      <c r="E6938" s="206"/>
      <c r="F6938"/>
    </row>
    <row r="6939" spans="1:6" x14ac:dyDescent="0.2">
      <c r="A6939"/>
      <c r="B6939"/>
      <c r="D6939" s="206"/>
      <c r="E6939" s="206"/>
      <c r="F6939"/>
    </row>
    <row r="6940" spans="1:6" x14ac:dyDescent="0.2">
      <c r="A6940"/>
      <c r="B6940"/>
      <c r="D6940" s="206"/>
      <c r="E6940" s="206"/>
      <c r="F6940"/>
    </row>
    <row r="6941" spans="1:6" x14ac:dyDescent="0.2">
      <c r="A6941"/>
      <c r="B6941"/>
      <c r="D6941" s="206"/>
      <c r="E6941" s="206"/>
      <c r="F6941"/>
    </row>
    <row r="6942" spans="1:6" x14ac:dyDescent="0.2">
      <c r="A6942"/>
      <c r="B6942"/>
      <c r="D6942" s="206"/>
      <c r="E6942" s="206"/>
      <c r="F6942"/>
    </row>
    <row r="6943" spans="1:6" x14ac:dyDescent="0.2">
      <c r="A6943"/>
      <c r="B6943"/>
      <c r="D6943" s="206"/>
      <c r="E6943" s="206"/>
      <c r="F6943"/>
    </row>
    <row r="6944" spans="1:6" x14ac:dyDescent="0.2">
      <c r="A6944"/>
      <c r="B6944"/>
      <c r="D6944" s="206"/>
      <c r="E6944" s="206"/>
      <c r="F6944"/>
    </row>
    <row r="6945" spans="1:6" x14ac:dyDescent="0.2">
      <c r="A6945"/>
      <c r="B6945"/>
      <c r="D6945" s="206"/>
      <c r="E6945" s="206"/>
      <c r="F6945"/>
    </row>
    <row r="6946" spans="1:6" x14ac:dyDescent="0.2">
      <c r="A6946"/>
      <c r="B6946"/>
      <c r="D6946" s="206"/>
      <c r="E6946" s="206"/>
      <c r="F6946"/>
    </row>
    <row r="6947" spans="1:6" x14ac:dyDescent="0.2">
      <c r="A6947"/>
      <c r="B6947"/>
      <c r="D6947" s="206"/>
      <c r="E6947" s="206"/>
      <c r="F6947"/>
    </row>
    <row r="6948" spans="1:6" x14ac:dyDescent="0.2">
      <c r="A6948"/>
      <c r="B6948"/>
      <c r="D6948" s="206"/>
      <c r="E6948" s="206"/>
      <c r="F6948"/>
    </row>
    <row r="6949" spans="1:6" x14ac:dyDescent="0.2">
      <c r="A6949"/>
      <c r="B6949"/>
      <c r="D6949" s="206"/>
      <c r="E6949" s="206"/>
      <c r="F6949"/>
    </row>
    <row r="6950" spans="1:6" x14ac:dyDescent="0.2">
      <c r="A6950"/>
      <c r="B6950"/>
      <c r="D6950" s="206"/>
      <c r="E6950" s="206"/>
      <c r="F6950"/>
    </row>
    <row r="6951" spans="1:6" x14ac:dyDescent="0.2">
      <c r="A6951"/>
      <c r="B6951"/>
      <c r="D6951" s="206"/>
      <c r="E6951" s="206"/>
      <c r="F6951"/>
    </row>
    <row r="6952" spans="1:6" x14ac:dyDescent="0.2">
      <c r="A6952"/>
      <c r="B6952"/>
      <c r="D6952" s="206"/>
      <c r="E6952" s="206"/>
      <c r="F6952"/>
    </row>
    <row r="6953" spans="1:6" x14ac:dyDescent="0.2">
      <c r="A6953"/>
      <c r="B6953"/>
      <c r="D6953" s="206"/>
      <c r="E6953" s="206"/>
      <c r="F6953"/>
    </row>
    <row r="6954" spans="1:6" x14ac:dyDescent="0.2">
      <c r="A6954"/>
      <c r="B6954"/>
      <c r="D6954" s="206"/>
      <c r="E6954" s="206"/>
      <c r="F6954"/>
    </row>
    <row r="6955" spans="1:6" x14ac:dyDescent="0.2">
      <c r="A6955"/>
      <c r="B6955"/>
      <c r="D6955" s="206"/>
      <c r="E6955" s="206"/>
      <c r="F6955"/>
    </row>
    <row r="6956" spans="1:6" x14ac:dyDescent="0.2">
      <c r="A6956"/>
      <c r="B6956"/>
      <c r="D6956" s="206"/>
      <c r="E6956" s="206"/>
      <c r="F6956"/>
    </row>
    <row r="6957" spans="1:6" x14ac:dyDescent="0.2">
      <c r="A6957"/>
      <c r="B6957"/>
      <c r="D6957" s="206"/>
      <c r="E6957" s="206"/>
      <c r="F6957"/>
    </row>
    <row r="6958" spans="1:6" x14ac:dyDescent="0.2">
      <c r="A6958"/>
      <c r="B6958"/>
      <c r="D6958" s="206"/>
      <c r="E6958" s="206"/>
      <c r="F6958"/>
    </row>
    <row r="6959" spans="1:6" x14ac:dyDescent="0.2">
      <c r="A6959"/>
      <c r="B6959"/>
      <c r="D6959" s="206"/>
      <c r="E6959" s="206"/>
      <c r="F6959"/>
    </row>
    <row r="6960" spans="1:6" x14ac:dyDescent="0.2">
      <c r="A6960"/>
      <c r="B6960"/>
      <c r="D6960" s="206"/>
      <c r="E6960" s="206"/>
      <c r="F6960"/>
    </row>
    <row r="6961" spans="1:6" x14ac:dyDescent="0.2">
      <c r="A6961"/>
      <c r="B6961"/>
      <c r="D6961" s="206"/>
      <c r="E6961" s="206"/>
      <c r="F6961"/>
    </row>
    <row r="6962" spans="1:6" x14ac:dyDescent="0.2">
      <c r="A6962"/>
      <c r="B6962"/>
      <c r="D6962" s="206"/>
      <c r="E6962" s="206"/>
      <c r="F6962"/>
    </row>
    <row r="6963" spans="1:6" x14ac:dyDescent="0.2">
      <c r="A6963"/>
      <c r="B6963"/>
      <c r="D6963" s="206"/>
      <c r="E6963" s="206"/>
      <c r="F6963"/>
    </row>
    <row r="6964" spans="1:6" x14ac:dyDescent="0.2">
      <c r="A6964"/>
      <c r="B6964"/>
      <c r="D6964" s="206"/>
      <c r="E6964" s="206"/>
      <c r="F6964"/>
    </row>
    <row r="6965" spans="1:6" x14ac:dyDescent="0.2">
      <c r="A6965"/>
      <c r="B6965"/>
      <c r="D6965" s="206"/>
      <c r="E6965" s="206"/>
      <c r="F6965"/>
    </row>
    <row r="6966" spans="1:6" x14ac:dyDescent="0.2">
      <c r="A6966"/>
      <c r="B6966"/>
      <c r="D6966" s="206"/>
      <c r="E6966" s="206"/>
      <c r="F6966"/>
    </row>
    <row r="6967" spans="1:6" x14ac:dyDescent="0.2">
      <c r="A6967"/>
      <c r="B6967"/>
      <c r="D6967" s="206"/>
      <c r="E6967" s="206"/>
      <c r="F6967"/>
    </row>
    <row r="6968" spans="1:6" x14ac:dyDescent="0.2">
      <c r="A6968"/>
      <c r="B6968"/>
      <c r="D6968" s="206"/>
      <c r="E6968" s="206"/>
      <c r="F6968"/>
    </row>
    <row r="6969" spans="1:6" x14ac:dyDescent="0.2">
      <c r="A6969"/>
      <c r="B6969"/>
      <c r="D6969" s="206"/>
      <c r="E6969" s="206"/>
      <c r="F6969"/>
    </row>
    <row r="6970" spans="1:6" x14ac:dyDescent="0.2">
      <c r="A6970"/>
      <c r="B6970"/>
      <c r="D6970" s="206"/>
      <c r="E6970" s="206"/>
      <c r="F6970"/>
    </row>
    <row r="6971" spans="1:6" x14ac:dyDescent="0.2">
      <c r="A6971"/>
      <c r="B6971"/>
      <c r="D6971" s="206"/>
      <c r="E6971" s="206"/>
      <c r="F6971"/>
    </row>
    <row r="6972" spans="1:6" x14ac:dyDescent="0.2">
      <c r="A6972"/>
      <c r="B6972"/>
      <c r="D6972" s="206"/>
      <c r="E6972" s="206"/>
      <c r="F6972"/>
    </row>
    <row r="6973" spans="1:6" x14ac:dyDescent="0.2">
      <c r="A6973"/>
      <c r="B6973"/>
      <c r="D6973" s="206"/>
      <c r="E6973" s="206"/>
      <c r="F6973"/>
    </row>
    <row r="6974" spans="1:6" x14ac:dyDescent="0.2">
      <c r="A6974"/>
      <c r="B6974"/>
      <c r="D6974" s="206"/>
      <c r="E6974" s="206"/>
      <c r="F6974"/>
    </row>
    <row r="6975" spans="1:6" x14ac:dyDescent="0.2">
      <c r="A6975"/>
      <c r="B6975"/>
      <c r="D6975" s="206"/>
      <c r="E6975" s="206"/>
      <c r="F6975"/>
    </row>
    <row r="6976" spans="1:6" x14ac:dyDescent="0.2">
      <c r="A6976"/>
      <c r="B6976"/>
      <c r="D6976" s="206"/>
      <c r="E6976" s="206"/>
      <c r="F6976"/>
    </row>
    <row r="6977" spans="1:6" x14ac:dyDescent="0.2">
      <c r="A6977"/>
      <c r="B6977"/>
      <c r="D6977" s="206"/>
      <c r="E6977" s="206"/>
      <c r="F6977"/>
    </row>
    <row r="6978" spans="1:6" x14ac:dyDescent="0.2">
      <c r="A6978"/>
      <c r="B6978"/>
      <c r="D6978" s="206"/>
      <c r="E6978" s="206"/>
      <c r="F6978"/>
    </row>
    <row r="6979" spans="1:6" x14ac:dyDescent="0.2">
      <c r="A6979"/>
      <c r="B6979"/>
      <c r="D6979" s="206"/>
      <c r="E6979" s="206"/>
      <c r="F6979"/>
    </row>
    <row r="6980" spans="1:6" x14ac:dyDescent="0.2">
      <c r="A6980"/>
      <c r="B6980"/>
      <c r="D6980" s="206"/>
      <c r="E6980" s="206"/>
      <c r="F6980"/>
    </row>
    <row r="6981" spans="1:6" x14ac:dyDescent="0.2">
      <c r="A6981"/>
      <c r="B6981"/>
      <c r="D6981" s="206"/>
      <c r="E6981" s="206"/>
      <c r="F6981"/>
    </row>
    <row r="6982" spans="1:6" x14ac:dyDescent="0.2">
      <c r="A6982"/>
      <c r="B6982"/>
      <c r="D6982" s="206"/>
      <c r="E6982" s="206"/>
      <c r="F6982"/>
    </row>
    <row r="6983" spans="1:6" x14ac:dyDescent="0.2">
      <c r="A6983"/>
      <c r="B6983"/>
      <c r="D6983" s="206"/>
      <c r="E6983" s="206"/>
      <c r="F6983"/>
    </row>
    <row r="6984" spans="1:6" x14ac:dyDescent="0.2">
      <c r="A6984"/>
      <c r="B6984"/>
      <c r="D6984" s="206"/>
      <c r="E6984" s="206"/>
      <c r="F6984"/>
    </row>
    <row r="6985" spans="1:6" x14ac:dyDescent="0.2">
      <c r="A6985"/>
      <c r="B6985"/>
      <c r="D6985" s="206"/>
      <c r="E6985" s="206"/>
      <c r="F6985"/>
    </row>
    <row r="6986" spans="1:6" x14ac:dyDescent="0.2">
      <c r="A6986"/>
      <c r="B6986"/>
      <c r="D6986" s="206"/>
      <c r="E6986" s="206"/>
      <c r="F6986"/>
    </row>
    <row r="6987" spans="1:6" x14ac:dyDescent="0.2">
      <c r="A6987"/>
      <c r="B6987"/>
      <c r="D6987" s="206"/>
      <c r="E6987" s="206"/>
      <c r="F6987"/>
    </row>
    <row r="6988" spans="1:6" x14ac:dyDescent="0.2">
      <c r="A6988"/>
      <c r="B6988"/>
      <c r="D6988" s="206"/>
      <c r="E6988" s="206"/>
      <c r="F6988"/>
    </row>
    <row r="6989" spans="1:6" x14ac:dyDescent="0.2">
      <c r="A6989"/>
      <c r="B6989"/>
      <c r="D6989" s="206"/>
      <c r="E6989" s="206"/>
      <c r="F6989"/>
    </row>
    <row r="6990" spans="1:6" x14ac:dyDescent="0.2">
      <c r="A6990"/>
      <c r="B6990"/>
      <c r="D6990" s="206"/>
      <c r="E6990" s="206"/>
      <c r="F6990"/>
    </row>
    <row r="6991" spans="1:6" x14ac:dyDescent="0.2">
      <c r="A6991"/>
      <c r="B6991"/>
      <c r="D6991" s="206"/>
      <c r="E6991" s="206"/>
      <c r="F6991"/>
    </row>
    <row r="6992" spans="1:6" x14ac:dyDescent="0.2">
      <c r="A6992"/>
      <c r="B6992"/>
      <c r="D6992" s="206"/>
      <c r="E6992" s="206"/>
      <c r="F6992"/>
    </row>
    <row r="6993" spans="1:6" x14ac:dyDescent="0.2">
      <c r="A6993"/>
      <c r="B6993"/>
      <c r="D6993" s="206"/>
      <c r="E6993" s="206"/>
      <c r="F6993"/>
    </row>
    <row r="6994" spans="1:6" x14ac:dyDescent="0.2">
      <c r="A6994"/>
      <c r="B6994"/>
      <c r="D6994" s="206"/>
      <c r="E6994" s="206"/>
      <c r="F6994"/>
    </row>
    <row r="6995" spans="1:6" x14ac:dyDescent="0.2">
      <c r="A6995"/>
      <c r="B6995"/>
      <c r="D6995" s="206"/>
      <c r="E6995" s="206"/>
      <c r="F6995"/>
    </row>
    <row r="6996" spans="1:6" x14ac:dyDescent="0.2">
      <c r="A6996"/>
      <c r="B6996"/>
      <c r="D6996" s="206"/>
      <c r="E6996" s="206"/>
      <c r="F6996"/>
    </row>
    <row r="6997" spans="1:6" x14ac:dyDescent="0.2">
      <c r="A6997"/>
      <c r="B6997"/>
      <c r="D6997" s="206"/>
      <c r="E6997" s="206"/>
      <c r="F6997"/>
    </row>
    <row r="6998" spans="1:6" x14ac:dyDescent="0.2">
      <c r="A6998"/>
      <c r="B6998"/>
      <c r="D6998" s="206"/>
      <c r="E6998" s="206"/>
      <c r="F6998"/>
    </row>
    <row r="6999" spans="1:6" x14ac:dyDescent="0.2">
      <c r="A6999"/>
      <c r="B6999"/>
      <c r="D6999" s="206"/>
      <c r="E6999" s="206"/>
      <c r="F6999"/>
    </row>
    <row r="7000" spans="1:6" x14ac:dyDescent="0.2">
      <c r="A7000"/>
      <c r="B7000"/>
      <c r="D7000" s="206"/>
      <c r="E7000" s="206"/>
      <c r="F7000"/>
    </row>
    <row r="7001" spans="1:6" x14ac:dyDescent="0.2">
      <c r="A7001"/>
      <c r="B7001"/>
      <c r="D7001" s="206"/>
      <c r="E7001" s="206"/>
      <c r="F7001"/>
    </row>
    <row r="7002" spans="1:6" x14ac:dyDescent="0.2">
      <c r="A7002"/>
      <c r="B7002"/>
      <c r="D7002" s="206"/>
      <c r="E7002" s="206"/>
      <c r="F7002"/>
    </row>
    <row r="7003" spans="1:6" x14ac:dyDescent="0.2">
      <c r="A7003"/>
      <c r="B7003"/>
      <c r="D7003" s="206"/>
      <c r="E7003" s="206"/>
      <c r="F7003"/>
    </row>
    <row r="7004" spans="1:6" x14ac:dyDescent="0.2">
      <c r="A7004"/>
      <c r="B7004"/>
      <c r="D7004" s="206"/>
      <c r="E7004" s="206"/>
      <c r="F7004"/>
    </row>
    <row r="7005" spans="1:6" x14ac:dyDescent="0.2">
      <c r="A7005"/>
      <c r="B7005"/>
      <c r="D7005" s="206"/>
      <c r="E7005" s="206"/>
      <c r="F7005"/>
    </row>
    <row r="7006" spans="1:6" x14ac:dyDescent="0.2">
      <c r="A7006"/>
      <c r="B7006"/>
      <c r="D7006" s="206"/>
      <c r="E7006" s="206"/>
      <c r="F7006"/>
    </row>
    <row r="7007" spans="1:6" x14ac:dyDescent="0.2">
      <c r="A7007"/>
      <c r="B7007"/>
      <c r="D7007" s="206"/>
      <c r="E7007" s="206"/>
      <c r="F7007"/>
    </row>
    <row r="7008" spans="1:6" x14ac:dyDescent="0.2">
      <c r="A7008"/>
      <c r="B7008"/>
      <c r="D7008" s="206"/>
      <c r="E7008" s="206"/>
      <c r="F7008"/>
    </row>
    <row r="7009" spans="1:6" x14ac:dyDescent="0.2">
      <c r="A7009"/>
      <c r="B7009"/>
      <c r="D7009" s="206"/>
      <c r="E7009" s="206"/>
      <c r="F7009"/>
    </row>
    <row r="7010" spans="1:6" x14ac:dyDescent="0.2">
      <c r="A7010"/>
      <c r="B7010"/>
      <c r="D7010" s="206"/>
      <c r="E7010" s="206"/>
      <c r="F7010"/>
    </row>
    <row r="7011" spans="1:6" x14ac:dyDescent="0.2">
      <c r="A7011"/>
      <c r="B7011"/>
      <c r="D7011" s="206"/>
      <c r="E7011" s="206"/>
      <c r="F7011"/>
    </row>
    <row r="7012" spans="1:6" x14ac:dyDescent="0.2">
      <c r="A7012"/>
      <c r="B7012"/>
      <c r="D7012" s="206"/>
      <c r="E7012" s="206"/>
      <c r="F7012"/>
    </row>
    <row r="7013" spans="1:6" x14ac:dyDescent="0.2">
      <c r="A7013"/>
      <c r="B7013"/>
      <c r="D7013" s="206"/>
      <c r="E7013" s="206"/>
      <c r="F7013"/>
    </row>
    <row r="7014" spans="1:6" x14ac:dyDescent="0.2">
      <c r="A7014"/>
      <c r="B7014"/>
      <c r="D7014" s="206"/>
      <c r="E7014" s="206"/>
      <c r="F7014"/>
    </row>
    <row r="7015" spans="1:6" x14ac:dyDescent="0.2">
      <c r="A7015"/>
      <c r="B7015"/>
      <c r="D7015" s="206"/>
      <c r="E7015" s="206"/>
      <c r="F7015"/>
    </row>
    <row r="7016" spans="1:6" x14ac:dyDescent="0.2">
      <c r="A7016"/>
      <c r="B7016"/>
      <c r="D7016" s="206"/>
      <c r="E7016" s="206"/>
      <c r="F7016"/>
    </row>
    <row r="7017" spans="1:6" x14ac:dyDescent="0.2">
      <c r="A7017"/>
      <c r="B7017"/>
      <c r="D7017" s="206"/>
      <c r="E7017" s="206"/>
      <c r="F7017"/>
    </row>
    <row r="7018" spans="1:6" x14ac:dyDescent="0.2">
      <c r="A7018"/>
      <c r="B7018"/>
      <c r="D7018" s="206"/>
      <c r="E7018" s="206"/>
      <c r="F7018"/>
    </row>
    <row r="7019" spans="1:6" x14ac:dyDescent="0.2">
      <c r="A7019"/>
      <c r="B7019"/>
      <c r="D7019" s="206"/>
      <c r="E7019" s="206"/>
      <c r="F7019"/>
    </row>
    <row r="7020" spans="1:6" x14ac:dyDescent="0.2">
      <c r="A7020"/>
      <c r="B7020"/>
      <c r="D7020" s="206"/>
      <c r="E7020" s="206"/>
      <c r="F7020"/>
    </row>
    <row r="7021" spans="1:6" x14ac:dyDescent="0.2">
      <c r="A7021"/>
      <c r="B7021"/>
      <c r="D7021" s="206"/>
      <c r="E7021" s="206"/>
      <c r="F7021"/>
    </row>
    <row r="7022" spans="1:6" x14ac:dyDescent="0.2">
      <c r="A7022"/>
      <c r="B7022"/>
      <c r="D7022" s="206"/>
      <c r="E7022" s="206"/>
      <c r="F7022"/>
    </row>
    <row r="7023" spans="1:6" x14ac:dyDescent="0.2">
      <c r="A7023"/>
      <c r="B7023"/>
      <c r="D7023" s="206"/>
      <c r="E7023" s="206"/>
      <c r="F7023"/>
    </row>
    <row r="7024" spans="1:6" x14ac:dyDescent="0.2">
      <c r="A7024"/>
      <c r="B7024"/>
      <c r="D7024" s="206"/>
      <c r="E7024" s="206"/>
      <c r="F7024"/>
    </row>
    <row r="7025" spans="1:6" x14ac:dyDescent="0.2">
      <c r="A7025"/>
      <c r="B7025"/>
      <c r="D7025" s="206"/>
      <c r="E7025" s="206"/>
      <c r="F7025"/>
    </row>
    <row r="7026" spans="1:6" x14ac:dyDescent="0.2">
      <c r="A7026"/>
      <c r="B7026"/>
      <c r="D7026" s="206"/>
      <c r="E7026" s="206"/>
      <c r="F7026"/>
    </row>
    <row r="7027" spans="1:6" x14ac:dyDescent="0.2">
      <c r="A7027"/>
      <c r="B7027"/>
      <c r="D7027" s="206"/>
      <c r="E7027" s="206"/>
      <c r="F7027"/>
    </row>
    <row r="7028" spans="1:6" x14ac:dyDescent="0.2">
      <c r="A7028"/>
      <c r="B7028"/>
      <c r="D7028" s="206"/>
      <c r="E7028" s="206"/>
      <c r="F7028"/>
    </row>
    <row r="7029" spans="1:6" x14ac:dyDescent="0.2">
      <c r="A7029"/>
      <c r="B7029"/>
      <c r="D7029" s="206"/>
      <c r="E7029" s="206"/>
      <c r="F7029"/>
    </row>
    <row r="7030" spans="1:6" x14ac:dyDescent="0.2">
      <c r="A7030"/>
      <c r="B7030"/>
      <c r="D7030" s="206"/>
      <c r="E7030" s="206"/>
      <c r="F7030"/>
    </row>
    <row r="7031" spans="1:6" x14ac:dyDescent="0.2">
      <c r="A7031"/>
      <c r="B7031"/>
      <c r="D7031" s="206"/>
      <c r="E7031" s="206"/>
      <c r="F7031"/>
    </row>
    <row r="7032" spans="1:6" x14ac:dyDescent="0.2">
      <c r="A7032"/>
      <c r="B7032"/>
      <c r="D7032" s="206"/>
      <c r="E7032" s="206"/>
      <c r="F7032"/>
    </row>
    <row r="7033" spans="1:6" x14ac:dyDescent="0.2">
      <c r="A7033"/>
      <c r="B7033"/>
      <c r="D7033" s="206"/>
      <c r="E7033" s="206"/>
      <c r="F7033"/>
    </row>
    <row r="7034" spans="1:6" x14ac:dyDescent="0.2">
      <c r="A7034"/>
      <c r="B7034"/>
      <c r="D7034" s="206"/>
      <c r="E7034" s="206"/>
      <c r="F7034"/>
    </row>
    <row r="7035" spans="1:6" x14ac:dyDescent="0.2">
      <c r="A7035"/>
      <c r="B7035"/>
      <c r="D7035" s="206"/>
      <c r="E7035" s="206"/>
      <c r="F7035"/>
    </row>
    <row r="7036" spans="1:6" x14ac:dyDescent="0.2">
      <c r="A7036"/>
      <c r="B7036"/>
      <c r="D7036" s="206"/>
      <c r="E7036" s="206"/>
      <c r="F7036"/>
    </row>
    <row r="7037" spans="1:6" x14ac:dyDescent="0.2">
      <c r="A7037"/>
      <c r="B7037"/>
      <c r="D7037" s="206"/>
      <c r="E7037" s="206"/>
      <c r="F7037"/>
    </row>
    <row r="7038" spans="1:6" x14ac:dyDescent="0.2">
      <c r="A7038"/>
      <c r="B7038"/>
      <c r="D7038" s="206"/>
      <c r="E7038" s="206"/>
      <c r="F7038"/>
    </row>
    <row r="7039" spans="1:6" x14ac:dyDescent="0.2">
      <c r="A7039"/>
      <c r="B7039"/>
      <c r="D7039" s="206"/>
      <c r="E7039" s="206"/>
      <c r="F7039"/>
    </row>
    <row r="7040" spans="1:6" x14ac:dyDescent="0.2">
      <c r="A7040"/>
      <c r="B7040"/>
      <c r="D7040" s="206"/>
      <c r="E7040" s="206"/>
      <c r="F7040"/>
    </row>
    <row r="7041" spans="1:6" x14ac:dyDescent="0.2">
      <c r="A7041"/>
      <c r="B7041"/>
      <c r="D7041" s="206"/>
      <c r="E7041" s="206"/>
      <c r="F7041"/>
    </row>
    <row r="7042" spans="1:6" x14ac:dyDescent="0.2">
      <c r="A7042"/>
      <c r="B7042"/>
      <c r="D7042" s="206"/>
      <c r="E7042" s="206"/>
      <c r="F7042"/>
    </row>
    <row r="7043" spans="1:6" x14ac:dyDescent="0.2">
      <c r="A7043"/>
      <c r="B7043"/>
      <c r="D7043" s="206"/>
      <c r="E7043" s="206"/>
      <c r="F7043"/>
    </row>
    <row r="7044" spans="1:6" x14ac:dyDescent="0.2">
      <c r="A7044"/>
      <c r="B7044"/>
      <c r="D7044" s="206"/>
      <c r="E7044" s="206"/>
      <c r="F7044"/>
    </row>
    <row r="7045" spans="1:6" x14ac:dyDescent="0.2">
      <c r="A7045"/>
      <c r="B7045"/>
      <c r="D7045" s="206"/>
      <c r="E7045" s="206"/>
      <c r="F7045"/>
    </row>
    <row r="7046" spans="1:6" x14ac:dyDescent="0.2">
      <c r="A7046"/>
      <c r="B7046"/>
      <c r="D7046" s="206"/>
      <c r="E7046" s="206"/>
      <c r="F7046"/>
    </row>
    <row r="7047" spans="1:6" x14ac:dyDescent="0.2">
      <c r="A7047"/>
      <c r="B7047"/>
      <c r="D7047" s="206"/>
      <c r="E7047" s="206"/>
      <c r="F7047"/>
    </row>
    <row r="7048" spans="1:6" x14ac:dyDescent="0.2">
      <c r="A7048"/>
      <c r="B7048"/>
      <c r="D7048" s="206"/>
      <c r="E7048" s="206"/>
      <c r="F7048"/>
    </row>
    <row r="7049" spans="1:6" x14ac:dyDescent="0.2">
      <c r="A7049"/>
      <c r="B7049"/>
      <c r="D7049" s="206"/>
      <c r="E7049" s="206"/>
      <c r="F7049"/>
    </row>
    <row r="7050" spans="1:6" x14ac:dyDescent="0.2">
      <c r="A7050"/>
      <c r="B7050"/>
      <c r="D7050" s="206"/>
      <c r="E7050" s="206"/>
      <c r="F7050"/>
    </row>
    <row r="7051" spans="1:6" x14ac:dyDescent="0.2">
      <c r="A7051"/>
      <c r="B7051"/>
      <c r="D7051" s="206"/>
      <c r="E7051" s="206"/>
      <c r="F7051"/>
    </row>
    <row r="7052" spans="1:6" x14ac:dyDescent="0.2">
      <c r="A7052"/>
      <c r="B7052"/>
      <c r="D7052" s="206"/>
      <c r="E7052" s="206"/>
      <c r="F7052"/>
    </row>
    <row r="7053" spans="1:6" x14ac:dyDescent="0.2">
      <c r="A7053"/>
      <c r="B7053"/>
      <c r="D7053" s="206"/>
      <c r="E7053" s="206"/>
      <c r="F7053"/>
    </row>
    <row r="7054" spans="1:6" x14ac:dyDescent="0.2">
      <c r="A7054"/>
      <c r="B7054"/>
      <c r="D7054" s="206"/>
      <c r="E7054" s="206"/>
      <c r="F7054"/>
    </row>
    <row r="7055" spans="1:6" x14ac:dyDescent="0.2">
      <c r="A7055"/>
      <c r="B7055"/>
      <c r="D7055" s="206"/>
      <c r="E7055" s="206"/>
      <c r="F7055"/>
    </row>
    <row r="7056" spans="1:6" x14ac:dyDescent="0.2">
      <c r="A7056"/>
      <c r="B7056"/>
      <c r="D7056" s="206"/>
      <c r="E7056" s="206"/>
      <c r="F7056"/>
    </row>
    <row r="7057" spans="1:6" x14ac:dyDescent="0.2">
      <c r="A7057"/>
      <c r="B7057"/>
      <c r="D7057" s="206"/>
      <c r="E7057" s="206"/>
      <c r="F7057"/>
    </row>
    <row r="7058" spans="1:6" x14ac:dyDescent="0.2">
      <c r="A7058"/>
      <c r="B7058"/>
      <c r="D7058" s="206"/>
      <c r="E7058" s="206"/>
      <c r="F7058"/>
    </row>
    <row r="7059" spans="1:6" x14ac:dyDescent="0.2">
      <c r="A7059"/>
      <c r="B7059"/>
      <c r="D7059" s="206"/>
      <c r="E7059" s="206"/>
      <c r="F7059"/>
    </row>
    <row r="7060" spans="1:6" x14ac:dyDescent="0.2">
      <c r="A7060"/>
      <c r="B7060"/>
      <c r="D7060" s="206"/>
      <c r="E7060" s="206"/>
      <c r="F7060"/>
    </row>
    <row r="7061" spans="1:6" x14ac:dyDescent="0.2">
      <c r="A7061"/>
      <c r="B7061"/>
      <c r="D7061" s="206"/>
      <c r="E7061" s="206"/>
      <c r="F7061"/>
    </row>
    <row r="7062" spans="1:6" x14ac:dyDescent="0.2">
      <c r="A7062"/>
      <c r="B7062"/>
      <c r="D7062" s="206"/>
      <c r="E7062" s="206"/>
      <c r="F7062"/>
    </row>
    <row r="7063" spans="1:6" x14ac:dyDescent="0.2">
      <c r="A7063"/>
      <c r="B7063"/>
      <c r="D7063" s="206"/>
      <c r="E7063" s="206"/>
      <c r="F7063"/>
    </row>
    <row r="7064" spans="1:6" x14ac:dyDescent="0.2">
      <c r="A7064"/>
      <c r="B7064"/>
      <c r="D7064" s="206"/>
      <c r="E7064" s="206"/>
      <c r="F7064"/>
    </row>
    <row r="7065" spans="1:6" x14ac:dyDescent="0.2">
      <c r="A7065"/>
      <c r="B7065"/>
      <c r="D7065" s="206"/>
      <c r="E7065" s="206"/>
      <c r="F7065"/>
    </row>
    <row r="7066" spans="1:6" x14ac:dyDescent="0.2">
      <c r="A7066"/>
      <c r="B7066"/>
      <c r="D7066" s="206"/>
      <c r="E7066" s="206"/>
      <c r="F7066"/>
    </row>
    <row r="7067" spans="1:6" x14ac:dyDescent="0.2">
      <c r="A7067"/>
      <c r="B7067"/>
      <c r="D7067" s="206"/>
      <c r="E7067" s="206"/>
      <c r="F7067"/>
    </row>
    <row r="7068" spans="1:6" x14ac:dyDescent="0.2">
      <c r="A7068"/>
      <c r="B7068"/>
      <c r="D7068" s="206"/>
      <c r="E7068" s="206"/>
      <c r="F7068"/>
    </row>
    <row r="7069" spans="1:6" x14ac:dyDescent="0.2">
      <c r="A7069"/>
      <c r="B7069"/>
      <c r="D7069" s="206"/>
      <c r="E7069" s="206"/>
      <c r="F7069"/>
    </row>
    <row r="7070" spans="1:6" x14ac:dyDescent="0.2">
      <c r="A7070"/>
      <c r="B7070"/>
      <c r="D7070" s="206"/>
      <c r="E7070" s="206"/>
      <c r="F7070"/>
    </row>
    <row r="7071" spans="1:6" x14ac:dyDescent="0.2">
      <c r="A7071"/>
      <c r="B7071"/>
      <c r="D7071" s="206"/>
      <c r="E7071" s="206"/>
      <c r="F7071"/>
    </row>
    <row r="7072" spans="1:6" x14ac:dyDescent="0.2">
      <c r="A7072"/>
      <c r="B7072"/>
      <c r="D7072" s="206"/>
      <c r="E7072" s="206"/>
      <c r="F7072"/>
    </row>
    <row r="7073" spans="1:6" x14ac:dyDescent="0.2">
      <c r="A7073"/>
      <c r="B7073"/>
      <c r="D7073" s="206"/>
      <c r="E7073" s="206"/>
      <c r="F7073"/>
    </row>
    <row r="7074" spans="1:6" x14ac:dyDescent="0.2">
      <c r="A7074"/>
      <c r="B7074"/>
      <c r="D7074" s="206"/>
      <c r="E7074" s="206"/>
      <c r="F7074"/>
    </row>
    <row r="7075" spans="1:6" x14ac:dyDescent="0.2">
      <c r="A7075"/>
      <c r="B7075"/>
      <c r="D7075" s="206"/>
      <c r="E7075" s="206"/>
      <c r="F7075"/>
    </row>
    <row r="7076" spans="1:6" x14ac:dyDescent="0.2">
      <c r="A7076"/>
      <c r="B7076"/>
      <c r="D7076" s="206"/>
      <c r="E7076" s="206"/>
      <c r="F7076"/>
    </row>
    <row r="7077" spans="1:6" x14ac:dyDescent="0.2">
      <c r="A7077"/>
      <c r="B7077"/>
      <c r="D7077" s="206"/>
      <c r="E7077" s="206"/>
      <c r="F7077"/>
    </row>
    <row r="7078" spans="1:6" x14ac:dyDescent="0.2">
      <c r="A7078"/>
      <c r="B7078"/>
      <c r="D7078" s="206"/>
      <c r="E7078" s="206"/>
      <c r="F7078"/>
    </row>
    <row r="7079" spans="1:6" x14ac:dyDescent="0.2">
      <c r="A7079"/>
      <c r="B7079"/>
      <c r="D7079" s="206"/>
      <c r="E7079" s="206"/>
      <c r="F7079"/>
    </row>
    <row r="7080" spans="1:6" x14ac:dyDescent="0.2">
      <c r="A7080"/>
      <c r="B7080"/>
      <c r="D7080" s="206"/>
      <c r="E7080" s="206"/>
      <c r="F7080"/>
    </row>
    <row r="7081" spans="1:6" x14ac:dyDescent="0.2">
      <c r="A7081"/>
      <c r="B7081"/>
      <c r="D7081" s="206"/>
      <c r="E7081" s="206"/>
      <c r="F7081"/>
    </row>
    <row r="7082" spans="1:6" x14ac:dyDescent="0.2">
      <c r="A7082"/>
      <c r="B7082"/>
      <c r="D7082" s="206"/>
      <c r="E7082" s="206"/>
      <c r="F7082"/>
    </row>
    <row r="7083" spans="1:6" x14ac:dyDescent="0.2">
      <c r="A7083"/>
      <c r="B7083"/>
      <c r="D7083" s="206"/>
      <c r="E7083" s="206"/>
      <c r="F7083"/>
    </row>
    <row r="7084" spans="1:6" x14ac:dyDescent="0.2">
      <c r="A7084"/>
      <c r="B7084"/>
      <c r="D7084" s="206"/>
      <c r="E7084" s="206"/>
      <c r="F7084"/>
    </row>
    <row r="7085" spans="1:6" x14ac:dyDescent="0.2">
      <c r="A7085"/>
      <c r="B7085"/>
      <c r="D7085" s="206"/>
      <c r="E7085" s="206"/>
      <c r="F7085"/>
    </row>
    <row r="7086" spans="1:6" x14ac:dyDescent="0.2">
      <c r="A7086"/>
      <c r="B7086"/>
      <c r="D7086" s="206"/>
      <c r="E7086" s="206"/>
      <c r="F7086"/>
    </row>
    <row r="7087" spans="1:6" x14ac:dyDescent="0.2">
      <c r="A7087"/>
      <c r="B7087"/>
      <c r="D7087" s="206"/>
      <c r="E7087" s="206"/>
      <c r="F7087"/>
    </row>
    <row r="7088" spans="1:6" x14ac:dyDescent="0.2">
      <c r="A7088"/>
      <c r="B7088"/>
      <c r="D7088" s="206"/>
      <c r="E7088" s="206"/>
      <c r="F7088"/>
    </row>
    <row r="7089" spans="1:6" x14ac:dyDescent="0.2">
      <c r="A7089"/>
      <c r="B7089"/>
      <c r="D7089" s="206"/>
      <c r="E7089" s="206"/>
      <c r="F7089"/>
    </row>
    <row r="7090" spans="1:6" x14ac:dyDescent="0.2">
      <c r="A7090"/>
      <c r="B7090"/>
      <c r="D7090" s="206"/>
      <c r="E7090" s="206"/>
      <c r="F7090"/>
    </row>
    <row r="7091" spans="1:6" x14ac:dyDescent="0.2">
      <c r="A7091"/>
      <c r="B7091"/>
      <c r="D7091" s="206"/>
      <c r="E7091" s="206"/>
      <c r="F7091"/>
    </row>
    <row r="7092" spans="1:6" x14ac:dyDescent="0.2">
      <c r="A7092"/>
      <c r="B7092"/>
      <c r="D7092" s="206"/>
      <c r="E7092" s="206"/>
      <c r="F7092"/>
    </row>
    <row r="7093" spans="1:6" x14ac:dyDescent="0.2">
      <c r="A7093"/>
      <c r="B7093"/>
      <c r="D7093" s="206"/>
      <c r="E7093" s="206"/>
      <c r="F7093"/>
    </row>
    <row r="7094" spans="1:6" x14ac:dyDescent="0.2">
      <c r="A7094"/>
      <c r="B7094"/>
      <c r="D7094" s="206"/>
      <c r="E7094" s="206"/>
      <c r="F7094"/>
    </row>
    <row r="7095" spans="1:6" x14ac:dyDescent="0.2">
      <c r="A7095"/>
      <c r="B7095"/>
      <c r="D7095" s="206"/>
      <c r="E7095" s="206"/>
      <c r="F7095"/>
    </row>
    <row r="7096" spans="1:6" x14ac:dyDescent="0.2">
      <c r="A7096"/>
      <c r="B7096"/>
      <c r="D7096" s="206"/>
      <c r="E7096" s="206"/>
      <c r="F7096"/>
    </row>
    <row r="7097" spans="1:6" x14ac:dyDescent="0.2">
      <c r="A7097"/>
      <c r="B7097"/>
      <c r="D7097" s="206"/>
      <c r="E7097" s="206"/>
      <c r="F7097"/>
    </row>
    <row r="7098" spans="1:6" x14ac:dyDescent="0.2">
      <c r="A7098"/>
      <c r="B7098"/>
      <c r="D7098" s="206"/>
      <c r="E7098" s="206"/>
      <c r="F7098"/>
    </row>
    <row r="7099" spans="1:6" x14ac:dyDescent="0.2">
      <c r="A7099"/>
      <c r="B7099"/>
      <c r="D7099" s="206"/>
      <c r="E7099" s="206"/>
      <c r="F7099"/>
    </row>
    <row r="7100" spans="1:6" x14ac:dyDescent="0.2">
      <c r="A7100"/>
      <c r="B7100"/>
      <c r="D7100" s="206"/>
      <c r="E7100" s="206"/>
      <c r="F7100"/>
    </row>
    <row r="7101" spans="1:6" x14ac:dyDescent="0.2">
      <c r="A7101"/>
      <c r="B7101"/>
      <c r="D7101" s="206"/>
      <c r="E7101" s="206"/>
      <c r="F7101"/>
    </row>
    <row r="7102" spans="1:6" x14ac:dyDescent="0.2">
      <c r="A7102"/>
      <c r="B7102"/>
      <c r="D7102" s="206"/>
      <c r="E7102" s="206"/>
      <c r="F7102"/>
    </row>
    <row r="7103" spans="1:6" x14ac:dyDescent="0.2">
      <c r="A7103"/>
      <c r="B7103"/>
      <c r="D7103" s="206"/>
      <c r="E7103" s="206"/>
      <c r="F7103"/>
    </row>
    <row r="7104" spans="1:6" x14ac:dyDescent="0.2">
      <c r="A7104"/>
      <c r="B7104"/>
      <c r="D7104" s="206"/>
      <c r="E7104" s="206"/>
      <c r="F7104"/>
    </row>
    <row r="7105" spans="1:6" x14ac:dyDescent="0.2">
      <c r="A7105"/>
      <c r="B7105"/>
      <c r="D7105" s="206"/>
      <c r="E7105" s="206"/>
      <c r="F7105"/>
    </row>
    <row r="7106" spans="1:6" x14ac:dyDescent="0.2">
      <c r="A7106"/>
      <c r="B7106"/>
      <c r="D7106" s="206"/>
      <c r="E7106" s="206"/>
      <c r="F7106"/>
    </row>
    <row r="7107" spans="1:6" x14ac:dyDescent="0.2">
      <c r="A7107"/>
      <c r="B7107"/>
      <c r="D7107" s="206"/>
      <c r="E7107" s="206"/>
      <c r="F7107"/>
    </row>
    <row r="7108" spans="1:6" x14ac:dyDescent="0.2">
      <c r="A7108"/>
      <c r="B7108"/>
      <c r="D7108" s="206"/>
      <c r="E7108" s="206"/>
      <c r="F7108"/>
    </row>
    <row r="7109" spans="1:6" x14ac:dyDescent="0.2">
      <c r="A7109"/>
      <c r="B7109"/>
      <c r="D7109" s="206"/>
      <c r="E7109" s="206"/>
      <c r="F7109"/>
    </row>
    <row r="7110" spans="1:6" x14ac:dyDescent="0.2">
      <c r="A7110"/>
      <c r="B7110"/>
      <c r="D7110" s="206"/>
      <c r="E7110" s="206"/>
      <c r="F7110"/>
    </row>
    <row r="7111" spans="1:6" x14ac:dyDescent="0.2">
      <c r="A7111"/>
      <c r="B7111"/>
      <c r="D7111" s="206"/>
      <c r="E7111" s="206"/>
      <c r="F7111"/>
    </row>
    <row r="7112" spans="1:6" x14ac:dyDescent="0.2">
      <c r="A7112"/>
      <c r="B7112"/>
      <c r="D7112" s="206"/>
      <c r="E7112" s="206"/>
      <c r="F7112"/>
    </row>
    <row r="7113" spans="1:6" x14ac:dyDescent="0.2">
      <c r="A7113"/>
      <c r="B7113"/>
      <c r="D7113" s="206"/>
      <c r="E7113" s="206"/>
      <c r="F7113"/>
    </row>
    <row r="7114" spans="1:6" x14ac:dyDescent="0.2">
      <c r="A7114"/>
      <c r="B7114"/>
      <c r="D7114" s="206"/>
      <c r="E7114" s="206"/>
      <c r="F7114"/>
    </row>
    <row r="7115" spans="1:6" x14ac:dyDescent="0.2">
      <c r="A7115"/>
      <c r="B7115"/>
      <c r="D7115" s="206"/>
      <c r="E7115" s="206"/>
      <c r="F7115"/>
    </row>
    <row r="7116" spans="1:6" x14ac:dyDescent="0.2">
      <c r="A7116"/>
      <c r="B7116"/>
      <c r="D7116" s="206"/>
      <c r="E7116" s="206"/>
      <c r="F7116"/>
    </row>
    <row r="7117" spans="1:6" x14ac:dyDescent="0.2">
      <c r="A7117"/>
      <c r="B7117"/>
      <c r="D7117" s="206"/>
      <c r="E7117" s="206"/>
      <c r="F7117"/>
    </row>
    <row r="7118" spans="1:6" x14ac:dyDescent="0.2">
      <c r="A7118"/>
      <c r="B7118"/>
      <c r="D7118" s="206"/>
      <c r="E7118" s="206"/>
      <c r="F7118"/>
    </row>
    <row r="7119" spans="1:6" x14ac:dyDescent="0.2">
      <c r="A7119"/>
      <c r="B7119"/>
      <c r="D7119" s="206"/>
      <c r="E7119" s="206"/>
      <c r="F7119"/>
    </row>
    <row r="7120" spans="1:6" x14ac:dyDescent="0.2">
      <c r="A7120"/>
      <c r="B7120"/>
      <c r="D7120" s="206"/>
      <c r="E7120" s="206"/>
      <c r="F7120"/>
    </row>
    <row r="7121" spans="1:6" x14ac:dyDescent="0.2">
      <c r="A7121"/>
      <c r="B7121"/>
      <c r="D7121" s="206"/>
      <c r="E7121" s="206"/>
      <c r="F7121"/>
    </row>
    <row r="7122" spans="1:6" x14ac:dyDescent="0.2">
      <c r="A7122"/>
      <c r="B7122"/>
      <c r="D7122" s="206"/>
      <c r="E7122" s="206"/>
      <c r="F7122"/>
    </row>
    <row r="7123" spans="1:6" x14ac:dyDescent="0.2">
      <c r="A7123"/>
      <c r="B7123"/>
      <c r="D7123" s="206"/>
      <c r="E7123" s="206"/>
      <c r="F7123"/>
    </row>
    <row r="7124" spans="1:6" x14ac:dyDescent="0.2">
      <c r="A7124"/>
      <c r="B7124"/>
      <c r="D7124" s="206"/>
      <c r="E7124" s="206"/>
      <c r="F7124"/>
    </row>
    <row r="7125" spans="1:6" x14ac:dyDescent="0.2">
      <c r="A7125"/>
      <c r="B7125"/>
      <c r="D7125" s="206"/>
      <c r="E7125" s="206"/>
      <c r="F7125"/>
    </row>
    <row r="7126" spans="1:6" x14ac:dyDescent="0.2">
      <c r="A7126"/>
      <c r="B7126"/>
      <c r="D7126" s="206"/>
      <c r="E7126" s="206"/>
      <c r="F7126"/>
    </row>
    <row r="7127" spans="1:6" x14ac:dyDescent="0.2">
      <c r="A7127"/>
      <c r="B7127"/>
      <c r="D7127" s="206"/>
      <c r="E7127" s="206"/>
      <c r="F7127"/>
    </row>
    <row r="7128" spans="1:6" x14ac:dyDescent="0.2">
      <c r="A7128"/>
      <c r="B7128"/>
      <c r="D7128" s="206"/>
      <c r="E7128" s="206"/>
      <c r="F7128"/>
    </row>
    <row r="7129" spans="1:6" x14ac:dyDescent="0.2">
      <c r="A7129"/>
      <c r="B7129"/>
      <c r="D7129" s="206"/>
      <c r="E7129" s="206"/>
      <c r="F7129"/>
    </row>
    <row r="7130" spans="1:6" x14ac:dyDescent="0.2">
      <c r="A7130"/>
      <c r="B7130"/>
      <c r="D7130" s="206"/>
      <c r="E7130" s="206"/>
      <c r="F7130"/>
    </row>
    <row r="7131" spans="1:6" x14ac:dyDescent="0.2">
      <c r="A7131"/>
      <c r="B7131"/>
      <c r="D7131" s="206"/>
      <c r="E7131" s="206"/>
      <c r="F7131"/>
    </row>
    <row r="7132" spans="1:6" x14ac:dyDescent="0.2">
      <c r="A7132"/>
      <c r="B7132"/>
      <c r="D7132" s="206"/>
      <c r="E7132" s="206"/>
      <c r="F7132"/>
    </row>
    <row r="7133" spans="1:6" x14ac:dyDescent="0.2">
      <c r="A7133"/>
      <c r="B7133"/>
      <c r="D7133" s="206"/>
      <c r="E7133" s="206"/>
      <c r="F7133"/>
    </row>
    <row r="7134" spans="1:6" x14ac:dyDescent="0.2">
      <c r="A7134"/>
      <c r="B7134"/>
      <c r="D7134" s="206"/>
      <c r="E7134" s="206"/>
      <c r="F7134"/>
    </row>
    <row r="7135" spans="1:6" x14ac:dyDescent="0.2">
      <c r="A7135"/>
      <c r="B7135"/>
      <c r="D7135" s="206"/>
      <c r="E7135" s="206"/>
      <c r="F7135"/>
    </row>
    <row r="7136" spans="1:6" x14ac:dyDescent="0.2">
      <c r="A7136"/>
      <c r="B7136"/>
      <c r="D7136" s="206"/>
      <c r="E7136" s="206"/>
      <c r="F7136"/>
    </row>
    <row r="7137" spans="1:6" x14ac:dyDescent="0.2">
      <c r="A7137"/>
      <c r="B7137"/>
      <c r="D7137" s="206"/>
      <c r="E7137" s="206"/>
      <c r="F7137"/>
    </row>
    <row r="7138" spans="1:6" x14ac:dyDescent="0.2">
      <c r="A7138"/>
      <c r="B7138"/>
      <c r="D7138" s="206"/>
      <c r="E7138" s="206"/>
      <c r="F7138"/>
    </row>
    <row r="7139" spans="1:6" x14ac:dyDescent="0.2">
      <c r="A7139"/>
      <c r="B7139"/>
      <c r="D7139" s="206"/>
      <c r="E7139" s="206"/>
      <c r="F7139"/>
    </row>
    <row r="7140" spans="1:6" x14ac:dyDescent="0.2">
      <c r="A7140"/>
      <c r="B7140"/>
      <c r="D7140" s="206"/>
      <c r="E7140" s="206"/>
      <c r="F7140"/>
    </row>
    <row r="7141" spans="1:6" x14ac:dyDescent="0.2">
      <c r="A7141"/>
      <c r="B7141"/>
      <c r="D7141" s="206"/>
      <c r="E7141" s="206"/>
      <c r="F7141"/>
    </row>
    <row r="7142" spans="1:6" x14ac:dyDescent="0.2">
      <c r="A7142"/>
      <c r="B7142"/>
      <c r="D7142" s="206"/>
      <c r="E7142" s="206"/>
      <c r="F7142"/>
    </row>
    <row r="7143" spans="1:6" x14ac:dyDescent="0.2">
      <c r="A7143"/>
      <c r="B7143"/>
      <c r="D7143" s="206"/>
      <c r="E7143" s="206"/>
      <c r="F7143"/>
    </row>
    <row r="7144" spans="1:6" x14ac:dyDescent="0.2">
      <c r="A7144"/>
      <c r="B7144"/>
      <c r="D7144" s="206"/>
      <c r="E7144" s="206"/>
      <c r="F7144"/>
    </row>
    <row r="7145" spans="1:6" x14ac:dyDescent="0.2">
      <c r="A7145"/>
      <c r="B7145"/>
      <c r="D7145" s="206"/>
      <c r="E7145" s="206"/>
      <c r="F7145"/>
    </row>
    <row r="7146" spans="1:6" x14ac:dyDescent="0.2">
      <c r="A7146"/>
      <c r="B7146"/>
      <c r="D7146" s="206"/>
      <c r="E7146" s="206"/>
      <c r="F7146"/>
    </row>
    <row r="7147" spans="1:6" x14ac:dyDescent="0.2">
      <c r="A7147"/>
      <c r="B7147"/>
      <c r="D7147" s="206"/>
      <c r="E7147" s="206"/>
      <c r="F7147"/>
    </row>
    <row r="7148" spans="1:6" x14ac:dyDescent="0.2">
      <c r="A7148"/>
      <c r="B7148"/>
      <c r="D7148" s="206"/>
      <c r="E7148" s="206"/>
      <c r="F7148"/>
    </row>
    <row r="7149" spans="1:6" x14ac:dyDescent="0.2">
      <c r="A7149"/>
      <c r="B7149"/>
      <c r="D7149" s="206"/>
      <c r="E7149" s="206"/>
      <c r="F7149"/>
    </row>
    <row r="7150" spans="1:6" x14ac:dyDescent="0.2">
      <c r="A7150"/>
      <c r="B7150"/>
      <c r="D7150" s="206"/>
      <c r="E7150" s="206"/>
      <c r="F7150"/>
    </row>
    <row r="7151" spans="1:6" x14ac:dyDescent="0.2">
      <c r="A7151"/>
      <c r="B7151"/>
      <c r="D7151" s="206"/>
      <c r="E7151" s="206"/>
      <c r="F7151"/>
    </row>
    <row r="7152" spans="1:6" x14ac:dyDescent="0.2">
      <c r="A7152"/>
      <c r="B7152"/>
      <c r="D7152" s="206"/>
      <c r="E7152" s="206"/>
      <c r="F7152"/>
    </row>
    <row r="7153" spans="1:6" x14ac:dyDescent="0.2">
      <c r="A7153"/>
      <c r="B7153"/>
      <c r="D7153" s="206"/>
      <c r="E7153" s="206"/>
      <c r="F7153"/>
    </row>
    <row r="7154" spans="1:6" x14ac:dyDescent="0.2">
      <c r="A7154"/>
      <c r="B7154"/>
      <c r="D7154" s="206"/>
      <c r="E7154" s="206"/>
      <c r="F7154"/>
    </row>
    <row r="7155" spans="1:6" x14ac:dyDescent="0.2">
      <c r="A7155"/>
      <c r="B7155"/>
      <c r="D7155" s="206"/>
      <c r="E7155" s="206"/>
      <c r="F7155"/>
    </row>
    <row r="7156" spans="1:6" x14ac:dyDescent="0.2">
      <c r="A7156"/>
      <c r="B7156"/>
      <c r="D7156" s="206"/>
      <c r="E7156" s="206"/>
      <c r="F7156"/>
    </row>
    <row r="7157" spans="1:6" x14ac:dyDescent="0.2">
      <c r="A7157"/>
      <c r="B7157"/>
      <c r="D7157" s="206"/>
      <c r="E7157" s="206"/>
      <c r="F7157"/>
    </row>
    <row r="7158" spans="1:6" x14ac:dyDescent="0.2">
      <c r="A7158"/>
      <c r="B7158"/>
      <c r="D7158" s="206"/>
      <c r="E7158" s="206"/>
      <c r="F7158"/>
    </row>
    <row r="7159" spans="1:6" x14ac:dyDescent="0.2">
      <c r="A7159"/>
      <c r="B7159"/>
      <c r="D7159" s="206"/>
      <c r="E7159" s="206"/>
      <c r="F7159"/>
    </row>
    <row r="7160" spans="1:6" x14ac:dyDescent="0.2">
      <c r="A7160"/>
      <c r="B7160"/>
      <c r="D7160" s="206"/>
      <c r="E7160" s="206"/>
      <c r="F7160"/>
    </row>
    <row r="7161" spans="1:6" x14ac:dyDescent="0.2">
      <c r="A7161"/>
      <c r="B7161"/>
      <c r="D7161" s="206"/>
      <c r="E7161" s="206"/>
      <c r="F7161"/>
    </row>
    <row r="7162" spans="1:6" x14ac:dyDescent="0.2">
      <c r="A7162"/>
      <c r="B7162"/>
      <c r="D7162" s="206"/>
      <c r="E7162" s="206"/>
      <c r="F7162"/>
    </row>
    <row r="7163" spans="1:6" x14ac:dyDescent="0.2">
      <c r="A7163"/>
      <c r="B7163"/>
      <c r="D7163" s="206"/>
      <c r="E7163" s="206"/>
      <c r="F7163"/>
    </row>
    <row r="7164" spans="1:6" x14ac:dyDescent="0.2">
      <c r="A7164"/>
      <c r="B7164"/>
      <c r="D7164" s="206"/>
      <c r="E7164" s="206"/>
      <c r="F7164"/>
    </row>
    <row r="7165" spans="1:6" x14ac:dyDescent="0.2">
      <c r="A7165"/>
      <c r="B7165"/>
      <c r="D7165" s="206"/>
      <c r="E7165" s="206"/>
      <c r="F7165"/>
    </row>
    <row r="7166" spans="1:6" x14ac:dyDescent="0.2">
      <c r="A7166"/>
      <c r="B7166"/>
      <c r="D7166" s="206"/>
      <c r="E7166" s="206"/>
      <c r="F7166"/>
    </row>
    <row r="7167" spans="1:6" x14ac:dyDescent="0.2">
      <c r="A7167"/>
      <c r="B7167"/>
      <c r="D7167" s="206"/>
      <c r="E7167" s="206"/>
      <c r="F7167"/>
    </row>
    <row r="7168" spans="1:6" x14ac:dyDescent="0.2">
      <c r="A7168"/>
      <c r="B7168"/>
      <c r="D7168" s="206"/>
      <c r="E7168" s="206"/>
      <c r="F7168"/>
    </row>
    <row r="7169" spans="1:6" x14ac:dyDescent="0.2">
      <c r="A7169"/>
      <c r="B7169"/>
      <c r="D7169" s="206"/>
      <c r="E7169" s="206"/>
      <c r="F7169"/>
    </row>
    <row r="7170" spans="1:6" x14ac:dyDescent="0.2">
      <c r="A7170"/>
      <c r="B7170"/>
      <c r="D7170" s="206"/>
      <c r="E7170" s="206"/>
      <c r="F7170"/>
    </row>
    <row r="7171" spans="1:6" x14ac:dyDescent="0.2">
      <c r="A7171"/>
      <c r="B7171"/>
      <c r="D7171" s="206"/>
      <c r="E7171" s="206"/>
      <c r="F7171"/>
    </row>
    <row r="7172" spans="1:6" x14ac:dyDescent="0.2">
      <c r="A7172"/>
      <c r="B7172"/>
      <c r="D7172" s="206"/>
      <c r="E7172" s="206"/>
      <c r="F7172"/>
    </row>
    <row r="7173" spans="1:6" x14ac:dyDescent="0.2">
      <c r="A7173"/>
      <c r="B7173"/>
      <c r="D7173" s="206"/>
      <c r="E7173" s="206"/>
      <c r="F7173"/>
    </row>
    <row r="7174" spans="1:6" x14ac:dyDescent="0.2">
      <c r="A7174"/>
      <c r="B7174"/>
      <c r="D7174" s="206"/>
      <c r="E7174" s="206"/>
      <c r="F7174"/>
    </row>
    <row r="7175" spans="1:6" x14ac:dyDescent="0.2">
      <c r="A7175"/>
      <c r="B7175"/>
      <c r="D7175" s="206"/>
      <c r="E7175" s="206"/>
      <c r="F7175"/>
    </row>
    <row r="7176" spans="1:6" x14ac:dyDescent="0.2">
      <c r="A7176"/>
      <c r="B7176"/>
      <c r="D7176" s="206"/>
      <c r="E7176" s="206"/>
      <c r="F7176"/>
    </row>
    <row r="7177" spans="1:6" x14ac:dyDescent="0.2">
      <c r="A7177"/>
      <c r="B7177"/>
      <c r="D7177" s="206"/>
      <c r="E7177" s="206"/>
      <c r="F7177"/>
    </row>
    <row r="7178" spans="1:6" x14ac:dyDescent="0.2">
      <c r="A7178"/>
      <c r="B7178"/>
      <c r="D7178" s="206"/>
      <c r="E7178" s="206"/>
      <c r="F7178"/>
    </row>
    <row r="7179" spans="1:6" x14ac:dyDescent="0.2">
      <c r="A7179"/>
      <c r="B7179"/>
      <c r="D7179" s="206"/>
      <c r="E7179" s="206"/>
      <c r="F7179"/>
    </row>
    <row r="7180" spans="1:6" x14ac:dyDescent="0.2">
      <c r="A7180"/>
      <c r="B7180"/>
      <c r="D7180" s="206"/>
      <c r="E7180" s="206"/>
      <c r="F7180"/>
    </row>
    <row r="7181" spans="1:6" x14ac:dyDescent="0.2">
      <c r="A7181"/>
      <c r="B7181"/>
      <c r="D7181" s="206"/>
      <c r="E7181" s="206"/>
      <c r="F7181"/>
    </row>
    <row r="7182" spans="1:6" x14ac:dyDescent="0.2">
      <c r="A7182"/>
      <c r="B7182"/>
      <c r="D7182" s="206"/>
      <c r="E7182" s="206"/>
      <c r="F7182"/>
    </row>
    <row r="7183" spans="1:6" x14ac:dyDescent="0.2">
      <c r="A7183"/>
      <c r="B7183"/>
      <c r="D7183" s="206"/>
      <c r="E7183" s="206"/>
      <c r="F7183"/>
    </row>
    <row r="7184" spans="1:6" x14ac:dyDescent="0.2">
      <c r="A7184"/>
      <c r="B7184"/>
      <c r="D7184" s="206"/>
      <c r="E7184" s="206"/>
      <c r="F7184"/>
    </row>
    <row r="7185" spans="1:6" x14ac:dyDescent="0.2">
      <c r="A7185"/>
      <c r="B7185"/>
      <c r="D7185" s="206"/>
      <c r="E7185" s="206"/>
      <c r="F7185"/>
    </row>
    <row r="7186" spans="1:6" x14ac:dyDescent="0.2">
      <c r="A7186"/>
      <c r="B7186"/>
      <c r="D7186" s="206"/>
      <c r="E7186" s="206"/>
      <c r="F7186"/>
    </row>
    <row r="7187" spans="1:6" x14ac:dyDescent="0.2">
      <c r="A7187"/>
      <c r="B7187"/>
      <c r="D7187" s="206"/>
      <c r="E7187" s="206"/>
      <c r="F7187"/>
    </row>
    <row r="7188" spans="1:6" x14ac:dyDescent="0.2">
      <c r="A7188"/>
      <c r="B7188"/>
      <c r="D7188" s="206"/>
      <c r="E7188" s="206"/>
      <c r="F7188"/>
    </row>
    <row r="7189" spans="1:6" x14ac:dyDescent="0.2">
      <c r="A7189"/>
      <c r="B7189"/>
      <c r="D7189" s="206"/>
      <c r="E7189" s="206"/>
      <c r="F7189"/>
    </row>
    <row r="7190" spans="1:6" x14ac:dyDescent="0.2">
      <c r="A7190"/>
      <c r="B7190"/>
      <c r="D7190" s="206"/>
      <c r="E7190" s="206"/>
      <c r="F7190"/>
    </row>
    <row r="7191" spans="1:6" x14ac:dyDescent="0.2">
      <c r="A7191"/>
      <c r="B7191"/>
      <c r="D7191" s="206"/>
      <c r="E7191" s="206"/>
      <c r="F7191"/>
    </row>
    <row r="7192" spans="1:6" x14ac:dyDescent="0.2">
      <c r="A7192"/>
      <c r="B7192"/>
      <c r="D7192" s="206"/>
      <c r="E7192" s="206"/>
      <c r="F7192"/>
    </row>
    <row r="7193" spans="1:6" x14ac:dyDescent="0.2">
      <c r="A7193"/>
      <c r="B7193"/>
      <c r="D7193" s="206"/>
      <c r="E7193" s="206"/>
      <c r="F7193"/>
    </row>
    <row r="7194" spans="1:6" x14ac:dyDescent="0.2">
      <c r="A7194"/>
      <c r="B7194"/>
      <c r="D7194" s="206"/>
      <c r="E7194" s="206"/>
      <c r="F7194"/>
    </row>
    <row r="7195" spans="1:6" x14ac:dyDescent="0.2">
      <c r="A7195"/>
      <c r="B7195"/>
      <c r="D7195" s="206"/>
      <c r="E7195" s="206"/>
      <c r="F7195"/>
    </row>
    <row r="7196" spans="1:6" x14ac:dyDescent="0.2">
      <c r="A7196"/>
      <c r="B7196"/>
      <c r="D7196" s="206"/>
      <c r="E7196" s="206"/>
      <c r="F7196"/>
    </row>
    <row r="7197" spans="1:6" x14ac:dyDescent="0.2">
      <c r="A7197"/>
      <c r="B7197"/>
      <c r="D7197" s="206"/>
      <c r="E7197" s="206"/>
      <c r="F7197"/>
    </row>
    <row r="7198" spans="1:6" x14ac:dyDescent="0.2">
      <c r="A7198"/>
      <c r="B7198"/>
      <c r="D7198" s="206"/>
      <c r="E7198" s="206"/>
      <c r="F7198"/>
    </row>
    <row r="7199" spans="1:6" x14ac:dyDescent="0.2">
      <c r="A7199"/>
      <c r="B7199"/>
      <c r="D7199" s="206"/>
      <c r="E7199" s="206"/>
      <c r="F7199"/>
    </row>
    <row r="7200" spans="1:6" x14ac:dyDescent="0.2">
      <c r="A7200"/>
      <c r="B7200"/>
      <c r="D7200" s="206"/>
      <c r="E7200" s="206"/>
      <c r="F7200"/>
    </row>
    <row r="7201" spans="1:6" x14ac:dyDescent="0.2">
      <c r="A7201"/>
      <c r="B7201"/>
      <c r="D7201" s="206"/>
      <c r="E7201" s="206"/>
      <c r="F7201"/>
    </row>
    <row r="7202" spans="1:6" x14ac:dyDescent="0.2">
      <c r="A7202"/>
      <c r="B7202"/>
      <c r="D7202" s="206"/>
      <c r="E7202" s="206"/>
      <c r="F7202"/>
    </row>
    <row r="7203" spans="1:6" x14ac:dyDescent="0.2">
      <c r="A7203"/>
      <c r="B7203"/>
      <c r="D7203" s="206"/>
      <c r="E7203" s="206"/>
      <c r="F7203"/>
    </row>
    <row r="7204" spans="1:6" x14ac:dyDescent="0.2">
      <c r="A7204"/>
      <c r="B7204"/>
      <c r="D7204" s="206"/>
      <c r="E7204" s="206"/>
      <c r="F7204"/>
    </row>
    <row r="7205" spans="1:6" x14ac:dyDescent="0.2">
      <c r="A7205"/>
      <c r="B7205"/>
      <c r="D7205" s="206"/>
      <c r="E7205" s="206"/>
      <c r="F7205"/>
    </row>
    <row r="7206" spans="1:6" x14ac:dyDescent="0.2">
      <c r="A7206"/>
      <c r="B7206"/>
      <c r="D7206" s="206"/>
      <c r="E7206" s="206"/>
      <c r="F7206"/>
    </row>
    <row r="7207" spans="1:6" x14ac:dyDescent="0.2">
      <c r="A7207"/>
      <c r="B7207"/>
      <c r="D7207" s="206"/>
      <c r="E7207" s="206"/>
      <c r="F7207"/>
    </row>
    <row r="7208" spans="1:6" x14ac:dyDescent="0.2">
      <c r="A7208"/>
      <c r="B7208"/>
      <c r="D7208" s="206"/>
      <c r="E7208" s="206"/>
      <c r="F7208"/>
    </row>
    <row r="7209" spans="1:6" x14ac:dyDescent="0.2">
      <c r="A7209"/>
      <c r="B7209"/>
      <c r="D7209" s="206"/>
      <c r="E7209" s="206"/>
      <c r="F7209"/>
    </row>
    <row r="7210" spans="1:6" x14ac:dyDescent="0.2">
      <c r="A7210"/>
      <c r="B7210"/>
      <c r="D7210" s="206"/>
      <c r="E7210" s="206"/>
      <c r="F7210"/>
    </row>
    <row r="7211" spans="1:6" x14ac:dyDescent="0.2">
      <c r="A7211"/>
      <c r="B7211"/>
      <c r="D7211" s="206"/>
      <c r="E7211" s="206"/>
      <c r="F7211"/>
    </row>
    <row r="7212" spans="1:6" x14ac:dyDescent="0.2">
      <c r="A7212"/>
      <c r="B7212"/>
      <c r="D7212" s="206"/>
      <c r="E7212" s="206"/>
      <c r="F7212"/>
    </row>
    <row r="7213" spans="1:6" x14ac:dyDescent="0.2">
      <c r="A7213"/>
      <c r="B7213"/>
      <c r="D7213" s="206"/>
      <c r="E7213" s="206"/>
      <c r="F7213"/>
    </row>
    <row r="7214" spans="1:6" x14ac:dyDescent="0.2">
      <c r="A7214"/>
      <c r="B7214"/>
      <c r="D7214" s="206"/>
      <c r="E7214" s="206"/>
      <c r="F7214"/>
    </row>
    <row r="7215" spans="1:6" x14ac:dyDescent="0.2">
      <c r="A7215"/>
      <c r="B7215"/>
      <c r="D7215" s="206"/>
      <c r="E7215" s="206"/>
      <c r="F7215"/>
    </row>
    <row r="7216" spans="1:6" x14ac:dyDescent="0.2">
      <c r="A7216"/>
      <c r="B7216"/>
      <c r="D7216" s="206"/>
      <c r="E7216" s="206"/>
      <c r="F7216"/>
    </row>
    <row r="7217" spans="1:6" x14ac:dyDescent="0.2">
      <c r="A7217"/>
      <c r="B7217"/>
      <c r="D7217" s="206"/>
      <c r="E7217" s="206"/>
      <c r="F7217"/>
    </row>
    <row r="7218" spans="1:6" x14ac:dyDescent="0.2">
      <c r="A7218"/>
      <c r="B7218"/>
      <c r="D7218" s="206"/>
      <c r="E7218" s="206"/>
      <c r="F7218"/>
    </row>
    <row r="7219" spans="1:6" x14ac:dyDescent="0.2">
      <c r="A7219"/>
      <c r="B7219"/>
      <c r="D7219" s="206"/>
      <c r="E7219" s="206"/>
      <c r="F7219"/>
    </row>
    <row r="7220" spans="1:6" x14ac:dyDescent="0.2">
      <c r="A7220"/>
      <c r="B7220"/>
      <c r="D7220" s="206"/>
      <c r="E7220" s="206"/>
      <c r="F7220"/>
    </row>
    <row r="7221" spans="1:6" x14ac:dyDescent="0.2">
      <c r="A7221"/>
      <c r="B7221"/>
      <c r="D7221" s="206"/>
      <c r="E7221" s="206"/>
      <c r="F7221"/>
    </row>
    <row r="7222" spans="1:6" x14ac:dyDescent="0.2">
      <c r="A7222"/>
      <c r="B7222"/>
      <c r="D7222" s="206"/>
      <c r="E7222" s="206"/>
      <c r="F7222"/>
    </row>
    <row r="7223" spans="1:6" x14ac:dyDescent="0.2">
      <c r="A7223"/>
      <c r="B7223"/>
      <c r="D7223" s="206"/>
      <c r="E7223" s="206"/>
      <c r="F7223"/>
    </row>
    <row r="7224" spans="1:6" x14ac:dyDescent="0.2">
      <c r="A7224"/>
      <c r="B7224"/>
      <c r="D7224" s="206"/>
      <c r="E7224" s="206"/>
      <c r="F7224"/>
    </row>
    <row r="7225" spans="1:6" x14ac:dyDescent="0.2">
      <c r="A7225"/>
      <c r="B7225"/>
      <c r="D7225" s="206"/>
      <c r="E7225" s="206"/>
      <c r="F7225"/>
    </row>
    <row r="7226" spans="1:6" x14ac:dyDescent="0.2">
      <c r="A7226"/>
      <c r="B7226"/>
      <c r="D7226" s="206"/>
      <c r="E7226" s="206"/>
      <c r="F7226"/>
    </row>
    <row r="7227" spans="1:6" x14ac:dyDescent="0.2">
      <c r="A7227"/>
      <c r="B7227"/>
      <c r="D7227" s="206"/>
      <c r="E7227" s="206"/>
      <c r="F7227"/>
    </row>
    <row r="7228" spans="1:6" x14ac:dyDescent="0.2">
      <c r="A7228"/>
      <c r="B7228"/>
      <c r="D7228" s="206"/>
      <c r="E7228" s="206"/>
      <c r="F7228"/>
    </row>
    <row r="7229" spans="1:6" x14ac:dyDescent="0.2">
      <c r="A7229"/>
      <c r="B7229"/>
      <c r="D7229" s="206"/>
      <c r="E7229" s="206"/>
      <c r="F7229"/>
    </row>
    <row r="7230" spans="1:6" x14ac:dyDescent="0.2">
      <c r="A7230"/>
      <c r="B7230"/>
      <c r="D7230" s="206"/>
      <c r="E7230" s="206"/>
      <c r="F7230"/>
    </row>
    <row r="7231" spans="1:6" x14ac:dyDescent="0.2">
      <c r="A7231"/>
      <c r="B7231"/>
      <c r="D7231" s="206"/>
      <c r="E7231" s="206"/>
      <c r="F7231"/>
    </row>
    <row r="7232" spans="1:6" x14ac:dyDescent="0.2">
      <c r="A7232"/>
      <c r="B7232"/>
      <c r="D7232" s="206"/>
      <c r="E7232" s="206"/>
      <c r="F7232"/>
    </row>
    <row r="7233" spans="1:6" x14ac:dyDescent="0.2">
      <c r="A7233"/>
      <c r="B7233"/>
      <c r="D7233" s="206"/>
      <c r="E7233" s="206"/>
      <c r="F7233"/>
    </row>
    <row r="7234" spans="1:6" x14ac:dyDescent="0.2">
      <c r="A7234"/>
      <c r="B7234"/>
      <c r="D7234" s="206"/>
      <c r="E7234" s="206"/>
      <c r="F7234"/>
    </row>
    <row r="7235" spans="1:6" x14ac:dyDescent="0.2">
      <c r="A7235"/>
      <c r="B7235"/>
      <c r="D7235" s="206"/>
      <c r="E7235" s="206"/>
      <c r="F7235"/>
    </row>
    <row r="7236" spans="1:6" x14ac:dyDescent="0.2">
      <c r="A7236"/>
      <c r="B7236"/>
      <c r="D7236" s="206"/>
      <c r="E7236" s="206"/>
      <c r="F7236"/>
    </row>
    <row r="7237" spans="1:6" x14ac:dyDescent="0.2">
      <c r="A7237"/>
      <c r="B7237"/>
      <c r="D7237" s="206"/>
      <c r="E7237" s="206"/>
      <c r="F7237"/>
    </row>
    <row r="7238" spans="1:6" x14ac:dyDescent="0.2">
      <c r="A7238"/>
      <c r="B7238"/>
      <c r="D7238" s="206"/>
      <c r="E7238" s="206"/>
      <c r="F7238"/>
    </row>
    <row r="7239" spans="1:6" x14ac:dyDescent="0.2">
      <c r="A7239"/>
      <c r="B7239"/>
      <c r="D7239" s="206"/>
      <c r="E7239" s="206"/>
      <c r="F7239"/>
    </row>
    <row r="7240" spans="1:6" x14ac:dyDescent="0.2">
      <c r="A7240"/>
      <c r="B7240"/>
      <c r="D7240" s="206"/>
      <c r="E7240" s="206"/>
      <c r="F7240"/>
    </row>
    <row r="7241" spans="1:6" x14ac:dyDescent="0.2">
      <c r="A7241"/>
      <c r="B7241"/>
      <c r="D7241" s="206"/>
      <c r="E7241" s="206"/>
      <c r="F7241"/>
    </row>
    <row r="7242" spans="1:6" x14ac:dyDescent="0.2">
      <c r="A7242"/>
      <c r="B7242"/>
      <c r="D7242" s="206"/>
      <c r="E7242" s="206"/>
      <c r="F7242"/>
    </row>
    <row r="7243" spans="1:6" x14ac:dyDescent="0.2">
      <c r="A7243"/>
      <c r="B7243"/>
      <c r="D7243" s="206"/>
      <c r="E7243" s="206"/>
      <c r="F7243"/>
    </row>
    <row r="7244" spans="1:6" x14ac:dyDescent="0.2">
      <c r="A7244"/>
      <c r="B7244"/>
      <c r="D7244" s="206"/>
      <c r="E7244" s="206"/>
      <c r="F7244"/>
    </row>
    <row r="7245" spans="1:6" x14ac:dyDescent="0.2">
      <c r="A7245"/>
      <c r="B7245"/>
      <c r="D7245" s="206"/>
      <c r="E7245" s="206"/>
      <c r="F7245"/>
    </row>
    <row r="7246" spans="1:6" x14ac:dyDescent="0.2">
      <c r="A7246"/>
      <c r="B7246"/>
      <c r="D7246" s="206"/>
      <c r="E7246" s="206"/>
      <c r="F7246"/>
    </row>
    <row r="7247" spans="1:6" x14ac:dyDescent="0.2">
      <c r="A7247"/>
      <c r="B7247"/>
      <c r="D7247" s="206"/>
      <c r="E7247" s="206"/>
      <c r="F7247"/>
    </row>
    <row r="7248" spans="1:6" x14ac:dyDescent="0.2">
      <c r="A7248"/>
      <c r="B7248"/>
      <c r="D7248" s="206"/>
      <c r="E7248" s="206"/>
      <c r="F7248"/>
    </row>
    <row r="7249" spans="1:6" x14ac:dyDescent="0.2">
      <c r="A7249"/>
      <c r="B7249"/>
      <c r="D7249" s="206"/>
      <c r="E7249" s="206"/>
      <c r="F7249"/>
    </row>
    <row r="7250" spans="1:6" x14ac:dyDescent="0.2">
      <c r="A7250"/>
      <c r="B7250"/>
      <c r="D7250" s="206"/>
      <c r="E7250" s="206"/>
      <c r="F7250"/>
    </row>
    <row r="7251" spans="1:6" x14ac:dyDescent="0.2">
      <c r="A7251"/>
      <c r="B7251"/>
      <c r="D7251" s="206"/>
      <c r="E7251" s="206"/>
      <c r="F7251"/>
    </row>
    <row r="7252" spans="1:6" x14ac:dyDescent="0.2">
      <c r="A7252"/>
      <c r="B7252"/>
      <c r="D7252" s="206"/>
      <c r="E7252" s="206"/>
      <c r="F7252"/>
    </row>
    <row r="7253" spans="1:6" x14ac:dyDescent="0.2">
      <c r="A7253"/>
      <c r="B7253"/>
      <c r="D7253" s="206"/>
      <c r="E7253" s="206"/>
      <c r="F7253"/>
    </row>
    <row r="7254" spans="1:6" x14ac:dyDescent="0.2">
      <c r="A7254"/>
      <c r="B7254"/>
      <c r="D7254" s="206"/>
      <c r="E7254" s="206"/>
      <c r="F7254"/>
    </row>
    <row r="7255" spans="1:6" x14ac:dyDescent="0.2">
      <c r="A7255"/>
      <c r="B7255"/>
      <c r="D7255" s="206"/>
      <c r="E7255" s="206"/>
      <c r="F7255"/>
    </row>
    <row r="7256" spans="1:6" x14ac:dyDescent="0.2">
      <c r="A7256"/>
      <c r="B7256"/>
      <c r="D7256" s="206"/>
      <c r="E7256" s="206"/>
      <c r="F7256"/>
    </row>
    <row r="7257" spans="1:6" x14ac:dyDescent="0.2">
      <c r="A7257"/>
      <c r="B7257"/>
      <c r="D7257" s="206"/>
      <c r="E7257" s="206"/>
      <c r="F7257"/>
    </row>
    <row r="7258" spans="1:6" x14ac:dyDescent="0.2">
      <c r="A7258"/>
      <c r="B7258"/>
      <c r="D7258" s="206"/>
      <c r="E7258" s="206"/>
      <c r="F7258"/>
    </row>
    <row r="7259" spans="1:6" x14ac:dyDescent="0.2">
      <c r="A7259"/>
      <c r="B7259"/>
      <c r="D7259" s="206"/>
      <c r="E7259" s="206"/>
      <c r="F7259"/>
    </row>
    <row r="7260" spans="1:6" x14ac:dyDescent="0.2">
      <c r="A7260"/>
      <c r="B7260"/>
      <c r="D7260" s="206"/>
      <c r="E7260" s="206"/>
      <c r="F7260"/>
    </row>
    <row r="7261" spans="1:6" x14ac:dyDescent="0.2">
      <c r="A7261"/>
      <c r="B7261"/>
      <c r="D7261" s="206"/>
      <c r="E7261" s="206"/>
      <c r="F7261"/>
    </row>
    <row r="7262" spans="1:6" x14ac:dyDescent="0.2">
      <c r="A7262"/>
      <c r="B7262"/>
      <c r="D7262" s="206"/>
      <c r="E7262" s="206"/>
      <c r="F7262"/>
    </row>
    <row r="7263" spans="1:6" x14ac:dyDescent="0.2">
      <c r="A7263"/>
      <c r="B7263"/>
      <c r="D7263" s="206"/>
      <c r="E7263" s="206"/>
      <c r="F7263"/>
    </row>
    <row r="7264" spans="1:6" x14ac:dyDescent="0.2">
      <c r="A7264"/>
      <c r="B7264"/>
      <c r="D7264" s="206"/>
      <c r="E7264" s="206"/>
      <c r="F7264"/>
    </row>
    <row r="7265" spans="1:6" x14ac:dyDescent="0.2">
      <c r="A7265"/>
      <c r="B7265"/>
      <c r="D7265" s="206"/>
      <c r="E7265" s="206"/>
      <c r="F7265"/>
    </row>
    <row r="7266" spans="1:6" x14ac:dyDescent="0.2">
      <c r="A7266"/>
      <c r="B7266"/>
      <c r="D7266" s="206"/>
      <c r="E7266" s="206"/>
      <c r="F7266"/>
    </row>
    <row r="7267" spans="1:6" x14ac:dyDescent="0.2">
      <c r="A7267"/>
      <c r="B7267"/>
      <c r="D7267" s="206"/>
      <c r="E7267" s="206"/>
      <c r="F7267"/>
    </row>
    <row r="7268" spans="1:6" x14ac:dyDescent="0.2">
      <c r="A7268"/>
      <c r="B7268"/>
      <c r="D7268" s="206"/>
      <c r="E7268" s="206"/>
      <c r="F7268"/>
    </row>
    <row r="7269" spans="1:6" x14ac:dyDescent="0.2">
      <c r="A7269"/>
      <c r="B7269"/>
      <c r="D7269" s="206"/>
      <c r="E7269" s="206"/>
      <c r="F7269"/>
    </row>
    <row r="7270" spans="1:6" x14ac:dyDescent="0.2">
      <c r="A7270"/>
      <c r="B7270"/>
      <c r="D7270" s="206"/>
      <c r="E7270" s="206"/>
      <c r="F7270"/>
    </row>
    <row r="7271" spans="1:6" x14ac:dyDescent="0.2">
      <c r="A7271"/>
      <c r="B7271"/>
      <c r="D7271" s="206"/>
      <c r="E7271" s="206"/>
      <c r="F7271"/>
    </row>
    <row r="7272" spans="1:6" x14ac:dyDescent="0.2">
      <c r="A7272"/>
      <c r="B7272"/>
      <c r="D7272" s="206"/>
      <c r="E7272" s="206"/>
      <c r="F7272"/>
    </row>
    <row r="7273" spans="1:6" x14ac:dyDescent="0.2">
      <c r="A7273"/>
      <c r="B7273"/>
      <c r="D7273" s="206"/>
      <c r="E7273" s="206"/>
      <c r="F7273"/>
    </row>
    <row r="7274" spans="1:6" x14ac:dyDescent="0.2">
      <c r="A7274"/>
      <c r="B7274"/>
      <c r="D7274" s="206"/>
      <c r="E7274" s="206"/>
      <c r="F7274"/>
    </row>
    <row r="7275" spans="1:6" x14ac:dyDescent="0.2">
      <c r="A7275"/>
      <c r="B7275"/>
      <c r="D7275" s="206"/>
      <c r="E7275" s="206"/>
      <c r="F7275"/>
    </row>
    <row r="7276" spans="1:6" x14ac:dyDescent="0.2">
      <c r="A7276"/>
      <c r="B7276"/>
      <c r="D7276" s="206"/>
      <c r="E7276" s="206"/>
      <c r="F7276"/>
    </row>
    <row r="7277" spans="1:6" x14ac:dyDescent="0.2">
      <c r="A7277"/>
      <c r="B7277"/>
      <c r="D7277" s="206"/>
      <c r="E7277" s="206"/>
      <c r="F7277"/>
    </row>
    <row r="7278" spans="1:6" x14ac:dyDescent="0.2">
      <c r="A7278"/>
      <c r="B7278"/>
      <c r="D7278" s="206"/>
      <c r="E7278" s="206"/>
      <c r="F7278"/>
    </row>
    <row r="7279" spans="1:6" x14ac:dyDescent="0.2">
      <c r="A7279"/>
      <c r="B7279"/>
      <c r="D7279" s="206"/>
      <c r="E7279" s="206"/>
      <c r="F7279"/>
    </row>
    <row r="7280" spans="1:6" x14ac:dyDescent="0.2">
      <c r="A7280"/>
      <c r="B7280"/>
      <c r="D7280" s="206"/>
      <c r="E7280" s="206"/>
      <c r="F7280"/>
    </row>
    <row r="7281" spans="1:6" x14ac:dyDescent="0.2">
      <c r="A7281"/>
      <c r="B7281"/>
      <c r="D7281" s="206"/>
      <c r="E7281" s="206"/>
      <c r="F7281"/>
    </row>
    <row r="7282" spans="1:6" x14ac:dyDescent="0.2">
      <c r="A7282"/>
      <c r="B7282"/>
      <c r="D7282" s="206"/>
      <c r="E7282" s="206"/>
      <c r="F7282"/>
    </row>
    <row r="7283" spans="1:6" x14ac:dyDescent="0.2">
      <c r="A7283"/>
      <c r="B7283"/>
      <c r="D7283" s="206"/>
      <c r="E7283" s="206"/>
      <c r="F7283"/>
    </row>
    <row r="7284" spans="1:6" x14ac:dyDescent="0.2">
      <c r="A7284"/>
      <c r="B7284"/>
      <c r="D7284" s="206"/>
      <c r="E7284" s="206"/>
      <c r="F7284"/>
    </row>
    <row r="7285" spans="1:6" x14ac:dyDescent="0.2">
      <c r="A7285"/>
      <c r="B7285"/>
      <c r="D7285" s="206"/>
      <c r="E7285" s="206"/>
      <c r="F7285"/>
    </row>
    <row r="7286" spans="1:6" x14ac:dyDescent="0.2">
      <c r="A7286"/>
      <c r="B7286"/>
      <c r="D7286" s="206"/>
      <c r="E7286" s="206"/>
      <c r="F7286"/>
    </row>
    <row r="7287" spans="1:6" x14ac:dyDescent="0.2">
      <c r="A7287"/>
      <c r="B7287"/>
      <c r="D7287" s="206"/>
      <c r="E7287" s="206"/>
      <c r="F7287"/>
    </row>
    <row r="7288" spans="1:6" x14ac:dyDescent="0.2">
      <c r="A7288"/>
      <c r="B7288"/>
      <c r="D7288" s="206"/>
      <c r="E7288" s="206"/>
      <c r="F7288"/>
    </row>
    <row r="7289" spans="1:6" x14ac:dyDescent="0.2">
      <c r="A7289"/>
      <c r="B7289"/>
      <c r="D7289" s="206"/>
      <c r="E7289" s="206"/>
      <c r="F7289"/>
    </row>
    <row r="7290" spans="1:6" x14ac:dyDescent="0.2">
      <c r="A7290"/>
      <c r="B7290"/>
      <c r="D7290" s="206"/>
      <c r="E7290" s="206"/>
      <c r="F7290"/>
    </row>
    <row r="7291" spans="1:6" x14ac:dyDescent="0.2">
      <c r="A7291"/>
      <c r="B7291"/>
      <c r="D7291" s="206"/>
      <c r="E7291" s="206"/>
      <c r="F7291"/>
    </row>
    <row r="7292" spans="1:6" x14ac:dyDescent="0.2">
      <c r="A7292"/>
      <c r="B7292"/>
      <c r="D7292" s="206"/>
      <c r="E7292" s="206"/>
      <c r="F7292"/>
    </row>
    <row r="7293" spans="1:6" x14ac:dyDescent="0.2">
      <c r="A7293"/>
      <c r="B7293"/>
      <c r="D7293" s="206"/>
      <c r="E7293" s="206"/>
      <c r="F7293"/>
    </row>
    <row r="7294" spans="1:6" x14ac:dyDescent="0.2">
      <c r="A7294"/>
      <c r="B7294"/>
      <c r="D7294" s="206"/>
      <c r="E7294" s="206"/>
      <c r="F7294"/>
    </row>
    <row r="7295" spans="1:6" x14ac:dyDescent="0.2">
      <c r="A7295"/>
      <c r="B7295"/>
      <c r="D7295" s="206"/>
      <c r="E7295" s="206"/>
      <c r="F7295"/>
    </row>
    <row r="7296" spans="1:6" x14ac:dyDescent="0.2">
      <c r="A7296"/>
      <c r="B7296"/>
      <c r="D7296" s="206"/>
      <c r="E7296" s="206"/>
      <c r="F7296"/>
    </row>
    <row r="7297" spans="1:6" x14ac:dyDescent="0.2">
      <c r="A7297"/>
      <c r="B7297"/>
      <c r="D7297" s="206"/>
      <c r="E7297" s="206"/>
      <c r="F7297"/>
    </row>
    <row r="7298" spans="1:6" x14ac:dyDescent="0.2">
      <c r="A7298"/>
      <c r="B7298"/>
      <c r="D7298" s="206"/>
      <c r="E7298" s="206"/>
      <c r="F7298"/>
    </row>
    <row r="7299" spans="1:6" x14ac:dyDescent="0.2">
      <c r="A7299"/>
      <c r="B7299"/>
      <c r="D7299" s="206"/>
      <c r="E7299" s="206"/>
      <c r="F7299"/>
    </row>
    <row r="7300" spans="1:6" x14ac:dyDescent="0.2">
      <c r="A7300"/>
      <c r="B7300"/>
      <c r="D7300" s="206"/>
      <c r="E7300" s="206"/>
      <c r="F7300"/>
    </row>
    <row r="7301" spans="1:6" x14ac:dyDescent="0.2">
      <c r="A7301"/>
      <c r="B7301"/>
      <c r="D7301" s="206"/>
      <c r="E7301" s="206"/>
      <c r="F7301"/>
    </row>
    <row r="7302" spans="1:6" x14ac:dyDescent="0.2">
      <c r="A7302"/>
      <c r="B7302"/>
      <c r="D7302" s="206"/>
      <c r="E7302" s="206"/>
      <c r="F7302"/>
    </row>
    <row r="7303" spans="1:6" x14ac:dyDescent="0.2">
      <c r="A7303"/>
      <c r="B7303"/>
      <c r="D7303" s="206"/>
      <c r="E7303" s="206"/>
      <c r="F7303"/>
    </row>
    <row r="7304" spans="1:6" x14ac:dyDescent="0.2">
      <c r="A7304"/>
      <c r="B7304"/>
      <c r="D7304" s="206"/>
      <c r="E7304" s="206"/>
      <c r="F7304"/>
    </row>
    <row r="7305" spans="1:6" x14ac:dyDescent="0.2">
      <c r="A7305"/>
      <c r="B7305"/>
      <c r="D7305" s="206"/>
      <c r="E7305" s="206"/>
      <c r="F7305"/>
    </row>
    <row r="7306" spans="1:6" x14ac:dyDescent="0.2">
      <c r="A7306"/>
      <c r="B7306"/>
      <c r="D7306" s="206"/>
      <c r="E7306" s="206"/>
      <c r="F7306"/>
    </row>
    <row r="7307" spans="1:6" x14ac:dyDescent="0.2">
      <c r="A7307"/>
      <c r="B7307"/>
      <c r="D7307" s="206"/>
      <c r="E7307" s="206"/>
      <c r="F7307"/>
    </row>
    <row r="7308" spans="1:6" x14ac:dyDescent="0.2">
      <c r="A7308"/>
      <c r="B7308"/>
      <c r="D7308" s="206"/>
      <c r="E7308" s="206"/>
      <c r="F7308"/>
    </row>
    <row r="7309" spans="1:6" x14ac:dyDescent="0.2">
      <c r="A7309"/>
      <c r="B7309"/>
      <c r="D7309" s="206"/>
      <c r="E7309" s="206"/>
      <c r="F7309"/>
    </row>
    <row r="7310" spans="1:6" x14ac:dyDescent="0.2">
      <c r="A7310"/>
      <c r="B7310"/>
      <c r="D7310" s="206"/>
      <c r="E7310" s="206"/>
      <c r="F7310"/>
    </row>
    <row r="7311" spans="1:6" x14ac:dyDescent="0.2">
      <c r="A7311"/>
      <c r="B7311"/>
      <c r="D7311" s="206"/>
      <c r="E7311" s="206"/>
      <c r="F7311"/>
    </row>
    <row r="7312" spans="1:6" x14ac:dyDescent="0.2">
      <c r="A7312"/>
      <c r="B7312"/>
      <c r="D7312" s="206"/>
      <c r="E7312" s="206"/>
      <c r="F7312"/>
    </row>
    <row r="7313" spans="1:6" x14ac:dyDescent="0.2">
      <c r="A7313"/>
      <c r="B7313"/>
      <c r="D7313" s="206"/>
      <c r="E7313" s="206"/>
      <c r="F7313"/>
    </row>
    <row r="7314" spans="1:6" x14ac:dyDescent="0.2">
      <c r="A7314"/>
      <c r="B7314"/>
      <c r="D7314" s="206"/>
      <c r="E7314" s="206"/>
      <c r="F7314"/>
    </row>
    <row r="7315" spans="1:6" x14ac:dyDescent="0.2">
      <c r="A7315"/>
      <c r="B7315"/>
      <c r="D7315" s="206"/>
      <c r="E7315" s="206"/>
      <c r="F7315"/>
    </row>
    <row r="7316" spans="1:6" x14ac:dyDescent="0.2">
      <c r="A7316"/>
      <c r="B7316"/>
      <c r="D7316" s="206"/>
      <c r="E7316" s="206"/>
      <c r="F7316"/>
    </row>
    <row r="7317" spans="1:6" x14ac:dyDescent="0.2">
      <c r="A7317"/>
      <c r="B7317"/>
      <c r="D7317" s="206"/>
      <c r="E7317" s="206"/>
      <c r="F7317"/>
    </row>
    <row r="7318" spans="1:6" x14ac:dyDescent="0.2">
      <c r="A7318"/>
      <c r="B7318"/>
      <c r="D7318" s="206"/>
      <c r="E7318" s="206"/>
      <c r="F7318"/>
    </row>
    <row r="7319" spans="1:6" x14ac:dyDescent="0.2">
      <c r="A7319"/>
      <c r="B7319"/>
      <c r="D7319" s="206"/>
      <c r="E7319" s="206"/>
      <c r="F7319"/>
    </row>
    <row r="7320" spans="1:6" x14ac:dyDescent="0.2">
      <c r="A7320"/>
      <c r="B7320"/>
      <c r="D7320" s="206"/>
      <c r="E7320" s="206"/>
      <c r="F7320"/>
    </row>
    <row r="7321" spans="1:6" x14ac:dyDescent="0.2">
      <c r="A7321"/>
      <c r="B7321"/>
      <c r="D7321" s="206"/>
      <c r="E7321" s="206"/>
      <c r="F7321"/>
    </row>
    <row r="7322" spans="1:6" x14ac:dyDescent="0.2">
      <c r="A7322"/>
      <c r="B7322"/>
      <c r="D7322" s="206"/>
      <c r="E7322" s="206"/>
      <c r="F7322"/>
    </row>
    <row r="7323" spans="1:6" x14ac:dyDescent="0.2">
      <c r="A7323"/>
      <c r="B7323"/>
      <c r="D7323" s="206"/>
      <c r="E7323" s="206"/>
      <c r="F7323"/>
    </row>
    <row r="7324" spans="1:6" x14ac:dyDescent="0.2">
      <c r="A7324"/>
      <c r="B7324"/>
      <c r="D7324" s="206"/>
      <c r="E7324" s="206"/>
      <c r="F7324"/>
    </row>
    <row r="7325" spans="1:6" x14ac:dyDescent="0.2">
      <c r="A7325"/>
      <c r="B7325"/>
      <c r="D7325" s="206"/>
      <c r="E7325" s="206"/>
      <c r="F7325"/>
    </row>
    <row r="7326" spans="1:6" x14ac:dyDescent="0.2">
      <c r="A7326"/>
      <c r="B7326"/>
      <c r="D7326" s="206"/>
      <c r="E7326" s="206"/>
      <c r="F7326"/>
    </row>
    <row r="7327" spans="1:6" x14ac:dyDescent="0.2">
      <c r="A7327"/>
      <c r="B7327"/>
      <c r="D7327" s="206"/>
      <c r="E7327" s="206"/>
      <c r="F7327"/>
    </row>
    <row r="7328" spans="1:6" x14ac:dyDescent="0.2">
      <c r="A7328"/>
      <c r="B7328"/>
      <c r="D7328" s="206"/>
      <c r="E7328" s="206"/>
      <c r="F7328"/>
    </row>
    <row r="7329" spans="1:6" x14ac:dyDescent="0.2">
      <c r="A7329"/>
      <c r="B7329"/>
      <c r="D7329" s="206"/>
      <c r="E7329" s="206"/>
      <c r="F7329"/>
    </row>
    <row r="7330" spans="1:6" x14ac:dyDescent="0.2">
      <c r="A7330"/>
      <c r="B7330"/>
      <c r="D7330" s="206"/>
      <c r="E7330" s="206"/>
      <c r="F7330"/>
    </row>
    <row r="7331" spans="1:6" x14ac:dyDescent="0.2">
      <c r="A7331"/>
      <c r="B7331"/>
      <c r="D7331" s="206"/>
      <c r="E7331" s="206"/>
      <c r="F7331"/>
    </row>
    <row r="7332" spans="1:6" x14ac:dyDescent="0.2">
      <c r="A7332"/>
      <c r="B7332"/>
      <c r="D7332" s="206"/>
      <c r="E7332" s="206"/>
      <c r="F7332"/>
    </row>
    <row r="7333" spans="1:6" x14ac:dyDescent="0.2">
      <c r="A7333"/>
      <c r="B7333"/>
      <c r="D7333" s="206"/>
      <c r="E7333" s="206"/>
      <c r="F7333"/>
    </row>
    <row r="7334" spans="1:6" x14ac:dyDescent="0.2">
      <c r="A7334"/>
      <c r="B7334"/>
      <c r="D7334" s="206"/>
      <c r="E7334" s="206"/>
      <c r="F7334"/>
    </row>
    <row r="7335" spans="1:6" x14ac:dyDescent="0.2">
      <c r="A7335"/>
      <c r="B7335"/>
      <c r="D7335" s="206"/>
      <c r="E7335" s="206"/>
      <c r="F7335"/>
    </row>
    <row r="7336" spans="1:6" x14ac:dyDescent="0.2">
      <c r="A7336"/>
      <c r="B7336"/>
      <c r="D7336" s="206"/>
      <c r="E7336" s="206"/>
      <c r="F7336"/>
    </row>
    <row r="7337" spans="1:6" x14ac:dyDescent="0.2">
      <c r="A7337"/>
      <c r="B7337"/>
      <c r="D7337" s="206"/>
      <c r="E7337" s="206"/>
      <c r="F7337"/>
    </row>
    <row r="7338" spans="1:6" x14ac:dyDescent="0.2">
      <c r="A7338"/>
      <c r="B7338"/>
      <c r="D7338" s="206"/>
      <c r="E7338" s="206"/>
      <c r="F7338"/>
    </row>
    <row r="7339" spans="1:6" x14ac:dyDescent="0.2">
      <c r="A7339"/>
      <c r="B7339"/>
      <c r="D7339" s="206"/>
      <c r="E7339" s="206"/>
      <c r="F7339"/>
    </row>
    <row r="7340" spans="1:6" x14ac:dyDescent="0.2">
      <c r="A7340"/>
      <c r="B7340"/>
      <c r="D7340" s="206"/>
      <c r="E7340" s="206"/>
      <c r="F7340"/>
    </row>
    <row r="7341" spans="1:6" x14ac:dyDescent="0.2">
      <c r="A7341"/>
      <c r="B7341"/>
      <c r="D7341" s="206"/>
      <c r="E7341" s="206"/>
      <c r="F7341"/>
    </row>
    <row r="7342" spans="1:6" x14ac:dyDescent="0.2">
      <c r="A7342"/>
      <c r="B7342"/>
      <c r="D7342" s="206"/>
      <c r="E7342" s="206"/>
      <c r="F7342"/>
    </row>
    <row r="7343" spans="1:6" x14ac:dyDescent="0.2">
      <c r="A7343"/>
      <c r="B7343"/>
      <c r="D7343" s="206"/>
      <c r="E7343" s="206"/>
      <c r="F7343"/>
    </row>
    <row r="7344" spans="1:6" x14ac:dyDescent="0.2">
      <c r="A7344"/>
      <c r="B7344"/>
      <c r="D7344" s="206"/>
      <c r="E7344" s="206"/>
      <c r="F7344"/>
    </row>
    <row r="7345" spans="1:6" x14ac:dyDescent="0.2">
      <c r="A7345"/>
      <c r="B7345"/>
      <c r="D7345" s="206"/>
      <c r="E7345" s="206"/>
      <c r="F7345"/>
    </row>
    <row r="7346" spans="1:6" x14ac:dyDescent="0.2">
      <c r="A7346"/>
      <c r="B7346"/>
      <c r="D7346" s="206"/>
      <c r="E7346" s="206"/>
      <c r="F7346"/>
    </row>
    <row r="7347" spans="1:6" x14ac:dyDescent="0.2">
      <c r="A7347"/>
      <c r="B7347"/>
      <c r="D7347" s="206"/>
      <c r="E7347" s="206"/>
      <c r="F7347"/>
    </row>
    <row r="7348" spans="1:6" x14ac:dyDescent="0.2">
      <c r="A7348"/>
      <c r="B7348"/>
      <c r="D7348" s="206"/>
      <c r="E7348" s="206"/>
      <c r="F7348"/>
    </row>
    <row r="7349" spans="1:6" x14ac:dyDescent="0.2">
      <c r="A7349"/>
      <c r="B7349"/>
      <c r="D7349" s="206"/>
      <c r="E7349" s="206"/>
      <c r="F7349"/>
    </row>
    <row r="7350" spans="1:6" x14ac:dyDescent="0.2">
      <c r="A7350"/>
      <c r="B7350"/>
      <c r="D7350" s="206"/>
      <c r="E7350" s="206"/>
      <c r="F7350"/>
    </row>
    <row r="7351" spans="1:6" x14ac:dyDescent="0.2">
      <c r="A7351"/>
      <c r="B7351"/>
      <c r="D7351" s="206"/>
      <c r="E7351" s="206"/>
      <c r="F7351"/>
    </row>
    <row r="7352" spans="1:6" x14ac:dyDescent="0.2">
      <c r="A7352"/>
      <c r="B7352"/>
      <c r="D7352" s="206"/>
      <c r="E7352" s="206"/>
      <c r="F7352"/>
    </row>
    <row r="7353" spans="1:6" x14ac:dyDescent="0.2">
      <c r="A7353"/>
      <c r="B7353"/>
      <c r="D7353" s="206"/>
      <c r="E7353" s="206"/>
      <c r="F7353"/>
    </row>
    <row r="7354" spans="1:6" x14ac:dyDescent="0.2">
      <c r="A7354"/>
      <c r="B7354"/>
      <c r="D7354" s="206"/>
      <c r="E7354" s="206"/>
      <c r="F7354"/>
    </row>
    <row r="7355" spans="1:6" x14ac:dyDescent="0.2">
      <c r="A7355"/>
      <c r="B7355"/>
      <c r="D7355" s="206"/>
      <c r="E7355" s="206"/>
      <c r="F7355"/>
    </row>
    <row r="7356" spans="1:6" x14ac:dyDescent="0.2">
      <c r="A7356"/>
      <c r="B7356"/>
      <c r="D7356" s="206"/>
      <c r="E7356" s="206"/>
      <c r="F7356"/>
    </row>
    <row r="7357" spans="1:6" x14ac:dyDescent="0.2">
      <c r="A7357"/>
      <c r="B7357"/>
      <c r="D7357" s="206"/>
      <c r="E7357" s="206"/>
      <c r="F7357"/>
    </row>
    <row r="7358" spans="1:6" x14ac:dyDescent="0.2">
      <c r="A7358"/>
      <c r="B7358"/>
      <c r="D7358" s="206"/>
      <c r="E7358" s="206"/>
      <c r="F7358"/>
    </row>
    <row r="7359" spans="1:6" x14ac:dyDescent="0.2">
      <c r="A7359"/>
      <c r="B7359"/>
      <c r="D7359" s="206"/>
      <c r="E7359" s="206"/>
      <c r="F7359"/>
    </row>
    <row r="7360" spans="1:6" x14ac:dyDescent="0.2">
      <c r="A7360"/>
      <c r="B7360"/>
      <c r="D7360" s="206"/>
      <c r="E7360" s="206"/>
      <c r="F7360"/>
    </row>
    <row r="7361" spans="1:6" x14ac:dyDescent="0.2">
      <c r="A7361"/>
      <c r="B7361"/>
      <c r="D7361" s="206"/>
      <c r="E7361" s="206"/>
      <c r="F7361"/>
    </row>
    <row r="7362" spans="1:6" x14ac:dyDescent="0.2">
      <c r="A7362"/>
      <c r="B7362"/>
      <c r="D7362" s="206"/>
      <c r="E7362" s="206"/>
      <c r="F7362"/>
    </row>
    <row r="7363" spans="1:6" x14ac:dyDescent="0.2">
      <c r="A7363"/>
      <c r="B7363"/>
      <c r="D7363" s="206"/>
      <c r="E7363" s="206"/>
      <c r="F7363"/>
    </row>
    <row r="7364" spans="1:6" x14ac:dyDescent="0.2">
      <c r="A7364"/>
      <c r="B7364"/>
      <c r="D7364" s="206"/>
      <c r="E7364" s="206"/>
      <c r="F7364"/>
    </row>
    <row r="7365" spans="1:6" x14ac:dyDescent="0.2">
      <c r="A7365"/>
      <c r="B7365"/>
      <c r="D7365" s="206"/>
      <c r="E7365" s="206"/>
      <c r="F7365"/>
    </row>
    <row r="7366" spans="1:6" x14ac:dyDescent="0.2">
      <c r="A7366"/>
      <c r="B7366"/>
      <c r="D7366" s="206"/>
      <c r="E7366" s="206"/>
      <c r="F7366"/>
    </row>
    <row r="7367" spans="1:6" x14ac:dyDescent="0.2">
      <c r="A7367"/>
      <c r="B7367"/>
      <c r="D7367" s="206"/>
      <c r="E7367" s="206"/>
      <c r="F7367"/>
    </row>
    <row r="7368" spans="1:6" x14ac:dyDescent="0.2">
      <c r="A7368"/>
      <c r="B7368"/>
      <c r="D7368" s="206"/>
      <c r="E7368" s="206"/>
      <c r="F7368"/>
    </row>
    <row r="7369" spans="1:6" x14ac:dyDescent="0.2">
      <c r="A7369"/>
      <c r="B7369"/>
      <c r="D7369" s="206"/>
      <c r="E7369" s="206"/>
      <c r="F7369"/>
    </row>
    <row r="7370" spans="1:6" x14ac:dyDescent="0.2">
      <c r="A7370"/>
      <c r="B7370"/>
      <c r="D7370" s="206"/>
      <c r="E7370" s="206"/>
      <c r="F7370"/>
    </row>
    <row r="7371" spans="1:6" x14ac:dyDescent="0.2">
      <c r="A7371"/>
      <c r="B7371"/>
      <c r="D7371" s="206"/>
      <c r="E7371" s="206"/>
      <c r="F7371"/>
    </row>
    <row r="7372" spans="1:6" x14ac:dyDescent="0.2">
      <c r="A7372"/>
      <c r="B7372"/>
      <c r="D7372" s="206"/>
      <c r="E7372" s="206"/>
      <c r="F7372"/>
    </row>
    <row r="7373" spans="1:6" x14ac:dyDescent="0.2">
      <c r="A7373"/>
      <c r="B7373"/>
      <c r="D7373" s="206"/>
      <c r="E7373" s="206"/>
      <c r="F7373"/>
    </row>
    <row r="7374" spans="1:6" x14ac:dyDescent="0.2">
      <c r="A7374"/>
      <c r="B7374"/>
      <c r="D7374" s="206"/>
      <c r="E7374" s="206"/>
      <c r="F7374"/>
    </row>
    <row r="7375" spans="1:6" x14ac:dyDescent="0.2">
      <c r="A7375"/>
      <c r="B7375"/>
      <c r="D7375" s="206"/>
      <c r="E7375" s="206"/>
      <c r="F7375"/>
    </row>
    <row r="7376" spans="1:6" x14ac:dyDescent="0.2">
      <c r="A7376"/>
      <c r="B7376"/>
      <c r="D7376" s="206"/>
      <c r="E7376" s="206"/>
      <c r="F7376"/>
    </row>
    <row r="7377" spans="1:6" x14ac:dyDescent="0.2">
      <c r="A7377"/>
      <c r="B7377"/>
      <c r="D7377" s="206"/>
      <c r="E7377" s="206"/>
      <c r="F7377"/>
    </row>
    <row r="7378" spans="1:6" x14ac:dyDescent="0.2">
      <c r="A7378"/>
      <c r="B7378"/>
      <c r="D7378" s="206"/>
      <c r="E7378" s="206"/>
      <c r="F7378"/>
    </row>
    <row r="7379" spans="1:6" x14ac:dyDescent="0.2">
      <c r="A7379"/>
      <c r="B7379"/>
      <c r="D7379" s="206"/>
      <c r="E7379" s="206"/>
      <c r="F7379"/>
    </row>
    <row r="7380" spans="1:6" x14ac:dyDescent="0.2">
      <c r="A7380"/>
      <c r="B7380"/>
      <c r="D7380" s="206"/>
      <c r="E7380" s="206"/>
      <c r="F7380"/>
    </row>
    <row r="7381" spans="1:6" x14ac:dyDescent="0.2">
      <c r="A7381"/>
      <c r="B7381"/>
      <c r="D7381" s="206"/>
      <c r="E7381" s="206"/>
      <c r="F7381"/>
    </row>
    <row r="7382" spans="1:6" x14ac:dyDescent="0.2">
      <c r="A7382"/>
      <c r="B7382"/>
      <c r="D7382" s="206"/>
      <c r="E7382" s="206"/>
      <c r="F7382"/>
    </row>
    <row r="7383" spans="1:6" x14ac:dyDescent="0.2">
      <c r="A7383"/>
      <c r="B7383"/>
      <c r="D7383" s="206"/>
      <c r="E7383" s="206"/>
      <c r="F7383"/>
    </row>
    <row r="7384" spans="1:6" x14ac:dyDescent="0.2">
      <c r="A7384"/>
      <c r="B7384"/>
      <c r="D7384" s="206"/>
      <c r="E7384" s="206"/>
      <c r="F7384"/>
    </row>
    <row r="7385" spans="1:6" x14ac:dyDescent="0.2">
      <c r="A7385"/>
      <c r="B7385"/>
      <c r="D7385" s="206"/>
      <c r="E7385" s="206"/>
      <c r="F7385"/>
    </row>
    <row r="7386" spans="1:6" x14ac:dyDescent="0.2">
      <c r="A7386"/>
      <c r="B7386"/>
      <c r="D7386" s="206"/>
      <c r="E7386" s="206"/>
      <c r="F7386"/>
    </row>
    <row r="7387" spans="1:6" x14ac:dyDescent="0.2">
      <c r="A7387"/>
      <c r="B7387"/>
      <c r="D7387" s="206"/>
      <c r="E7387" s="206"/>
      <c r="F7387"/>
    </row>
    <row r="7388" spans="1:6" x14ac:dyDescent="0.2">
      <c r="A7388"/>
      <c r="B7388"/>
      <c r="D7388" s="206"/>
      <c r="E7388" s="206"/>
      <c r="F7388"/>
    </row>
    <row r="7389" spans="1:6" x14ac:dyDescent="0.2">
      <c r="A7389"/>
      <c r="B7389"/>
      <c r="D7389" s="206"/>
      <c r="E7389" s="206"/>
      <c r="F7389"/>
    </row>
    <row r="7390" spans="1:6" x14ac:dyDescent="0.2">
      <c r="A7390"/>
      <c r="B7390"/>
      <c r="D7390" s="206"/>
      <c r="E7390" s="206"/>
      <c r="F7390"/>
    </row>
    <row r="7391" spans="1:6" x14ac:dyDescent="0.2">
      <c r="A7391"/>
      <c r="B7391"/>
      <c r="D7391" s="206"/>
      <c r="E7391" s="206"/>
      <c r="F7391"/>
    </row>
    <row r="7392" spans="1:6" x14ac:dyDescent="0.2">
      <c r="A7392"/>
      <c r="B7392"/>
      <c r="D7392" s="206"/>
      <c r="E7392" s="206"/>
      <c r="F7392"/>
    </row>
    <row r="7393" spans="1:6" x14ac:dyDescent="0.2">
      <c r="A7393"/>
      <c r="B7393"/>
      <c r="D7393" s="206"/>
      <c r="E7393" s="206"/>
      <c r="F7393"/>
    </row>
    <row r="7394" spans="1:6" x14ac:dyDescent="0.2">
      <c r="A7394"/>
      <c r="B7394"/>
      <c r="D7394" s="206"/>
      <c r="E7394" s="206"/>
      <c r="F7394"/>
    </row>
    <row r="7395" spans="1:6" x14ac:dyDescent="0.2">
      <c r="A7395"/>
      <c r="B7395"/>
      <c r="D7395" s="206"/>
      <c r="E7395" s="206"/>
      <c r="F7395"/>
    </row>
    <row r="7396" spans="1:6" x14ac:dyDescent="0.2">
      <c r="A7396"/>
      <c r="B7396"/>
      <c r="D7396" s="206"/>
      <c r="E7396" s="206"/>
      <c r="F7396"/>
    </row>
    <row r="7397" spans="1:6" x14ac:dyDescent="0.2">
      <c r="A7397"/>
      <c r="B7397"/>
      <c r="D7397" s="206"/>
      <c r="E7397" s="206"/>
      <c r="F7397"/>
    </row>
    <row r="7398" spans="1:6" x14ac:dyDescent="0.2">
      <c r="A7398"/>
      <c r="B7398"/>
      <c r="D7398" s="206"/>
      <c r="E7398" s="206"/>
      <c r="F7398"/>
    </row>
    <row r="7399" spans="1:6" x14ac:dyDescent="0.2">
      <c r="A7399"/>
      <c r="B7399"/>
      <c r="D7399" s="206"/>
      <c r="E7399" s="206"/>
      <c r="F7399"/>
    </row>
    <row r="7400" spans="1:6" x14ac:dyDescent="0.2">
      <c r="A7400"/>
      <c r="B7400"/>
      <c r="D7400" s="206"/>
      <c r="E7400" s="206"/>
      <c r="F7400"/>
    </row>
    <row r="7401" spans="1:6" x14ac:dyDescent="0.2">
      <c r="A7401"/>
      <c r="B7401"/>
      <c r="D7401" s="206"/>
      <c r="E7401" s="206"/>
      <c r="F7401"/>
    </row>
    <row r="7402" spans="1:6" x14ac:dyDescent="0.2">
      <c r="A7402"/>
      <c r="B7402"/>
      <c r="D7402" s="206"/>
      <c r="E7402" s="206"/>
      <c r="F7402"/>
    </row>
    <row r="7403" spans="1:6" x14ac:dyDescent="0.2">
      <c r="A7403"/>
      <c r="B7403"/>
      <c r="D7403" s="206"/>
      <c r="E7403" s="206"/>
      <c r="F7403"/>
    </row>
    <row r="7404" spans="1:6" x14ac:dyDescent="0.2">
      <c r="A7404"/>
      <c r="B7404"/>
      <c r="D7404" s="206"/>
      <c r="E7404" s="206"/>
      <c r="F7404"/>
    </row>
    <row r="7405" spans="1:6" x14ac:dyDescent="0.2">
      <c r="A7405"/>
      <c r="B7405"/>
      <c r="D7405" s="206"/>
      <c r="E7405" s="206"/>
      <c r="F7405"/>
    </row>
    <row r="7406" spans="1:6" x14ac:dyDescent="0.2">
      <c r="A7406"/>
      <c r="B7406"/>
      <c r="D7406" s="206"/>
      <c r="E7406" s="206"/>
      <c r="F7406"/>
    </row>
    <row r="7407" spans="1:6" x14ac:dyDescent="0.2">
      <c r="A7407"/>
      <c r="B7407"/>
      <c r="D7407" s="206"/>
      <c r="E7407" s="206"/>
      <c r="F7407"/>
    </row>
    <row r="7408" spans="1:6" x14ac:dyDescent="0.2">
      <c r="A7408"/>
      <c r="B7408"/>
      <c r="D7408" s="206"/>
      <c r="E7408" s="206"/>
      <c r="F7408"/>
    </row>
    <row r="7409" spans="1:6" x14ac:dyDescent="0.2">
      <c r="A7409"/>
      <c r="B7409"/>
      <c r="D7409" s="206"/>
      <c r="E7409" s="206"/>
      <c r="F7409"/>
    </row>
    <row r="7410" spans="1:6" x14ac:dyDescent="0.2">
      <c r="A7410"/>
      <c r="B7410"/>
      <c r="D7410" s="206"/>
      <c r="E7410" s="206"/>
      <c r="F7410"/>
    </row>
    <row r="7411" spans="1:6" x14ac:dyDescent="0.2">
      <c r="A7411"/>
      <c r="B7411"/>
      <c r="D7411" s="206"/>
      <c r="E7411" s="206"/>
      <c r="F7411"/>
    </row>
    <row r="7412" spans="1:6" x14ac:dyDescent="0.2">
      <c r="A7412"/>
      <c r="B7412"/>
      <c r="D7412" s="206"/>
      <c r="E7412" s="206"/>
      <c r="F7412"/>
    </row>
    <row r="7413" spans="1:6" x14ac:dyDescent="0.2">
      <c r="A7413"/>
      <c r="B7413"/>
      <c r="D7413" s="206"/>
      <c r="E7413" s="206"/>
      <c r="F7413"/>
    </row>
    <row r="7414" spans="1:6" x14ac:dyDescent="0.2">
      <c r="A7414"/>
      <c r="B7414"/>
      <c r="D7414" s="206"/>
      <c r="E7414" s="206"/>
      <c r="F7414"/>
    </row>
    <row r="7415" spans="1:6" x14ac:dyDescent="0.2">
      <c r="A7415"/>
      <c r="B7415"/>
      <c r="D7415" s="206"/>
      <c r="E7415" s="206"/>
      <c r="F7415"/>
    </row>
    <row r="7416" spans="1:6" x14ac:dyDescent="0.2">
      <c r="A7416"/>
      <c r="B7416"/>
      <c r="D7416" s="206"/>
      <c r="E7416" s="206"/>
      <c r="F7416"/>
    </row>
    <row r="7417" spans="1:6" x14ac:dyDescent="0.2">
      <c r="A7417"/>
      <c r="B7417"/>
      <c r="D7417" s="206"/>
      <c r="E7417" s="206"/>
      <c r="F7417"/>
    </row>
    <row r="7418" spans="1:6" x14ac:dyDescent="0.2">
      <c r="A7418"/>
      <c r="B7418"/>
      <c r="D7418" s="206"/>
      <c r="E7418" s="206"/>
      <c r="F7418"/>
    </row>
    <row r="7419" spans="1:6" x14ac:dyDescent="0.2">
      <c r="A7419"/>
      <c r="B7419"/>
      <c r="D7419" s="206"/>
      <c r="E7419" s="206"/>
      <c r="F7419"/>
    </row>
    <row r="7420" spans="1:6" x14ac:dyDescent="0.2">
      <c r="A7420"/>
      <c r="B7420"/>
      <c r="D7420" s="206"/>
      <c r="E7420" s="206"/>
      <c r="F7420"/>
    </row>
    <row r="7421" spans="1:6" x14ac:dyDescent="0.2">
      <c r="A7421"/>
      <c r="B7421"/>
      <c r="D7421" s="206"/>
      <c r="E7421" s="206"/>
      <c r="F7421"/>
    </row>
    <row r="7422" spans="1:6" x14ac:dyDescent="0.2">
      <c r="A7422"/>
      <c r="B7422"/>
      <c r="D7422" s="206"/>
      <c r="E7422" s="206"/>
      <c r="F7422"/>
    </row>
    <row r="7423" spans="1:6" x14ac:dyDescent="0.2">
      <c r="A7423"/>
      <c r="B7423"/>
      <c r="D7423" s="206"/>
      <c r="E7423" s="206"/>
      <c r="F7423"/>
    </row>
    <row r="7424" spans="1:6" x14ac:dyDescent="0.2">
      <c r="A7424"/>
      <c r="B7424"/>
      <c r="D7424" s="206"/>
      <c r="E7424" s="206"/>
      <c r="F7424"/>
    </row>
    <row r="7425" spans="1:6" x14ac:dyDescent="0.2">
      <c r="A7425"/>
      <c r="B7425"/>
      <c r="D7425" s="206"/>
      <c r="E7425" s="206"/>
      <c r="F7425"/>
    </row>
    <row r="7426" spans="1:6" x14ac:dyDescent="0.2">
      <c r="A7426"/>
      <c r="B7426"/>
      <c r="D7426" s="206"/>
      <c r="E7426" s="206"/>
      <c r="F7426"/>
    </row>
    <row r="7427" spans="1:6" x14ac:dyDescent="0.2">
      <c r="A7427"/>
      <c r="B7427"/>
      <c r="D7427" s="206"/>
      <c r="E7427" s="206"/>
      <c r="F7427"/>
    </row>
    <row r="7428" spans="1:6" x14ac:dyDescent="0.2">
      <c r="A7428"/>
      <c r="B7428"/>
      <c r="D7428" s="206"/>
      <c r="E7428" s="206"/>
      <c r="F7428"/>
    </row>
    <row r="7429" spans="1:6" x14ac:dyDescent="0.2">
      <c r="A7429"/>
      <c r="B7429"/>
      <c r="D7429" s="206"/>
      <c r="E7429" s="206"/>
      <c r="F7429"/>
    </row>
    <row r="7430" spans="1:6" x14ac:dyDescent="0.2">
      <c r="A7430"/>
      <c r="B7430"/>
      <c r="D7430" s="206"/>
      <c r="E7430" s="206"/>
      <c r="F7430"/>
    </row>
    <row r="7431" spans="1:6" x14ac:dyDescent="0.2">
      <c r="A7431"/>
      <c r="B7431"/>
      <c r="D7431" s="206"/>
      <c r="E7431" s="206"/>
      <c r="F7431"/>
    </row>
    <row r="7432" spans="1:6" x14ac:dyDescent="0.2">
      <c r="A7432"/>
      <c r="B7432"/>
      <c r="D7432" s="206"/>
      <c r="E7432" s="206"/>
      <c r="F7432"/>
    </row>
    <row r="7433" spans="1:6" x14ac:dyDescent="0.2">
      <c r="A7433"/>
      <c r="B7433"/>
      <c r="D7433" s="206"/>
      <c r="E7433" s="206"/>
      <c r="F7433"/>
    </row>
    <row r="7434" spans="1:6" x14ac:dyDescent="0.2">
      <c r="A7434"/>
      <c r="B7434"/>
      <c r="D7434" s="206"/>
      <c r="E7434" s="206"/>
      <c r="F7434"/>
    </row>
    <row r="7435" spans="1:6" x14ac:dyDescent="0.2">
      <c r="A7435"/>
      <c r="B7435"/>
      <c r="D7435" s="206"/>
      <c r="E7435" s="206"/>
      <c r="F7435"/>
    </row>
    <row r="7436" spans="1:6" x14ac:dyDescent="0.2">
      <c r="A7436"/>
      <c r="B7436"/>
      <c r="D7436" s="206"/>
      <c r="E7436" s="206"/>
      <c r="F7436"/>
    </row>
    <row r="7437" spans="1:6" x14ac:dyDescent="0.2">
      <c r="A7437"/>
      <c r="B7437"/>
      <c r="D7437" s="206"/>
      <c r="E7437" s="206"/>
      <c r="F7437"/>
    </row>
    <row r="7438" spans="1:6" x14ac:dyDescent="0.2">
      <c r="A7438"/>
      <c r="B7438"/>
      <c r="D7438" s="206"/>
      <c r="E7438" s="206"/>
      <c r="F7438"/>
    </row>
    <row r="7439" spans="1:6" x14ac:dyDescent="0.2">
      <c r="A7439"/>
      <c r="B7439"/>
      <c r="D7439" s="206"/>
      <c r="E7439" s="206"/>
      <c r="F7439"/>
    </row>
    <row r="7440" spans="1:6" x14ac:dyDescent="0.2">
      <c r="A7440"/>
      <c r="B7440"/>
      <c r="D7440" s="206"/>
      <c r="E7440" s="206"/>
      <c r="F7440"/>
    </row>
    <row r="7441" spans="1:6" x14ac:dyDescent="0.2">
      <c r="A7441"/>
      <c r="B7441"/>
      <c r="D7441" s="206"/>
      <c r="E7441" s="206"/>
      <c r="F7441"/>
    </row>
    <row r="7442" spans="1:6" x14ac:dyDescent="0.2">
      <c r="A7442"/>
      <c r="B7442"/>
      <c r="D7442" s="206"/>
      <c r="E7442" s="206"/>
      <c r="F7442"/>
    </row>
    <row r="7443" spans="1:6" x14ac:dyDescent="0.2">
      <c r="A7443"/>
      <c r="B7443"/>
      <c r="D7443" s="206"/>
      <c r="E7443" s="206"/>
      <c r="F7443"/>
    </row>
    <row r="7444" spans="1:6" x14ac:dyDescent="0.2">
      <c r="A7444"/>
      <c r="B7444"/>
      <c r="D7444" s="206"/>
      <c r="E7444" s="206"/>
      <c r="F7444"/>
    </row>
    <row r="7445" spans="1:6" x14ac:dyDescent="0.2">
      <c r="A7445"/>
      <c r="B7445"/>
      <c r="D7445" s="206"/>
      <c r="E7445" s="206"/>
      <c r="F7445"/>
    </row>
    <row r="7446" spans="1:6" x14ac:dyDescent="0.2">
      <c r="A7446"/>
      <c r="B7446"/>
      <c r="D7446" s="206"/>
      <c r="E7446" s="206"/>
      <c r="F7446"/>
    </row>
    <row r="7447" spans="1:6" x14ac:dyDescent="0.2">
      <c r="A7447"/>
      <c r="B7447"/>
      <c r="D7447" s="206"/>
      <c r="E7447" s="206"/>
      <c r="F7447"/>
    </row>
    <row r="7448" spans="1:6" x14ac:dyDescent="0.2">
      <c r="A7448"/>
      <c r="B7448"/>
      <c r="D7448" s="206"/>
      <c r="E7448" s="206"/>
      <c r="F7448"/>
    </row>
    <row r="7449" spans="1:6" x14ac:dyDescent="0.2">
      <c r="A7449"/>
      <c r="B7449"/>
      <c r="D7449" s="206"/>
      <c r="E7449" s="206"/>
      <c r="F7449"/>
    </row>
    <row r="7450" spans="1:6" x14ac:dyDescent="0.2">
      <c r="A7450"/>
      <c r="B7450"/>
      <c r="D7450" s="206"/>
      <c r="E7450" s="206"/>
      <c r="F7450"/>
    </row>
    <row r="7451" spans="1:6" x14ac:dyDescent="0.2">
      <c r="A7451"/>
      <c r="B7451"/>
      <c r="D7451" s="206"/>
      <c r="E7451" s="206"/>
      <c r="F7451"/>
    </row>
    <row r="7452" spans="1:6" x14ac:dyDescent="0.2">
      <c r="A7452"/>
      <c r="B7452"/>
      <c r="D7452" s="206"/>
      <c r="E7452" s="206"/>
      <c r="F7452"/>
    </row>
    <row r="7453" spans="1:6" x14ac:dyDescent="0.2">
      <c r="A7453"/>
      <c r="B7453"/>
      <c r="D7453" s="206"/>
      <c r="E7453" s="206"/>
      <c r="F7453"/>
    </row>
    <row r="7454" spans="1:6" x14ac:dyDescent="0.2">
      <c r="A7454"/>
      <c r="B7454"/>
      <c r="D7454" s="206"/>
      <c r="E7454" s="206"/>
      <c r="F7454"/>
    </row>
    <row r="7455" spans="1:6" x14ac:dyDescent="0.2">
      <c r="A7455"/>
      <c r="B7455"/>
      <c r="D7455" s="206"/>
      <c r="E7455" s="206"/>
      <c r="F7455"/>
    </row>
    <row r="7456" spans="1:6" x14ac:dyDescent="0.2">
      <c r="A7456"/>
      <c r="B7456"/>
      <c r="D7456" s="206"/>
      <c r="E7456" s="206"/>
      <c r="F7456"/>
    </row>
    <row r="7457" spans="1:6" x14ac:dyDescent="0.2">
      <c r="A7457"/>
      <c r="B7457"/>
      <c r="D7457" s="206"/>
      <c r="E7457" s="206"/>
      <c r="F7457"/>
    </row>
    <row r="7458" spans="1:6" x14ac:dyDescent="0.2">
      <c r="A7458"/>
      <c r="B7458"/>
      <c r="D7458" s="206"/>
      <c r="E7458" s="206"/>
      <c r="F7458"/>
    </row>
    <row r="7459" spans="1:6" x14ac:dyDescent="0.2">
      <c r="A7459"/>
      <c r="B7459"/>
      <c r="D7459" s="206"/>
      <c r="E7459" s="206"/>
      <c r="F7459"/>
    </row>
    <row r="7460" spans="1:6" x14ac:dyDescent="0.2">
      <c r="A7460"/>
      <c r="B7460"/>
      <c r="D7460" s="206"/>
      <c r="E7460" s="206"/>
      <c r="F7460"/>
    </row>
    <row r="7461" spans="1:6" x14ac:dyDescent="0.2">
      <c r="A7461"/>
      <c r="B7461"/>
      <c r="D7461" s="206"/>
      <c r="E7461" s="206"/>
      <c r="F7461"/>
    </row>
    <row r="7462" spans="1:6" x14ac:dyDescent="0.2">
      <c r="A7462"/>
      <c r="B7462"/>
      <c r="D7462" s="206"/>
      <c r="E7462" s="206"/>
      <c r="F7462"/>
    </row>
    <row r="7463" spans="1:6" x14ac:dyDescent="0.2">
      <c r="A7463"/>
      <c r="B7463"/>
      <c r="D7463" s="206"/>
      <c r="E7463" s="206"/>
      <c r="F7463"/>
    </row>
    <row r="7464" spans="1:6" x14ac:dyDescent="0.2">
      <c r="A7464"/>
      <c r="B7464"/>
      <c r="D7464" s="206"/>
      <c r="E7464" s="206"/>
      <c r="F7464"/>
    </row>
    <row r="7465" spans="1:6" x14ac:dyDescent="0.2">
      <c r="A7465"/>
      <c r="B7465"/>
      <c r="D7465" s="206"/>
      <c r="E7465" s="206"/>
      <c r="F7465"/>
    </row>
    <row r="7466" spans="1:6" x14ac:dyDescent="0.2">
      <c r="A7466"/>
      <c r="B7466"/>
      <c r="D7466" s="206"/>
      <c r="E7466" s="206"/>
      <c r="F7466"/>
    </row>
    <row r="7467" spans="1:6" x14ac:dyDescent="0.2">
      <c r="A7467"/>
      <c r="B7467"/>
      <c r="D7467" s="206"/>
      <c r="E7467" s="206"/>
      <c r="F7467"/>
    </row>
    <row r="7468" spans="1:6" x14ac:dyDescent="0.2">
      <c r="A7468"/>
      <c r="B7468"/>
      <c r="D7468" s="206"/>
      <c r="E7468" s="206"/>
      <c r="F7468"/>
    </row>
    <row r="7469" spans="1:6" x14ac:dyDescent="0.2">
      <c r="A7469"/>
      <c r="B7469"/>
      <c r="D7469" s="206"/>
      <c r="E7469" s="206"/>
      <c r="F7469"/>
    </row>
    <row r="7470" spans="1:6" x14ac:dyDescent="0.2">
      <c r="A7470"/>
      <c r="B7470"/>
      <c r="D7470" s="206"/>
      <c r="E7470" s="206"/>
      <c r="F7470"/>
    </row>
    <row r="7471" spans="1:6" x14ac:dyDescent="0.2">
      <c r="A7471"/>
      <c r="B7471"/>
      <c r="D7471" s="206"/>
      <c r="E7471" s="206"/>
      <c r="F7471"/>
    </row>
    <row r="7472" spans="1:6" x14ac:dyDescent="0.2">
      <c r="A7472"/>
      <c r="B7472"/>
      <c r="D7472" s="206"/>
      <c r="E7472" s="206"/>
      <c r="F7472"/>
    </row>
    <row r="7473" spans="1:6" x14ac:dyDescent="0.2">
      <c r="A7473"/>
      <c r="B7473"/>
      <c r="D7473" s="206"/>
      <c r="E7473" s="206"/>
      <c r="F7473"/>
    </row>
    <row r="7474" spans="1:6" x14ac:dyDescent="0.2">
      <c r="A7474"/>
      <c r="B7474"/>
      <c r="D7474" s="206"/>
      <c r="E7474" s="206"/>
      <c r="F7474"/>
    </row>
    <row r="7475" spans="1:6" x14ac:dyDescent="0.2">
      <c r="A7475"/>
      <c r="B7475"/>
      <c r="D7475" s="206"/>
      <c r="E7475" s="206"/>
      <c r="F7475"/>
    </row>
    <row r="7476" spans="1:6" x14ac:dyDescent="0.2">
      <c r="A7476"/>
      <c r="B7476"/>
      <c r="D7476" s="206"/>
      <c r="E7476" s="206"/>
      <c r="F7476"/>
    </row>
    <row r="7477" spans="1:6" x14ac:dyDescent="0.2">
      <c r="A7477"/>
      <c r="B7477"/>
      <c r="D7477" s="206"/>
      <c r="E7477" s="206"/>
      <c r="F7477"/>
    </row>
    <row r="7478" spans="1:6" x14ac:dyDescent="0.2">
      <c r="A7478"/>
      <c r="B7478"/>
      <c r="D7478" s="206"/>
      <c r="E7478" s="206"/>
      <c r="F7478"/>
    </row>
    <row r="7479" spans="1:6" x14ac:dyDescent="0.2">
      <c r="A7479"/>
      <c r="B7479"/>
      <c r="D7479" s="206"/>
      <c r="E7479" s="206"/>
      <c r="F7479"/>
    </row>
    <row r="7480" spans="1:6" x14ac:dyDescent="0.2">
      <c r="A7480"/>
      <c r="B7480"/>
      <c r="D7480" s="206"/>
      <c r="E7480" s="206"/>
      <c r="F7480"/>
    </row>
    <row r="7481" spans="1:6" x14ac:dyDescent="0.2">
      <c r="A7481"/>
      <c r="B7481"/>
      <c r="D7481" s="206"/>
      <c r="E7481" s="206"/>
      <c r="F7481"/>
    </row>
    <row r="7482" spans="1:6" x14ac:dyDescent="0.2">
      <c r="A7482"/>
      <c r="B7482"/>
      <c r="D7482" s="206"/>
      <c r="E7482" s="206"/>
      <c r="F7482"/>
    </row>
    <row r="7483" spans="1:6" x14ac:dyDescent="0.2">
      <c r="A7483"/>
      <c r="B7483"/>
      <c r="D7483" s="206"/>
      <c r="E7483" s="206"/>
      <c r="F7483"/>
    </row>
    <row r="7484" spans="1:6" x14ac:dyDescent="0.2">
      <c r="A7484"/>
      <c r="B7484"/>
      <c r="D7484" s="206"/>
      <c r="E7484" s="206"/>
      <c r="F7484"/>
    </row>
    <row r="7485" spans="1:6" x14ac:dyDescent="0.2">
      <c r="A7485"/>
      <c r="B7485"/>
      <c r="D7485" s="206"/>
      <c r="E7485" s="206"/>
      <c r="F7485"/>
    </row>
    <row r="7486" spans="1:6" x14ac:dyDescent="0.2">
      <c r="A7486"/>
      <c r="B7486"/>
      <c r="D7486" s="206"/>
      <c r="E7486" s="206"/>
      <c r="F7486"/>
    </row>
    <row r="7487" spans="1:6" x14ac:dyDescent="0.2">
      <c r="A7487"/>
      <c r="B7487"/>
      <c r="D7487" s="206"/>
      <c r="E7487" s="206"/>
      <c r="F7487"/>
    </row>
    <row r="7488" spans="1:6" x14ac:dyDescent="0.2">
      <c r="A7488"/>
      <c r="B7488"/>
      <c r="D7488" s="206"/>
      <c r="E7488" s="206"/>
      <c r="F7488"/>
    </row>
    <row r="7489" spans="1:6" x14ac:dyDescent="0.2">
      <c r="A7489"/>
      <c r="B7489"/>
      <c r="D7489" s="206"/>
      <c r="E7489" s="206"/>
      <c r="F7489"/>
    </row>
    <row r="7490" spans="1:6" x14ac:dyDescent="0.2">
      <c r="A7490"/>
      <c r="B7490"/>
      <c r="D7490" s="206"/>
      <c r="E7490" s="206"/>
      <c r="F7490"/>
    </row>
    <row r="7491" spans="1:6" x14ac:dyDescent="0.2">
      <c r="A7491"/>
      <c r="B7491"/>
      <c r="D7491" s="206"/>
      <c r="E7491" s="206"/>
      <c r="F7491"/>
    </row>
    <row r="7492" spans="1:6" x14ac:dyDescent="0.2">
      <c r="A7492"/>
      <c r="B7492"/>
      <c r="D7492" s="206"/>
      <c r="E7492" s="206"/>
      <c r="F7492"/>
    </row>
    <row r="7493" spans="1:6" x14ac:dyDescent="0.2">
      <c r="A7493"/>
      <c r="B7493"/>
      <c r="D7493" s="206"/>
      <c r="E7493" s="206"/>
      <c r="F7493"/>
    </row>
    <row r="7494" spans="1:6" x14ac:dyDescent="0.2">
      <c r="A7494"/>
      <c r="B7494"/>
      <c r="D7494" s="206"/>
      <c r="E7494" s="206"/>
      <c r="F7494"/>
    </row>
    <row r="7495" spans="1:6" x14ac:dyDescent="0.2">
      <c r="A7495"/>
      <c r="B7495"/>
      <c r="D7495" s="206"/>
      <c r="E7495" s="206"/>
      <c r="F7495"/>
    </row>
    <row r="7496" spans="1:6" x14ac:dyDescent="0.2">
      <c r="A7496"/>
      <c r="B7496"/>
      <c r="D7496" s="206"/>
      <c r="E7496" s="206"/>
      <c r="F7496"/>
    </row>
    <row r="7497" spans="1:6" x14ac:dyDescent="0.2">
      <c r="A7497"/>
      <c r="B7497"/>
      <c r="D7497" s="206"/>
      <c r="E7497" s="206"/>
      <c r="F7497"/>
    </row>
    <row r="7498" spans="1:6" x14ac:dyDescent="0.2">
      <c r="A7498"/>
      <c r="B7498"/>
      <c r="D7498" s="206"/>
      <c r="E7498" s="206"/>
      <c r="F7498"/>
    </row>
    <row r="7499" spans="1:6" x14ac:dyDescent="0.2">
      <c r="A7499"/>
      <c r="B7499"/>
      <c r="D7499" s="206"/>
      <c r="E7499" s="206"/>
      <c r="F7499"/>
    </row>
    <row r="7500" spans="1:6" x14ac:dyDescent="0.2">
      <c r="A7500"/>
      <c r="B7500"/>
      <c r="D7500" s="206"/>
      <c r="E7500" s="206"/>
      <c r="F7500"/>
    </row>
    <row r="7501" spans="1:6" x14ac:dyDescent="0.2">
      <c r="A7501"/>
      <c r="B7501"/>
      <c r="D7501" s="206"/>
      <c r="E7501" s="206"/>
      <c r="F7501"/>
    </row>
    <row r="7502" spans="1:6" x14ac:dyDescent="0.2">
      <c r="A7502"/>
      <c r="B7502"/>
      <c r="D7502" s="206"/>
      <c r="E7502" s="206"/>
      <c r="F7502"/>
    </row>
    <row r="7503" spans="1:6" x14ac:dyDescent="0.2">
      <c r="A7503"/>
      <c r="B7503"/>
      <c r="D7503" s="206"/>
      <c r="E7503" s="206"/>
      <c r="F7503"/>
    </row>
    <row r="7504" spans="1:6" x14ac:dyDescent="0.2">
      <c r="A7504"/>
      <c r="B7504"/>
      <c r="D7504" s="206"/>
      <c r="E7504" s="206"/>
      <c r="F7504"/>
    </row>
    <row r="7505" spans="1:6" x14ac:dyDescent="0.2">
      <c r="A7505"/>
      <c r="B7505"/>
      <c r="D7505" s="206"/>
      <c r="E7505" s="206"/>
      <c r="F7505"/>
    </row>
    <row r="7506" spans="1:6" x14ac:dyDescent="0.2">
      <c r="A7506"/>
      <c r="B7506"/>
      <c r="D7506" s="206"/>
      <c r="E7506" s="206"/>
      <c r="F7506"/>
    </row>
    <row r="7507" spans="1:6" x14ac:dyDescent="0.2">
      <c r="A7507"/>
      <c r="B7507"/>
      <c r="D7507" s="206"/>
      <c r="E7507" s="206"/>
      <c r="F7507"/>
    </row>
    <row r="7508" spans="1:6" x14ac:dyDescent="0.2">
      <c r="A7508"/>
      <c r="B7508"/>
      <c r="D7508" s="206"/>
      <c r="E7508" s="206"/>
      <c r="F7508"/>
    </row>
    <row r="7509" spans="1:6" x14ac:dyDescent="0.2">
      <c r="A7509"/>
      <c r="B7509"/>
      <c r="D7509" s="206"/>
      <c r="E7509" s="206"/>
      <c r="F7509"/>
    </row>
    <row r="7510" spans="1:6" x14ac:dyDescent="0.2">
      <c r="A7510"/>
      <c r="B7510"/>
      <c r="D7510" s="206"/>
      <c r="E7510" s="206"/>
      <c r="F7510"/>
    </row>
    <row r="7511" spans="1:6" x14ac:dyDescent="0.2">
      <c r="A7511"/>
      <c r="B7511"/>
      <c r="D7511" s="206"/>
      <c r="E7511" s="206"/>
      <c r="F7511"/>
    </row>
    <row r="7512" spans="1:6" x14ac:dyDescent="0.2">
      <c r="A7512"/>
      <c r="B7512"/>
      <c r="D7512" s="206"/>
      <c r="E7512" s="206"/>
      <c r="F7512"/>
    </row>
    <row r="7513" spans="1:6" x14ac:dyDescent="0.2">
      <c r="A7513"/>
      <c r="B7513"/>
      <c r="D7513" s="206"/>
      <c r="E7513" s="206"/>
      <c r="F7513"/>
    </row>
    <row r="7514" spans="1:6" x14ac:dyDescent="0.2">
      <c r="A7514"/>
      <c r="B7514"/>
      <c r="D7514" s="206"/>
      <c r="E7514" s="206"/>
      <c r="F7514"/>
    </row>
    <row r="7515" spans="1:6" x14ac:dyDescent="0.2">
      <c r="A7515"/>
      <c r="B7515"/>
      <c r="D7515" s="206"/>
      <c r="E7515" s="206"/>
      <c r="F7515"/>
    </row>
    <row r="7516" spans="1:6" x14ac:dyDescent="0.2">
      <c r="A7516"/>
      <c r="B7516"/>
      <c r="D7516" s="206"/>
      <c r="E7516" s="206"/>
      <c r="F7516"/>
    </row>
    <row r="7517" spans="1:6" x14ac:dyDescent="0.2">
      <c r="A7517"/>
      <c r="B7517"/>
      <c r="D7517" s="206"/>
      <c r="E7517" s="206"/>
      <c r="F7517"/>
    </row>
    <row r="7518" spans="1:6" x14ac:dyDescent="0.2">
      <c r="A7518"/>
      <c r="B7518"/>
      <c r="D7518" s="206"/>
      <c r="E7518" s="206"/>
      <c r="F7518"/>
    </row>
    <row r="7519" spans="1:6" x14ac:dyDescent="0.2">
      <c r="A7519"/>
      <c r="B7519"/>
      <c r="D7519" s="206"/>
      <c r="E7519" s="206"/>
      <c r="F7519"/>
    </row>
    <row r="7520" spans="1:6" x14ac:dyDescent="0.2">
      <c r="A7520"/>
      <c r="B7520"/>
      <c r="D7520" s="206"/>
      <c r="E7520" s="206"/>
      <c r="F7520"/>
    </row>
    <row r="7521" spans="1:6" x14ac:dyDescent="0.2">
      <c r="A7521"/>
      <c r="B7521"/>
      <c r="D7521" s="206"/>
      <c r="E7521" s="206"/>
      <c r="F7521"/>
    </row>
    <row r="7522" spans="1:6" x14ac:dyDescent="0.2">
      <c r="A7522"/>
      <c r="B7522"/>
      <c r="D7522" s="206"/>
      <c r="E7522" s="206"/>
      <c r="F7522"/>
    </row>
    <row r="7523" spans="1:6" x14ac:dyDescent="0.2">
      <c r="A7523"/>
      <c r="B7523"/>
      <c r="D7523" s="206"/>
      <c r="E7523" s="206"/>
      <c r="F7523"/>
    </row>
    <row r="7524" spans="1:6" x14ac:dyDescent="0.2">
      <c r="A7524"/>
      <c r="B7524"/>
      <c r="D7524" s="206"/>
      <c r="E7524" s="206"/>
      <c r="F7524"/>
    </row>
    <row r="7525" spans="1:6" x14ac:dyDescent="0.2">
      <c r="A7525"/>
      <c r="B7525"/>
      <c r="D7525" s="206"/>
      <c r="E7525" s="206"/>
      <c r="F7525"/>
    </row>
    <row r="7526" spans="1:6" x14ac:dyDescent="0.2">
      <c r="A7526"/>
      <c r="B7526"/>
      <c r="D7526" s="206"/>
      <c r="E7526" s="206"/>
      <c r="F7526"/>
    </row>
    <row r="7527" spans="1:6" x14ac:dyDescent="0.2">
      <c r="A7527"/>
      <c r="B7527"/>
      <c r="D7527" s="206"/>
      <c r="E7527" s="206"/>
      <c r="F7527"/>
    </row>
    <row r="7528" spans="1:6" x14ac:dyDescent="0.2">
      <c r="A7528"/>
      <c r="B7528"/>
      <c r="D7528" s="206"/>
      <c r="E7528" s="206"/>
      <c r="F7528"/>
    </row>
    <row r="7529" spans="1:6" x14ac:dyDescent="0.2">
      <c r="A7529"/>
      <c r="B7529"/>
      <c r="D7529" s="206"/>
      <c r="E7529" s="206"/>
      <c r="F7529"/>
    </row>
    <row r="7530" spans="1:6" x14ac:dyDescent="0.2">
      <c r="A7530"/>
      <c r="B7530"/>
      <c r="D7530" s="206"/>
      <c r="E7530" s="206"/>
      <c r="F7530"/>
    </row>
    <row r="7531" spans="1:6" x14ac:dyDescent="0.2">
      <c r="A7531"/>
      <c r="B7531"/>
      <c r="D7531" s="206"/>
      <c r="E7531" s="206"/>
      <c r="F7531"/>
    </row>
    <row r="7532" spans="1:6" x14ac:dyDescent="0.2">
      <c r="A7532"/>
      <c r="B7532"/>
      <c r="D7532" s="206"/>
      <c r="E7532" s="206"/>
      <c r="F7532"/>
    </row>
    <row r="7533" spans="1:6" x14ac:dyDescent="0.2">
      <c r="A7533"/>
      <c r="B7533"/>
      <c r="D7533" s="206"/>
      <c r="E7533" s="206"/>
      <c r="F7533"/>
    </row>
    <row r="7534" spans="1:6" x14ac:dyDescent="0.2">
      <c r="A7534"/>
      <c r="B7534"/>
      <c r="D7534" s="206"/>
      <c r="E7534" s="206"/>
      <c r="F7534"/>
    </row>
    <row r="7535" spans="1:6" x14ac:dyDescent="0.2">
      <c r="A7535"/>
      <c r="B7535"/>
      <c r="D7535" s="206"/>
      <c r="E7535" s="206"/>
      <c r="F7535"/>
    </row>
    <row r="7536" spans="1:6" x14ac:dyDescent="0.2">
      <c r="A7536"/>
      <c r="B7536"/>
      <c r="D7536" s="206"/>
      <c r="E7536" s="206"/>
      <c r="F7536"/>
    </row>
    <row r="7537" spans="1:6" x14ac:dyDescent="0.2">
      <c r="A7537"/>
      <c r="B7537"/>
      <c r="D7537" s="206"/>
      <c r="E7537" s="206"/>
      <c r="F7537"/>
    </row>
    <row r="7538" spans="1:6" x14ac:dyDescent="0.2">
      <c r="A7538"/>
      <c r="B7538"/>
      <c r="D7538" s="206"/>
      <c r="E7538" s="206"/>
      <c r="F7538"/>
    </row>
    <row r="7539" spans="1:6" x14ac:dyDescent="0.2">
      <c r="A7539"/>
      <c r="B7539"/>
      <c r="D7539" s="206"/>
      <c r="E7539" s="206"/>
      <c r="F7539"/>
    </row>
    <row r="7540" spans="1:6" x14ac:dyDescent="0.2">
      <c r="A7540"/>
      <c r="B7540"/>
      <c r="D7540" s="206"/>
      <c r="E7540" s="206"/>
      <c r="F7540"/>
    </row>
    <row r="7541" spans="1:6" x14ac:dyDescent="0.2">
      <c r="A7541"/>
      <c r="B7541"/>
      <c r="D7541" s="206"/>
      <c r="E7541" s="206"/>
      <c r="F7541"/>
    </row>
    <row r="7542" spans="1:6" x14ac:dyDescent="0.2">
      <c r="A7542"/>
      <c r="B7542"/>
      <c r="D7542" s="206"/>
      <c r="E7542" s="206"/>
      <c r="F7542"/>
    </row>
    <row r="7543" spans="1:6" x14ac:dyDescent="0.2">
      <c r="A7543"/>
      <c r="B7543"/>
      <c r="D7543" s="206"/>
      <c r="E7543" s="206"/>
      <c r="F7543"/>
    </row>
    <row r="7544" spans="1:6" x14ac:dyDescent="0.2">
      <c r="A7544"/>
      <c r="B7544"/>
      <c r="D7544" s="206"/>
      <c r="E7544" s="206"/>
      <c r="F7544"/>
    </row>
    <row r="7545" spans="1:6" x14ac:dyDescent="0.2">
      <c r="A7545"/>
      <c r="B7545"/>
      <c r="D7545" s="206"/>
      <c r="E7545" s="206"/>
      <c r="F7545"/>
    </row>
    <row r="7546" spans="1:6" x14ac:dyDescent="0.2">
      <c r="A7546"/>
      <c r="B7546"/>
      <c r="D7546" s="206"/>
      <c r="E7546" s="206"/>
      <c r="F7546"/>
    </row>
    <row r="7547" spans="1:6" x14ac:dyDescent="0.2">
      <c r="A7547"/>
      <c r="B7547"/>
      <c r="D7547" s="206"/>
      <c r="E7547" s="206"/>
      <c r="F7547"/>
    </row>
    <row r="7548" spans="1:6" x14ac:dyDescent="0.2">
      <c r="A7548"/>
      <c r="B7548"/>
      <c r="D7548" s="206"/>
      <c r="E7548" s="206"/>
      <c r="F7548"/>
    </row>
    <row r="7549" spans="1:6" x14ac:dyDescent="0.2">
      <c r="A7549"/>
      <c r="B7549"/>
      <c r="D7549" s="206"/>
      <c r="E7549" s="206"/>
      <c r="F7549"/>
    </row>
    <row r="7550" spans="1:6" x14ac:dyDescent="0.2">
      <c r="A7550"/>
      <c r="B7550"/>
      <c r="D7550" s="206"/>
      <c r="E7550" s="206"/>
      <c r="F7550"/>
    </row>
    <row r="7551" spans="1:6" x14ac:dyDescent="0.2">
      <c r="A7551"/>
      <c r="B7551"/>
      <c r="D7551" s="206"/>
      <c r="E7551" s="206"/>
      <c r="F7551"/>
    </row>
    <row r="7552" spans="1:6" x14ac:dyDescent="0.2">
      <c r="A7552"/>
      <c r="B7552"/>
      <c r="D7552" s="206"/>
      <c r="E7552" s="206"/>
      <c r="F7552"/>
    </row>
    <row r="7553" spans="1:6" x14ac:dyDescent="0.2">
      <c r="A7553"/>
      <c r="B7553"/>
      <c r="D7553" s="206"/>
      <c r="E7553" s="206"/>
      <c r="F7553"/>
    </row>
    <row r="7554" spans="1:6" x14ac:dyDescent="0.2">
      <c r="A7554"/>
      <c r="B7554"/>
      <c r="D7554" s="206"/>
      <c r="E7554" s="206"/>
      <c r="F7554"/>
    </row>
    <row r="7555" spans="1:6" x14ac:dyDescent="0.2">
      <c r="A7555"/>
      <c r="B7555"/>
      <c r="D7555" s="206"/>
      <c r="E7555" s="206"/>
      <c r="F7555"/>
    </row>
    <row r="7556" spans="1:6" x14ac:dyDescent="0.2">
      <c r="A7556"/>
      <c r="B7556"/>
      <c r="D7556" s="206"/>
      <c r="E7556" s="206"/>
      <c r="F7556"/>
    </row>
    <row r="7557" spans="1:6" x14ac:dyDescent="0.2">
      <c r="A7557"/>
      <c r="B7557"/>
      <c r="D7557" s="206"/>
      <c r="E7557" s="206"/>
      <c r="F7557"/>
    </row>
    <row r="7558" spans="1:6" x14ac:dyDescent="0.2">
      <c r="A7558"/>
      <c r="B7558"/>
      <c r="D7558" s="206"/>
      <c r="E7558" s="206"/>
      <c r="F7558"/>
    </row>
    <row r="7559" spans="1:6" x14ac:dyDescent="0.2">
      <c r="A7559"/>
      <c r="B7559"/>
      <c r="D7559" s="206"/>
      <c r="E7559" s="206"/>
      <c r="F7559"/>
    </row>
    <row r="7560" spans="1:6" x14ac:dyDescent="0.2">
      <c r="A7560"/>
      <c r="B7560"/>
      <c r="D7560" s="206"/>
      <c r="E7560" s="206"/>
      <c r="F7560"/>
    </row>
    <row r="7561" spans="1:6" x14ac:dyDescent="0.2">
      <c r="A7561"/>
      <c r="B7561"/>
      <c r="D7561" s="206"/>
      <c r="E7561" s="206"/>
      <c r="F7561"/>
    </row>
    <row r="7562" spans="1:6" x14ac:dyDescent="0.2">
      <c r="A7562"/>
      <c r="B7562"/>
      <c r="D7562" s="206"/>
      <c r="E7562" s="206"/>
      <c r="F7562"/>
    </row>
    <row r="7563" spans="1:6" x14ac:dyDescent="0.2">
      <c r="A7563"/>
      <c r="B7563"/>
      <c r="D7563" s="206"/>
      <c r="E7563" s="206"/>
      <c r="F7563"/>
    </row>
    <row r="7564" spans="1:6" x14ac:dyDescent="0.2">
      <c r="A7564"/>
      <c r="B7564"/>
      <c r="D7564" s="206"/>
      <c r="E7564" s="206"/>
      <c r="F7564"/>
    </row>
    <row r="7565" spans="1:6" x14ac:dyDescent="0.2">
      <c r="A7565"/>
      <c r="B7565"/>
      <c r="D7565" s="206"/>
      <c r="E7565" s="206"/>
      <c r="F7565"/>
    </row>
    <row r="7566" spans="1:6" x14ac:dyDescent="0.2">
      <c r="A7566"/>
      <c r="B7566"/>
      <c r="D7566" s="206"/>
      <c r="E7566" s="206"/>
      <c r="F7566"/>
    </row>
    <row r="7567" spans="1:6" x14ac:dyDescent="0.2">
      <c r="A7567"/>
      <c r="B7567"/>
      <c r="D7567" s="206"/>
      <c r="E7567" s="206"/>
      <c r="F7567"/>
    </row>
    <row r="7568" spans="1:6" x14ac:dyDescent="0.2">
      <c r="A7568"/>
      <c r="B7568"/>
      <c r="D7568" s="206"/>
      <c r="E7568" s="206"/>
      <c r="F7568"/>
    </row>
    <row r="7569" spans="1:6" x14ac:dyDescent="0.2">
      <c r="A7569"/>
      <c r="B7569"/>
      <c r="D7569" s="206"/>
      <c r="E7569" s="206"/>
      <c r="F7569"/>
    </row>
    <row r="7570" spans="1:6" x14ac:dyDescent="0.2">
      <c r="A7570"/>
      <c r="B7570"/>
      <c r="D7570" s="206"/>
      <c r="E7570" s="206"/>
      <c r="F7570"/>
    </row>
    <row r="7571" spans="1:6" x14ac:dyDescent="0.2">
      <c r="A7571"/>
      <c r="B7571"/>
      <c r="D7571" s="206"/>
      <c r="E7571" s="206"/>
      <c r="F7571"/>
    </row>
    <row r="7572" spans="1:6" x14ac:dyDescent="0.2">
      <c r="A7572"/>
      <c r="B7572"/>
      <c r="D7572" s="206"/>
      <c r="E7572" s="206"/>
      <c r="F7572"/>
    </row>
    <row r="7573" spans="1:6" x14ac:dyDescent="0.2">
      <c r="A7573"/>
      <c r="B7573"/>
      <c r="D7573" s="206"/>
      <c r="E7573" s="206"/>
      <c r="F7573"/>
    </row>
    <row r="7574" spans="1:6" x14ac:dyDescent="0.2">
      <c r="A7574"/>
      <c r="B7574"/>
      <c r="D7574" s="206"/>
      <c r="E7574" s="206"/>
      <c r="F7574"/>
    </row>
    <row r="7575" spans="1:6" x14ac:dyDescent="0.2">
      <c r="A7575"/>
      <c r="B7575"/>
      <c r="D7575" s="206"/>
      <c r="E7575" s="206"/>
      <c r="F7575"/>
    </row>
    <row r="7576" spans="1:6" x14ac:dyDescent="0.2">
      <c r="A7576"/>
      <c r="B7576"/>
      <c r="D7576" s="206"/>
      <c r="E7576" s="206"/>
      <c r="F7576"/>
    </row>
    <row r="7577" spans="1:6" x14ac:dyDescent="0.2">
      <c r="A7577"/>
      <c r="B7577"/>
      <c r="D7577" s="206"/>
      <c r="E7577" s="206"/>
      <c r="F7577"/>
    </row>
    <row r="7578" spans="1:6" x14ac:dyDescent="0.2">
      <c r="A7578"/>
      <c r="B7578"/>
      <c r="D7578" s="206"/>
      <c r="E7578" s="206"/>
      <c r="F7578"/>
    </row>
    <row r="7579" spans="1:6" x14ac:dyDescent="0.2">
      <c r="A7579"/>
      <c r="B7579"/>
      <c r="D7579" s="206"/>
      <c r="E7579" s="206"/>
      <c r="F7579"/>
    </row>
    <row r="7580" spans="1:6" x14ac:dyDescent="0.2">
      <c r="A7580"/>
      <c r="B7580"/>
      <c r="D7580" s="206"/>
      <c r="E7580" s="206"/>
      <c r="F7580"/>
    </row>
    <row r="7581" spans="1:6" x14ac:dyDescent="0.2">
      <c r="A7581"/>
      <c r="B7581"/>
      <c r="D7581" s="206"/>
      <c r="E7581" s="206"/>
      <c r="F7581"/>
    </row>
    <row r="7582" spans="1:6" x14ac:dyDescent="0.2">
      <c r="A7582"/>
      <c r="B7582"/>
      <c r="D7582" s="206"/>
      <c r="E7582" s="206"/>
      <c r="F7582"/>
    </row>
    <row r="7583" spans="1:6" x14ac:dyDescent="0.2">
      <c r="A7583"/>
      <c r="B7583"/>
      <c r="D7583" s="206"/>
      <c r="E7583" s="206"/>
      <c r="F7583"/>
    </row>
    <row r="7584" spans="1:6" x14ac:dyDescent="0.2">
      <c r="A7584"/>
      <c r="B7584"/>
      <c r="D7584" s="206"/>
      <c r="E7584" s="206"/>
      <c r="F7584"/>
    </row>
    <row r="7585" spans="1:6" x14ac:dyDescent="0.2">
      <c r="A7585"/>
      <c r="B7585"/>
      <c r="D7585" s="206"/>
      <c r="E7585" s="206"/>
      <c r="F7585"/>
    </row>
    <row r="7586" spans="1:6" x14ac:dyDescent="0.2">
      <c r="A7586"/>
      <c r="B7586"/>
      <c r="D7586" s="206"/>
      <c r="E7586" s="206"/>
      <c r="F7586"/>
    </row>
    <row r="7587" spans="1:6" x14ac:dyDescent="0.2">
      <c r="A7587"/>
      <c r="B7587"/>
      <c r="D7587" s="206"/>
      <c r="E7587" s="206"/>
      <c r="F7587"/>
    </row>
    <row r="7588" spans="1:6" x14ac:dyDescent="0.2">
      <c r="A7588"/>
      <c r="B7588"/>
      <c r="D7588" s="206"/>
      <c r="E7588" s="206"/>
      <c r="F7588"/>
    </row>
    <row r="7589" spans="1:6" x14ac:dyDescent="0.2">
      <c r="A7589"/>
      <c r="B7589"/>
      <c r="D7589" s="206"/>
      <c r="E7589" s="206"/>
      <c r="F7589"/>
    </row>
    <row r="7590" spans="1:6" x14ac:dyDescent="0.2">
      <c r="A7590"/>
      <c r="B7590"/>
      <c r="D7590" s="206"/>
      <c r="E7590" s="206"/>
      <c r="F7590"/>
    </row>
    <row r="7591" spans="1:6" x14ac:dyDescent="0.2">
      <c r="A7591"/>
      <c r="B7591"/>
      <c r="D7591" s="206"/>
      <c r="E7591" s="206"/>
      <c r="F7591"/>
    </row>
    <row r="7592" spans="1:6" x14ac:dyDescent="0.2">
      <c r="A7592"/>
      <c r="B7592"/>
      <c r="D7592" s="206"/>
      <c r="E7592" s="206"/>
      <c r="F7592"/>
    </row>
    <row r="7593" spans="1:6" x14ac:dyDescent="0.2">
      <c r="A7593"/>
      <c r="B7593"/>
      <c r="D7593" s="206"/>
      <c r="E7593" s="206"/>
      <c r="F7593"/>
    </row>
    <row r="7594" spans="1:6" x14ac:dyDescent="0.2">
      <c r="A7594"/>
      <c r="B7594"/>
      <c r="D7594" s="206"/>
      <c r="E7594" s="206"/>
      <c r="F7594"/>
    </row>
    <row r="7595" spans="1:6" x14ac:dyDescent="0.2">
      <c r="A7595"/>
      <c r="B7595"/>
      <c r="D7595" s="206"/>
      <c r="E7595" s="206"/>
      <c r="F7595"/>
    </row>
    <row r="7596" spans="1:6" x14ac:dyDescent="0.2">
      <c r="A7596"/>
      <c r="B7596"/>
      <c r="D7596" s="206"/>
      <c r="E7596" s="206"/>
      <c r="F7596"/>
    </row>
    <row r="7597" spans="1:6" x14ac:dyDescent="0.2">
      <c r="A7597"/>
      <c r="B7597"/>
      <c r="D7597" s="206"/>
      <c r="E7597" s="206"/>
      <c r="F7597"/>
    </row>
    <row r="7598" spans="1:6" x14ac:dyDescent="0.2">
      <c r="A7598"/>
      <c r="B7598"/>
      <c r="D7598" s="206"/>
      <c r="E7598" s="206"/>
      <c r="F7598"/>
    </row>
    <row r="7599" spans="1:6" x14ac:dyDescent="0.2">
      <c r="A7599"/>
      <c r="B7599"/>
      <c r="D7599" s="206"/>
      <c r="E7599" s="206"/>
      <c r="F7599"/>
    </row>
    <row r="7600" spans="1:6" x14ac:dyDescent="0.2">
      <c r="A7600"/>
      <c r="B7600"/>
      <c r="D7600" s="206"/>
      <c r="E7600" s="206"/>
      <c r="F7600"/>
    </row>
    <row r="7601" spans="1:6" x14ac:dyDescent="0.2">
      <c r="A7601"/>
      <c r="B7601"/>
      <c r="D7601" s="206"/>
      <c r="E7601" s="206"/>
      <c r="F7601"/>
    </row>
    <row r="7602" spans="1:6" x14ac:dyDescent="0.2">
      <c r="A7602"/>
      <c r="B7602"/>
      <c r="D7602" s="206"/>
      <c r="E7602" s="206"/>
      <c r="F7602"/>
    </row>
    <row r="7603" spans="1:6" x14ac:dyDescent="0.2">
      <c r="A7603"/>
      <c r="B7603"/>
      <c r="D7603" s="206"/>
      <c r="E7603" s="206"/>
      <c r="F7603"/>
    </row>
    <row r="7604" spans="1:6" x14ac:dyDescent="0.2">
      <c r="A7604"/>
      <c r="B7604"/>
      <c r="D7604" s="206"/>
      <c r="E7604" s="206"/>
      <c r="F7604"/>
    </row>
    <row r="7605" spans="1:6" x14ac:dyDescent="0.2">
      <c r="A7605"/>
      <c r="B7605"/>
      <c r="D7605" s="206"/>
      <c r="E7605" s="206"/>
      <c r="F7605"/>
    </row>
    <row r="7606" spans="1:6" x14ac:dyDescent="0.2">
      <c r="A7606"/>
      <c r="B7606"/>
      <c r="D7606" s="206"/>
      <c r="E7606" s="206"/>
      <c r="F7606"/>
    </row>
    <row r="7607" spans="1:6" x14ac:dyDescent="0.2">
      <c r="A7607"/>
      <c r="B7607"/>
      <c r="D7607" s="206"/>
      <c r="E7607" s="206"/>
      <c r="F7607"/>
    </row>
    <row r="7608" spans="1:6" x14ac:dyDescent="0.2">
      <c r="A7608"/>
      <c r="B7608"/>
      <c r="D7608" s="206"/>
      <c r="E7608" s="206"/>
      <c r="F7608"/>
    </row>
    <row r="7609" spans="1:6" x14ac:dyDescent="0.2">
      <c r="A7609"/>
      <c r="B7609"/>
      <c r="D7609" s="206"/>
      <c r="E7609" s="206"/>
      <c r="F7609"/>
    </row>
    <row r="7610" spans="1:6" x14ac:dyDescent="0.2">
      <c r="A7610"/>
      <c r="B7610"/>
      <c r="D7610" s="206"/>
      <c r="E7610" s="206"/>
      <c r="F7610"/>
    </row>
    <row r="7611" spans="1:6" x14ac:dyDescent="0.2">
      <c r="A7611"/>
      <c r="B7611"/>
      <c r="D7611" s="206"/>
      <c r="E7611" s="206"/>
      <c r="F7611"/>
    </row>
    <row r="7612" spans="1:6" x14ac:dyDescent="0.2">
      <c r="A7612"/>
      <c r="B7612"/>
      <c r="D7612" s="206"/>
      <c r="E7612" s="206"/>
      <c r="F7612"/>
    </row>
    <row r="7613" spans="1:6" x14ac:dyDescent="0.2">
      <c r="A7613"/>
      <c r="B7613"/>
      <c r="D7613" s="206"/>
      <c r="E7613" s="206"/>
      <c r="F7613"/>
    </row>
    <row r="7614" spans="1:6" x14ac:dyDescent="0.2">
      <c r="A7614"/>
      <c r="B7614"/>
      <c r="D7614" s="206"/>
      <c r="E7614" s="206"/>
      <c r="F7614"/>
    </row>
    <row r="7615" spans="1:6" x14ac:dyDescent="0.2">
      <c r="A7615"/>
      <c r="B7615"/>
      <c r="D7615" s="206"/>
      <c r="E7615" s="206"/>
      <c r="F7615"/>
    </row>
    <row r="7616" spans="1:6" x14ac:dyDescent="0.2">
      <c r="A7616"/>
      <c r="B7616"/>
      <c r="D7616" s="206"/>
      <c r="E7616" s="206"/>
      <c r="F7616"/>
    </row>
    <row r="7617" spans="1:6" x14ac:dyDescent="0.2">
      <c r="A7617"/>
      <c r="B7617"/>
      <c r="D7617" s="206"/>
      <c r="E7617" s="206"/>
      <c r="F7617"/>
    </row>
    <row r="7618" spans="1:6" x14ac:dyDescent="0.2">
      <c r="A7618"/>
      <c r="B7618"/>
      <c r="D7618" s="206"/>
      <c r="E7618" s="206"/>
      <c r="F7618"/>
    </row>
    <row r="7619" spans="1:6" x14ac:dyDescent="0.2">
      <c r="A7619"/>
      <c r="B7619"/>
      <c r="D7619" s="206"/>
      <c r="E7619" s="206"/>
      <c r="F7619"/>
    </row>
    <row r="7620" spans="1:6" x14ac:dyDescent="0.2">
      <c r="A7620"/>
      <c r="B7620"/>
      <c r="D7620" s="206"/>
      <c r="E7620" s="206"/>
      <c r="F7620"/>
    </row>
    <row r="7621" spans="1:6" x14ac:dyDescent="0.2">
      <c r="A7621"/>
      <c r="B7621"/>
      <c r="D7621" s="206"/>
      <c r="E7621" s="206"/>
      <c r="F7621"/>
    </row>
    <row r="7622" spans="1:6" x14ac:dyDescent="0.2">
      <c r="A7622"/>
      <c r="B7622"/>
      <c r="D7622" s="206"/>
      <c r="E7622" s="206"/>
      <c r="F7622"/>
    </row>
    <row r="7623" spans="1:6" x14ac:dyDescent="0.2">
      <c r="A7623"/>
      <c r="B7623"/>
      <c r="D7623" s="206"/>
      <c r="E7623" s="206"/>
      <c r="F7623"/>
    </row>
    <row r="7624" spans="1:6" x14ac:dyDescent="0.2">
      <c r="A7624"/>
      <c r="B7624"/>
      <c r="D7624" s="206"/>
      <c r="E7624" s="206"/>
      <c r="F7624"/>
    </row>
    <row r="7625" spans="1:6" x14ac:dyDescent="0.2">
      <c r="A7625"/>
      <c r="B7625"/>
      <c r="D7625" s="206"/>
      <c r="E7625" s="206"/>
      <c r="F7625"/>
    </row>
    <row r="7626" spans="1:6" x14ac:dyDescent="0.2">
      <c r="A7626"/>
      <c r="B7626"/>
      <c r="D7626" s="206"/>
      <c r="E7626" s="206"/>
      <c r="F7626"/>
    </row>
    <row r="7627" spans="1:6" x14ac:dyDescent="0.2">
      <c r="A7627"/>
      <c r="B7627"/>
      <c r="D7627" s="206"/>
      <c r="E7627" s="206"/>
      <c r="F7627"/>
    </row>
    <row r="7628" spans="1:6" x14ac:dyDescent="0.2">
      <c r="A7628"/>
      <c r="B7628"/>
      <c r="D7628" s="206"/>
      <c r="E7628" s="206"/>
      <c r="F7628"/>
    </row>
    <row r="7629" spans="1:6" x14ac:dyDescent="0.2">
      <c r="A7629"/>
      <c r="B7629"/>
      <c r="D7629" s="206"/>
      <c r="E7629" s="206"/>
      <c r="F7629"/>
    </row>
    <row r="7630" spans="1:6" x14ac:dyDescent="0.2">
      <c r="A7630"/>
      <c r="B7630"/>
      <c r="D7630" s="206"/>
      <c r="E7630" s="206"/>
      <c r="F7630"/>
    </row>
    <row r="7631" spans="1:6" x14ac:dyDescent="0.2">
      <c r="A7631"/>
      <c r="B7631"/>
      <c r="D7631" s="206"/>
      <c r="E7631" s="206"/>
      <c r="F7631"/>
    </row>
    <row r="7632" spans="1:6" x14ac:dyDescent="0.2">
      <c r="A7632"/>
      <c r="B7632"/>
      <c r="D7632" s="206"/>
      <c r="E7632" s="206"/>
      <c r="F7632"/>
    </row>
    <row r="7633" spans="1:6" x14ac:dyDescent="0.2">
      <c r="A7633"/>
      <c r="B7633"/>
      <c r="D7633" s="206"/>
      <c r="E7633" s="206"/>
      <c r="F7633"/>
    </row>
    <row r="7634" spans="1:6" x14ac:dyDescent="0.2">
      <c r="A7634"/>
      <c r="B7634"/>
      <c r="D7634" s="206"/>
      <c r="E7634" s="206"/>
      <c r="F7634"/>
    </row>
    <row r="7635" spans="1:6" x14ac:dyDescent="0.2">
      <c r="A7635"/>
      <c r="B7635"/>
      <c r="D7635" s="206"/>
      <c r="E7635" s="206"/>
      <c r="F7635"/>
    </row>
    <row r="7636" spans="1:6" x14ac:dyDescent="0.2">
      <c r="A7636"/>
      <c r="B7636"/>
      <c r="D7636" s="206"/>
      <c r="E7636" s="206"/>
      <c r="F7636"/>
    </row>
    <row r="7637" spans="1:6" x14ac:dyDescent="0.2">
      <c r="A7637"/>
      <c r="B7637"/>
      <c r="D7637" s="206"/>
      <c r="E7637" s="206"/>
      <c r="F7637"/>
    </row>
    <row r="7638" spans="1:6" x14ac:dyDescent="0.2">
      <c r="A7638"/>
      <c r="B7638"/>
      <c r="D7638" s="206"/>
      <c r="E7638" s="206"/>
      <c r="F7638"/>
    </row>
    <row r="7639" spans="1:6" x14ac:dyDescent="0.2">
      <c r="A7639"/>
      <c r="B7639"/>
      <c r="D7639" s="206"/>
      <c r="E7639" s="206"/>
      <c r="F7639"/>
    </row>
    <row r="7640" spans="1:6" x14ac:dyDescent="0.2">
      <c r="A7640"/>
      <c r="B7640"/>
      <c r="D7640" s="206"/>
      <c r="E7640" s="206"/>
      <c r="F7640"/>
    </row>
    <row r="7641" spans="1:6" x14ac:dyDescent="0.2">
      <c r="A7641"/>
      <c r="B7641"/>
      <c r="D7641" s="206"/>
      <c r="E7641" s="206"/>
      <c r="F7641"/>
    </row>
    <row r="7642" spans="1:6" x14ac:dyDescent="0.2">
      <c r="A7642"/>
      <c r="B7642"/>
      <c r="D7642" s="206"/>
      <c r="E7642" s="206"/>
      <c r="F7642"/>
    </row>
    <row r="7643" spans="1:6" x14ac:dyDescent="0.2">
      <c r="A7643"/>
      <c r="B7643"/>
      <c r="D7643" s="206"/>
      <c r="E7643" s="206"/>
      <c r="F7643"/>
    </row>
    <row r="7644" spans="1:6" x14ac:dyDescent="0.2">
      <c r="A7644"/>
      <c r="B7644"/>
      <c r="D7644" s="206"/>
      <c r="E7644" s="206"/>
      <c r="F7644"/>
    </row>
    <row r="7645" spans="1:6" x14ac:dyDescent="0.2">
      <c r="A7645"/>
      <c r="B7645"/>
      <c r="D7645" s="206"/>
      <c r="E7645" s="206"/>
      <c r="F7645"/>
    </row>
    <row r="7646" spans="1:6" x14ac:dyDescent="0.2">
      <c r="A7646"/>
      <c r="B7646"/>
      <c r="D7646" s="206"/>
      <c r="E7646" s="206"/>
      <c r="F7646"/>
    </row>
    <row r="7647" spans="1:6" x14ac:dyDescent="0.2">
      <c r="A7647"/>
      <c r="B7647"/>
      <c r="D7647" s="206"/>
      <c r="E7647" s="206"/>
      <c r="F7647"/>
    </row>
    <row r="7648" spans="1:6" x14ac:dyDescent="0.2">
      <c r="A7648"/>
      <c r="B7648"/>
      <c r="D7648" s="206"/>
      <c r="E7648" s="206"/>
      <c r="F7648"/>
    </row>
    <row r="7649" spans="1:6" x14ac:dyDescent="0.2">
      <c r="A7649"/>
      <c r="B7649"/>
      <c r="D7649" s="206"/>
      <c r="E7649" s="206"/>
      <c r="F7649"/>
    </row>
    <row r="7650" spans="1:6" x14ac:dyDescent="0.2">
      <c r="A7650"/>
      <c r="B7650"/>
      <c r="D7650" s="206"/>
      <c r="E7650" s="206"/>
      <c r="F7650"/>
    </row>
    <row r="7651" spans="1:6" x14ac:dyDescent="0.2">
      <c r="A7651"/>
      <c r="B7651"/>
      <c r="D7651" s="206"/>
      <c r="E7651" s="206"/>
      <c r="F7651"/>
    </row>
    <row r="7652" spans="1:6" x14ac:dyDescent="0.2">
      <c r="A7652"/>
      <c r="B7652"/>
      <c r="D7652" s="206"/>
      <c r="E7652" s="206"/>
      <c r="F7652"/>
    </row>
    <row r="7653" spans="1:6" x14ac:dyDescent="0.2">
      <c r="A7653"/>
      <c r="B7653"/>
      <c r="D7653" s="206"/>
      <c r="E7653" s="206"/>
      <c r="F7653"/>
    </row>
    <row r="7654" spans="1:6" x14ac:dyDescent="0.2">
      <c r="A7654"/>
      <c r="B7654"/>
      <c r="D7654" s="206"/>
      <c r="E7654" s="206"/>
      <c r="F7654"/>
    </row>
    <row r="7655" spans="1:6" x14ac:dyDescent="0.2">
      <c r="A7655"/>
      <c r="B7655"/>
      <c r="D7655" s="206"/>
      <c r="E7655" s="206"/>
      <c r="F7655"/>
    </row>
    <row r="7656" spans="1:6" x14ac:dyDescent="0.2">
      <c r="A7656"/>
      <c r="B7656"/>
      <c r="D7656" s="206"/>
      <c r="E7656" s="206"/>
      <c r="F7656"/>
    </row>
    <row r="7657" spans="1:6" x14ac:dyDescent="0.2">
      <c r="A7657"/>
      <c r="B7657"/>
      <c r="D7657" s="206"/>
      <c r="E7657" s="206"/>
      <c r="F7657"/>
    </row>
    <row r="7658" spans="1:6" x14ac:dyDescent="0.2">
      <c r="A7658"/>
      <c r="B7658"/>
      <c r="D7658" s="206"/>
      <c r="E7658" s="206"/>
      <c r="F7658"/>
    </row>
    <row r="7659" spans="1:6" x14ac:dyDescent="0.2">
      <c r="A7659"/>
      <c r="B7659"/>
      <c r="D7659" s="206"/>
      <c r="E7659" s="206"/>
      <c r="F7659"/>
    </row>
    <row r="7660" spans="1:6" x14ac:dyDescent="0.2">
      <c r="A7660"/>
      <c r="B7660"/>
      <c r="D7660" s="206"/>
      <c r="E7660" s="206"/>
      <c r="F7660"/>
    </row>
    <row r="7661" spans="1:6" x14ac:dyDescent="0.2">
      <c r="A7661"/>
      <c r="B7661"/>
      <c r="D7661" s="206"/>
      <c r="E7661" s="206"/>
      <c r="F7661"/>
    </row>
    <row r="7662" spans="1:6" x14ac:dyDescent="0.2">
      <c r="A7662"/>
      <c r="B7662"/>
      <c r="D7662" s="206"/>
      <c r="E7662" s="206"/>
      <c r="F7662"/>
    </row>
    <row r="7663" spans="1:6" x14ac:dyDescent="0.2">
      <c r="A7663"/>
      <c r="B7663"/>
      <c r="D7663" s="206"/>
      <c r="E7663" s="206"/>
      <c r="F7663"/>
    </row>
    <row r="7664" spans="1:6" x14ac:dyDescent="0.2">
      <c r="A7664"/>
      <c r="B7664"/>
      <c r="D7664" s="206"/>
      <c r="E7664" s="206"/>
      <c r="F7664"/>
    </row>
    <row r="7665" spans="1:6" x14ac:dyDescent="0.2">
      <c r="A7665"/>
      <c r="B7665"/>
      <c r="D7665" s="206"/>
      <c r="E7665" s="206"/>
      <c r="F7665"/>
    </row>
    <row r="7666" spans="1:6" x14ac:dyDescent="0.2">
      <c r="A7666"/>
      <c r="B7666"/>
      <c r="D7666" s="206"/>
      <c r="E7666" s="206"/>
      <c r="F7666"/>
    </row>
    <row r="7667" spans="1:6" x14ac:dyDescent="0.2">
      <c r="A7667"/>
      <c r="B7667"/>
      <c r="D7667" s="206"/>
      <c r="E7667" s="206"/>
      <c r="F7667"/>
    </row>
    <row r="7668" spans="1:6" x14ac:dyDescent="0.2">
      <c r="A7668"/>
      <c r="B7668"/>
      <c r="D7668" s="206"/>
      <c r="E7668" s="206"/>
      <c r="F7668"/>
    </row>
    <row r="7669" spans="1:6" x14ac:dyDescent="0.2">
      <c r="A7669"/>
      <c r="B7669"/>
      <c r="D7669" s="206"/>
      <c r="E7669" s="206"/>
      <c r="F7669"/>
    </row>
    <row r="7670" spans="1:6" x14ac:dyDescent="0.2">
      <c r="A7670"/>
      <c r="B7670"/>
      <c r="D7670" s="206"/>
      <c r="E7670" s="206"/>
      <c r="F7670"/>
    </row>
    <row r="7671" spans="1:6" x14ac:dyDescent="0.2">
      <c r="A7671"/>
      <c r="B7671"/>
      <c r="D7671" s="206"/>
      <c r="E7671" s="206"/>
      <c r="F7671"/>
    </row>
    <row r="7672" spans="1:6" x14ac:dyDescent="0.2">
      <c r="A7672"/>
      <c r="B7672"/>
      <c r="D7672" s="206"/>
      <c r="E7672" s="206"/>
      <c r="F7672"/>
    </row>
    <row r="7673" spans="1:6" x14ac:dyDescent="0.2">
      <c r="A7673"/>
      <c r="B7673"/>
      <c r="D7673" s="206"/>
      <c r="E7673" s="206"/>
      <c r="F7673"/>
    </row>
    <row r="7674" spans="1:6" x14ac:dyDescent="0.2">
      <c r="A7674"/>
      <c r="B7674"/>
      <c r="D7674" s="206"/>
      <c r="E7674" s="206"/>
      <c r="F7674"/>
    </row>
    <row r="7675" spans="1:6" x14ac:dyDescent="0.2">
      <c r="A7675"/>
      <c r="B7675"/>
      <c r="D7675" s="206"/>
      <c r="E7675" s="206"/>
      <c r="F7675"/>
    </row>
    <row r="7676" spans="1:6" x14ac:dyDescent="0.2">
      <c r="A7676"/>
      <c r="B7676"/>
      <c r="D7676" s="206"/>
      <c r="E7676" s="206"/>
      <c r="F7676"/>
    </row>
    <row r="7677" spans="1:6" x14ac:dyDescent="0.2">
      <c r="A7677"/>
      <c r="B7677"/>
      <c r="D7677" s="206"/>
      <c r="E7677" s="206"/>
      <c r="F7677"/>
    </row>
    <row r="7678" spans="1:6" x14ac:dyDescent="0.2">
      <c r="A7678"/>
      <c r="B7678"/>
      <c r="D7678" s="206"/>
      <c r="E7678" s="206"/>
      <c r="F7678"/>
    </row>
    <row r="7679" spans="1:6" x14ac:dyDescent="0.2">
      <c r="A7679"/>
      <c r="B7679"/>
      <c r="D7679" s="206"/>
      <c r="E7679" s="206"/>
      <c r="F7679"/>
    </row>
    <row r="7680" spans="1:6" x14ac:dyDescent="0.2">
      <c r="A7680"/>
      <c r="B7680"/>
      <c r="D7680" s="206"/>
      <c r="E7680" s="206"/>
      <c r="F7680"/>
    </row>
    <row r="7681" spans="1:6" x14ac:dyDescent="0.2">
      <c r="A7681"/>
      <c r="B7681"/>
      <c r="D7681" s="206"/>
      <c r="E7681" s="206"/>
      <c r="F7681"/>
    </row>
    <row r="7682" spans="1:6" x14ac:dyDescent="0.2">
      <c r="A7682"/>
      <c r="B7682"/>
      <c r="D7682" s="206"/>
      <c r="E7682" s="206"/>
      <c r="F7682"/>
    </row>
    <row r="7683" spans="1:6" x14ac:dyDescent="0.2">
      <c r="A7683"/>
      <c r="B7683"/>
      <c r="D7683" s="206"/>
      <c r="E7683" s="206"/>
      <c r="F7683"/>
    </row>
    <row r="7684" spans="1:6" x14ac:dyDescent="0.2">
      <c r="A7684"/>
      <c r="B7684"/>
      <c r="D7684" s="206"/>
      <c r="E7684" s="206"/>
      <c r="F7684"/>
    </row>
    <row r="7685" spans="1:6" x14ac:dyDescent="0.2">
      <c r="A7685"/>
      <c r="B7685"/>
      <c r="D7685" s="206"/>
      <c r="E7685" s="206"/>
      <c r="F7685"/>
    </row>
    <row r="7686" spans="1:6" x14ac:dyDescent="0.2">
      <c r="A7686"/>
      <c r="B7686"/>
      <c r="D7686" s="206"/>
      <c r="E7686" s="206"/>
      <c r="F7686"/>
    </row>
    <row r="7687" spans="1:6" x14ac:dyDescent="0.2">
      <c r="A7687"/>
      <c r="B7687"/>
      <c r="D7687" s="206"/>
      <c r="E7687" s="206"/>
      <c r="F7687"/>
    </row>
    <row r="7688" spans="1:6" x14ac:dyDescent="0.2">
      <c r="A7688"/>
      <c r="B7688"/>
      <c r="D7688" s="206"/>
      <c r="E7688" s="206"/>
      <c r="F7688"/>
    </row>
    <row r="7689" spans="1:6" x14ac:dyDescent="0.2">
      <c r="A7689"/>
      <c r="B7689"/>
      <c r="D7689" s="206"/>
      <c r="E7689" s="206"/>
      <c r="F7689"/>
    </row>
    <row r="7690" spans="1:6" x14ac:dyDescent="0.2">
      <c r="A7690"/>
      <c r="B7690"/>
      <c r="D7690" s="206"/>
      <c r="E7690" s="206"/>
      <c r="F7690"/>
    </row>
    <row r="7691" spans="1:6" x14ac:dyDescent="0.2">
      <c r="A7691"/>
      <c r="B7691"/>
      <c r="D7691" s="206"/>
      <c r="E7691" s="206"/>
      <c r="F7691"/>
    </row>
    <row r="7692" spans="1:6" x14ac:dyDescent="0.2">
      <c r="A7692"/>
      <c r="B7692"/>
      <c r="D7692" s="206"/>
      <c r="E7692" s="206"/>
      <c r="F7692"/>
    </row>
    <row r="7693" spans="1:6" x14ac:dyDescent="0.2">
      <c r="A7693"/>
      <c r="B7693"/>
      <c r="D7693" s="206"/>
      <c r="E7693" s="206"/>
      <c r="F7693"/>
    </row>
    <row r="7694" spans="1:6" x14ac:dyDescent="0.2">
      <c r="A7694"/>
      <c r="B7694"/>
      <c r="D7694" s="206"/>
      <c r="E7694" s="206"/>
      <c r="F7694"/>
    </row>
    <row r="7695" spans="1:6" x14ac:dyDescent="0.2">
      <c r="A7695"/>
      <c r="B7695"/>
      <c r="D7695" s="206"/>
      <c r="E7695" s="206"/>
      <c r="F7695"/>
    </row>
    <row r="7696" spans="1:6" x14ac:dyDescent="0.2">
      <c r="A7696"/>
      <c r="B7696"/>
      <c r="D7696" s="206"/>
      <c r="E7696" s="206"/>
      <c r="F7696"/>
    </row>
    <row r="7697" spans="1:6" x14ac:dyDescent="0.2">
      <c r="A7697"/>
      <c r="B7697"/>
      <c r="D7697" s="206"/>
      <c r="E7697" s="206"/>
      <c r="F7697"/>
    </row>
    <row r="7698" spans="1:6" x14ac:dyDescent="0.2">
      <c r="A7698"/>
      <c r="B7698"/>
      <c r="D7698" s="206"/>
      <c r="E7698" s="206"/>
      <c r="F7698"/>
    </row>
    <row r="7699" spans="1:6" x14ac:dyDescent="0.2">
      <c r="A7699"/>
      <c r="B7699"/>
      <c r="D7699" s="206"/>
      <c r="E7699" s="206"/>
      <c r="F7699"/>
    </row>
    <row r="7700" spans="1:6" x14ac:dyDescent="0.2">
      <c r="A7700"/>
      <c r="B7700"/>
      <c r="D7700" s="206"/>
      <c r="E7700" s="206"/>
      <c r="F7700"/>
    </row>
    <row r="7701" spans="1:6" x14ac:dyDescent="0.2">
      <c r="A7701"/>
      <c r="B7701"/>
      <c r="D7701" s="206"/>
      <c r="E7701" s="206"/>
      <c r="F7701"/>
    </row>
    <row r="7702" spans="1:6" x14ac:dyDescent="0.2">
      <c r="A7702"/>
      <c r="B7702"/>
      <c r="D7702" s="206"/>
      <c r="E7702" s="206"/>
      <c r="F7702"/>
    </row>
    <row r="7703" spans="1:6" x14ac:dyDescent="0.2">
      <c r="A7703"/>
      <c r="B7703"/>
      <c r="D7703" s="206"/>
      <c r="E7703" s="206"/>
      <c r="F7703"/>
    </row>
    <row r="7704" spans="1:6" x14ac:dyDescent="0.2">
      <c r="A7704"/>
      <c r="B7704"/>
      <c r="D7704" s="206"/>
      <c r="E7704" s="206"/>
      <c r="F7704"/>
    </row>
    <row r="7705" spans="1:6" x14ac:dyDescent="0.2">
      <c r="A7705"/>
      <c r="B7705"/>
      <c r="D7705" s="206"/>
      <c r="E7705" s="206"/>
      <c r="F7705"/>
    </row>
    <row r="7706" spans="1:6" x14ac:dyDescent="0.2">
      <c r="A7706"/>
      <c r="B7706"/>
      <c r="D7706" s="206"/>
      <c r="E7706" s="206"/>
      <c r="F7706"/>
    </row>
    <row r="7707" spans="1:6" x14ac:dyDescent="0.2">
      <c r="A7707"/>
      <c r="B7707"/>
      <c r="D7707" s="206"/>
      <c r="E7707" s="206"/>
      <c r="F7707"/>
    </row>
    <row r="7708" spans="1:6" x14ac:dyDescent="0.2">
      <c r="A7708"/>
      <c r="B7708"/>
      <c r="D7708" s="206"/>
      <c r="E7708" s="206"/>
      <c r="F7708"/>
    </row>
    <row r="7709" spans="1:6" x14ac:dyDescent="0.2">
      <c r="A7709"/>
      <c r="B7709"/>
      <c r="D7709" s="206"/>
      <c r="E7709" s="206"/>
      <c r="F7709"/>
    </row>
    <row r="7710" spans="1:6" x14ac:dyDescent="0.2">
      <c r="A7710"/>
      <c r="B7710"/>
      <c r="D7710" s="206"/>
      <c r="E7710" s="206"/>
      <c r="F7710"/>
    </row>
    <row r="7711" spans="1:6" x14ac:dyDescent="0.2">
      <c r="A7711"/>
      <c r="B7711"/>
      <c r="D7711" s="206"/>
      <c r="E7711" s="206"/>
      <c r="F7711"/>
    </row>
    <row r="7712" spans="1:6" x14ac:dyDescent="0.2">
      <c r="A7712"/>
      <c r="B7712"/>
      <c r="D7712" s="206"/>
      <c r="E7712" s="206"/>
      <c r="F7712"/>
    </row>
    <row r="7713" spans="1:6" x14ac:dyDescent="0.2">
      <c r="A7713"/>
      <c r="B7713"/>
      <c r="D7713" s="206"/>
      <c r="E7713" s="206"/>
      <c r="F7713"/>
    </row>
    <row r="7714" spans="1:6" x14ac:dyDescent="0.2">
      <c r="A7714"/>
      <c r="B7714"/>
      <c r="D7714" s="206"/>
      <c r="E7714" s="206"/>
      <c r="F7714"/>
    </row>
    <row r="7715" spans="1:6" x14ac:dyDescent="0.2">
      <c r="A7715"/>
      <c r="B7715"/>
      <c r="D7715" s="206"/>
      <c r="E7715" s="206"/>
      <c r="F7715"/>
    </row>
    <row r="7716" spans="1:6" x14ac:dyDescent="0.2">
      <c r="A7716"/>
      <c r="B7716"/>
      <c r="D7716" s="206"/>
      <c r="E7716" s="206"/>
      <c r="F7716"/>
    </row>
    <row r="7717" spans="1:6" x14ac:dyDescent="0.2">
      <c r="A7717"/>
      <c r="B7717"/>
      <c r="D7717" s="206"/>
      <c r="E7717" s="206"/>
      <c r="F7717"/>
    </row>
    <row r="7718" spans="1:6" x14ac:dyDescent="0.2">
      <c r="A7718"/>
      <c r="B7718"/>
      <c r="D7718" s="206"/>
      <c r="E7718" s="206"/>
      <c r="F7718"/>
    </row>
    <row r="7719" spans="1:6" x14ac:dyDescent="0.2">
      <c r="A7719"/>
      <c r="B7719"/>
      <c r="D7719" s="206"/>
      <c r="E7719" s="206"/>
      <c r="F7719"/>
    </row>
    <row r="7720" spans="1:6" x14ac:dyDescent="0.2">
      <c r="A7720"/>
      <c r="B7720"/>
      <c r="D7720" s="206"/>
      <c r="E7720" s="206"/>
      <c r="F7720"/>
    </row>
    <row r="7721" spans="1:6" x14ac:dyDescent="0.2">
      <c r="A7721"/>
      <c r="B7721"/>
      <c r="D7721" s="206"/>
      <c r="E7721" s="206"/>
      <c r="F7721"/>
    </row>
    <row r="7722" spans="1:6" x14ac:dyDescent="0.2">
      <c r="A7722"/>
      <c r="B7722"/>
      <c r="D7722" s="206"/>
      <c r="E7722" s="206"/>
      <c r="F7722"/>
    </row>
    <row r="7723" spans="1:6" x14ac:dyDescent="0.2">
      <c r="A7723"/>
      <c r="B7723"/>
      <c r="D7723" s="206"/>
      <c r="E7723" s="206"/>
      <c r="F7723"/>
    </row>
    <row r="7724" spans="1:6" x14ac:dyDescent="0.2">
      <c r="A7724"/>
      <c r="B7724"/>
      <c r="D7724" s="206"/>
      <c r="E7724" s="206"/>
      <c r="F7724"/>
    </row>
    <row r="7725" spans="1:6" x14ac:dyDescent="0.2">
      <c r="A7725"/>
      <c r="B7725"/>
      <c r="D7725" s="206"/>
      <c r="E7725" s="206"/>
      <c r="F7725"/>
    </row>
    <row r="7726" spans="1:6" x14ac:dyDescent="0.2">
      <c r="A7726"/>
      <c r="B7726"/>
      <c r="D7726" s="206"/>
      <c r="E7726" s="206"/>
      <c r="F7726"/>
    </row>
    <row r="7727" spans="1:6" x14ac:dyDescent="0.2">
      <c r="A7727"/>
      <c r="B7727"/>
      <c r="D7727" s="206"/>
      <c r="E7727" s="206"/>
      <c r="F7727"/>
    </row>
    <row r="7728" spans="1:6" x14ac:dyDescent="0.2">
      <c r="A7728"/>
      <c r="B7728"/>
      <c r="D7728" s="206"/>
      <c r="E7728" s="206"/>
      <c r="F7728"/>
    </row>
    <row r="7729" spans="1:6" x14ac:dyDescent="0.2">
      <c r="A7729"/>
      <c r="B7729"/>
      <c r="D7729" s="206"/>
      <c r="E7729" s="206"/>
      <c r="F7729"/>
    </row>
    <row r="7730" spans="1:6" x14ac:dyDescent="0.2">
      <c r="A7730"/>
      <c r="B7730"/>
      <c r="D7730" s="206"/>
      <c r="E7730" s="206"/>
      <c r="F7730"/>
    </row>
    <row r="7731" spans="1:6" x14ac:dyDescent="0.2">
      <c r="A7731"/>
      <c r="B7731"/>
      <c r="D7731" s="206"/>
      <c r="E7731" s="206"/>
      <c r="F7731"/>
    </row>
    <row r="7732" spans="1:6" x14ac:dyDescent="0.2">
      <c r="A7732"/>
      <c r="B7732"/>
      <c r="D7732" s="206"/>
      <c r="E7732" s="206"/>
      <c r="F7732"/>
    </row>
    <row r="7733" spans="1:6" x14ac:dyDescent="0.2">
      <c r="A7733"/>
      <c r="B7733"/>
      <c r="D7733" s="206"/>
      <c r="E7733" s="206"/>
      <c r="F7733"/>
    </row>
    <row r="7734" spans="1:6" x14ac:dyDescent="0.2">
      <c r="A7734"/>
      <c r="B7734"/>
      <c r="D7734" s="206"/>
      <c r="E7734" s="206"/>
      <c r="F7734"/>
    </row>
    <row r="7735" spans="1:6" x14ac:dyDescent="0.2">
      <c r="A7735"/>
      <c r="B7735"/>
      <c r="D7735" s="206"/>
      <c r="E7735" s="206"/>
      <c r="F7735"/>
    </row>
    <row r="7736" spans="1:6" x14ac:dyDescent="0.2">
      <c r="A7736"/>
      <c r="B7736"/>
      <c r="D7736" s="206"/>
      <c r="E7736" s="206"/>
      <c r="F7736"/>
    </row>
    <row r="7737" spans="1:6" x14ac:dyDescent="0.2">
      <c r="A7737"/>
      <c r="B7737"/>
      <c r="D7737" s="206"/>
      <c r="E7737" s="206"/>
      <c r="F7737"/>
    </row>
    <row r="7738" spans="1:6" x14ac:dyDescent="0.2">
      <c r="A7738"/>
      <c r="B7738"/>
      <c r="D7738" s="206"/>
      <c r="E7738" s="206"/>
      <c r="F7738"/>
    </row>
    <row r="7739" spans="1:6" x14ac:dyDescent="0.2">
      <c r="A7739"/>
      <c r="B7739"/>
      <c r="D7739" s="206"/>
      <c r="E7739" s="206"/>
      <c r="F7739"/>
    </row>
    <row r="7740" spans="1:6" x14ac:dyDescent="0.2">
      <c r="A7740"/>
      <c r="B7740"/>
      <c r="D7740" s="206"/>
      <c r="E7740" s="206"/>
      <c r="F7740"/>
    </row>
    <row r="7741" spans="1:6" x14ac:dyDescent="0.2">
      <c r="A7741"/>
      <c r="B7741"/>
      <c r="D7741" s="206"/>
      <c r="E7741" s="206"/>
      <c r="F7741"/>
    </row>
    <row r="7742" spans="1:6" x14ac:dyDescent="0.2">
      <c r="A7742"/>
      <c r="B7742"/>
      <c r="D7742" s="206"/>
      <c r="E7742" s="206"/>
      <c r="F7742"/>
    </row>
    <row r="7743" spans="1:6" x14ac:dyDescent="0.2">
      <c r="A7743"/>
      <c r="B7743"/>
      <c r="D7743" s="206"/>
      <c r="E7743" s="206"/>
      <c r="F7743"/>
    </row>
    <row r="7744" spans="1:6" x14ac:dyDescent="0.2">
      <c r="A7744"/>
      <c r="B7744"/>
      <c r="D7744" s="206"/>
      <c r="E7744" s="206"/>
      <c r="F7744"/>
    </row>
    <row r="7745" spans="1:6" x14ac:dyDescent="0.2">
      <c r="A7745"/>
      <c r="B7745"/>
      <c r="D7745" s="206"/>
      <c r="E7745" s="206"/>
      <c r="F7745"/>
    </row>
    <row r="7746" spans="1:6" x14ac:dyDescent="0.2">
      <c r="A7746"/>
      <c r="B7746"/>
      <c r="D7746" s="206"/>
      <c r="E7746" s="206"/>
      <c r="F7746"/>
    </row>
    <row r="7747" spans="1:6" x14ac:dyDescent="0.2">
      <c r="A7747"/>
      <c r="B7747"/>
      <c r="D7747" s="206"/>
      <c r="E7747" s="206"/>
      <c r="F7747"/>
    </row>
    <row r="7748" spans="1:6" x14ac:dyDescent="0.2">
      <c r="A7748"/>
      <c r="B7748"/>
      <c r="D7748" s="206"/>
      <c r="E7748" s="206"/>
      <c r="F7748"/>
    </row>
    <row r="7749" spans="1:6" x14ac:dyDescent="0.2">
      <c r="A7749"/>
      <c r="B7749"/>
      <c r="D7749" s="206"/>
      <c r="E7749" s="206"/>
      <c r="F7749"/>
    </row>
    <row r="7750" spans="1:6" x14ac:dyDescent="0.2">
      <c r="A7750"/>
      <c r="B7750"/>
      <c r="D7750" s="206"/>
      <c r="E7750" s="206"/>
      <c r="F7750"/>
    </row>
    <row r="7751" spans="1:6" x14ac:dyDescent="0.2">
      <c r="A7751"/>
      <c r="B7751"/>
      <c r="D7751" s="206"/>
      <c r="E7751" s="206"/>
      <c r="F7751"/>
    </row>
    <row r="7752" spans="1:6" x14ac:dyDescent="0.2">
      <c r="A7752"/>
      <c r="B7752"/>
      <c r="D7752" s="206"/>
      <c r="E7752" s="206"/>
      <c r="F7752"/>
    </row>
    <row r="7753" spans="1:6" x14ac:dyDescent="0.2">
      <c r="A7753"/>
      <c r="B7753"/>
      <c r="D7753" s="206"/>
      <c r="E7753" s="206"/>
      <c r="F7753"/>
    </row>
    <row r="7754" spans="1:6" x14ac:dyDescent="0.2">
      <c r="A7754"/>
      <c r="B7754"/>
      <c r="D7754" s="206"/>
      <c r="E7754" s="206"/>
      <c r="F7754"/>
    </row>
    <row r="7755" spans="1:6" x14ac:dyDescent="0.2">
      <c r="A7755"/>
      <c r="B7755"/>
      <c r="D7755" s="206"/>
      <c r="E7755" s="206"/>
      <c r="F7755"/>
    </row>
    <row r="7756" spans="1:6" x14ac:dyDescent="0.2">
      <c r="A7756"/>
      <c r="B7756"/>
      <c r="D7756" s="206"/>
      <c r="E7756" s="206"/>
      <c r="F7756"/>
    </row>
    <row r="7757" spans="1:6" x14ac:dyDescent="0.2">
      <c r="A7757"/>
      <c r="B7757"/>
      <c r="D7757" s="206"/>
      <c r="E7757" s="206"/>
      <c r="F7757"/>
    </row>
    <row r="7758" spans="1:6" x14ac:dyDescent="0.2">
      <c r="A7758"/>
      <c r="B7758"/>
      <c r="D7758" s="206"/>
      <c r="E7758" s="206"/>
      <c r="F7758"/>
    </row>
    <row r="7759" spans="1:6" x14ac:dyDescent="0.2">
      <c r="A7759"/>
      <c r="B7759"/>
      <c r="D7759" s="206"/>
      <c r="E7759" s="206"/>
      <c r="F7759"/>
    </row>
    <row r="7760" spans="1:6" x14ac:dyDescent="0.2">
      <c r="A7760"/>
      <c r="B7760"/>
      <c r="D7760" s="206"/>
      <c r="E7760" s="206"/>
      <c r="F7760"/>
    </row>
    <row r="7761" spans="1:6" x14ac:dyDescent="0.2">
      <c r="A7761"/>
      <c r="B7761"/>
      <c r="D7761" s="206"/>
      <c r="E7761" s="206"/>
      <c r="F7761"/>
    </row>
    <row r="7762" spans="1:6" x14ac:dyDescent="0.2">
      <c r="A7762"/>
      <c r="B7762"/>
      <c r="D7762" s="206"/>
      <c r="E7762" s="206"/>
      <c r="F7762"/>
    </row>
    <row r="7763" spans="1:6" x14ac:dyDescent="0.2">
      <c r="A7763"/>
      <c r="B7763"/>
      <c r="D7763" s="206"/>
      <c r="E7763" s="206"/>
      <c r="F7763"/>
    </row>
    <row r="7764" spans="1:6" x14ac:dyDescent="0.2">
      <c r="A7764"/>
      <c r="B7764"/>
      <c r="D7764" s="206"/>
      <c r="E7764" s="206"/>
      <c r="F7764"/>
    </row>
    <row r="7765" spans="1:6" x14ac:dyDescent="0.2">
      <c r="A7765"/>
      <c r="B7765"/>
      <c r="D7765" s="206"/>
      <c r="E7765" s="206"/>
      <c r="F7765"/>
    </row>
    <row r="7766" spans="1:6" x14ac:dyDescent="0.2">
      <c r="A7766"/>
      <c r="B7766"/>
      <c r="D7766" s="206"/>
      <c r="E7766" s="206"/>
      <c r="F7766"/>
    </row>
    <row r="7767" spans="1:6" x14ac:dyDescent="0.2">
      <c r="A7767"/>
      <c r="B7767"/>
      <c r="D7767" s="206"/>
      <c r="E7767" s="206"/>
      <c r="F7767"/>
    </row>
    <row r="7768" spans="1:6" x14ac:dyDescent="0.2">
      <c r="A7768"/>
      <c r="B7768"/>
      <c r="D7768" s="206"/>
      <c r="E7768" s="206"/>
      <c r="F7768"/>
    </row>
    <row r="7769" spans="1:6" x14ac:dyDescent="0.2">
      <c r="A7769"/>
      <c r="B7769"/>
      <c r="D7769" s="206"/>
      <c r="E7769" s="206"/>
      <c r="F7769"/>
    </row>
    <row r="7770" spans="1:6" x14ac:dyDescent="0.2">
      <c r="A7770"/>
      <c r="B7770"/>
      <c r="D7770" s="206"/>
      <c r="E7770" s="206"/>
      <c r="F7770"/>
    </row>
    <row r="7771" spans="1:6" x14ac:dyDescent="0.2">
      <c r="A7771"/>
      <c r="B7771"/>
      <c r="D7771" s="206"/>
      <c r="E7771" s="206"/>
      <c r="F7771"/>
    </row>
    <row r="7772" spans="1:6" x14ac:dyDescent="0.2">
      <c r="A7772"/>
      <c r="B7772"/>
      <c r="D7772" s="206"/>
      <c r="E7772" s="206"/>
      <c r="F7772"/>
    </row>
    <row r="7773" spans="1:6" x14ac:dyDescent="0.2">
      <c r="A7773"/>
      <c r="B7773"/>
      <c r="D7773" s="206"/>
      <c r="E7773" s="206"/>
      <c r="F7773"/>
    </row>
    <row r="7774" spans="1:6" x14ac:dyDescent="0.2">
      <c r="A7774"/>
      <c r="B7774"/>
      <c r="D7774" s="206"/>
      <c r="E7774" s="206"/>
      <c r="F7774"/>
    </row>
    <row r="7775" spans="1:6" x14ac:dyDescent="0.2">
      <c r="A7775"/>
      <c r="B7775"/>
      <c r="D7775" s="206"/>
      <c r="E7775" s="206"/>
      <c r="F7775"/>
    </row>
    <row r="7776" spans="1:6" x14ac:dyDescent="0.2">
      <c r="A7776"/>
      <c r="B7776"/>
      <c r="D7776" s="206"/>
      <c r="E7776" s="206"/>
      <c r="F7776"/>
    </row>
    <row r="7777" spans="1:6" x14ac:dyDescent="0.2">
      <c r="A7777"/>
      <c r="B7777"/>
      <c r="D7777" s="206"/>
      <c r="E7777" s="206"/>
      <c r="F7777"/>
    </row>
    <row r="7778" spans="1:6" x14ac:dyDescent="0.2">
      <c r="A7778"/>
      <c r="B7778"/>
      <c r="D7778" s="206"/>
      <c r="E7778" s="206"/>
      <c r="F7778"/>
    </row>
    <row r="7779" spans="1:6" x14ac:dyDescent="0.2">
      <c r="A7779"/>
      <c r="B7779"/>
      <c r="D7779" s="206"/>
      <c r="E7779" s="206"/>
      <c r="F7779"/>
    </row>
    <row r="7780" spans="1:6" x14ac:dyDescent="0.2">
      <c r="A7780"/>
      <c r="B7780"/>
      <c r="D7780" s="206"/>
      <c r="E7780" s="206"/>
      <c r="F7780"/>
    </row>
    <row r="7781" spans="1:6" x14ac:dyDescent="0.2">
      <c r="A7781"/>
      <c r="B7781"/>
      <c r="D7781" s="206"/>
      <c r="E7781" s="206"/>
      <c r="F7781"/>
    </row>
    <row r="7782" spans="1:6" x14ac:dyDescent="0.2">
      <c r="A7782"/>
      <c r="B7782"/>
      <c r="D7782" s="206"/>
      <c r="E7782" s="206"/>
      <c r="F7782"/>
    </row>
    <row r="7783" spans="1:6" x14ac:dyDescent="0.2">
      <c r="A7783"/>
      <c r="B7783"/>
      <c r="D7783" s="206"/>
      <c r="E7783" s="206"/>
      <c r="F7783"/>
    </row>
    <row r="7784" spans="1:6" x14ac:dyDescent="0.2">
      <c r="A7784"/>
      <c r="B7784"/>
      <c r="D7784" s="206"/>
      <c r="E7784" s="206"/>
      <c r="F7784"/>
    </row>
    <row r="7785" spans="1:6" x14ac:dyDescent="0.2">
      <c r="A7785"/>
      <c r="B7785"/>
      <c r="D7785" s="206"/>
      <c r="E7785" s="206"/>
      <c r="F7785"/>
    </row>
    <row r="7786" spans="1:6" x14ac:dyDescent="0.2">
      <c r="A7786"/>
      <c r="B7786"/>
      <c r="D7786" s="206"/>
      <c r="E7786" s="206"/>
      <c r="F7786"/>
    </row>
    <row r="7787" spans="1:6" x14ac:dyDescent="0.2">
      <c r="A7787"/>
      <c r="B7787"/>
      <c r="D7787" s="206"/>
      <c r="E7787" s="206"/>
      <c r="F7787"/>
    </row>
    <row r="7788" spans="1:6" x14ac:dyDescent="0.2">
      <c r="A7788"/>
      <c r="B7788"/>
      <c r="D7788" s="206"/>
      <c r="E7788" s="206"/>
      <c r="F7788"/>
    </row>
    <row r="7789" spans="1:6" x14ac:dyDescent="0.2">
      <c r="A7789"/>
      <c r="B7789"/>
      <c r="D7789" s="206"/>
      <c r="E7789" s="206"/>
      <c r="F7789"/>
    </row>
    <row r="7790" spans="1:6" x14ac:dyDescent="0.2">
      <c r="A7790"/>
      <c r="B7790"/>
      <c r="D7790" s="206"/>
      <c r="E7790" s="206"/>
      <c r="F7790"/>
    </row>
    <row r="7791" spans="1:6" x14ac:dyDescent="0.2">
      <c r="A7791"/>
      <c r="B7791"/>
      <c r="D7791" s="206"/>
      <c r="E7791" s="206"/>
      <c r="F7791"/>
    </row>
    <row r="7792" spans="1:6" x14ac:dyDescent="0.2">
      <c r="A7792"/>
      <c r="B7792"/>
      <c r="D7792" s="206"/>
      <c r="E7792" s="206"/>
      <c r="F7792"/>
    </row>
    <row r="7793" spans="1:6" x14ac:dyDescent="0.2">
      <c r="A7793"/>
      <c r="B7793"/>
      <c r="D7793" s="206"/>
      <c r="E7793" s="206"/>
      <c r="F7793"/>
    </row>
    <row r="7794" spans="1:6" x14ac:dyDescent="0.2">
      <c r="A7794"/>
      <c r="B7794"/>
      <c r="D7794" s="206"/>
      <c r="E7794" s="206"/>
      <c r="F7794"/>
    </row>
    <row r="7795" spans="1:6" x14ac:dyDescent="0.2">
      <c r="A7795"/>
      <c r="B7795"/>
      <c r="D7795" s="206"/>
      <c r="E7795" s="206"/>
      <c r="F7795"/>
    </row>
    <row r="7796" spans="1:6" x14ac:dyDescent="0.2">
      <c r="A7796"/>
      <c r="B7796"/>
      <c r="D7796" s="206"/>
      <c r="E7796" s="206"/>
      <c r="F7796"/>
    </row>
    <row r="7797" spans="1:6" x14ac:dyDescent="0.2">
      <c r="A7797"/>
      <c r="B7797"/>
      <c r="D7797" s="206"/>
      <c r="E7797" s="206"/>
      <c r="F7797"/>
    </row>
    <row r="7798" spans="1:6" x14ac:dyDescent="0.2">
      <c r="A7798"/>
      <c r="B7798"/>
      <c r="D7798" s="206"/>
      <c r="E7798" s="206"/>
      <c r="F7798"/>
    </row>
    <row r="7799" spans="1:6" x14ac:dyDescent="0.2">
      <c r="A7799"/>
      <c r="B7799"/>
      <c r="D7799" s="206"/>
      <c r="E7799" s="206"/>
      <c r="F7799"/>
    </row>
    <row r="7800" spans="1:6" x14ac:dyDescent="0.2">
      <c r="A7800"/>
      <c r="B7800"/>
      <c r="D7800" s="206"/>
      <c r="E7800" s="206"/>
      <c r="F7800"/>
    </row>
    <row r="7801" spans="1:6" x14ac:dyDescent="0.2">
      <c r="A7801"/>
      <c r="B7801"/>
      <c r="D7801" s="206"/>
      <c r="E7801" s="206"/>
      <c r="F7801"/>
    </row>
    <row r="7802" spans="1:6" x14ac:dyDescent="0.2">
      <c r="A7802"/>
      <c r="B7802"/>
      <c r="D7802" s="206"/>
      <c r="E7802" s="206"/>
      <c r="F7802"/>
    </row>
    <row r="7803" spans="1:6" x14ac:dyDescent="0.2">
      <c r="A7803"/>
      <c r="B7803"/>
      <c r="D7803" s="206"/>
      <c r="E7803" s="206"/>
      <c r="F7803"/>
    </row>
    <row r="7804" spans="1:6" x14ac:dyDescent="0.2">
      <c r="A7804"/>
      <c r="B7804"/>
      <c r="D7804" s="206"/>
      <c r="E7804" s="206"/>
      <c r="F7804"/>
    </row>
    <row r="7805" spans="1:6" x14ac:dyDescent="0.2">
      <c r="A7805"/>
      <c r="B7805"/>
      <c r="D7805" s="206"/>
      <c r="E7805" s="206"/>
      <c r="F7805"/>
    </row>
    <row r="7806" spans="1:6" x14ac:dyDescent="0.2">
      <c r="A7806"/>
      <c r="B7806"/>
      <c r="D7806" s="206"/>
      <c r="E7806" s="206"/>
      <c r="F7806"/>
    </row>
    <row r="7807" spans="1:6" x14ac:dyDescent="0.2">
      <c r="A7807"/>
      <c r="B7807"/>
      <c r="D7807" s="206"/>
      <c r="E7807" s="206"/>
      <c r="F7807"/>
    </row>
    <row r="7808" spans="1:6" x14ac:dyDescent="0.2">
      <c r="A7808"/>
      <c r="B7808"/>
      <c r="D7808" s="206"/>
      <c r="E7808" s="206"/>
      <c r="F7808"/>
    </row>
    <row r="7809" spans="1:6" x14ac:dyDescent="0.2">
      <c r="A7809"/>
      <c r="B7809"/>
      <c r="D7809" s="206"/>
      <c r="E7809" s="206"/>
      <c r="F7809"/>
    </row>
    <row r="7810" spans="1:6" x14ac:dyDescent="0.2">
      <c r="A7810"/>
      <c r="B7810"/>
      <c r="D7810" s="206"/>
      <c r="E7810" s="206"/>
      <c r="F7810"/>
    </row>
    <row r="7811" spans="1:6" x14ac:dyDescent="0.2">
      <c r="A7811"/>
      <c r="B7811"/>
      <c r="D7811" s="206"/>
      <c r="E7811" s="206"/>
      <c r="F7811"/>
    </row>
    <row r="7812" spans="1:6" x14ac:dyDescent="0.2">
      <c r="A7812"/>
      <c r="B7812"/>
      <c r="D7812" s="206"/>
      <c r="E7812" s="206"/>
      <c r="F7812"/>
    </row>
    <row r="7813" spans="1:6" x14ac:dyDescent="0.2">
      <c r="A7813"/>
      <c r="B7813"/>
      <c r="D7813" s="206"/>
      <c r="E7813" s="206"/>
      <c r="F7813"/>
    </row>
    <row r="7814" spans="1:6" x14ac:dyDescent="0.2">
      <c r="A7814"/>
      <c r="B7814"/>
      <c r="D7814" s="206"/>
      <c r="E7814" s="206"/>
      <c r="F7814"/>
    </row>
    <row r="7815" spans="1:6" x14ac:dyDescent="0.2">
      <c r="A7815"/>
      <c r="B7815"/>
      <c r="D7815" s="206"/>
      <c r="E7815" s="206"/>
      <c r="F7815"/>
    </row>
    <row r="7816" spans="1:6" x14ac:dyDescent="0.2">
      <c r="A7816"/>
      <c r="B7816"/>
      <c r="D7816" s="206"/>
      <c r="E7816" s="206"/>
      <c r="F7816"/>
    </row>
    <row r="7817" spans="1:6" x14ac:dyDescent="0.2">
      <c r="A7817"/>
      <c r="B7817"/>
      <c r="D7817" s="206"/>
      <c r="E7817" s="206"/>
      <c r="F7817"/>
    </row>
    <row r="7818" spans="1:6" x14ac:dyDescent="0.2">
      <c r="A7818"/>
      <c r="B7818"/>
      <c r="D7818" s="206"/>
      <c r="E7818" s="206"/>
      <c r="F7818"/>
    </row>
    <row r="7819" spans="1:6" x14ac:dyDescent="0.2">
      <c r="A7819"/>
      <c r="B7819"/>
      <c r="D7819" s="206"/>
      <c r="E7819" s="206"/>
      <c r="F7819"/>
    </row>
    <row r="7820" spans="1:6" x14ac:dyDescent="0.2">
      <c r="A7820"/>
      <c r="B7820"/>
      <c r="D7820" s="206"/>
      <c r="E7820" s="206"/>
      <c r="F7820"/>
    </row>
    <row r="7821" spans="1:6" x14ac:dyDescent="0.2">
      <c r="A7821"/>
      <c r="B7821"/>
      <c r="D7821" s="206"/>
      <c r="E7821" s="206"/>
      <c r="F7821"/>
    </row>
    <row r="7822" spans="1:6" x14ac:dyDescent="0.2">
      <c r="A7822"/>
      <c r="B7822"/>
      <c r="D7822" s="206"/>
      <c r="E7822" s="206"/>
      <c r="F7822"/>
    </row>
    <row r="7823" spans="1:6" x14ac:dyDescent="0.2">
      <c r="A7823"/>
      <c r="B7823"/>
      <c r="D7823" s="206"/>
      <c r="E7823" s="206"/>
      <c r="F7823"/>
    </row>
    <row r="7824" spans="1:6" x14ac:dyDescent="0.2">
      <c r="A7824"/>
      <c r="B7824"/>
      <c r="D7824" s="206"/>
      <c r="E7824" s="206"/>
      <c r="F7824"/>
    </row>
    <row r="7825" spans="1:6" x14ac:dyDescent="0.2">
      <c r="A7825"/>
      <c r="B7825"/>
      <c r="D7825" s="206"/>
      <c r="E7825" s="206"/>
      <c r="F7825"/>
    </row>
    <row r="7826" spans="1:6" x14ac:dyDescent="0.2">
      <c r="A7826"/>
      <c r="B7826"/>
      <c r="D7826" s="206"/>
      <c r="E7826" s="206"/>
      <c r="F7826"/>
    </row>
    <row r="7827" spans="1:6" x14ac:dyDescent="0.2">
      <c r="A7827"/>
      <c r="B7827"/>
      <c r="D7827" s="206"/>
      <c r="E7827" s="206"/>
      <c r="F7827"/>
    </row>
    <row r="7828" spans="1:6" x14ac:dyDescent="0.2">
      <c r="A7828"/>
      <c r="B7828"/>
      <c r="D7828" s="206"/>
      <c r="E7828" s="206"/>
      <c r="F7828"/>
    </row>
    <row r="7829" spans="1:6" x14ac:dyDescent="0.2">
      <c r="A7829"/>
      <c r="B7829"/>
      <c r="D7829" s="206"/>
      <c r="E7829" s="206"/>
      <c r="F7829"/>
    </row>
    <row r="7830" spans="1:6" x14ac:dyDescent="0.2">
      <c r="A7830"/>
      <c r="B7830"/>
      <c r="D7830" s="206"/>
      <c r="E7830" s="206"/>
      <c r="F7830"/>
    </row>
    <row r="7831" spans="1:6" x14ac:dyDescent="0.2">
      <c r="A7831"/>
      <c r="B7831"/>
      <c r="D7831" s="206"/>
      <c r="E7831" s="206"/>
      <c r="F7831"/>
    </row>
    <row r="7832" spans="1:6" x14ac:dyDescent="0.2">
      <c r="A7832"/>
      <c r="B7832"/>
      <c r="D7832" s="206"/>
      <c r="E7832" s="206"/>
      <c r="F7832"/>
    </row>
    <row r="7833" spans="1:6" x14ac:dyDescent="0.2">
      <c r="A7833"/>
      <c r="B7833"/>
      <c r="D7833" s="206"/>
      <c r="E7833" s="206"/>
      <c r="F7833"/>
    </row>
    <row r="7834" spans="1:6" x14ac:dyDescent="0.2">
      <c r="A7834"/>
      <c r="B7834"/>
      <c r="D7834" s="206"/>
      <c r="E7834" s="206"/>
      <c r="F7834"/>
    </row>
    <row r="7835" spans="1:6" x14ac:dyDescent="0.2">
      <c r="A7835"/>
      <c r="B7835"/>
      <c r="D7835" s="206"/>
      <c r="E7835" s="206"/>
      <c r="F7835"/>
    </row>
    <row r="7836" spans="1:6" x14ac:dyDescent="0.2">
      <c r="A7836"/>
      <c r="B7836"/>
      <c r="D7836" s="206"/>
      <c r="E7836" s="206"/>
      <c r="F7836"/>
    </row>
    <row r="7837" spans="1:6" x14ac:dyDescent="0.2">
      <c r="A7837"/>
      <c r="B7837"/>
      <c r="D7837" s="206"/>
      <c r="E7837" s="206"/>
      <c r="F7837"/>
    </row>
    <row r="7838" spans="1:6" x14ac:dyDescent="0.2">
      <c r="A7838"/>
      <c r="B7838"/>
      <c r="D7838" s="206"/>
      <c r="E7838" s="206"/>
      <c r="F7838"/>
    </row>
    <row r="7839" spans="1:6" x14ac:dyDescent="0.2">
      <c r="A7839"/>
      <c r="B7839"/>
      <c r="D7839" s="206"/>
      <c r="E7839" s="206"/>
      <c r="F7839"/>
    </row>
    <row r="7840" spans="1:6" x14ac:dyDescent="0.2">
      <c r="A7840"/>
      <c r="B7840"/>
      <c r="D7840" s="206"/>
      <c r="E7840" s="206"/>
      <c r="F7840"/>
    </row>
    <row r="7841" spans="1:6" x14ac:dyDescent="0.2">
      <c r="A7841"/>
      <c r="B7841"/>
      <c r="D7841" s="206"/>
      <c r="E7841" s="206"/>
      <c r="F7841"/>
    </row>
    <row r="7842" spans="1:6" x14ac:dyDescent="0.2">
      <c r="A7842"/>
      <c r="B7842"/>
      <c r="D7842" s="206"/>
      <c r="E7842" s="206"/>
      <c r="F7842"/>
    </row>
    <row r="7843" spans="1:6" x14ac:dyDescent="0.2">
      <c r="A7843"/>
      <c r="B7843"/>
      <c r="D7843" s="206"/>
      <c r="E7843" s="206"/>
      <c r="F7843"/>
    </row>
    <row r="7844" spans="1:6" x14ac:dyDescent="0.2">
      <c r="A7844"/>
      <c r="B7844"/>
      <c r="D7844" s="206"/>
      <c r="E7844" s="206"/>
      <c r="F7844"/>
    </row>
    <row r="7845" spans="1:6" x14ac:dyDescent="0.2">
      <c r="A7845"/>
      <c r="B7845"/>
      <c r="D7845" s="206"/>
      <c r="E7845" s="206"/>
      <c r="F7845"/>
    </row>
    <row r="7846" spans="1:6" x14ac:dyDescent="0.2">
      <c r="A7846"/>
      <c r="B7846"/>
      <c r="D7846" s="206"/>
      <c r="E7846" s="206"/>
      <c r="F7846"/>
    </row>
    <row r="7847" spans="1:6" x14ac:dyDescent="0.2">
      <c r="A7847"/>
      <c r="B7847"/>
      <c r="D7847" s="206"/>
      <c r="E7847" s="206"/>
      <c r="F7847"/>
    </row>
    <row r="7848" spans="1:6" x14ac:dyDescent="0.2">
      <c r="A7848"/>
      <c r="B7848"/>
      <c r="D7848" s="206"/>
      <c r="E7848" s="206"/>
      <c r="F7848"/>
    </row>
    <row r="7849" spans="1:6" x14ac:dyDescent="0.2">
      <c r="A7849"/>
      <c r="B7849"/>
      <c r="D7849" s="206"/>
      <c r="E7849" s="206"/>
      <c r="F7849"/>
    </row>
    <row r="7850" spans="1:6" x14ac:dyDescent="0.2">
      <c r="A7850"/>
      <c r="B7850"/>
      <c r="D7850" s="206"/>
      <c r="E7850" s="206"/>
      <c r="F7850"/>
    </row>
    <row r="7851" spans="1:6" x14ac:dyDescent="0.2">
      <c r="A7851"/>
      <c r="B7851"/>
      <c r="D7851" s="206"/>
      <c r="E7851" s="206"/>
      <c r="F7851"/>
    </row>
    <row r="7852" spans="1:6" x14ac:dyDescent="0.2">
      <c r="A7852"/>
      <c r="B7852"/>
      <c r="D7852" s="206"/>
      <c r="E7852" s="206"/>
      <c r="F7852"/>
    </row>
    <row r="7853" spans="1:6" x14ac:dyDescent="0.2">
      <c r="A7853"/>
      <c r="B7853"/>
      <c r="D7853" s="206"/>
      <c r="E7853" s="206"/>
      <c r="F7853"/>
    </row>
    <row r="7854" spans="1:6" x14ac:dyDescent="0.2">
      <c r="A7854"/>
      <c r="B7854"/>
      <c r="D7854" s="206"/>
      <c r="E7854" s="206"/>
      <c r="F7854"/>
    </row>
    <row r="7855" spans="1:6" x14ac:dyDescent="0.2">
      <c r="A7855"/>
      <c r="B7855"/>
      <c r="D7855" s="206"/>
      <c r="E7855" s="206"/>
      <c r="F7855"/>
    </row>
    <row r="7856" spans="1:6" x14ac:dyDescent="0.2">
      <c r="A7856"/>
      <c r="B7856"/>
      <c r="D7856" s="206"/>
      <c r="E7856" s="206"/>
      <c r="F7856"/>
    </row>
    <row r="7857" spans="1:6" x14ac:dyDescent="0.2">
      <c r="A7857"/>
      <c r="B7857"/>
      <c r="D7857" s="206"/>
      <c r="E7857" s="206"/>
      <c r="F7857"/>
    </row>
    <row r="7858" spans="1:6" x14ac:dyDescent="0.2">
      <c r="A7858"/>
      <c r="B7858"/>
      <c r="D7858" s="206"/>
      <c r="E7858" s="206"/>
      <c r="F7858"/>
    </row>
    <row r="7859" spans="1:6" x14ac:dyDescent="0.2">
      <c r="A7859"/>
      <c r="B7859"/>
      <c r="D7859" s="206"/>
      <c r="E7859" s="206"/>
      <c r="F7859"/>
    </row>
    <row r="7860" spans="1:6" x14ac:dyDescent="0.2">
      <c r="A7860"/>
      <c r="B7860"/>
      <c r="D7860" s="206"/>
      <c r="E7860" s="206"/>
      <c r="F7860"/>
    </row>
    <row r="7861" spans="1:6" x14ac:dyDescent="0.2">
      <c r="A7861"/>
      <c r="B7861"/>
      <c r="D7861" s="206"/>
      <c r="E7861" s="206"/>
      <c r="F7861"/>
    </row>
    <row r="7862" spans="1:6" x14ac:dyDescent="0.2">
      <c r="A7862"/>
      <c r="B7862"/>
      <c r="D7862" s="206"/>
      <c r="E7862" s="206"/>
      <c r="F7862"/>
    </row>
    <row r="7863" spans="1:6" x14ac:dyDescent="0.2">
      <c r="A7863"/>
      <c r="B7863"/>
      <c r="D7863" s="206"/>
      <c r="E7863" s="206"/>
      <c r="F7863"/>
    </row>
    <row r="7864" spans="1:6" x14ac:dyDescent="0.2">
      <c r="A7864"/>
      <c r="B7864"/>
      <c r="D7864" s="206"/>
      <c r="E7864" s="206"/>
      <c r="F7864"/>
    </row>
    <row r="7865" spans="1:6" x14ac:dyDescent="0.2">
      <c r="A7865"/>
      <c r="B7865"/>
      <c r="D7865" s="206"/>
      <c r="E7865" s="206"/>
      <c r="F7865"/>
    </row>
    <row r="7866" spans="1:6" x14ac:dyDescent="0.2">
      <c r="A7866"/>
      <c r="B7866"/>
      <c r="D7866" s="206"/>
      <c r="E7866" s="206"/>
      <c r="F7866"/>
    </row>
    <row r="7867" spans="1:6" x14ac:dyDescent="0.2">
      <c r="A7867"/>
      <c r="B7867"/>
      <c r="D7867" s="206"/>
      <c r="E7867" s="206"/>
      <c r="F7867"/>
    </row>
    <row r="7868" spans="1:6" x14ac:dyDescent="0.2">
      <c r="A7868"/>
      <c r="B7868"/>
      <c r="D7868" s="206"/>
      <c r="E7868" s="206"/>
      <c r="F7868"/>
    </row>
    <row r="7869" spans="1:6" x14ac:dyDescent="0.2">
      <c r="A7869"/>
      <c r="B7869"/>
      <c r="D7869" s="206"/>
      <c r="E7869" s="206"/>
      <c r="F7869"/>
    </row>
    <row r="7870" spans="1:6" x14ac:dyDescent="0.2">
      <c r="A7870"/>
      <c r="B7870"/>
      <c r="D7870" s="206"/>
      <c r="E7870" s="206"/>
      <c r="F7870"/>
    </row>
    <row r="7871" spans="1:6" x14ac:dyDescent="0.2">
      <c r="A7871"/>
      <c r="B7871"/>
      <c r="D7871" s="206"/>
      <c r="E7871" s="206"/>
      <c r="F7871"/>
    </row>
    <row r="7872" spans="1:6" x14ac:dyDescent="0.2">
      <c r="A7872"/>
      <c r="B7872"/>
      <c r="D7872" s="206"/>
      <c r="E7872" s="206"/>
      <c r="F7872"/>
    </row>
    <row r="7873" spans="1:6" x14ac:dyDescent="0.2">
      <c r="A7873"/>
      <c r="B7873"/>
      <c r="D7873" s="206"/>
      <c r="E7873" s="206"/>
      <c r="F7873"/>
    </row>
    <row r="7874" spans="1:6" x14ac:dyDescent="0.2">
      <c r="A7874"/>
      <c r="B7874"/>
      <c r="D7874" s="206"/>
      <c r="E7874" s="206"/>
      <c r="F7874"/>
    </row>
    <row r="7875" spans="1:6" x14ac:dyDescent="0.2">
      <c r="A7875"/>
      <c r="B7875"/>
      <c r="D7875" s="206"/>
      <c r="E7875" s="206"/>
      <c r="F7875"/>
    </row>
    <row r="7876" spans="1:6" x14ac:dyDescent="0.2">
      <c r="A7876"/>
      <c r="B7876"/>
      <c r="D7876" s="206"/>
      <c r="E7876" s="206"/>
      <c r="F7876"/>
    </row>
    <row r="7877" spans="1:6" x14ac:dyDescent="0.2">
      <c r="A7877"/>
      <c r="B7877"/>
      <c r="D7877" s="206"/>
      <c r="E7877" s="206"/>
      <c r="F7877"/>
    </row>
    <row r="7878" spans="1:6" x14ac:dyDescent="0.2">
      <c r="A7878"/>
      <c r="B7878"/>
      <c r="D7878" s="206"/>
      <c r="E7878" s="206"/>
      <c r="F7878"/>
    </row>
    <row r="7879" spans="1:6" x14ac:dyDescent="0.2">
      <c r="A7879"/>
      <c r="B7879"/>
      <c r="D7879" s="206"/>
      <c r="E7879" s="206"/>
      <c r="F7879"/>
    </row>
    <row r="7880" spans="1:6" x14ac:dyDescent="0.2">
      <c r="A7880"/>
      <c r="B7880"/>
      <c r="D7880" s="206"/>
      <c r="E7880" s="206"/>
      <c r="F7880"/>
    </row>
    <row r="7881" spans="1:6" x14ac:dyDescent="0.2">
      <c r="A7881"/>
      <c r="B7881"/>
      <c r="D7881" s="206"/>
      <c r="E7881" s="206"/>
      <c r="F7881"/>
    </row>
    <row r="7882" spans="1:6" x14ac:dyDescent="0.2">
      <c r="A7882"/>
      <c r="B7882"/>
      <c r="D7882" s="206"/>
      <c r="E7882" s="206"/>
      <c r="F7882"/>
    </row>
    <row r="7883" spans="1:6" x14ac:dyDescent="0.2">
      <c r="A7883"/>
      <c r="B7883"/>
      <c r="D7883" s="206"/>
      <c r="E7883" s="206"/>
      <c r="F7883"/>
    </row>
    <row r="7884" spans="1:6" x14ac:dyDescent="0.2">
      <c r="A7884"/>
      <c r="B7884"/>
      <c r="D7884" s="206"/>
      <c r="E7884" s="206"/>
      <c r="F7884"/>
    </row>
    <row r="7885" spans="1:6" x14ac:dyDescent="0.2">
      <c r="A7885"/>
      <c r="B7885"/>
      <c r="D7885" s="206"/>
      <c r="E7885" s="206"/>
      <c r="F7885"/>
    </row>
    <row r="7886" spans="1:6" x14ac:dyDescent="0.2">
      <c r="A7886"/>
      <c r="B7886"/>
      <c r="D7886" s="206"/>
      <c r="E7886" s="206"/>
      <c r="F7886"/>
    </row>
    <row r="7887" spans="1:6" x14ac:dyDescent="0.2">
      <c r="A7887"/>
      <c r="B7887"/>
      <c r="D7887" s="206"/>
      <c r="E7887" s="206"/>
      <c r="F7887"/>
    </row>
    <row r="7888" spans="1:6" x14ac:dyDescent="0.2">
      <c r="A7888"/>
      <c r="B7888"/>
      <c r="D7888" s="206"/>
      <c r="E7888" s="206"/>
      <c r="F7888"/>
    </row>
    <row r="7889" spans="1:6" x14ac:dyDescent="0.2">
      <c r="A7889"/>
      <c r="B7889"/>
      <c r="D7889" s="206"/>
      <c r="E7889" s="206"/>
      <c r="F7889"/>
    </row>
    <row r="7890" spans="1:6" x14ac:dyDescent="0.2">
      <c r="A7890"/>
      <c r="B7890"/>
      <c r="D7890" s="206"/>
      <c r="E7890" s="206"/>
      <c r="F7890"/>
    </row>
    <row r="7891" spans="1:6" x14ac:dyDescent="0.2">
      <c r="A7891"/>
      <c r="B7891"/>
      <c r="D7891" s="206"/>
      <c r="E7891" s="206"/>
      <c r="F7891"/>
    </row>
    <row r="7892" spans="1:6" x14ac:dyDescent="0.2">
      <c r="A7892"/>
      <c r="B7892"/>
      <c r="D7892" s="206"/>
      <c r="E7892" s="206"/>
      <c r="F7892"/>
    </row>
    <row r="7893" spans="1:6" x14ac:dyDescent="0.2">
      <c r="A7893"/>
      <c r="B7893"/>
      <c r="D7893" s="206"/>
      <c r="E7893" s="206"/>
      <c r="F7893"/>
    </row>
    <row r="7894" spans="1:6" x14ac:dyDescent="0.2">
      <c r="A7894"/>
      <c r="B7894"/>
      <c r="D7894" s="206"/>
      <c r="E7894" s="206"/>
      <c r="F7894"/>
    </row>
    <row r="7895" spans="1:6" x14ac:dyDescent="0.2">
      <c r="A7895"/>
      <c r="B7895"/>
      <c r="D7895" s="206"/>
      <c r="E7895" s="206"/>
      <c r="F7895"/>
    </row>
    <row r="7896" spans="1:6" x14ac:dyDescent="0.2">
      <c r="A7896"/>
      <c r="B7896"/>
      <c r="D7896" s="206"/>
      <c r="E7896" s="206"/>
      <c r="F7896"/>
    </row>
    <row r="7897" spans="1:6" x14ac:dyDescent="0.2">
      <c r="A7897"/>
      <c r="B7897"/>
      <c r="D7897" s="206"/>
      <c r="E7897" s="206"/>
      <c r="F7897"/>
    </row>
    <row r="7898" spans="1:6" x14ac:dyDescent="0.2">
      <c r="A7898"/>
      <c r="B7898"/>
      <c r="D7898" s="206"/>
      <c r="E7898" s="206"/>
      <c r="F7898"/>
    </row>
    <row r="7899" spans="1:6" x14ac:dyDescent="0.2">
      <c r="A7899"/>
      <c r="B7899"/>
      <c r="D7899" s="206"/>
      <c r="E7899" s="206"/>
      <c r="F7899"/>
    </row>
    <row r="7900" spans="1:6" x14ac:dyDescent="0.2">
      <c r="A7900"/>
      <c r="B7900"/>
      <c r="D7900" s="206"/>
      <c r="E7900" s="206"/>
      <c r="F7900"/>
    </row>
    <row r="7901" spans="1:6" x14ac:dyDescent="0.2">
      <c r="A7901"/>
      <c r="B7901"/>
      <c r="D7901" s="206"/>
      <c r="E7901" s="206"/>
      <c r="F7901"/>
    </row>
    <row r="7902" spans="1:6" x14ac:dyDescent="0.2">
      <c r="A7902"/>
      <c r="B7902"/>
      <c r="D7902" s="206"/>
      <c r="E7902" s="206"/>
      <c r="F7902"/>
    </row>
    <row r="7903" spans="1:6" x14ac:dyDescent="0.2">
      <c r="A7903"/>
      <c r="B7903"/>
      <c r="D7903" s="206"/>
      <c r="E7903" s="206"/>
      <c r="F7903"/>
    </row>
    <row r="7904" spans="1:6" x14ac:dyDescent="0.2">
      <c r="A7904"/>
      <c r="B7904"/>
      <c r="D7904" s="206"/>
      <c r="E7904" s="206"/>
      <c r="F7904"/>
    </row>
    <row r="7905" spans="1:6" x14ac:dyDescent="0.2">
      <c r="A7905"/>
      <c r="B7905"/>
      <c r="D7905" s="206"/>
      <c r="E7905" s="206"/>
      <c r="F7905"/>
    </row>
    <row r="7906" spans="1:6" x14ac:dyDescent="0.2">
      <c r="A7906"/>
      <c r="B7906"/>
      <c r="D7906" s="206"/>
      <c r="E7906" s="206"/>
      <c r="F7906"/>
    </row>
    <row r="7907" spans="1:6" x14ac:dyDescent="0.2">
      <c r="A7907"/>
      <c r="B7907"/>
      <c r="D7907" s="206"/>
      <c r="E7907" s="206"/>
      <c r="F7907"/>
    </row>
    <row r="7908" spans="1:6" x14ac:dyDescent="0.2">
      <c r="A7908"/>
      <c r="B7908"/>
      <c r="D7908" s="206"/>
      <c r="E7908" s="206"/>
      <c r="F7908"/>
    </row>
    <row r="7909" spans="1:6" x14ac:dyDescent="0.2">
      <c r="A7909"/>
      <c r="B7909"/>
      <c r="D7909" s="206"/>
      <c r="E7909" s="206"/>
      <c r="F7909"/>
    </row>
    <row r="7910" spans="1:6" x14ac:dyDescent="0.2">
      <c r="A7910"/>
      <c r="B7910"/>
      <c r="D7910" s="206"/>
      <c r="E7910" s="206"/>
      <c r="F7910"/>
    </row>
    <row r="7911" spans="1:6" x14ac:dyDescent="0.2">
      <c r="A7911"/>
      <c r="B7911"/>
      <c r="D7911" s="206"/>
      <c r="E7911" s="206"/>
      <c r="F7911"/>
    </row>
    <row r="7912" spans="1:6" x14ac:dyDescent="0.2">
      <c r="A7912"/>
      <c r="B7912"/>
      <c r="D7912" s="206"/>
      <c r="E7912" s="206"/>
      <c r="F7912"/>
    </row>
    <row r="7913" spans="1:6" x14ac:dyDescent="0.2">
      <c r="A7913"/>
      <c r="B7913"/>
      <c r="D7913" s="206"/>
      <c r="E7913" s="206"/>
      <c r="F7913"/>
    </row>
    <row r="7914" spans="1:6" x14ac:dyDescent="0.2">
      <c r="A7914"/>
      <c r="B7914"/>
      <c r="D7914" s="206"/>
      <c r="E7914" s="206"/>
      <c r="F7914"/>
    </row>
    <row r="7915" spans="1:6" x14ac:dyDescent="0.2">
      <c r="A7915"/>
      <c r="B7915"/>
      <c r="D7915" s="206"/>
      <c r="E7915" s="206"/>
      <c r="F7915"/>
    </row>
    <row r="7916" spans="1:6" x14ac:dyDescent="0.2">
      <c r="A7916"/>
      <c r="B7916"/>
      <c r="D7916" s="206"/>
      <c r="E7916" s="206"/>
      <c r="F7916"/>
    </row>
    <row r="7917" spans="1:6" x14ac:dyDescent="0.2">
      <c r="A7917"/>
      <c r="B7917"/>
      <c r="D7917" s="206"/>
      <c r="E7917" s="206"/>
      <c r="F7917"/>
    </row>
    <row r="7918" spans="1:6" x14ac:dyDescent="0.2">
      <c r="A7918"/>
      <c r="B7918"/>
      <c r="D7918" s="206"/>
      <c r="E7918" s="206"/>
      <c r="F7918"/>
    </row>
    <row r="7919" spans="1:6" x14ac:dyDescent="0.2">
      <c r="A7919"/>
      <c r="B7919"/>
      <c r="D7919" s="206"/>
      <c r="E7919" s="206"/>
      <c r="F7919"/>
    </row>
    <row r="7920" spans="1:6" x14ac:dyDescent="0.2">
      <c r="A7920"/>
      <c r="B7920"/>
      <c r="D7920" s="206"/>
      <c r="E7920" s="206"/>
      <c r="F7920"/>
    </row>
    <row r="7921" spans="1:6" x14ac:dyDescent="0.2">
      <c r="A7921"/>
      <c r="B7921"/>
      <c r="D7921" s="206"/>
      <c r="E7921" s="206"/>
      <c r="F7921"/>
    </row>
    <row r="7922" spans="1:6" x14ac:dyDescent="0.2">
      <c r="A7922"/>
      <c r="B7922"/>
      <c r="D7922" s="206"/>
      <c r="E7922" s="206"/>
      <c r="F7922"/>
    </row>
    <row r="7923" spans="1:6" x14ac:dyDescent="0.2">
      <c r="A7923"/>
      <c r="B7923"/>
      <c r="D7923" s="206"/>
      <c r="E7923" s="206"/>
      <c r="F7923"/>
    </row>
    <row r="7924" spans="1:6" x14ac:dyDescent="0.2">
      <c r="A7924"/>
      <c r="B7924"/>
      <c r="D7924" s="206"/>
      <c r="E7924" s="206"/>
      <c r="F7924"/>
    </row>
    <row r="7925" spans="1:6" x14ac:dyDescent="0.2">
      <c r="A7925"/>
      <c r="B7925"/>
      <c r="D7925" s="206"/>
      <c r="E7925" s="206"/>
      <c r="F7925"/>
    </row>
    <row r="7926" spans="1:6" x14ac:dyDescent="0.2">
      <c r="A7926"/>
      <c r="B7926"/>
      <c r="D7926" s="206"/>
      <c r="E7926" s="206"/>
      <c r="F7926"/>
    </row>
    <row r="7927" spans="1:6" x14ac:dyDescent="0.2">
      <c r="A7927"/>
      <c r="B7927"/>
      <c r="D7927" s="206"/>
      <c r="E7927" s="206"/>
      <c r="F7927"/>
    </row>
    <row r="7928" spans="1:6" x14ac:dyDescent="0.2">
      <c r="A7928"/>
      <c r="B7928"/>
      <c r="D7928" s="206"/>
      <c r="E7928" s="206"/>
      <c r="F7928"/>
    </row>
    <row r="7929" spans="1:6" x14ac:dyDescent="0.2">
      <c r="A7929"/>
      <c r="B7929"/>
      <c r="D7929" s="206"/>
      <c r="E7929" s="206"/>
      <c r="F7929"/>
    </row>
    <row r="7930" spans="1:6" x14ac:dyDescent="0.2">
      <c r="A7930"/>
      <c r="B7930"/>
      <c r="D7930" s="206"/>
      <c r="E7930" s="206"/>
      <c r="F7930"/>
    </row>
    <row r="7931" spans="1:6" x14ac:dyDescent="0.2">
      <c r="A7931"/>
      <c r="B7931"/>
      <c r="D7931" s="206"/>
      <c r="E7931" s="206"/>
      <c r="F7931"/>
    </row>
    <row r="7932" spans="1:6" x14ac:dyDescent="0.2">
      <c r="A7932"/>
      <c r="B7932"/>
      <c r="D7932" s="206"/>
      <c r="E7932" s="206"/>
      <c r="F7932"/>
    </row>
    <row r="7933" spans="1:6" x14ac:dyDescent="0.2">
      <c r="A7933"/>
      <c r="B7933"/>
      <c r="D7933" s="206"/>
      <c r="E7933" s="206"/>
      <c r="F7933"/>
    </row>
    <row r="7934" spans="1:6" x14ac:dyDescent="0.2">
      <c r="A7934"/>
      <c r="B7934"/>
      <c r="D7934" s="206"/>
      <c r="E7934" s="206"/>
      <c r="F7934"/>
    </row>
    <row r="7935" spans="1:6" x14ac:dyDescent="0.2">
      <c r="A7935"/>
      <c r="B7935"/>
      <c r="D7935" s="206"/>
      <c r="E7935" s="206"/>
      <c r="F7935"/>
    </row>
    <row r="7936" spans="1:6" x14ac:dyDescent="0.2">
      <c r="A7936"/>
      <c r="B7936"/>
      <c r="D7936" s="206"/>
      <c r="E7936" s="206"/>
      <c r="F7936"/>
    </row>
    <row r="7937" spans="1:6" x14ac:dyDescent="0.2">
      <c r="A7937"/>
      <c r="B7937"/>
      <c r="D7937" s="206"/>
      <c r="E7937" s="206"/>
      <c r="F7937"/>
    </row>
    <row r="7938" spans="1:6" x14ac:dyDescent="0.2">
      <c r="A7938"/>
      <c r="B7938"/>
      <c r="D7938" s="206"/>
      <c r="E7938" s="206"/>
      <c r="F7938"/>
    </row>
    <row r="7939" spans="1:6" x14ac:dyDescent="0.2">
      <c r="A7939"/>
      <c r="B7939"/>
      <c r="D7939" s="206"/>
      <c r="E7939" s="206"/>
      <c r="F7939"/>
    </row>
    <row r="7940" spans="1:6" x14ac:dyDescent="0.2">
      <c r="A7940"/>
      <c r="B7940"/>
      <c r="D7940" s="206"/>
      <c r="E7940" s="206"/>
      <c r="F7940"/>
    </row>
    <row r="7941" spans="1:6" x14ac:dyDescent="0.2">
      <c r="A7941"/>
      <c r="B7941"/>
      <c r="D7941" s="206"/>
      <c r="E7941" s="206"/>
      <c r="F7941"/>
    </row>
    <row r="7942" spans="1:6" x14ac:dyDescent="0.2">
      <c r="A7942"/>
      <c r="B7942"/>
      <c r="D7942" s="206"/>
      <c r="E7942" s="206"/>
      <c r="F7942"/>
    </row>
    <row r="7943" spans="1:6" x14ac:dyDescent="0.2">
      <c r="A7943"/>
      <c r="B7943"/>
      <c r="D7943" s="206"/>
      <c r="E7943" s="206"/>
      <c r="F7943"/>
    </row>
    <row r="7944" spans="1:6" x14ac:dyDescent="0.2">
      <c r="A7944"/>
      <c r="B7944"/>
      <c r="D7944" s="206"/>
      <c r="E7944" s="206"/>
      <c r="F7944"/>
    </row>
    <row r="7945" spans="1:6" x14ac:dyDescent="0.2">
      <c r="A7945"/>
      <c r="B7945"/>
      <c r="D7945" s="206"/>
      <c r="E7945" s="206"/>
      <c r="F7945"/>
    </row>
    <row r="7946" spans="1:6" x14ac:dyDescent="0.2">
      <c r="A7946"/>
      <c r="B7946"/>
      <c r="D7946" s="206"/>
      <c r="E7946" s="206"/>
      <c r="F7946"/>
    </row>
    <row r="7947" spans="1:6" x14ac:dyDescent="0.2">
      <c r="A7947"/>
      <c r="B7947"/>
      <c r="D7947" s="206"/>
      <c r="E7947" s="206"/>
      <c r="F7947"/>
    </row>
    <row r="7948" spans="1:6" x14ac:dyDescent="0.2">
      <c r="A7948"/>
      <c r="B7948"/>
      <c r="D7948" s="206"/>
      <c r="E7948" s="206"/>
      <c r="F7948"/>
    </row>
    <row r="7949" spans="1:6" x14ac:dyDescent="0.2">
      <c r="A7949"/>
      <c r="B7949"/>
      <c r="D7949" s="206"/>
      <c r="E7949" s="206"/>
      <c r="F7949"/>
    </row>
    <row r="7950" spans="1:6" x14ac:dyDescent="0.2">
      <c r="A7950"/>
      <c r="B7950"/>
      <c r="D7950" s="206"/>
      <c r="E7950" s="206"/>
      <c r="F7950"/>
    </row>
    <row r="7951" spans="1:6" x14ac:dyDescent="0.2">
      <c r="A7951"/>
      <c r="B7951"/>
      <c r="D7951" s="206"/>
      <c r="E7951" s="206"/>
      <c r="F7951"/>
    </row>
    <row r="7952" spans="1:6" x14ac:dyDescent="0.2">
      <c r="A7952"/>
      <c r="B7952"/>
      <c r="D7952" s="206"/>
      <c r="E7952" s="206"/>
      <c r="F7952"/>
    </row>
    <row r="7953" spans="1:6" x14ac:dyDescent="0.2">
      <c r="A7953"/>
      <c r="B7953"/>
      <c r="D7953" s="206"/>
      <c r="E7953" s="206"/>
      <c r="F7953"/>
    </row>
    <row r="7954" spans="1:6" x14ac:dyDescent="0.2">
      <c r="A7954"/>
      <c r="B7954"/>
      <c r="D7954" s="206"/>
      <c r="E7954" s="206"/>
      <c r="F7954"/>
    </row>
    <row r="7955" spans="1:6" x14ac:dyDescent="0.2">
      <c r="A7955"/>
      <c r="B7955"/>
      <c r="D7955" s="206"/>
      <c r="E7955" s="206"/>
      <c r="F7955"/>
    </row>
    <row r="7956" spans="1:6" x14ac:dyDescent="0.2">
      <c r="A7956"/>
      <c r="B7956"/>
      <c r="D7956" s="206"/>
      <c r="E7956" s="206"/>
      <c r="F7956"/>
    </row>
    <row r="7957" spans="1:6" x14ac:dyDescent="0.2">
      <c r="A7957"/>
      <c r="B7957"/>
      <c r="D7957" s="206"/>
      <c r="E7957" s="206"/>
      <c r="F7957"/>
    </row>
    <row r="7958" spans="1:6" x14ac:dyDescent="0.2">
      <c r="A7958"/>
      <c r="B7958"/>
      <c r="D7958" s="206"/>
      <c r="E7958" s="206"/>
      <c r="F7958"/>
    </row>
    <row r="7959" spans="1:6" x14ac:dyDescent="0.2">
      <c r="A7959"/>
      <c r="B7959"/>
      <c r="D7959" s="206"/>
      <c r="E7959" s="206"/>
      <c r="F7959"/>
    </row>
    <row r="7960" spans="1:6" x14ac:dyDescent="0.2">
      <c r="A7960"/>
      <c r="B7960"/>
      <c r="D7960" s="206"/>
      <c r="E7960" s="206"/>
      <c r="F7960"/>
    </row>
    <row r="7961" spans="1:6" x14ac:dyDescent="0.2">
      <c r="A7961"/>
      <c r="B7961"/>
      <c r="D7961" s="206"/>
      <c r="E7961" s="206"/>
      <c r="F7961"/>
    </row>
    <row r="7962" spans="1:6" x14ac:dyDescent="0.2">
      <c r="A7962"/>
      <c r="B7962"/>
      <c r="D7962" s="206"/>
      <c r="E7962" s="206"/>
      <c r="F7962"/>
    </row>
    <row r="7963" spans="1:6" x14ac:dyDescent="0.2">
      <c r="A7963"/>
      <c r="B7963"/>
      <c r="D7963" s="206"/>
      <c r="E7963" s="206"/>
      <c r="F7963"/>
    </row>
    <row r="7964" spans="1:6" x14ac:dyDescent="0.2">
      <c r="A7964"/>
      <c r="B7964"/>
      <c r="D7964" s="206"/>
      <c r="E7964" s="206"/>
      <c r="F7964"/>
    </row>
    <row r="7965" spans="1:6" x14ac:dyDescent="0.2">
      <c r="A7965"/>
      <c r="B7965"/>
      <c r="D7965" s="206"/>
      <c r="E7965" s="206"/>
      <c r="F7965"/>
    </row>
    <row r="7966" spans="1:6" x14ac:dyDescent="0.2">
      <c r="A7966"/>
      <c r="B7966"/>
      <c r="D7966" s="206"/>
      <c r="E7966" s="206"/>
      <c r="F7966"/>
    </row>
    <row r="7967" spans="1:6" x14ac:dyDescent="0.2">
      <c r="A7967"/>
      <c r="B7967"/>
      <c r="D7967" s="206"/>
      <c r="E7967" s="206"/>
      <c r="F7967"/>
    </row>
    <row r="7968" spans="1:6" x14ac:dyDescent="0.2">
      <c r="A7968"/>
      <c r="B7968"/>
      <c r="D7968" s="206"/>
      <c r="E7968" s="206"/>
      <c r="F7968"/>
    </row>
    <row r="7969" spans="1:6" x14ac:dyDescent="0.2">
      <c r="A7969"/>
      <c r="B7969"/>
      <c r="D7969" s="206"/>
      <c r="E7969" s="206"/>
      <c r="F7969"/>
    </row>
    <row r="7970" spans="1:6" x14ac:dyDescent="0.2">
      <c r="A7970"/>
      <c r="B7970"/>
      <c r="D7970" s="206"/>
      <c r="E7970" s="206"/>
      <c r="F7970"/>
    </row>
    <row r="7971" spans="1:6" x14ac:dyDescent="0.2">
      <c r="A7971"/>
      <c r="B7971"/>
      <c r="D7971" s="206"/>
      <c r="E7971" s="206"/>
      <c r="F7971"/>
    </row>
    <row r="7972" spans="1:6" x14ac:dyDescent="0.2">
      <c r="A7972"/>
      <c r="B7972"/>
      <c r="D7972" s="206"/>
      <c r="E7972" s="206"/>
      <c r="F7972"/>
    </row>
    <row r="7973" spans="1:6" x14ac:dyDescent="0.2">
      <c r="A7973"/>
      <c r="B7973"/>
      <c r="D7973" s="206"/>
      <c r="E7973" s="206"/>
      <c r="F7973"/>
    </row>
    <row r="7974" spans="1:6" x14ac:dyDescent="0.2">
      <c r="A7974"/>
      <c r="B7974"/>
      <c r="D7974" s="206"/>
      <c r="E7974" s="206"/>
      <c r="F7974"/>
    </row>
    <row r="7975" spans="1:6" x14ac:dyDescent="0.2">
      <c r="A7975"/>
      <c r="B7975"/>
      <c r="D7975" s="206"/>
      <c r="E7975" s="206"/>
      <c r="F7975"/>
    </row>
    <row r="7976" spans="1:6" x14ac:dyDescent="0.2">
      <c r="A7976"/>
      <c r="B7976"/>
      <c r="D7976" s="206"/>
      <c r="E7976" s="206"/>
      <c r="F7976"/>
    </row>
    <row r="7977" spans="1:6" x14ac:dyDescent="0.2">
      <c r="A7977"/>
      <c r="B7977"/>
      <c r="D7977" s="206"/>
      <c r="E7977" s="206"/>
      <c r="F7977"/>
    </row>
    <row r="7978" spans="1:6" x14ac:dyDescent="0.2">
      <c r="A7978"/>
      <c r="B7978"/>
      <c r="D7978" s="206"/>
      <c r="E7978" s="206"/>
      <c r="F7978"/>
    </row>
    <row r="7979" spans="1:6" x14ac:dyDescent="0.2">
      <c r="A7979"/>
      <c r="B7979"/>
      <c r="D7979" s="206"/>
      <c r="E7979" s="206"/>
      <c r="F7979"/>
    </row>
    <row r="7980" spans="1:6" x14ac:dyDescent="0.2">
      <c r="A7980"/>
      <c r="B7980"/>
      <c r="D7980" s="206"/>
      <c r="E7980" s="206"/>
      <c r="F7980"/>
    </row>
    <row r="7981" spans="1:6" x14ac:dyDescent="0.2">
      <c r="A7981"/>
      <c r="B7981"/>
      <c r="D7981" s="206"/>
      <c r="E7981" s="206"/>
      <c r="F7981"/>
    </row>
    <row r="7982" spans="1:6" x14ac:dyDescent="0.2">
      <c r="A7982"/>
      <c r="B7982"/>
      <c r="D7982" s="206"/>
      <c r="E7982" s="206"/>
      <c r="F7982"/>
    </row>
    <row r="7983" spans="1:6" x14ac:dyDescent="0.2">
      <c r="A7983"/>
      <c r="B7983"/>
      <c r="D7983" s="206"/>
      <c r="E7983" s="206"/>
      <c r="F7983"/>
    </row>
    <row r="7984" spans="1:6" x14ac:dyDescent="0.2">
      <c r="A7984"/>
      <c r="B7984"/>
      <c r="D7984" s="206"/>
      <c r="E7984" s="206"/>
      <c r="F7984"/>
    </row>
    <row r="7985" spans="1:6" x14ac:dyDescent="0.2">
      <c r="A7985"/>
      <c r="B7985"/>
      <c r="D7985" s="206"/>
      <c r="E7985" s="206"/>
      <c r="F7985"/>
    </row>
    <row r="7986" spans="1:6" x14ac:dyDescent="0.2">
      <c r="A7986"/>
      <c r="B7986"/>
      <c r="D7986" s="206"/>
      <c r="E7986" s="206"/>
      <c r="F7986"/>
    </row>
    <row r="7987" spans="1:6" x14ac:dyDescent="0.2">
      <c r="A7987"/>
      <c r="B7987"/>
      <c r="D7987" s="206"/>
      <c r="E7987" s="206"/>
      <c r="F7987"/>
    </row>
    <row r="7988" spans="1:6" x14ac:dyDescent="0.2">
      <c r="A7988"/>
      <c r="B7988"/>
      <c r="D7988" s="206"/>
      <c r="E7988" s="206"/>
      <c r="F7988"/>
    </row>
    <row r="7989" spans="1:6" x14ac:dyDescent="0.2">
      <c r="A7989"/>
      <c r="B7989"/>
      <c r="D7989" s="206"/>
      <c r="E7989" s="206"/>
      <c r="F7989"/>
    </row>
    <row r="7990" spans="1:6" x14ac:dyDescent="0.2">
      <c r="A7990"/>
      <c r="B7990"/>
      <c r="D7990" s="206"/>
      <c r="E7990" s="206"/>
      <c r="F7990"/>
    </row>
    <row r="7991" spans="1:6" x14ac:dyDescent="0.2">
      <c r="A7991"/>
      <c r="B7991"/>
      <c r="D7991" s="206"/>
      <c r="E7991" s="206"/>
      <c r="F7991"/>
    </row>
    <row r="7992" spans="1:6" x14ac:dyDescent="0.2">
      <c r="A7992"/>
      <c r="B7992"/>
      <c r="D7992" s="206"/>
      <c r="E7992" s="206"/>
      <c r="F7992"/>
    </row>
    <row r="7993" spans="1:6" x14ac:dyDescent="0.2">
      <c r="A7993"/>
      <c r="B7993"/>
      <c r="D7993" s="206"/>
      <c r="E7993" s="206"/>
      <c r="F7993"/>
    </row>
    <row r="7994" spans="1:6" x14ac:dyDescent="0.2">
      <c r="A7994"/>
      <c r="B7994"/>
      <c r="D7994" s="206"/>
      <c r="E7994" s="206"/>
      <c r="F7994"/>
    </row>
    <row r="7995" spans="1:6" x14ac:dyDescent="0.2">
      <c r="A7995"/>
      <c r="B7995"/>
      <c r="D7995" s="206"/>
      <c r="E7995" s="206"/>
      <c r="F7995"/>
    </row>
    <row r="7996" spans="1:6" x14ac:dyDescent="0.2">
      <c r="A7996"/>
      <c r="B7996"/>
      <c r="D7996" s="206"/>
      <c r="E7996" s="206"/>
      <c r="F7996"/>
    </row>
    <row r="7997" spans="1:6" x14ac:dyDescent="0.2">
      <c r="A7997"/>
      <c r="B7997"/>
      <c r="D7997" s="206"/>
      <c r="E7997" s="206"/>
      <c r="F7997"/>
    </row>
    <row r="7998" spans="1:6" x14ac:dyDescent="0.2">
      <c r="A7998"/>
      <c r="B7998"/>
      <c r="D7998" s="206"/>
      <c r="E7998" s="206"/>
      <c r="F7998"/>
    </row>
    <row r="7999" spans="1:6" x14ac:dyDescent="0.2">
      <c r="A7999"/>
      <c r="B7999"/>
      <c r="D7999" s="206"/>
      <c r="E7999" s="206"/>
      <c r="F7999"/>
    </row>
    <row r="8000" spans="1:6" x14ac:dyDescent="0.2">
      <c r="A8000"/>
      <c r="B8000"/>
      <c r="D8000" s="206"/>
      <c r="E8000" s="206"/>
      <c r="F8000"/>
    </row>
    <row r="8001" spans="1:6" x14ac:dyDescent="0.2">
      <c r="A8001"/>
      <c r="B8001"/>
      <c r="D8001" s="206"/>
      <c r="E8001" s="206"/>
      <c r="F8001"/>
    </row>
    <row r="8002" spans="1:6" x14ac:dyDescent="0.2">
      <c r="A8002"/>
      <c r="B8002"/>
      <c r="D8002" s="206"/>
      <c r="E8002" s="206"/>
      <c r="F8002"/>
    </row>
    <row r="8003" spans="1:6" x14ac:dyDescent="0.2">
      <c r="A8003"/>
      <c r="B8003"/>
      <c r="D8003" s="206"/>
      <c r="E8003" s="206"/>
      <c r="F8003"/>
    </row>
    <row r="8004" spans="1:6" x14ac:dyDescent="0.2">
      <c r="A8004"/>
      <c r="B8004"/>
      <c r="D8004" s="206"/>
      <c r="E8004" s="206"/>
      <c r="F8004"/>
    </row>
    <row r="8005" spans="1:6" x14ac:dyDescent="0.2">
      <c r="A8005"/>
      <c r="B8005"/>
      <c r="D8005" s="206"/>
      <c r="E8005" s="206"/>
      <c r="F8005"/>
    </row>
    <row r="8006" spans="1:6" x14ac:dyDescent="0.2">
      <c r="A8006"/>
      <c r="B8006"/>
      <c r="D8006" s="206"/>
      <c r="E8006" s="206"/>
      <c r="F8006"/>
    </row>
    <row r="8007" spans="1:6" x14ac:dyDescent="0.2">
      <c r="A8007"/>
      <c r="B8007"/>
      <c r="D8007" s="206"/>
      <c r="E8007" s="206"/>
      <c r="F8007"/>
    </row>
    <row r="8008" spans="1:6" x14ac:dyDescent="0.2">
      <c r="A8008"/>
      <c r="B8008"/>
      <c r="D8008" s="206"/>
      <c r="E8008" s="206"/>
      <c r="F8008"/>
    </row>
    <row r="8009" spans="1:6" x14ac:dyDescent="0.2">
      <c r="A8009"/>
      <c r="B8009"/>
      <c r="D8009" s="206"/>
      <c r="E8009" s="206"/>
      <c r="F8009"/>
    </row>
    <row r="8010" spans="1:6" x14ac:dyDescent="0.2">
      <c r="A8010"/>
      <c r="B8010"/>
      <c r="D8010" s="206"/>
      <c r="E8010" s="206"/>
      <c r="F8010"/>
    </row>
    <row r="8011" spans="1:6" x14ac:dyDescent="0.2">
      <c r="A8011"/>
      <c r="B8011"/>
      <c r="D8011" s="206"/>
      <c r="E8011" s="206"/>
      <c r="F8011"/>
    </row>
    <row r="8012" spans="1:6" x14ac:dyDescent="0.2">
      <c r="A8012"/>
      <c r="B8012"/>
      <c r="D8012" s="206"/>
      <c r="E8012" s="206"/>
      <c r="F8012"/>
    </row>
    <row r="8013" spans="1:6" x14ac:dyDescent="0.2">
      <c r="A8013"/>
      <c r="B8013"/>
      <c r="D8013" s="206"/>
      <c r="E8013" s="206"/>
      <c r="F8013"/>
    </row>
    <row r="8014" spans="1:6" x14ac:dyDescent="0.2">
      <c r="A8014"/>
      <c r="B8014"/>
      <c r="D8014" s="206"/>
      <c r="E8014" s="206"/>
      <c r="F8014"/>
    </row>
    <row r="8015" spans="1:6" x14ac:dyDescent="0.2">
      <c r="A8015"/>
      <c r="B8015"/>
      <c r="D8015" s="206"/>
      <c r="E8015" s="206"/>
      <c r="F8015"/>
    </row>
    <row r="8016" spans="1:6" x14ac:dyDescent="0.2">
      <c r="A8016"/>
      <c r="B8016"/>
      <c r="D8016" s="206"/>
      <c r="E8016" s="206"/>
      <c r="F8016"/>
    </row>
    <row r="8017" spans="1:6" x14ac:dyDescent="0.2">
      <c r="A8017"/>
      <c r="B8017"/>
      <c r="D8017" s="206"/>
      <c r="E8017" s="206"/>
      <c r="F8017"/>
    </row>
    <row r="8018" spans="1:6" x14ac:dyDescent="0.2">
      <c r="A8018"/>
      <c r="B8018"/>
      <c r="D8018" s="206"/>
      <c r="E8018" s="206"/>
      <c r="F8018"/>
    </row>
    <row r="8019" spans="1:6" x14ac:dyDescent="0.2">
      <c r="A8019"/>
      <c r="B8019"/>
      <c r="D8019" s="206"/>
      <c r="E8019" s="206"/>
      <c r="F8019"/>
    </row>
    <row r="8020" spans="1:6" x14ac:dyDescent="0.2">
      <c r="A8020"/>
      <c r="B8020"/>
      <c r="D8020" s="206"/>
      <c r="E8020" s="206"/>
      <c r="F8020"/>
    </row>
    <row r="8021" spans="1:6" x14ac:dyDescent="0.2">
      <c r="A8021"/>
      <c r="B8021"/>
      <c r="D8021" s="206"/>
      <c r="E8021" s="206"/>
      <c r="F8021"/>
    </row>
    <row r="8022" spans="1:6" x14ac:dyDescent="0.2">
      <c r="A8022"/>
      <c r="B8022"/>
      <c r="D8022" s="206"/>
      <c r="E8022" s="206"/>
      <c r="F8022"/>
    </row>
    <row r="8023" spans="1:6" x14ac:dyDescent="0.2">
      <c r="A8023"/>
      <c r="B8023"/>
      <c r="D8023" s="206"/>
      <c r="E8023" s="206"/>
      <c r="F8023"/>
    </row>
    <row r="8024" spans="1:6" x14ac:dyDescent="0.2">
      <c r="A8024"/>
      <c r="B8024"/>
      <c r="D8024" s="206"/>
      <c r="E8024" s="206"/>
      <c r="F8024"/>
    </row>
    <row r="8025" spans="1:6" x14ac:dyDescent="0.2">
      <c r="A8025"/>
      <c r="B8025"/>
      <c r="D8025" s="206"/>
      <c r="E8025" s="206"/>
      <c r="F8025"/>
    </row>
    <row r="8026" spans="1:6" x14ac:dyDescent="0.2">
      <c r="A8026"/>
      <c r="B8026"/>
      <c r="D8026" s="206"/>
      <c r="E8026" s="206"/>
      <c r="F8026"/>
    </row>
    <row r="8027" spans="1:6" x14ac:dyDescent="0.2">
      <c r="A8027"/>
      <c r="B8027"/>
      <c r="D8027" s="206"/>
      <c r="E8027" s="206"/>
      <c r="F8027"/>
    </row>
    <row r="8028" spans="1:6" x14ac:dyDescent="0.2">
      <c r="A8028"/>
      <c r="B8028"/>
      <c r="D8028" s="206"/>
      <c r="E8028" s="206"/>
      <c r="F8028"/>
    </row>
    <row r="8029" spans="1:6" x14ac:dyDescent="0.2">
      <c r="A8029"/>
      <c r="B8029"/>
      <c r="D8029" s="206"/>
      <c r="E8029" s="206"/>
      <c r="F8029"/>
    </row>
    <row r="8030" spans="1:6" x14ac:dyDescent="0.2">
      <c r="A8030"/>
      <c r="B8030"/>
      <c r="D8030" s="206"/>
      <c r="E8030" s="206"/>
      <c r="F8030"/>
    </row>
    <row r="8031" spans="1:6" x14ac:dyDescent="0.2">
      <c r="A8031"/>
      <c r="B8031"/>
      <c r="D8031" s="206"/>
      <c r="E8031" s="206"/>
      <c r="F8031"/>
    </row>
    <row r="8032" spans="1:6" x14ac:dyDescent="0.2">
      <c r="A8032"/>
      <c r="B8032"/>
      <c r="D8032" s="206"/>
      <c r="E8032" s="206"/>
      <c r="F8032"/>
    </row>
    <row r="8033" spans="1:6" x14ac:dyDescent="0.2">
      <c r="A8033"/>
      <c r="B8033"/>
      <c r="D8033" s="206"/>
      <c r="E8033" s="206"/>
      <c r="F8033"/>
    </row>
    <row r="8034" spans="1:6" x14ac:dyDescent="0.2">
      <c r="A8034"/>
      <c r="B8034"/>
      <c r="D8034" s="206"/>
      <c r="E8034" s="206"/>
      <c r="F8034"/>
    </row>
    <row r="8035" spans="1:6" x14ac:dyDescent="0.2">
      <c r="A8035"/>
      <c r="B8035"/>
      <c r="D8035" s="206"/>
      <c r="E8035" s="206"/>
      <c r="F8035"/>
    </row>
    <row r="8036" spans="1:6" x14ac:dyDescent="0.2">
      <c r="A8036"/>
      <c r="B8036"/>
      <c r="D8036" s="206"/>
      <c r="E8036" s="206"/>
      <c r="F8036"/>
    </row>
    <row r="8037" spans="1:6" x14ac:dyDescent="0.2">
      <c r="A8037"/>
      <c r="B8037"/>
      <c r="D8037" s="206"/>
      <c r="E8037" s="206"/>
      <c r="F8037"/>
    </row>
    <row r="8038" spans="1:6" x14ac:dyDescent="0.2">
      <c r="A8038"/>
      <c r="B8038"/>
      <c r="D8038" s="206"/>
      <c r="E8038" s="206"/>
      <c r="F8038"/>
    </row>
    <row r="8039" spans="1:6" x14ac:dyDescent="0.2">
      <c r="A8039"/>
      <c r="B8039"/>
      <c r="D8039" s="206"/>
      <c r="E8039" s="206"/>
      <c r="F8039"/>
    </row>
    <row r="8040" spans="1:6" x14ac:dyDescent="0.2">
      <c r="A8040"/>
      <c r="B8040"/>
      <c r="D8040" s="206"/>
      <c r="E8040" s="206"/>
      <c r="F8040"/>
    </row>
    <row r="8041" spans="1:6" x14ac:dyDescent="0.2">
      <c r="A8041"/>
      <c r="B8041"/>
      <c r="D8041" s="206"/>
      <c r="E8041" s="206"/>
      <c r="F8041"/>
    </row>
    <row r="8042" spans="1:6" x14ac:dyDescent="0.2">
      <c r="A8042"/>
      <c r="B8042"/>
      <c r="D8042" s="206"/>
      <c r="E8042" s="206"/>
      <c r="F8042"/>
    </row>
    <row r="8043" spans="1:6" x14ac:dyDescent="0.2">
      <c r="A8043"/>
      <c r="B8043"/>
      <c r="D8043" s="206"/>
      <c r="E8043" s="206"/>
      <c r="F8043"/>
    </row>
    <row r="8044" spans="1:6" x14ac:dyDescent="0.2">
      <c r="A8044"/>
      <c r="B8044"/>
      <c r="D8044" s="206"/>
      <c r="E8044" s="206"/>
      <c r="F8044"/>
    </row>
    <row r="8045" spans="1:6" x14ac:dyDescent="0.2">
      <c r="A8045"/>
      <c r="B8045"/>
      <c r="D8045" s="206"/>
      <c r="E8045" s="206"/>
      <c r="F8045"/>
    </row>
    <row r="8046" spans="1:6" x14ac:dyDescent="0.2">
      <c r="A8046"/>
      <c r="B8046"/>
      <c r="D8046" s="206"/>
      <c r="E8046" s="206"/>
      <c r="F8046"/>
    </row>
    <row r="8047" spans="1:6" x14ac:dyDescent="0.2">
      <c r="A8047"/>
      <c r="B8047"/>
      <c r="D8047" s="206"/>
      <c r="E8047" s="206"/>
      <c r="F8047"/>
    </row>
    <row r="8048" spans="1:6" x14ac:dyDescent="0.2">
      <c r="A8048"/>
      <c r="B8048"/>
      <c r="D8048" s="206"/>
      <c r="E8048" s="206"/>
      <c r="F8048"/>
    </row>
    <row r="8049" spans="1:6" x14ac:dyDescent="0.2">
      <c r="A8049"/>
      <c r="B8049"/>
      <c r="D8049" s="206"/>
      <c r="E8049" s="206"/>
      <c r="F8049"/>
    </row>
    <row r="8050" spans="1:6" x14ac:dyDescent="0.2">
      <c r="A8050"/>
      <c r="B8050"/>
      <c r="D8050" s="206"/>
      <c r="E8050" s="206"/>
      <c r="F8050"/>
    </row>
    <row r="8051" spans="1:6" x14ac:dyDescent="0.2">
      <c r="A8051"/>
      <c r="B8051"/>
      <c r="D8051" s="206"/>
      <c r="E8051" s="206"/>
      <c r="F8051"/>
    </row>
    <row r="8052" spans="1:6" x14ac:dyDescent="0.2">
      <c r="A8052"/>
      <c r="B8052"/>
      <c r="D8052" s="206"/>
      <c r="E8052" s="206"/>
      <c r="F8052"/>
    </row>
    <row r="8053" spans="1:6" x14ac:dyDescent="0.2">
      <c r="A8053"/>
      <c r="B8053"/>
      <c r="D8053" s="206"/>
      <c r="E8053" s="206"/>
      <c r="F8053"/>
    </row>
    <row r="8054" spans="1:6" x14ac:dyDescent="0.2">
      <c r="A8054"/>
      <c r="B8054"/>
      <c r="D8054" s="206"/>
      <c r="E8054" s="206"/>
      <c r="F8054"/>
    </row>
    <row r="8055" spans="1:6" x14ac:dyDescent="0.2">
      <c r="A8055"/>
      <c r="B8055"/>
      <c r="D8055" s="206"/>
      <c r="E8055" s="206"/>
      <c r="F8055"/>
    </row>
    <row r="8056" spans="1:6" x14ac:dyDescent="0.2">
      <c r="A8056"/>
      <c r="B8056"/>
      <c r="D8056" s="206"/>
      <c r="E8056" s="206"/>
      <c r="F8056"/>
    </row>
    <row r="8057" spans="1:6" x14ac:dyDescent="0.2">
      <c r="A8057"/>
      <c r="B8057"/>
      <c r="D8057" s="206"/>
      <c r="E8057" s="206"/>
      <c r="F8057"/>
    </row>
    <row r="8058" spans="1:6" x14ac:dyDescent="0.2">
      <c r="A8058"/>
      <c r="B8058"/>
      <c r="D8058" s="206"/>
      <c r="E8058" s="206"/>
      <c r="F8058"/>
    </row>
    <row r="8059" spans="1:6" x14ac:dyDescent="0.2">
      <c r="A8059"/>
      <c r="B8059"/>
      <c r="D8059" s="206"/>
      <c r="E8059" s="206"/>
      <c r="F8059"/>
    </row>
    <row r="8060" spans="1:6" x14ac:dyDescent="0.2">
      <c r="A8060"/>
      <c r="B8060"/>
      <c r="D8060" s="206"/>
      <c r="E8060" s="206"/>
      <c r="F8060"/>
    </row>
    <row r="8061" spans="1:6" x14ac:dyDescent="0.2">
      <c r="A8061"/>
      <c r="B8061"/>
      <c r="D8061" s="206"/>
      <c r="E8061" s="206"/>
      <c r="F8061"/>
    </row>
    <row r="8062" spans="1:6" x14ac:dyDescent="0.2">
      <c r="A8062"/>
      <c r="B8062"/>
      <c r="D8062" s="206"/>
      <c r="E8062" s="206"/>
      <c r="F8062"/>
    </row>
    <row r="8063" spans="1:6" x14ac:dyDescent="0.2">
      <c r="A8063"/>
      <c r="B8063"/>
      <c r="D8063" s="206"/>
      <c r="E8063" s="206"/>
      <c r="F8063"/>
    </row>
    <row r="8064" spans="1:6" x14ac:dyDescent="0.2">
      <c r="A8064"/>
      <c r="B8064"/>
      <c r="D8064" s="206"/>
      <c r="E8064" s="206"/>
      <c r="F8064"/>
    </row>
    <row r="8065" spans="1:6" x14ac:dyDescent="0.2">
      <c r="A8065"/>
      <c r="B8065"/>
      <c r="D8065" s="206"/>
      <c r="E8065" s="206"/>
      <c r="F8065"/>
    </row>
    <row r="8066" spans="1:6" x14ac:dyDescent="0.2">
      <c r="A8066"/>
      <c r="B8066"/>
      <c r="D8066" s="206"/>
      <c r="E8066" s="206"/>
      <c r="F8066"/>
    </row>
    <row r="8067" spans="1:6" x14ac:dyDescent="0.2">
      <c r="A8067"/>
      <c r="B8067"/>
      <c r="D8067" s="206"/>
      <c r="E8067" s="206"/>
      <c r="F8067"/>
    </row>
    <row r="8068" spans="1:6" x14ac:dyDescent="0.2">
      <c r="A8068"/>
      <c r="B8068"/>
      <c r="D8068" s="206"/>
      <c r="E8068" s="206"/>
      <c r="F8068"/>
    </row>
    <row r="8069" spans="1:6" x14ac:dyDescent="0.2">
      <c r="A8069"/>
      <c r="B8069"/>
      <c r="D8069" s="206"/>
      <c r="E8069" s="206"/>
      <c r="F8069"/>
    </row>
    <row r="8070" spans="1:6" x14ac:dyDescent="0.2">
      <c r="A8070"/>
      <c r="B8070"/>
      <c r="D8070" s="206"/>
      <c r="E8070" s="206"/>
      <c r="F8070"/>
    </row>
    <row r="8071" spans="1:6" x14ac:dyDescent="0.2">
      <c r="A8071"/>
      <c r="B8071"/>
      <c r="D8071" s="206"/>
      <c r="E8071" s="206"/>
      <c r="F8071"/>
    </row>
    <row r="8072" spans="1:6" x14ac:dyDescent="0.2">
      <c r="A8072"/>
      <c r="B8072"/>
      <c r="D8072" s="206"/>
      <c r="E8072" s="206"/>
      <c r="F8072"/>
    </row>
    <row r="8073" spans="1:6" x14ac:dyDescent="0.2">
      <c r="A8073"/>
      <c r="B8073"/>
      <c r="D8073" s="206"/>
      <c r="E8073" s="206"/>
      <c r="F8073"/>
    </row>
    <row r="8074" spans="1:6" x14ac:dyDescent="0.2">
      <c r="A8074"/>
      <c r="B8074"/>
      <c r="D8074" s="206"/>
      <c r="E8074" s="206"/>
      <c r="F8074"/>
    </row>
    <row r="8075" spans="1:6" x14ac:dyDescent="0.2">
      <c r="A8075"/>
      <c r="B8075"/>
      <c r="D8075" s="206"/>
      <c r="E8075" s="206"/>
      <c r="F8075"/>
    </row>
    <row r="8076" spans="1:6" x14ac:dyDescent="0.2">
      <c r="A8076"/>
      <c r="B8076"/>
      <c r="D8076" s="206"/>
      <c r="E8076" s="206"/>
      <c r="F8076"/>
    </row>
    <row r="8077" spans="1:6" x14ac:dyDescent="0.2">
      <c r="A8077"/>
      <c r="B8077"/>
      <c r="D8077" s="206"/>
      <c r="E8077" s="206"/>
      <c r="F8077"/>
    </row>
    <row r="8078" spans="1:6" x14ac:dyDescent="0.2">
      <c r="A8078"/>
      <c r="B8078"/>
      <c r="D8078" s="206"/>
      <c r="E8078" s="206"/>
      <c r="F8078"/>
    </row>
    <row r="8079" spans="1:6" x14ac:dyDescent="0.2">
      <c r="A8079"/>
      <c r="B8079"/>
      <c r="D8079" s="206"/>
      <c r="E8079" s="206"/>
      <c r="F8079"/>
    </row>
    <row r="8080" spans="1:6" x14ac:dyDescent="0.2">
      <c r="A8080"/>
      <c r="B8080"/>
      <c r="D8080" s="206"/>
      <c r="E8080" s="206"/>
      <c r="F8080"/>
    </row>
    <row r="8081" spans="1:6" x14ac:dyDescent="0.2">
      <c r="A8081"/>
      <c r="B8081"/>
      <c r="D8081" s="206"/>
      <c r="E8081" s="206"/>
      <c r="F8081"/>
    </row>
    <row r="8082" spans="1:6" x14ac:dyDescent="0.2">
      <c r="A8082"/>
      <c r="B8082"/>
      <c r="D8082" s="206"/>
      <c r="E8082" s="206"/>
      <c r="F8082"/>
    </row>
    <row r="8083" spans="1:6" x14ac:dyDescent="0.2">
      <c r="A8083"/>
      <c r="B8083"/>
      <c r="D8083" s="206"/>
      <c r="E8083" s="206"/>
      <c r="F8083"/>
    </row>
    <row r="8084" spans="1:6" x14ac:dyDescent="0.2">
      <c r="A8084"/>
      <c r="B8084"/>
      <c r="D8084" s="206"/>
      <c r="E8084" s="206"/>
      <c r="F8084"/>
    </row>
    <row r="8085" spans="1:6" x14ac:dyDescent="0.2">
      <c r="A8085"/>
      <c r="B8085"/>
      <c r="D8085" s="206"/>
      <c r="E8085" s="206"/>
      <c r="F8085"/>
    </row>
    <row r="8086" spans="1:6" x14ac:dyDescent="0.2">
      <c r="A8086"/>
      <c r="B8086"/>
      <c r="D8086" s="206"/>
      <c r="E8086" s="206"/>
      <c r="F8086"/>
    </row>
    <row r="8087" spans="1:6" x14ac:dyDescent="0.2">
      <c r="A8087"/>
      <c r="B8087"/>
      <c r="D8087" s="206"/>
      <c r="E8087" s="206"/>
      <c r="F8087"/>
    </row>
    <row r="8088" spans="1:6" x14ac:dyDescent="0.2">
      <c r="A8088"/>
      <c r="B8088"/>
      <c r="D8088" s="206"/>
      <c r="E8088" s="206"/>
      <c r="F8088"/>
    </row>
    <row r="8089" spans="1:6" x14ac:dyDescent="0.2">
      <c r="A8089"/>
      <c r="B8089"/>
      <c r="D8089" s="206"/>
      <c r="E8089" s="206"/>
      <c r="F8089"/>
    </row>
    <row r="8090" spans="1:6" x14ac:dyDescent="0.2">
      <c r="A8090"/>
      <c r="B8090"/>
      <c r="D8090" s="206"/>
      <c r="E8090" s="206"/>
      <c r="F8090"/>
    </row>
    <row r="8091" spans="1:6" x14ac:dyDescent="0.2">
      <c r="A8091"/>
      <c r="B8091"/>
      <c r="D8091" s="206"/>
      <c r="E8091" s="206"/>
      <c r="F8091"/>
    </row>
    <row r="8092" spans="1:6" x14ac:dyDescent="0.2">
      <c r="A8092"/>
      <c r="B8092"/>
      <c r="D8092" s="206"/>
      <c r="E8092" s="206"/>
      <c r="F8092"/>
    </row>
    <row r="8093" spans="1:6" x14ac:dyDescent="0.2">
      <c r="A8093"/>
      <c r="B8093"/>
      <c r="D8093" s="206"/>
      <c r="E8093" s="206"/>
      <c r="F8093"/>
    </row>
    <row r="8094" spans="1:6" x14ac:dyDescent="0.2">
      <c r="A8094"/>
      <c r="B8094"/>
      <c r="D8094" s="206"/>
      <c r="E8094" s="206"/>
      <c r="F8094"/>
    </row>
    <row r="8095" spans="1:6" x14ac:dyDescent="0.2">
      <c r="A8095"/>
      <c r="B8095"/>
      <c r="D8095" s="206"/>
      <c r="E8095" s="206"/>
      <c r="F8095"/>
    </row>
    <row r="8096" spans="1:6" x14ac:dyDescent="0.2">
      <c r="A8096"/>
      <c r="B8096"/>
      <c r="D8096" s="206"/>
      <c r="E8096" s="206"/>
      <c r="F8096"/>
    </row>
    <row r="8097" spans="1:6" x14ac:dyDescent="0.2">
      <c r="A8097"/>
      <c r="B8097"/>
      <c r="D8097" s="206"/>
      <c r="E8097" s="206"/>
      <c r="F8097"/>
    </row>
    <row r="8098" spans="1:6" x14ac:dyDescent="0.2">
      <c r="A8098"/>
      <c r="B8098"/>
      <c r="D8098" s="206"/>
      <c r="E8098" s="206"/>
      <c r="F8098"/>
    </row>
    <row r="8099" spans="1:6" x14ac:dyDescent="0.2">
      <c r="A8099"/>
      <c r="B8099"/>
      <c r="D8099" s="206"/>
      <c r="E8099" s="206"/>
      <c r="F8099"/>
    </row>
    <row r="8100" spans="1:6" x14ac:dyDescent="0.2">
      <c r="A8100"/>
      <c r="B8100"/>
      <c r="D8100" s="206"/>
      <c r="E8100" s="206"/>
      <c r="F8100"/>
    </row>
    <row r="8101" spans="1:6" x14ac:dyDescent="0.2">
      <c r="A8101"/>
      <c r="B8101"/>
      <c r="D8101" s="206"/>
      <c r="E8101" s="206"/>
      <c r="F8101"/>
    </row>
    <row r="8102" spans="1:6" x14ac:dyDescent="0.2">
      <c r="A8102"/>
      <c r="B8102"/>
      <c r="D8102" s="206"/>
      <c r="E8102" s="206"/>
      <c r="F8102"/>
    </row>
    <row r="8103" spans="1:6" x14ac:dyDescent="0.2">
      <c r="A8103"/>
      <c r="B8103"/>
      <c r="D8103" s="206"/>
      <c r="E8103" s="206"/>
      <c r="F8103"/>
    </row>
    <row r="8104" spans="1:6" x14ac:dyDescent="0.2">
      <c r="A8104"/>
      <c r="B8104"/>
      <c r="D8104" s="206"/>
      <c r="E8104" s="206"/>
      <c r="F8104"/>
    </row>
    <row r="8105" spans="1:6" x14ac:dyDescent="0.2">
      <c r="A8105"/>
      <c r="B8105"/>
      <c r="D8105" s="206"/>
      <c r="E8105" s="206"/>
      <c r="F8105"/>
    </row>
    <row r="8106" spans="1:6" x14ac:dyDescent="0.2">
      <c r="A8106"/>
      <c r="B8106"/>
      <c r="D8106" s="206"/>
      <c r="E8106" s="206"/>
      <c r="F8106"/>
    </row>
    <row r="8107" spans="1:6" x14ac:dyDescent="0.2">
      <c r="A8107"/>
      <c r="B8107"/>
      <c r="D8107" s="206"/>
      <c r="E8107" s="206"/>
      <c r="F8107"/>
    </row>
    <row r="8108" spans="1:6" x14ac:dyDescent="0.2">
      <c r="A8108"/>
      <c r="B8108"/>
      <c r="D8108" s="206"/>
      <c r="E8108" s="206"/>
      <c r="F8108"/>
    </row>
    <row r="8109" spans="1:6" x14ac:dyDescent="0.2">
      <c r="A8109"/>
      <c r="B8109"/>
      <c r="D8109" s="206"/>
      <c r="E8109" s="206"/>
      <c r="F8109"/>
    </row>
    <row r="8110" spans="1:6" x14ac:dyDescent="0.2">
      <c r="A8110"/>
      <c r="B8110"/>
      <c r="D8110" s="206"/>
      <c r="E8110" s="206"/>
      <c r="F8110"/>
    </row>
    <row r="8111" spans="1:6" x14ac:dyDescent="0.2">
      <c r="A8111"/>
      <c r="B8111"/>
      <c r="D8111" s="206"/>
      <c r="E8111" s="206"/>
      <c r="F8111"/>
    </row>
    <row r="8112" spans="1:6" x14ac:dyDescent="0.2">
      <c r="A8112"/>
      <c r="B8112"/>
      <c r="D8112" s="206"/>
      <c r="E8112" s="206"/>
      <c r="F8112"/>
    </row>
    <row r="8113" spans="1:6" x14ac:dyDescent="0.2">
      <c r="A8113"/>
      <c r="B8113"/>
      <c r="D8113" s="206"/>
      <c r="E8113" s="206"/>
      <c r="F8113"/>
    </row>
    <row r="8114" spans="1:6" x14ac:dyDescent="0.2">
      <c r="A8114"/>
      <c r="B8114"/>
      <c r="D8114" s="206"/>
      <c r="E8114" s="206"/>
      <c r="F8114"/>
    </row>
    <row r="8115" spans="1:6" x14ac:dyDescent="0.2">
      <c r="A8115"/>
      <c r="B8115"/>
      <c r="D8115" s="206"/>
      <c r="E8115" s="206"/>
      <c r="F8115"/>
    </row>
    <row r="8116" spans="1:6" x14ac:dyDescent="0.2">
      <c r="A8116"/>
      <c r="B8116"/>
      <c r="D8116" s="206"/>
      <c r="E8116" s="206"/>
      <c r="F8116"/>
    </row>
    <row r="8117" spans="1:6" x14ac:dyDescent="0.2">
      <c r="A8117"/>
      <c r="B8117"/>
      <c r="D8117" s="206"/>
      <c r="E8117" s="206"/>
      <c r="F8117"/>
    </row>
    <row r="8118" spans="1:6" x14ac:dyDescent="0.2">
      <c r="A8118"/>
      <c r="B8118"/>
      <c r="D8118" s="206"/>
      <c r="E8118" s="206"/>
      <c r="F8118"/>
    </row>
    <row r="8119" spans="1:6" x14ac:dyDescent="0.2">
      <c r="A8119"/>
      <c r="B8119"/>
      <c r="D8119" s="206"/>
      <c r="E8119" s="206"/>
      <c r="F8119"/>
    </row>
    <row r="8120" spans="1:6" x14ac:dyDescent="0.2">
      <c r="A8120"/>
      <c r="B8120"/>
      <c r="D8120" s="206"/>
      <c r="E8120" s="206"/>
      <c r="F8120"/>
    </row>
    <row r="8121" spans="1:6" x14ac:dyDescent="0.2">
      <c r="A8121"/>
      <c r="B8121"/>
      <c r="D8121" s="206"/>
      <c r="E8121" s="206"/>
      <c r="F8121"/>
    </row>
    <row r="8122" spans="1:6" x14ac:dyDescent="0.2">
      <c r="A8122"/>
      <c r="B8122"/>
      <c r="D8122" s="206"/>
      <c r="E8122" s="206"/>
      <c r="F8122"/>
    </row>
    <row r="8123" spans="1:6" x14ac:dyDescent="0.2">
      <c r="A8123"/>
      <c r="B8123"/>
      <c r="D8123" s="206"/>
      <c r="E8123" s="206"/>
      <c r="F8123"/>
    </row>
    <row r="8124" spans="1:6" x14ac:dyDescent="0.2">
      <c r="A8124"/>
      <c r="B8124"/>
      <c r="D8124" s="206"/>
      <c r="E8124" s="206"/>
      <c r="F8124"/>
    </row>
    <row r="8125" spans="1:6" x14ac:dyDescent="0.2">
      <c r="A8125"/>
      <c r="B8125"/>
      <c r="D8125" s="206"/>
      <c r="E8125" s="206"/>
      <c r="F8125"/>
    </row>
    <row r="8126" spans="1:6" x14ac:dyDescent="0.2">
      <c r="A8126"/>
      <c r="B8126"/>
      <c r="D8126" s="206"/>
      <c r="E8126" s="206"/>
      <c r="F8126"/>
    </row>
    <row r="8127" spans="1:6" x14ac:dyDescent="0.2">
      <c r="A8127"/>
      <c r="B8127"/>
      <c r="D8127" s="206"/>
      <c r="E8127" s="206"/>
      <c r="F8127"/>
    </row>
    <row r="8128" spans="1:6" x14ac:dyDescent="0.2">
      <c r="A8128"/>
      <c r="B8128"/>
      <c r="D8128" s="206"/>
      <c r="E8128" s="206"/>
      <c r="F8128"/>
    </row>
    <row r="8129" spans="1:6" x14ac:dyDescent="0.2">
      <c r="A8129"/>
      <c r="B8129"/>
      <c r="D8129" s="206"/>
      <c r="E8129" s="206"/>
      <c r="F8129"/>
    </row>
    <row r="8130" spans="1:6" x14ac:dyDescent="0.2">
      <c r="A8130"/>
      <c r="B8130"/>
      <c r="D8130" s="206"/>
      <c r="E8130" s="206"/>
      <c r="F8130"/>
    </row>
    <row r="8131" spans="1:6" x14ac:dyDescent="0.2">
      <c r="A8131"/>
      <c r="B8131"/>
      <c r="D8131" s="206"/>
      <c r="E8131" s="206"/>
      <c r="F8131"/>
    </row>
    <row r="8132" spans="1:6" x14ac:dyDescent="0.2">
      <c r="A8132"/>
      <c r="B8132"/>
      <c r="D8132" s="206"/>
      <c r="E8132" s="206"/>
      <c r="F8132"/>
    </row>
    <row r="8133" spans="1:6" x14ac:dyDescent="0.2">
      <c r="A8133"/>
      <c r="B8133"/>
      <c r="D8133" s="206"/>
      <c r="E8133" s="206"/>
      <c r="F8133"/>
    </row>
    <row r="8134" spans="1:6" x14ac:dyDescent="0.2">
      <c r="A8134"/>
      <c r="B8134"/>
      <c r="D8134" s="206"/>
      <c r="E8134" s="206"/>
      <c r="F8134"/>
    </row>
    <row r="8135" spans="1:6" x14ac:dyDescent="0.2">
      <c r="A8135"/>
      <c r="B8135"/>
      <c r="D8135" s="206"/>
      <c r="E8135" s="206"/>
      <c r="F8135"/>
    </row>
    <row r="8136" spans="1:6" x14ac:dyDescent="0.2">
      <c r="A8136"/>
      <c r="B8136"/>
      <c r="D8136" s="206"/>
      <c r="E8136" s="206"/>
      <c r="F8136"/>
    </row>
    <row r="8137" spans="1:6" x14ac:dyDescent="0.2">
      <c r="A8137"/>
      <c r="B8137"/>
      <c r="D8137" s="206"/>
      <c r="E8137" s="206"/>
      <c r="F8137"/>
    </row>
    <row r="8138" spans="1:6" x14ac:dyDescent="0.2">
      <c r="A8138"/>
      <c r="B8138"/>
      <c r="D8138" s="206"/>
      <c r="E8138" s="206"/>
      <c r="F8138"/>
    </row>
    <row r="8139" spans="1:6" x14ac:dyDescent="0.2">
      <c r="A8139"/>
      <c r="B8139"/>
      <c r="D8139" s="206"/>
      <c r="E8139" s="206"/>
      <c r="F8139"/>
    </row>
    <row r="8140" spans="1:6" x14ac:dyDescent="0.2">
      <c r="A8140"/>
      <c r="B8140"/>
      <c r="D8140" s="206"/>
      <c r="E8140" s="206"/>
      <c r="F8140"/>
    </row>
    <row r="8141" spans="1:6" x14ac:dyDescent="0.2">
      <c r="A8141"/>
      <c r="B8141"/>
      <c r="D8141" s="206"/>
      <c r="E8141" s="206"/>
      <c r="F8141"/>
    </row>
    <row r="8142" spans="1:6" x14ac:dyDescent="0.2">
      <c r="A8142"/>
      <c r="B8142"/>
      <c r="D8142" s="206"/>
      <c r="E8142" s="206"/>
      <c r="F8142"/>
    </row>
    <row r="8143" spans="1:6" x14ac:dyDescent="0.2">
      <c r="A8143"/>
      <c r="B8143"/>
      <c r="D8143" s="206"/>
      <c r="E8143" s="206"/>
      <c r="F8143"/>
    </row>
    <row r="8144" spans="1:6" x14ac:dyDescent="0.2">
      <c r="A8144"/>
      <c r="B8144"/>
      <c r="D8144" s="206"/>
      <c r="E8144" s="206"/>
      <c r="F8144"/>
    </row>
    <row r="8145" spans="1:6" x14ac:dyDescent="0.2">
      <c r="A8145"/>
      <c r="B8145"/>
      <c r="D8145" s="206"/>
      <c r="E8145" s="206"/>
      <c r="F8145"/>
    </row>
    <row r="8146" spans="1:6" x14ac:dyDescent="0.2">
      <c r="A8146"/>
      <c r="B8146"/>
      <c r="D8146" s="206"/>
      <c r="E8146" s="206"/>
      <c r="F8146"/>
    </row>
    <row r="8147" spans="1:6" x14ac:dyDescent="0.2">
      <c r="A8147"/>
      <c r="B8147"/>
      <c r="D8147" s="206"/>
      <c r="E8147" s="206"/>
      <c r="F8147"/>
    </row>
    <row r="8148" spans="1:6" x14ac:dyDescent="0.2">
      <c r="A8148"/>
      <c r="B8148"/>
      <c r="D8148" s="206"/>
      <c r="E8148" s="206"/>
      <c r="F8148"/>
    </row>
    <row r="8149" spans="1:6" x14ac:dyDescent="0.2">
      <c r="A8149"/>
      <c r="B8149"/>
      <c r="D8149" s="206"/>
      <c r="E8149" s="206"/>
      <c r="F8149"/>
    </row>
    <row r="8150" spans="1:6" x14ac:dyDescent="0.2">
      <c r="A8150"/>
      <c r="B8150"/>
      <c r="D8150" s="206"/>
      <c r="E8150" s="206"/>
      <c r="F8150"/>
    </row>
    <row r="8151" spans="1:6" x14ac:dyDescent="0.2">
      <c r="A8151"/>
      <c r="B8151"/>
      <c r="D8151" s="206"/>
      <c r="E8151" s="206"/>
      <c r="F8151"/>
    </row>
    <row r="8152" spans="1:6" x14ac:dyDescent="0.2">
      <c r="A8152"/>
      <c r="B8152"/>
      <c r="D8152" s="206"/>
      <c r="E8152" s="206"/>
      <c r="F8152"/>
    </row>
    <row r="8153" spans="1:6" x14ac:dyDescent="0.2">
      <c r="A8153"/>
      <c r="B8153"/>
      <c r="D8153" s="206"/>
      <c r="E8153" s="206"/>
      <c r="F8153"/>
    </row>
    <row r="8154" spans="1:6" x14ac:dyDescent="0.2">
      <c r="A8154"/>
      <c r="B8154"/>
      <c r="D8154" s="206"/>
      <c r="E8154" s="206"/>
      <c r="F8154"/>
    </row>
    <row r="8155" spans="1:6" x14ac:dyDescent="0.2">
      <c r="A8155"/>
      <c r="B8155"/>
      <c r="D8155" s="206"/>
      <c r="E8155" s="206"/>
      <c r="F8155"/>
    </row>
    <row r="8156" spans="1:6" x14ac:dyDescent="0.2">
      <c r="A8156"/>
      <c r="B8156"/>
      <c r="D8156" s="206"/>
      <c r="E8156" s="206"/>
      <c r="F8156"/>
    </row>
    <row r="8157" spans="1:6" x14ac:dyDescent="0.2">
      <c r="A8157"/>
      <c r="B8157"/>
      <c r="D8157" s="206"/>
      <c r="E8157" s="206"/>
      <c r="F8157"/>
    </row>
    <row r="8158" spans="1:6" x14ac:dyDescent="0.2">
      <c r="A8158"/>
      <c r="B8158"/>
      <c r="D8158" s="206"/>
      <c r="E8158" s="206"/>
      <c r="F8158"/>
    </row>
    <row r="8159" spans="1:6" x14ac:dyDescent="0.2">
      <c r="A8159"/>
      <c r="B8159"/>
      <c r="D8159" s="206"/>
      <c r="E8159" s="206"/>
      <c r="F8159"/>
    </row>
    <row r="8160" spans="1:6" x14ac:dyDescent="0.2">
      <c r="A8160"/>
      <c r="B8160"/>
      <c r="D8160" s="206"/>
      <c r="E8160" s="206"/>
      <c r="F8160"/>
    </row>
    <row r="8161" spans="1:6" x14ac:dyDescent="0.2">
      <c r="A8161"/>
      <c r="B8161"/>
      <c r="D8161" s="206"/>
      <c r="E8161" s="206"/>
      <c r="F8161"/>
    </row>
    <row r="8162" spans="1:6" x14ac:dyDescent="0.2">
      <c r="A8162"/>
      <c r="B8162"/>
      <c r="D8162" s="206"/>
      <c r="E8162" s="206"/>
      <c r="F8162"/>
    </row>
    <row r="8163" spans="1:6" x14ac:dyDescent="0.2">
      <c r="A8163"/>
      <c r="B8163"/>
      <c r="D8163" s="206"/>
      <c r="E8163" s="206"/>
      <c r="F8163"/>
    </row>
    <row r="8164" spans="1:6" x14ac:dyDescent="0.2">
      <c r="A8164"/>
      <c r="B8164"/>
      <c r="D8164" s="206"/>
      <c r="E8164" s="206"/>
      <c r="F8164"/>
    </row>
    <row r="8165" spans="1:6" x14ac:dyDescent="0.2">
      <c r="A8165"/>
      <c r="B8165"/>
      <c r="D8165" s="206"/>
      <c r="E8165" s="206"/>
      <c r="F8165"/>
    </row>
    <row r="8166" spans="1:6" x14ac:dyDescent="0.2">
      <c r="A8166"/>
      <c r="B8166"/>
      <c r="D8166" s="206"/>
      <c r="E8166" s="206"/>
      <c r="F8166"/>
    </row>
    <row r="8167" spans="1:6" x14ac:dyDescent="0.2">
      <c r="A8167"/>
      <c r="B8167"/>
      <c r="D8167" s="206"/>
      <c r="E8167" s="206"/>
      <c r="F8167"/>
    </row>
    <row r="8168" spans="1:6" x14ac:dyDescent="0.2">
      <c r="A8168"/>
      <c r="B8168"/>
      <c r="D8168" s="206"/>
      <c r="E8168" s="206"/>
      <c r="F8168"/>
    </row>
    <row r="8169" spans="1:6" x14ac:dyDescent="0.2">
      <c r="A8169"/>
      <c r="B8169"/>
      <c r="D8169" s="206"/>
      <c r="E8169" s="206"/>
      <c r="F8169"/>
    </row>
    <row r="8170" spans="1:6" x14ac:dyDescent="0.2">
      <c r="A8170"/>
      <c r="B8170"/>
      <c r="D8170" s="206"/>
      <c r="E8170" s="206"/>
      <c r="F8170"/>
    </row>
    <row r="8171" spans="1:6" x14ac:dyDescent="0.2">
      <c r="A8171"/>
      <c r="B8171"/>
      <c r="D8171" s="206"/>
      <c r="E8171" s="206"/>
      <c r="F8171"/>
    </row>
    <row r="8172" spans="1:6" x14ac:dyDescent="0.2">
      <c r="A8172"/>
      <c r="B8172"/>
      <c r="D8172" s="206"/>
      <c r="E8172" s="206"/>
      <c r="F8172"/>
    </row>
    <row r="8173" spans="1:6" x14ac:dyDescent="0.2">
      <c r="A8173"/>
      <c r="B8173"/>
      <c r="D8173" s="206"/>
      <c r="E8173" s="206"/>
      <c r="F8173"/>
    </row>
    <row r="8174" spans="1:6" x14ac:dyDescent="0.2">
      <c r="A8174"/>
      <c r="B8174"/>
      <c r="D8174" s="206"/>
      <c r="E8174" s="206"/>
      <c r="F8174"/>
    </row>
    <row r="8175" spans="1:6" x14ac:dyDescent="0.2">
      <c r="A8175"/>
      <c r="B8175"/>
      <c r="D8175" s="206"/>
      <c r="E8175" s="206"/>
      <c r="F8175"/>
    </row>
    <row r="8176" spans="1:6" x14ac:dyDescent="0.2">
      <c r="A8176"/>
      <c r="B8176"/>
      <c r="D8176" s="206"/>
      <c r="E8176" s="206"/>
      <c r="F8176"/>
    </row>
    <row r="8177" spans="1:6" x14ac:dyDescent="0.2">
      <c r="A8177"/>
      <c r="B8177"/>
      <c r="D8177" s="206"/>
      <c r="E8177" s="206"/>
      <c r="F8177"/>
    </row>
    <row r="8178" spans="1:6" x14ac:dyDescent="0.2">
      <c r="A8178"/>
      <c r="B8178"/>
      <c r="D8178" s="206"/>
      <c r="E8178" s="206"/>
      <c r="F8178"/>
    </row>
    <row r="8179" spans="1:6" x14ac:dyDescent="0.2">
      <c r="A8179"/>
      <c r="B8179"/>
      <c r="D8179" s="206"/>
      <c r="E8179" s="206"/>
      <c r="F8179"/>
    </row>
    <row r="8180" spans="1:6" x14ac:dyDescent="0.2">
      <c r="A8180"/>
      <c r="B8180"/>
      <c r="D8180" s="206"/>
      <c r="E8180" s="206"/>
      <c r="F8180"/>
    </row>
    <row r="8181" spans="1:6" x14ac:dyDescent="0.2">
      <c r="A8181"/>
      <c r="B8181"/>
      <c r="D8181" s="206"/>
      <c r="E8181" s="206"/>
      <c r="F8181"/>
    </row>
    <row r="8182" spans="1:6" x14ac:dyDescent="0.2">
      <c r="A8182"/>
      <c r="B8182"/>
      <c r="D8182" s="206"/>
      <c r="E8182" s="206"/>
      <c r="F8182"/>
    </row>
    <row r="8183" spans="1:6" x14ac:dyDescent="0.2">
      <c r="A8183"/>
      <c r="B8183"/>
      <c r="D8183" s="206"/>
      <c r="E8183" s="206"/>
      <c r="F8183"/>
    </row>
    <row r="8184" spans="1:6" x14ac:dyDescent="0.2">
      <c r="A8184"/>
      <c r="B8184"/>
      <c r="D8184" s="206"/>
      <c r="E8184" s="206"/>
      <c r="F8184"/>
    </row>
    <row r="8185" spans="1:6" x14ac:dyDescent="0.2">
      <c r="A8185"/>
      <c r="B8185"/>
      <c r="D8185" s="206"/>
      <c r="E8185" s="206"/>
      <c r="F8185"/>
    </row>
    <row r="8186" spans="1:6" x14ac:dyDescent="0.2">
      <c r="A8186"/>
      <c r="B8186"/>
      <c r="D8186" s="206"/>
      <c r="E8186" s="206"/>
      <c r="F8186"/>
    </row>
    <row r="8187" spans="1:6" x14ac:dyDescent="0.2">
      <c r="A8187"/>
      <c r="B8187"/>
      <c r="D8187" s="206"/>
      <c r="E8187" s="206"/>
      <c r="F8187"/>
    </row>
    <row r="8188" spans="1:6" x14ac:dyDescent="0.2">
      <c r="A8188"/>
      <c r="B8188"/>
      <c r="D8188" s="206"/>
      <c r="E8188" s="206"/>
      <c r="F8188"/>
    </row>
    <row r="8189" spans="1:6" x14ac:dyDescent="0.2">
      <c r="A8189"/>
      <c r="B8189"/>
      <c r="D8189" s="206"/>
      <c r="E8189" s="206"/>
      <c r="F8189"/>
    </row>
    <row r="8190" spans="1:6" x14ac:dyDescent="0.2">
      <c r="A8190"/>
      <c r="B8190"/>
      <c r="D8190" s="206"/>
      <c r="E8190" s="206"/>
      <c r="F8190"/>
    </row>
    <row r="8191" spans="1:6" x14ac:dyDescent="0.2">
      <c r="A8191"/>
      <c r="B8191"/>
      <c r="D8191" s="206"/>
      <c r="E8191" s="206"/>
      <c r="F8191"/>
    </row>
    <row r="8192" spans="1:6" x14ac:dyDescent="0.2">
      <c r="A8192"/>
      <c r="B8192"/>
      <c r="D8192" s="206"/>
      <c r="E8192" s="206"/>
      <c r="F8192"/>
    </row>
    <row r="8193" spans="1:6" x14ac:dyDescent="0.2">
      <c r="A8193"/>
      <c r="B8193"/>
      <c r="D8193" s="206"/>
      <c r="E8193" s="206"/>
      <c r="F8193"/>
    </row>
    <row r="8194" spans="1:6" x14ac:dyDescent="0.2">
      <c r="A8194"/>
      <c r="B8194"/>
      <c r="D8194" s="206"/>
      <c r="E8194" s="206"/>
      <c r="F8194"/>
    </row>
    <row r="8195" spans="1:6" x14ac:dyDescent="0.2">
      <c r="A8195"/>
      <c r="B8195"/>
      <c r="D8195" s="206"/>
      <c r="E8195" s="206"/>
      <c r="F8195"/>
    </row>
    <row r="8196" spans="1:6" x14ac:dyDescent="0.2">
      <c r="A8196"/>
      <c r="B8196"/>
      <c r="D8196" s="206"/>
      <c r="E8196" s="206"/>
      <c r="F8196"/>
    </row>
    <row r="8197" spans="1:6" x14ac:dyDescent="0.2">
      <c r="A8197"/>
      <c r="B8197"/>
      <c r="D8197" s="206"/>
      <c r="E8197" s="206"/>
      <c r="F8197"/>
    </row>
    <row r="8198" spans="1:6" x14ac:dyDescent="0.2">
      <c r="A8198"/>
      <c r="B8198"/>
      <c r="D8198" s="206"/>
      <c r="E8198" s="206"/>
      <c r="F8198"/>
    </row>
    <row r="8199" spans="1:6" x14ac:dyDescent="0.2">
      <c r="A8199"/>
      <c r="B8199"/>
      <c r="D8199" s="206"/>
      <c r="E8199" s="206"/>
      <c r="F8199"/>
    </row>
    <row r="8200" spans="1:6" x14ac:dyDescent="0.2">
      <c r="A8200"/>
      <c r="B8200"/>
      <c r="D8200" s="206"/>
      <c r="E8200" s="206"/>
      <c r="F8200"/>
    </row>
    <row r="8201" spans="1:6" x14ac:dyDescent="0.2">
      <c r="A8201"/>
      <c r="B8201"/>
      <c r="D8201" s="206"/>
      <c r="E8201" s="206"/>
      <c r="F8201"/>
    </row>
    <row r="8202" spans="1:6" x14ac:dyDescent="0.2">
      <c r="A8202"/>
      <c r="B8202"/>
      <c r="D8202" s="206"/>
      <c r="E8202" s="206"/>
      <c r="F8202"/>
    </row>
    <row r="8203" spans="1:6" x14ac:dyDescent="0.2">
      <c r="A8203"/>
      <c r="B8203"/>
      <c r="D8203" s="206"/>
      <c r="E8203" s="206"/>
      <c r="F8203"/>
    </row>
    <row r="8204" spans="1:6" x14ac:dyDescent="0.2">
      <c r="A8204"/>
      <c r="B8204"/>
      <c r="D8204" s="206"/>
      <c r="E8204" s="206"/>
      <c r="F8204"/>
    </row>
    <row r="8205" spans="1:6" x14ac:dyDescent="0.2">
      <c r="A8205"/>
      <c r="B8205"/>
      <c r="D8205" s="206"/>
      <c r="E8205" s="206"/>
      <c r="F8205"/>
    </row>
    <row r="8206" spans="1:6" x14ac:dyDescent="0.2">
      <c r="A8206"/>
      <c r="B8206"/>
      <c r="D8206" s="206"/>
      <c r="E8206" s="206"/>
      <c r="F8206"/>
    </row>
    <row r="8207" spans="1:6" x14ac:dyDescent="0.2">
      <c r="A8207"/>
      <c r="B8207"/>
      <c r="D8207" s="206"/>
      <c r="E8207" s="206"/>
      <c r="F8207"/>
    </row>
    <row r="8208" spans="1:6" x14ac:dyDescent="0.2">
      <c r="A8208"/>
      <c r="B8208"/>
      <c r="D8208" s="206"/>
      <c r="E8208" s="206"/>
      <c r="F8208"/>
    </row>
    <row r="8209" spans="1:6" x14ac:dyDescent="0.2">
      <c r="A8209"/>
      <c r="B8209"/>
      <c r="D8209" s="206"/>
      <c r="E8209" s="206"/>
      <c r="F8209"/>
    </row>
    <row r="8210" spans="1:6" x14ac:dyDescent="0.2">
      <c r="A8210"/>
      <c r="B8210"/>
      <c r="D8210" s="206"/>
      <c r="E8210" s="206"/>
      <c r="F8210"/>
    </row>
    <row r="8211" spans="1:6" x14ac:dyDescent="0.2">
      <c r="A8211"/>
      <c r="B8211"/>
      <c r="D8211" s="206"/>
      <c r="E8211" s="206"/>
      <c r="F8211"/>
    </row>
    <row r="8212" spans="1:6" x14ac:dyDescent="0.2">
      <c r="A8212"/>
      <c r="B8212"/>
      <c r="D8212" s="206"/>
      <c r="E8212" s="206"/>
      <c r="F8212"/>
    </row>
    <row r="8213" spans="1:6" x14ac:dyDescent="0.2">
      <c r="A8213"/>
      <c r="B8213"/>
      <c r="D8213" s="206"/>
      <c r="E8213" s="206"/>
      <c r="F8213"/>
    </row>
    <row r="8214" spans="1:6" x14ac:dyDescent="0.2">
      <c r="A8214"/>
      <c r="B8214"/>
      <c r="D8214" s="206"/>
      <c r="E8214" s="206"/>
      <c r="F8214"/>
    </row>
    <row r="8215" spans="1:6" x14ac:dyDescent="0.2">
      <c r="A8215"/>
      <c r="B8215"/>
      <c r="D8215" s="206"/>
      <c r="E8215" s="206"/>
      <c r="F8215"/>
    </row>
    <row r="8216" spans="1:6" x14ac:dyDescent="0.2">
      <c r="A8216"/>
      <c r="B8216"/>
      <c r="D8216" s="206"/>
      <c r="E8216" s="206"/>
      <c r="F8216"/>
    </row>
    <row r="8217" spans="1:6" x14ac:dyDescent="0.2">
      <c r="A8217"/>
      <c r="B8217"/>
      <c r="D8217" s="206"/>
      <c r="E8217" s="206"/>
      <c r="F8217"/>
    </row>
    <row r="8218" spans="1:6" x14ac:dyDescent="0.2">
      <c r="A8218"/>
      <c r="B8218"/>
      <c r="D8218" s="206"/>
      <c r="E8218" s="206"/>
      <c r="F8218"/>
    </row>
    <row r="8219" spans="1:6" x14ac:dyDescent="0.2">
      <c r="A8219"/>
      <c r="B8219"/>
      <c r="D8219" s="206"/>
      <c r="E8219" s="206"/>
      <c r="F8219"/>
    </row>
    <row r="8220" spans="1:6" x14ac:dyDescent="0.2">
      <c r="A8220"/>
      <c r="B8220"/>
      <c r="D8220" s="206"/>
      <c r="E8220" s="206"/>
      <c r="F8220"/>
    </row>
    <row r="8221" spans="1:6" x14ac:dyDescent="0.2">
      <c r="A8221"/>
      <c r="B8221"/>
      <c r="D8221" s="206"/>
      <c r="E8221" s="206"/>
      <c r="F8221"/>
    </row>
    <row r="8222" spans="1:6" x14ac:dyDescent="0.2">
      <c r="A8222"/>
      <c r="B8222"/>
      <c r="D8222" s="206"/>
      <c r="E8222" s="206"/>
      <c r="F8222"/>
    </row>
    <row r="8223" spans="1:6" x14ac:dyDescent="0.2">
      <c r="A8223"/>
      <c r="B8223"/>
      <c r="D8223" s="206"/>
      <c r="E8223" s="206"/>
      <c r="F8223"/>
    </row>
    <row r="8224" spans="1:6" x14ac:dyDescent="0.2">
      <c r="A8224"/>
      <c r="B8224"/>
      <c r="D8224" s="206"/>
      <c r="E8224" s="206"/>
      <c r="F8224"/>
    </row>
    <row r="8225" spans="1:6" x14ac:dyDescent="0.2">
      <c r="A8225"/>
      <c r="B8225"/>
      <c r="D8225" s="206"/>
      <c r="E8225" s="206"/>
      <c r="F8225"/>
    </row>
    <row r="8226" spans="1:6" x14ac:dyDescent="0.2">
      <c r="A8226"/>
      <c r="B8226"/>
      <c r="D8226" s="206"/>
      <c r="E8226" s="206"/>
      <c r="F8226"/>
    </row>
    <row r="8227" spans="1:6" x14ac:dyDescent="0.2">
      <c r="A8227"/>
      <c r="B8227"/>
      <c r="D8227" s="206"/>
      <c r="E8227" s="206"/>
      <c r="F8227"/>
    </row>
    <row r="8228" spans="1:6" x14ac:dyDescent="0.2">
      <c r="A8228"/>
      <c r="B8228"/>
      <c r="D8228" s="206"/>
      <c r="E8228" s="206"/>
      <c r="F8228"/>
    </row>
    <row r="8229" spans="1:6" x14ac:dyDescent="0.2">
      <c r="A8229"/>
      <c r="B8229"/>
      <c r="D8229" s="206"/>
      <c r="E8229" s="206"/>
      <c r="F8229"/>
    </row>
    <row r="8230" spans="1:6" x14ac:dyDescent="0.2">
      <c r="A8230"/>
      <c r="B8230"/>
      <c r="D8230" s="206"/>
      <c r="E8230" s="206"/>
      <c r="F8230"/>
    </row>
    <row r="8231" spans="1:6" x14ac:dyDescent="0.2">
      <c r="A8231"/>
      <c r="B8231"/>
      <c r="D8231" s="206"/>
      <c r="E8231" s="206"/>
      <c r="F8231"/>
    </row>
    <row r="8232" spans="1:6" x14ac:dyDescent="0.2">
      <c r="A8232"/>
      <c r="B8232"/>
      <c r="D8232" s="206"/>
      <c r="E8232" s="206"/>
      <c r="F8232"/>
    </row>
    <row r="8233" spans="1:6" x14ac:dyDescent="0.2">
      <c r="A8233"/>
      <c r="B8233"/>
      <c r="D8233" s="206"/>
      <c r="E8233" s="206"/>
      <c r="F8233"/>
    </row>
    <row r="8234" spans="1:6" x14ac:dyDescent="0.2">
      <c r="A8234"/>
      <c r="B8234"/>
      <c r="D8234" s="206"/>
      <c r="E8234" s="206"/>
      <c r="F8234"/>
    </row>
    <row r="8235" spans="1:6" x14ac:dyDescent="0.2">
      <c r="A8235"/>
      <c r="B8235"/>
      <c r="D8235" s="206"/>
      <c r="E8235" s="206"/>
      <c r="F8235"/>
    </row>
    <row r="8236" spans="1:6" x14ac:dyDescent="0.2">
      <c r="A8236"/>
      <c r="B8236"/>
      <c r="D8236" s="206"/>
      <c r="E8236" s="206"/>
      <c r="F8236"/>
    </row>
    <row r="8237" spans="1:6" x14ac:dyDescent="0.2">
      <c r="A8237"/>
      <c r="B8237"/>
      <c r="D8237" s="206"/>
      <c r="E8237" s="206"/>
      <c r="F8237"/>
    </row>
    <row r="8238" spans="1:6" x14ac:dyDescent="0.2">
      <c r="A8238"/>
      <c r="B8238"/>
      <c r="D8238" s="206"/>
      <c r="E8238" s="206"/>
      <c r="F8238"/>
    </row>
    <row r="8239" spans="1:6" x14ac:dyDescent="0.2">
      <c r="A8239"/>
      <c r="B8239"/>
      <c r="D8239" s="206"/>
      <c r="E8239" s="206"/>
      <c r="F8239"/>
    </row>
    <row r="8240" spans="1:6" x14ac:dyDescent="0.2">
      <c r="A8240"/>
      <c r="B8240"/>
      <c r="D8240" s="206"/>
      <c r="E8240" s="206"/>
      <c r="F8240"/>
    </row>
    <row r="8241" spans="1:6" x14ac:dyDescent="0.2">
      <c r="A8241"/>
      <c r="B8241"/>
      <c r="D8241" s="206"/>
      <c r="E8241" s="206"/>
      <c r="F8241"/>
    </row>
    <row r="8242" spans="1:6" x14ac:dyDescent="0.2">
      <c r="A8242"/>
      <c r="B8242"/>
      <c r="D8242" s="206"/>
      <c r="E8242" s="206"/>
      <c r="F8242"/>
    </row>
    <row r="8243" spans="1:6" x14ac:dyDescent="0.2">
      <c r="A8243"/>
      <c r="B8243"/>
      <c r="D8243" s="206"/>
      <c r="E8243" s="206"/>
      <c r="F8243"/>
    </row>
    <row r="8244" spans="1:6" x14ac:dyDescent="0.2">
      <c r="A8244"/>
      <c r="B8244"/>
      <c r="D8244" s="206"/>
      <c r="E8244" s="206"/>
      <c r="F8244"/>
    </row>
    <row r="8245" spans="1:6" x14ac:dyDescent="0.2">
      <c r="A8245"/>
      <c r="B8245"/>
      <c r="D8245" s="206"/>
      <c r="E8245" s="206"/>
      <c r="F8245"/>
    </row>
    <row r="8246" spans="1:6" x14ac:dyDescent="0.2">
      <c r="A8246"/>
      <c r="B8246"/>
      <c r="D8246" s="206"/>
      <c r="E8246" s="206"/>
      <c r="F8246"/>
    </row>
    <row r="8247" spans="1:6" x14ac:dyDescent="0.2">
      <c r="A8247"/>
      <c r="B8247"/>
      <c r="D8247" s="206"/>
      <c r="E8247" s="206"/>
      <c r="F8247"/>
    </row>
    <row r="8248" spans="1:6" x14ac:dyDescent="0.2">
      <c r="A8248"/>
      <c r="B8248"/>
      <c r="D8248" s="206"/>
      <c r="E8248" s="206"/>
      <c r="F8248"/>
    </row>
    <row r="8249" spans="1:6" x14ac:dyDescent="0.2">
      <c r="A8249"/>
      <c r="B8249"/>
      <c r="D8249" s="206"/>
      <c r="E8249" s="206"/>
      <c r="F8249"/>
    </row>
    <row r="8250" spans="1:6" x14ac:dyDescent="0.2">
      <c r="A8250"/>
      <c r="B8250"/>
      <c r="D8250" s="206"/>
      <c r="E8250" s="206"/>
      <c r="F8250"/>
    </row>
    <row r="8251" spans="1:6" x14ac:dyDescent="0.2">
      <c r="A8251"/>
      <c r="B8251"/>
      <c r="D8251" s="206"/>
      <c r="E8251" s="206"/>
      <c r="F8251"/>
    </row>
    <row r="8252" spans="1:6" x14ac:dyDescent="0.2">
      <c r="A8252"/>
      <c r="B8252"/>
      <c r="D8252" s="206"/>
      <c r="E8252" s="206"/>
      <c r="F8252"/>
    </row>
    <row r="8253" spans="1:6" x14ac:dyDescent="0.2">
      <c r="A8253"/>
      <c r="B8253"/>
      <c r="D8253" s="206"/>
      <c r="E8253" s="206"/>
      <c r="F8253"/>
    </row>
    <row r="8254" spans="1:6" x14ac:dyDescent="0.2">
      <c r="A8254"/>
      <c r="B8254"/>
      <c r="D8254" s="206"/>
      <c r="E8254" s="206"/>
      <c r="F8254"/>
    </row>
    <row r="8255" spans="1:6" x14ac:dyDescent="0.2">
      <c r="A8255"/>
      <c r="B8255"/>
      <c r="D8255" s="206"/>
      <c r="E8255" s="206"/>
      <c r="F8255"/>
    </row>
    <row r="8256" spans="1:6" x14ac:dyDescent="0.2">
      <c r="A8256"/>
      <c r="B8256"/>
      <c r="D8256" s="206"/>
      <c r="E8256" s="206"/>
      <c r="F8256"/>
    </row>
    <row r="8257" spans="1:6" x14ac:dyDescent="0.2">
      <c r="A8257"/>
      <c r="B8257"/>
      <c r="D8257" s="206"/>
      <c r="E8257" s="206"/>
      <c r="F8257"/>
    </row>
    <row r="8258" spans="1:6" x14ac:dyDescent="0.2">
      <c r="A8258"/>
      <c r="B8258"/>
      <c r="D8258" s="206"/>
      <c r="E8258" s="206"/>
      <c r="F8258"/>
    </row>
    <row r="8259" spans="1:6" x14ac:dyDescent="0.2">
      <c r="A8259"/>
      <c r="B8259"/>
      <c r="D8259" s="206"/>
      <c r="E8259" s="206"/>
      <c r="F8259"/>
    </row>
    <row r="8260" spans="1:6" x14ac:dyDescent="0.2">
      <c r="A8260"/>
      <c r="B8260"/>
      <c r="D8260" s="206"/>
      <c r="E8260" s="206"/>
      <c r="F8260"/>
    </row>
    <row r="8261" spans="1:6" x14ac:dyDescent="0.2">
      <c r="A8261"/>
      <c r="B8261"/>
      <c r="D8261" s="206"/>
      <c r="E8261" s="206"/>
      <c r="F8261"/>
    </row>
    <row r="8262" spans="1:6" x14ac:dyDescent="0.2">
      <c r="A8262"/>
      <c r="B8262"/>
      <c r="D8262" s="206"/>
      <c r="E8262" s="206"/>
      <c r="F8262"/>
    </row>
    <row r="8263" spans="1:6" x14ac:dyDescent="0.2">
      <c r="A8263"/>
      <c r="B8263"/>
      <c r="D8263" s="206"/>
      <c r="E8263" s="206"/>
      <c r="F8263"/>
    </row>
    <row r="8264" spans="1:6" x14ac:dyDescent="0.2">
      <c r="A8264"/>
      <c r="B8264"/>
      <c r="D8264" s="206"/>
      <c r="E8264" s="206"/>
      <c r="F8264"/>
    </row>
    <row r="8265" spans="1:6" x14ac:dyDescent="0.2">
      <c r="A8265"/>
      <c r="B8265"/>
      <c r="D8265" s="206"/>
      <c r="E8265" s="206"/>
      <c r="F8265"/>
    </row>
    <row r="8266" spans="1:6" x14ac:dyDescent="0.2">
      <c r="A8266"/>
      <c r="B8266"/>
      <c r="D8266" s="206"/>
      <c r="E8266" s="206"/>
      <c r="F8266"/>
    </row>
    <row r="8267" spans="1:6" x14ac:dyDescent="0.2">
      <c r="A8267"/>
      <c r="B8267"/>
      <c r="D8267" s="206"/>
      <c r="E8267" s="206"/>
      <c r="F8267"/>
    </row>
    <row r="8268" spans="1:6" x14ac:dyDescent="0.2">
      <c r="A8268"/>
      <c r="B8268"/>
      <c r="D8268" s="206"/>
      <c r="E8268" s="206"/>
      <c r="F8268"/>
    </row>
    <row r="8269" spans="1:6" x14ac:dyDescent="0.2">
      <c r="A8269"/>
      <c r="B8269"/>
      <c r="D8269" s="206"/>
      <c r="E8269" s="206"/>
      <c r="F8269"/>
    </row>
    <row r="8270" spans="1:6" x14ac:dyDescent="0.2">
      <c r="A8270"/>
      <c r="B8270"/>
      <c r="D8270" s="206"/>
      <c r="E8270" s="206"/>
      <c r="F8270"/>
    </row>
    <row r="8271" spans="1:6" x14ac:dyDescent="0.2">
      <c r="A8271"/>
      <c r="B8271"/>
      <c r="D8271" s="206"/>
      <c r="E8271" s="206"/>
      <c r="F8271"/>
    </row>
    <row r="8272" spans="1:6" x14ac:dyDescent="0.2">
      <c r="A8272"/>
      <c r="B8272"/>
      <c r="D8272" s="206"/>
      <c r="E8272" s="206"/>
      <c r="F8272"/>
    </row>
    <row r="8273" spans="1:6" x14ac:dyDescent="0.2">
      <c r="A8273"/>
      <c r="B8273"/>
      <c r="D8273" s="206"/>
      <c r="E8273" s="206"/>
      <c r="F8273"/>
    </row>
    <row r="8274" spans="1:6" x14ac:dyDescent="0.2">
      <c r="A8274"/>
      <c r="B8274"/>
      <c r="D8274" s="206"/>
      <c r="E8274" s="206"/>
      <c r="F8274"/>
    </row>
    <row r="8275" spans="1:6" x14ac:dyDescent="0.2">
      <c r="A8275"/>
      <c r="B8275"/>
      <c r="D8275" s="206"/>
      <c r="E8275" s="206"/>
      <c r="F8275"/>
    </row>
    <row r="8276" spans="1:6" x14ac:dyDescent="0.2">
      <c r="A8276"/>
      <c r="B8276"/>
      <c r="D8276" s="206"/>
      <c r="E8276" s="206"/>
      <c r="F8276"/>
    </row>
    <row r="8277" spans="1:6" x14ac:dyDescent="0.2">
      <c r="A8277"/>
      <c r="B8277"/>
      <c r="D8277" s="206"/>
      <c r="E8277" s="206"/>
      <c r="F8277"/>
    </row>
    <row r="8278" spans="1:6" x14ac:dyDescent="0.2">
      <c r="A8278"/>
      <c r="B8278"/>
      <c r="D8278" s="206"/>
      <c r="E8278" s="206"/>
      <c r="F8278"/>
    </row>
    <row r="8279" spans="1:6" x14ac:dyDescent="0.2">
      <c r="A8279"/>
      <c r="B8279"/>
      <c r="D8279" s="206"/>
      <c r="E8279" s="206"/>
      <c r="F8279"/>
    </row>
    <row r="8280" spans="1:6" x14ac:dyDescent="0.2">
      <c r="A8280"/>
      <c r="B8280"/>
      <c r="D8280" s="206"/>
      <c r="E8280" s="206"/>
      <c r="F8280"/>
    </row>
    <row r="8281" spans="1:6" x14ac:dyDescent="0.2">
      <c r="A8281"/>
      <c r="B8281"/>
      <c r="D8281" s="206"/>
      <c r="E8281" s="206"/>
      <c r="F8281"/>
    </row>
    <row r="8282" spans="1:6" x14ac:dyDescent="0.2">
      <c r="A8282"/>
      <c r="B8282"/>
      <c r="D8282" s="206"/>
      <c r="E8282" s="206"/>
      <c r="F8282"/>
    </row>
    <row r="8283" spans="1:6" x14ac:dyDescent="0.2">
      <c r="A8283"/>
      <c r="B8283"/>
      <c r="D8283" s="206"/>
      <c r="E8283" s="206"/>
      <c r="F8283"/>
    </row>
    <row r="8284" spans="1:6" x14ac:dyDescent="0.2">
      <c r="A8284"/>
      <c r="B8284"/>
      <c r="D8284" s="206"/>
      <c r="E8284" s="206"/>
      <c r="F8284"/>
    </row>
    <row r="8285" spans="1:6" x14ac:dyDescent="0.2">
      <c r="A8285"/>
      <c r="B8285"/>
      <c r="D8285" s="206"/>
      <c r="E8285" s="206"/>
      <c r="F8285"/>
    </row>
    <row r="8286" spans="1:6" x14ac:dyDescent="0.2">
      <c r="A8286"/>
      <c r="B8286"/>
      <c r="D8286" s="206"/>
      <c r="E8286" s="206"/>
      <c r="F8286"/>
    </row>
    <row r="8287" spans="1:6" x14ac:dyDescent="0.2">
      <c r="A8287"/>
      <c r="B8287"/>
      <c r="D8287" s="206"/>
      <c r="E8287" s="206"/>
      <c r="F8287"/>
    </row>
    <row r="8288" spans="1:6" x14ac:dyDescent="0.2">
      <c r="A8288"/>
      <c r="B8288"/>
      <c r="D8288" s="206"/>
      <c r="E8288" s="206"/>
      <c r="F8288"/>
    </row>
    <row r="8289" spans="1:6" x14ac:dyDescent="0.2">
      <c r="A8289"/>
      <c r="B8289"/>
      <c r="D8289" s="206"/>
      <c r="E8289" s="206"/>
      <c r="F8289"/>
    </row>
    <row r="8290" spans="1:6" x14ac:dyDescent="0.2">
      <c r="A8290"/>
      <c r="B8290"/>
      <c r="D8290" s="206"/>
      <c r="E8290" s="206"/>
      <c r="F8290"/>
    </row>
    <row r="8291" spans="1:6" x14ac:dyDescent="0.2">
      <c r="A8291"/>
      <c r="B8291"/>
      <c r="D8291" s="206"/>
      <c r="E8291" s="206"/>
      <c r="F8291"/>
    </row>
    <row r="8292" spans="1:6" x14ac:dyDescent="0.2">
      <c r="A8292"/>
      <c r="B8292"/>
      <c r="D8292" s="206"/>
      <c r="E8292" s="206"/>
      <c r="F8292"/>
    </row>
    <row r="8293" spans="1:6" x14ac:dyDescent="0.2">
      <c r="A8293"/>
      <c r="B8293"/>
      <c r="D8293" s="206"/>
      <c r="E8293" s="206"/>
      <c r="F8293"/>
    </row>
    <row r="8294" spans="1:6" x14ac:dyDescent="0.2">
      <c r="A8294"/>
      <c r="B8294"/>
      <c r="D8294" s="206"/>
      <c r="E8294" s="206"/>
      <c r="F8294"/>
    </row>
    <row r="8295" spans="1:6" x14ac:dyDescent="0.2">
      <c r="A8295"/>
      <c r="B8295"/>
      <c r="D8295" s="206"/>
      <c r="E8295" s="206"/>
      <c r="F8295"/>
    </row>
    <row r="8296" spans="1:6" x14ac:dyDescent="0.2">
      <c r="A8296"/>
      <c r="B8296"/>
      <c r="D8296" s="206"/>
      <c r="E8296" s="206"/>
      <c r="F8296"/>
    </row>
    <row r="8297" spans="1:6" x14ac:dyDescent="0.2">
      <c r="A8297"/>
      <c r="B8297"/>
      <c r="D8297" s="206"/>
      <c r="E8297" s="206"/>
      <c r="F8297"/>
    </row>
    <row r="8298" spans="1:6" x14ac:dyDescent="0.2">
      <c r="A8298"/>
      <c r="B8298"/>
      <c r="D8298" s="206"/>
      <c r="E8298" s="206"/>
      <c r="F8298"/>
    </row>
    <row r="8299" spans="1:6" x14ac:dyDescent="0.2">
      <c r="A8299"/>
      <c r="B8299"/>
      <c r="D8299" s="206"/>
      <c r="E8299" s="206"/>
      <c r="F8299"/>
    </row>
    <row r="8300" spans="1:6" x14ac:dyDescent="0.2">
      <c r="A8300"/>
      <c r="B8300"/>
      <c r="D8300" s="206"/>
      <c r="E8300" s="206"/>
      <c r="F8300"/>
    </row>
    <row r="8301" spans="1:6" x14ac:dyDescent="0.2">
      <c r="A8301"/>
      <c r="B8301"/>
      <c r="D8301" s="206"/>
      <c r="E8301" s="206"/>
      <c r="F8301"/>
    </row>
    <row r="8302" spans="1:6" x14ac:dyDescent="0.2">
      <c r="A8302"/>
      <c r="B8302"/>
      <c r="D8302" s="206"/>
      <c r="E8302" s="206"/>
      <c r="F8302"/>
    </row>
    <row r="8303" spans="1:6" x14ac:dyDescent="0.2">
      <c r="A8303"/>
      <c r="B8303"/>
      <c r="D8303" s="206"/>
      <c r="E8303" s="206"/>
      <c r="F8303"/>
    </row>
    <row r="8304" spans="1:6" x14ac:dyDescent="0.2">
      <c r="A8304"/>
      <c r="B8304"/>
      <c r="D8304" s="206"/>
      <c r="E8304" s="206"/>
      <c r="F8304"/>
    </row>
    <row r="8305" spans="1:6" x14ac:dyDescent="0.2">
      <c r="A8305"/>
      <c r="B8305"/>
      <c r="D8305" s="206"/>
      <c r="E8305" s="206"/>
      <c r="F8305"/>
    </row>
    <row r="8306" spans="1:6" x14ac:dyDescent="0.2">
      <c r="A8306"/>
      <c r="B8306"/>
      <c r="D8306" s="206"/>
      <c r="E8306" s="206"/>
      <c r="F8306"/>
    </row>
    <row r="8307" spans="1:6" x14ac:dyDescent="0.2">
      <c r="A8307"/>
      <c r="B8307"/>
      <c r="D8307" s="206"/>
      <c r="E8307" s="206"/>
      <c r="F8307"/>
    </row>
    <row r="8308" spans="1:6" x14ac:dyDescent="0.2">
      <c r="A8308"/>
      <c r="B8308"/>
      <c r="D8308" s="206"/>
      <c r="E8308" s="206"/>
      <c r="F8308"/>
    </row>
    <row r="8309" spans="1:6" x14ac:dyDescent="0.2">
      <c r="A8309"/>
      <c r="B8309"/>
      <c r="D8309" s="206"/>
      <c r="E8309" s="206"/>
      <c r="F8309"/>
    </row>
    <row r="8310" spans="1:6" x14ac:dyDescent="0.2">
      <c r="A8310"/>
      <c r="B8310"/>
      <c r="D8310" s="206"/>
      <c r="E8310" s="206"/>
      <c r="F8310"/>
    </row>
    <row r="8311" spans="1:6" x14ac:dyDescent="0.2">
      <c r="A8311"/>
      <c r="B8311"/>
      <c r="D8311" s="206"/>
      <c r="E8311" s="206"/>
      <c r="F8311"/>
    </row>
    <row r="8312" spans="1:6" x14ac:dyDescent="0.2">
      <c r="A8312"/>
      <c r="B8312"/>
      <c r="D8312" s="206"/>
      <c r="E8312" s="206"/>
      <c r="F8312"/>
    </row>
    <row r="8313" spans="1:6" x14ac:dyDescent="0.2">
      <c r="A8313"/>
      <c r="B8313"/>
      <c r="D8313" s="206"/>
      <c r="E8313" s="206"/>
      <c r="F8313"/>
    </row>
    <row r="8314" spans="1:6" x14ac:dyDescent="0.2">
      <c r="A8314"/>
      <c r="B8314"/>
      <c r="D8314" s="206"/>
      <c r="E8314" s="206"/>
      <c r="F8314"/>
    </row>
    <row r="8315" spans="1:6" x14ac:dyDescent="0.2">
      <c r="A8315"/>
      <c r="B8315"/>
      <c r="D8315" s="206"/>
      <c r="E8315" s="206"/>
      <c r="F8315"/>
    </row>
    <row r="8316" spans="1:6" x14ac:dyDescent="0.2">
      <c r="A8316"/>
      <c r="B8316"/>
      <c r="D8316" s="206"/>
      <c r="E8316" s="206"/>
      <c r="F8316"/>
    </row>
    <row r="8317" spans="1:6" x14ac:dyDescent="0.2">
      <c r="A8317"/>
      <c r="B8317"/>
      <c r="D8317" s="206"/>
      <c r="E8317" s="206"/>
      <c r="F8317"/>
    </row>
    <row r="8318" spans="1:6" x14ac:dyDescent="0.2">
      <c r="A8318"/>
      <c r="B8318"/>
      <c r="D8318" s="206"/>
      <c r="E8318" s="206"/>
      <c r="F8318"/>
    </row>
    <row r="8319" spans="1:6" x14ac:dyDescent="0.2">
      <c r="A8319"/>
      <c r="B8319"/>
      <c r="D8319" s="206"/>
      <c r="E8319" s="206"/>
      <c r="F8319"/>
    </row>
    <row r="8320" spans="1:6" x14ac:dyDescent="0.2">
      <c r="A8320"/>
      <c r="B8320"/>
      <c r="D8320" s="206"/>
      <c r="E8320" s="206"/>
      <c r="F8320"/>
    </row>
    <row r="8321" spans="1:6" x14ac:dyDescent="0.2">
      <c r="A8321"/>
      <c r="B8321"/>
      <c r="D8321" s="206"/>
      <c r="E8321" s="206"/>
      <c r="F8321"/>
    </row>
    <row r="8322" spans="1:6" x14ac:dyDescent="0.2">
      <c r="A8322"/>
      <c r="B8322"/>
      <c r="D8322" s="206"/>
      <c r="E8322" s="206"/>
      <c r="F8322"/>
    </row>
    <row r="8323" spans="1:6" x14ac:dyDescent="0.2">
      <c r="A8323"/>
      <c r="B8323"/>
      <c r="D8323" s="206"/>
      <c r="E8323" s="206"/>
      <c r="F8323"/>
    </row>
    <row r="8324" spans="1:6" x14ac:dyDescent="0.2">
      <c r="A8324"/>
      <c r="B8324"/>
      <c r="D8324" s="206"/>
      <c r="E8324" s="206"/>
      <c r="F8324"/>
    </row>
    <row r="8325" spans="1:6" x14ac:dyDescent="0.2">
      <c r="A8325"/>
      <c r="B8325"/>
      <c r="D8325" s="206"/>
      <c r="E8325" s="206"/>
      <c r="F8325"/>
    </row>
    <row r="8326" spans="1:6" x14ac:dyDescent="0.2">
      <c r="A8326"/>
      <c r="B8326"/>
      <c r="D8326" s="206"/>
      <c r="E8326" s="206"/>
      <c r="F8326"/>
    </row>
    <row r="8327" spans="1:6" x14ac:dyDescent="0.2">
      <c r="A8327"/>
      <c r="B8327"/>
      <c r="D8327" s="206"/>
      <c r="E8327" s="206"/>
      <c r="F8327"/>
    </row>
    <row r="8328" spans="1:6" x14ac:dyDescent="0.2">
      <c r="A8328"/>
      <c r="B8328"/>
      <c r="D8328" s="206"/>
      <c r="E8328" s="206"/>
      <c r="F8328"/>
    </row>
    <row r="8329" spans="1:6" x14ac:dyDescent="0.2">
      <c r="A8329"/>
      <c r="B8329"/>
      <c r="D8329" s="206"/>
      <c r="E8329" s="206"/>
      <c r="F8329"/>
    </row>
    <row r="8330" spans="1:6" x14ac:dyDescent="0.2">
      <c r="A8330"/>
      <c r="B8330"/>
      <c r="D8330" s="206"/>
      <c r="E8330" s="206"/>
      <c r="F8330"/>
    </row>
    <row r="8331" spans="1:6" x14ac:dyDescent="0.2">
      <c r="A8331"/>
      <c r="B8331"/>
      <c r="D8331" s="206"/>
      <c r="E8331" s="206"/>
      <c r="F8331"/>
    </row>
    <row r="8332" spans="1:6" x14ac:dyDescent="0.2">
      <c r="A8332"/>
      <c r="B8332"/>
      <c r="D8332" s="206"/>
      <c r="E8332" s="206"/>
      <c r="F8332"/>
    </row>
    <row r="8333" spans="1:6" x14ac:dyDescent="0.2">
      <c r="A8333"/>
      <c r="B8333"/>
      <c r="D8333" s="206"/>
      <c r="E8333" s="206"/>
      <c r="F8333"/>
    </row>
    <row r="8334" spans="1:6" x14ac:dyDescent="0.2">
      <c r="A8334"/>
      <c r="B8334"/>
      <c r="D8334" s="206"/>
      <c r="E8334" s="206"/>
      <c r="F8334"/>
    </row>
    <row r="8335" spans="1:6" x14ac:dyDescent="0.2">
      <c r="A8335"/>
      <c r="B8335"/>
      <c r="D8335" s="206"/>
      <c r="E8335" s="206"/>
      <c r="F8335"/>
    </row>
    <row r="8336" spans="1:6" x14ac:dyDescent="0.2">
      <c r="A8336"/>
      <c r="B8336"/>
      <c r="D8336" s="206"/>
      <c r="E8336" s="206"/>
      <c r="F8336"/>
    </row>
    <row r="8337" spans="1:6" x14ac:dyDescent="0.2">
      <c r="A8337"/>
      <c r="B8337"/>
      <c r="D8337" s="206"/>
      <c r="E8337" s="206"/>
      <c r="F8337"/>
    </row>
    <row r="8338" spans="1:6" x14ac:dyDescent="0.2">
      <c r="A8338"/>
      <c r="B8338"/>
      <c r="D8338" s="206"/>
      <c r="E8338" s="206"/>
      <c r="F8338"/>
    </row>
    <row r="8339" spans="1:6" x14ac:dyDescent="0.2">
      <c r="A8339"/>
      <c r="B8339"/>
      <c r="D8339" s="206"/>
      <c r="E8339" s="206"/>
      <c r="F8339"/>
    </row>
    <row r="8340" spans="1:6" x14ac:dyDescent="0.2">
      <c r="A8340"/>
      <c r="B8340"/>
      <c r="D8340" s="206"/>
      <c r="E8340" s="206"/>
      <c r="F8340"/>
    </row>
    <row r="8341" spans="1:6" x14ac:dyDescent="0.2">
      <c r="A8341"/>
      <c r="B8341"/>
      <c r="D8341" s="206"/>
      <c r="E8341" s="206"/>
      <c r="F8341"/>
    </row>
    <row r="8342" spans="1:6" x14ac:dyDescent="0.2">
      <c r="A8342"/>
      <c r="B8342"/>
      <c r="D8342" s="206"/>
      <c r="E8342" s="206"/>
      <c r="F8342"/>
    </row>
    <row r="8343" spans="1:6" x14ac:dyDescent="0.2">
      <c r="A8343"/>
      <c r="B8343"/>
      <c r="D8343" s="206"/>
      <c r="E8343" s="206"/>
      <c r="F8343"/>
    </row>
    <row r="8344" spans="1:6" x14ac:dyDescent="0.2">
      <c r="A8344"/>
      <c r="B8344"/>
      <c r="D8344" s="206"/>
      <c r="E8344" s="206"/>
      <c r="F8344"/>
    </row>
    <row r="8345" spans="1:6" x14ac:dyDescent="0.2">
      <c r="A8345"/>
      <c r="B8345"/>
      <c r="D8345" s="206"/>
      <c r="E8345" s="206"/>
      <c r="F8345"/>
    </row>
    <row r="8346" spans="1:6" x14ac:dyDescent="0.2">
      <c r="A8346"/>
      <c r="B8346"/>
      <c r="D8346" s="206"/>
      <c r="E8346" s="206"/>
      <c r="F8346"/>
    </row>
    <row r="8347" spans="1:6" x14ac:dyDescent="0.2">
      <c r="A8347"/>
      <c r="B8347"/>
      <c r="D8347" s="206"/>
      <c r="E8347" s="206"/>
      <c r="F8347"/>
    </row>
    <row r="8348" spans="1:6" x14ac:dyDescent="0.2">
      <c r="A8348"/>
      <c r="B8348"/>
      <c r="D8348" s="206"/>
      <c r="E8348" s="206"/>
      <c r="F8348"/>
    </row>
    <row r="8349" spans="1:6" x14ac:dyDescent="0.2">
      <c r="A8349"/>
      <c r="B8349"/>
      <c r="D8349" s="206"/>
      <c r="E8349" s="206"/>
      <c r="F8349"/>
    </row>
    <row r="8350" spans="1:6" x14ac:dyDescent="0.2">
      <c r="A8350"/>
      <c r="B8350"/>
      <c r="D8350" s="206"/>
      <c r="E8350" s="206"/>
      <c r="F8350"/>
    </row>
    <row r="8351" spans="1:6" x14ac:dyDescent="0.2">
      <c r="A8351"/>
      <c r="B8351"/>
      <c r="D8351" s="206"/>
      <c r="E8351" s="206"/>
      <c r="F8351"/>
    </row>
    <row r="8352" spans="1:6" x14ac:dyDescent="0.2">
      <c r="A8352"/>
      <c r="B8352"/>
      <c r="D8352" s="206"/>
      <c r="E8352" s="206"/>
      <c r="F8352"/>
    </row>
    <row r="8353" spans="1:6" x14ac:dyDescent="0.2">
      <c r="A8353"/>
      <c r="B8353"/>
      <c r="D8353" s="206"/>
      <c r="E8353" s="206"/>
      <c r="F8353"/>
    </row>
    <row r="8354" spans="1:6" x14ac:dyDescent="0.2">
      <c r="A8354"/>
      <c r="B8354"/>
      <c r="D8354" s="206"/>
      <c r="E8354" s="206"/>
      <c r="F8354"/>
    </row>
    <row r="8355" spans="1:6" x14ac:dyDescent="0.2">
      <c r="A8355"/>
      <c r="B8355"/>
      <c r="D8355" s="206"/>
      <c r="E8355" s="206"/>
      <c r="F8355"/>
    </row>
    <row r="8356" spans="1:6" x14ac:dyDescent="0.2">
      <c r="A8356"/>
      <c r="B8356"/>
      <c r="D8356" s="206"/>
      <c r="E8356" s="206"/>
      <c r="F8356"/>
    </row>
    <row r="8357" spans="1:6" x14ac:dyDescent="0.2">
      <c r="A8357"/>
      <c r="B8357"/>
      <c r="D8357" s="206"/>
      <c r="E8357" s="206"/>
      <c r="F8357"/>
    </row>
    <row r="8358" spans="1:6" x14ac:dyDescent="0.2">
      <c r="A8358"/>
      <c r="B8358"/>
      <c r="D8358" s="206"/>
      <c r="E8358" s="206"/>
      <c r="F8358"/>
    </row>
    <row r="8359" spans="1:6" x14ac:dyDescent="0.2">
      <c r="A8359"/>
      <c r="B8359"/>
      <c r="D8359" s="206"/>
      <c r="E8359" s="206"/>
      <c r="F8359"/>
    </row>
    <row r="8360" spans="1:6" x14ac:dyDescent="0.2">
      <c r="A8360"/>
      <c r="B8360"/>
      <c r="D8360" s="206"/>
      <c r="E8360" s="206"/>
      <c r="F8360"/>
    </row>
    <row r="8361" spans="1:6" x14ac:dyDescent="0.2">
      <c r="A8361"/>
      <c r="B8361"/>
      <c r="D8361" s="206"/>
      <c r="E8361" s="206"/>
      <c r="F8361"/>
    </row>
    <row r="8362" spans="1:6" x14ac:dyDescent="0.2">
      <c r="A8362"/>
      <c r="B8362"/>
      <c r="D8362" s="206"/>
      <c r="E8362" s="206"/>
      <c r="F8362"/>
    </row>
    <row r="8363" spans="1:6" x14ac:dyDescent="0.2">
      <c r="A8363"/>
      <c r="B8363"/>
      <c r="D8363" s="206"/>
      <c r="E8363" s="206"/>
      <c r="F8363"/>
    </row>
    <row r="8364" spans="1:6" x14ac:dyDescent="0.2">
      <c r="A8364"/>
      <c r="B8364"/>
      <c r="D8364" s="206"/>
      <c r="E8364" s="206"/>
      <c r="F8364"/>
    </row>
    <row r="8365" spans="1:6" x14ac:dyDescent="0.2">
      <c r="A8365"/>
      <c r="B8365"/>
      <c r="D8365" s="206"/>
      <c r="E8365" s="206"/>
      <c r="F8365"/>
    </row>
    <row r="8366" spans="1:6" x14ac:dyDescent="0.2">
      <c r="A8366"/>
      <c r="B8366"/>
      <c r="D8366" s="206"/>
      <c r="E8366" s="206"/>
      <c r="F8366"/>
    </row>
    <row r="8367" spans="1:6" x14ac:dyDescent="0.2">
      <c r="A8367"/>
      <c r="B8367"/>
      <c r="D8367" s="206"/>
      <c r="E8367" s="206"/>
      <c r="F8367"/>
    </row>
    <row r="8368" spans="1:6" x14ac:dyDescent="0.2">
      <c r="A8368"/>
      <c r="B8368"/>
      <c r="D8368" s="206"/>
      <c r="E8368" s="206"/>
      <c r="F8368"/>
    </row>
    <row r="8369" spans="1:6" x14ac:dyDescent="0.2">
      <c r="A8369"/>
      <c r="B8369"/>
      <c r="D8369" s="206"/>
      <c r="E8369" s="206"/>
      <c r="F8369"/>
    </row>
    <row r="8370" spans="1:6" x14ac:dyDescent="0.2">
      <c r="A8370"/>
      <c r="B8370"/>
      <c r="D8370" s="206"/>
      <c r="E8370" s="206"/>
      <c r="F8370"/>
    </row>
    <row r="8371" spans="1:6" x14ac:dyDescent="0.2">
      <c r="A8371"/>
      <c r="B8371"/>
      <c r="D8371" s="206"/>
      <c r="E8371" s="206"/>
      <c r="F8371"/>
    </row>
    <row r="8372" spans="1:6" x14ac:dyDescent="0.2">
      <c r="A8372"/>
      <c r="B8372"/>
      <c r="D8372" s="206"/>
      <c r="E8372" s="206"/>
      <c r="F8372"/>
    </row>
    <row r="8373" spans="1:6" x14ac:dyDescent="0.2">
      <c r="A8373"/>
      <c r="B8373"/>
      <c r="D8373" s="206"/>
      <c r="E8373" s="206"/>
      <c r="F8373"/>
    </row>
    <row r="8374" spans="1:6" x14ac:dyDescent="0.2">
      <c r="A8374"/>
      <c r="B8374"/>
      <c r="D8374" s="206"/>
      <c r="E8374" s="206"/>
      <c r="F8374"/>
    </row>
    <row r="8375" spans="1:6" x14ac:dyDescent="0.2">
      <c r="A8375"/>
      <c r="B8375"/>
      <c r="D8375" s="206"/>
      <c r="E8375" s="206"/>
      <c r="F8375"/>
    </row>
    <row r="8376" spans="1:6" x14ac:dyDescent="0.2">
      <c r="A8376"/>
      <c r="B8376"/>
      <c r="D8376" s="206"/>
      <c r="E8376" s="206"/>
      <c r="F8376"/>
    </row>
    <row r="8377" spans="1:6" x14ac:dyDescent="0.2">
      <c r="A8377"/>
      <c r="B8377"/>
      <c r="D8377" s="206"/>
      <c r="E8377" s="206"/>
      <c r="F8377"/>
    </row>
    <row r="8378" spans="1:6" x14ac:dyDescent="0.2">
      <c r="A8378"/>
      <c r="B8378"/>
      <c r="D8378" s="206"/>
      <c r="E8378" s="206"/>
      <c r="F8378"/>
    </row>
    <row r="8379" spans="1:6" x14ac:dyDescent="0.2">
      <c r="A8379"/>
      <c r="B8379"/>
      <c r="D8379" s="206"/>
      <c r="E8379" s="206"/>
      <c r="F8379"/>
    </row>
    <row r="8380" spans="1:6" x14ac:dyDescent="0.2">
      <c r="A8380"/>
      <c r="B8380"/>
      <c r="D8380" s="206"/>
      <c r="E8380" s="206"/>
      <c r="F8380"/>
    </row>
    <row r="8381" spans="1:6" x14ac:dyDescent="0.2">
      <c r="A8381"/>
      <c r="B8381"/>
      <c r="D8381" s="206"/>
      <c r="E8381" s="206"/>
      <c r="F8381"/>
    </row>
    <row r="8382" spans="1:6" x14ac:dyDescent="0.2">
      <c r="A8382"/>
      <c r="B8382"/>
      <c r="D8382" s="206"/>
      <c r="E8382" s="206"/>
      <c r="F8382"/>
    </row>
    <row r="8383" spans="1:6" x14ac:dyDescent="0.2">
      <c r="A8383"/>
      <c r="B8383"/>
      <c r="D8383" s="206"/>
      <c r="E8383" s="206"/>
      <c r="F8383"/>
    </row>
    <row r="8384" spans="1:6" x14ac:dyDescent="0.2">
      <c r="A8384"/>
      <c r="B8384"/>
      <c r="D8384" s="206"/>
      <c r="E8384" s="206"/>
      <c r="F8384"/>
    </row>
    <row r="8385" spans="1:6" x14ac:dyDescent="0.2">
      <c r="A8385"/>
      <c r="B8385"/>
      <c r="D8385" s="206"/>
      <c r="E8385" s="206"/>
      <c r="F8385"/>
    </row>
    <row r="8386" spans="1:6" x14ac:dyDescent="0.2">
      <c r="A8386"/>
      <c r="B8386"/>
      <c r="D8386" s="206"/>
      <c r="E8386" s="206"/>
      <c r="F8386"/>
    </row>
    <row r="8387" spans="1:6" x14ac:dyDescent="0.2">
      <c r="A8387"/>
      <c r="B8387"/>
      <c r="D8387" s="206"/>
      <c r="E8387" s="206"/>
      <c r="F8387"/>
    </row>
    <row r="8388" spans="1:6" x14ac:dyDescent="0.2">
      <c r="A8388"/>
      <c r="B8388"/>
      <c r="D8388" s="206"/>
      <c r="E8388" s="206"/>
      <c r="F8388"/>
    </row>
    <row r="8389" spans="1:6" x14ac:dyDescent="0.2">
      <c r="A8389"/>
      <c r="B8389"/>
      <c r="D8389" s="206"/>
      <c r="E8389" s="206"/>
      <c r="F8389"/>
    </row>
    <row r="8390" spans="1:6" x14ac:dyDescent="0.2">
      <c r="A8390"/>
      <c r="B8390"/>
      <c r="D8390" s="206"/>
      <c r="E8390" s="206"/>
      <c r="F8390"/>
    </row>
    <row r="8391" spans="1:6" x14ac:dyDescent="0.2">
      <c r="A8391"/>
      <c r="B8391"/>
      <c r="D8391" s="206"/>
      <c r="E8391" s="206"/>
      <c r="F8391"/>
    </row>
    <row r="8392" spans="1:6" x14ac:dyDescent="0.2">
      <c r="A8392"/>
      <c r="B8392"/>
      <c r="D8392" s="206"/>
      <c r="E8392" s="206"/>
      <c r="F8392"/>
    </row>
    <row r="8393" spans="1:6" x14ac:dyDescent="0.2">
      <c r="A8393"/>
      <c r="B8393"/>
      <c r="D8393" s="206"/>
      <c r="E8393" s="206"/>
      <c r="F8393"/>
    </row>
    <row r="8394" spans="1:6" x14ac:dyDescent="0.2">
      <c r="A8394"/>
      <c r="B8394"/>
      <c r="D8394" s="206"/>
      <c r="E8394" s="206"/>
      <c r="F8394"/>
    </row>
    <row r="8395" spans="1:6" x14ac:dyDescent="0.2">
      <c r="A8395"/>
      <c r="B8395"/>
      <c r="D8395" s="206"/>
      <c r="E8395" s="206"/>
      <c r="F8395"/>
    </row>
    <row r="8396" spans="1:6" x14ac:dyDescent="0.2">
      <c r="A8396"/>
      <c r="B8396"/>
      <c r="D8396" s="206"/>
      <c r="E8396" s="206"/>
      <c r="F8396"/>
    </row>
    <row r="8397" spans="1:6" x14ac:dyDescent="0.2">
      <c r="A8397"/>
      <c r="B8397"/>
      <c r="D8397" s="206"/>
      <c r="E8397" s="206"/>
      <c r="F8397"/>
    </row>
    <row r="8398" spans="1:6" x14ac:dyDescent="0.2">
      <c r="A8398"/>
      <c r="B8398"/>
      <c r="D8398" s="206"/>
      <c r="E8398" s="206"/>
      <c r="F8398"/>
    </row>
    <row r="8399" spans="1:6" x14ac:dyDescent="0.2">
      <c r="A8399"/>
      <c r="B8399"/>
      <c r="D8399" s="206"/>
      <c r="E8399" s="206"/>
      <c r="F8399"/>
    </row>
    <row r="8400" spans="1:6" x14ac:dyDescent="0.2">
      <c r="A8400"/>
      <c r="B8400"/>
      <c r="D8400" s="206"/>
      <c r="E8400" s="206"/>
      <c r="F8400"/>
    </row>
    <row r="8401" spans="1:6" x14ac:dyDescent="0.2">
      <c r="A8401"/>
      <c r="B8401"/>
      <c r="D8401" s="206"/>
      <c r="E8401" s="206"/>
      <c r="F8401"/>
    </row>
    <row r="8402" spans="1:6" x14ac:dyDescent="0.2">
      <c r="A8402"/>
      <c r="B8402"/>
      <c r="D8402" s="206"/>
      <c r="E8402" s="206"/>
      <c r="F8402"/>
    </row>
    <row r="8403" spans="1:6" x14ac:dyDescent="0.2">
      <c r="A8403"/>
      <c r="B8403"/>
      <c r="D8403" s="206"/>
      <c r="E8403" s="206"/>
      <c r="F8403"/>
    </row>
    <row r="8404" spans="1:6" x14ac:dyDescent="0.2">
      <c r="A8404"/>
      <c r="B8404"/>
      <c r="D8404" s="206"/>
      <c r="E8404" s="206"/>
      <c r="F8404"/>
    </row>
    <row r="8405" spans="1:6" x14ac:dyDescent="0.2">
      <c r="A8405"/>
      <c r="B8405"/>
      <c r="D8405" s="206"/>
      <c r="E8405" s="206"/>
      <c r="F8405"/>
    </row>
    <row r="8406" spans="1:6" x14ac:dyDescent="0.2">
      <c r="A8406"/>
      <c r="B8406"/>
      <c r="D8406" s="206"/>
      <c r="E8406" s="206"/>
      <c r="F8406"/>
    </row>
    <row r="8407" spans="1:6" x14ac:dyDescent="0.2">
      <c r="A8407"/>
      <c r="B8407"/>
      <c r="D8407" s="206"/>
      <c r="E8407" s="206"/>
      <c r="F8407"/>
    </row>
    <row r="8408" spans="1:6" x14ac:dyDescent="0.2">
      <c r="A8408"/>
      <c r="B8408"/>
      <c r="D8408" s="206"/>
      <c r="E8408" s="206"/>
      <c r="F8408"/>
    </row>
    <row r="8409" spans="1:6" x14ac:dyDescent="0.2">
      <c r="A8409"/>
      <c r="B8409"/>
      <c r="D8409" s="206"/>
      <c r="E8409" s="206"/>
      <c r="F8409"/>
    </row>
    <row r="8410" spans="1:6" x14ac:dyDescent="0.2">
      <c r="A8410"/>
      <c r="B8410"/>
      <c r="D8410" s="206"/>
      <c r="E8410" s="206"/>
      <c r="F8410"/>
    </row>
    <row r="8411" spans="1:6" x14ac:dyDescent="0.2">
      <c r="A8411"/>
      <c r="B8411"/>
      <c r="D8411" s="206"/>
      <c r="E8411" s="206"/>
      <c r="F8411"/>
    </row>
    <row r="8412" spans="1:6" x14ac:dyDescent="0.2">
      <c r="A8412"/>
      <c r="B8412"/>
      <c r="D8412" s="206"/>
      <c r="E8412" s="206"/>
      <c r="F8412"/>
    </row>
    <row r="8413" spans="1:6" x14ac:dyDescent="0.2">
      <c r="A8413"/>
      <c r="B8413"/>
      <c r="D8413" s="206"/>
      <c r="E8413" s="206"/>
      <c r="F8413"/>
    </row>
    <row r="8414" spans="1:6" x14ac:dyDescent="0.2">
      <c r="A8414"/>
      <c r="B8414"/>
      <c r="D8414" s="206"/>
      <c r="E8414" s="206"/>
      <c r="F8414"/>
    </row>
    <row r="8415" spans="1:6" x14ac:dyDescent="0.2">
      <c r="A8415"/>
      <c r="B8415"/>
      <c r="D8415" s="206"/>
      <c r="E8415" s="206"/>
      <c r="F8415"/>
    </row>
    <row r="8416" spans="1:6" x14ac:dyDescent="0.2">
      <c r="A8416"/>
      <c r="B8416"/>
      <c r="D8416" s="206"/>
      <c r="E8416" s="206"/>
      <c r="F8416"/>
    </row>
    <row r="8417" spans="1:6" x14ac:dyDescent="0.2">
      <c r="A8417"/>
      <c r="B8417"/>
      <c r="D8417" s="206"/>
      <c r="E8417" s="206"/>
      <c r="F8417"/>
    </row>
    <row r="8418" spans="1:6" x14ac:dyDescent="0.2">
      <c r="A8418"/>
      <c r="B8418"/>
      <c r="D8418" s="206"/>
      <c r="E8418" s="206"/>
      <c r="F8418"/>
    </row>
    <row r="8419" spans="1:6" x14ac:dyDescent="0.2">
      <c r="A8419"/>
      <c r="B8419"/>
      <c r="D8419" s="206"/>
      <c r="E8419" s="206"/>
      <c r="F8419"/>
    </row>
    <row r="8420" spans="1:6" x14ac:dyDescent="0.2">
      <c r="A8420"/>
      <c r="B8420"/>
      <c r="D8420" s="206"/>
      <c r="E8420" s="206"/>
      <c r="F8420"/>
    </row>
    <row r="8421" spans="1:6" x14ac:dyDescent="0.2">
      <c r="A8421"/>
      <c r="B8421"/>
      <c r="D8421" s="206"/>
      <c r="E8421" s="206"/>
      <c r="F8421"/>
    </row>
    <row r="8422" spans="1:6" x14ac:dyDescent="0.2">
      <c r="A8422"/>
      <c r="B8422"/>
      <c r="D8422" s="206"/>
      <c r="E8422" s="206"/>
      <c r="F8422"/>
    </row>
    <row r="8423" spans="1:6" x14ac:dyDescent="0.2">
      <c r="A8423"/>
      <c r="B8423"/>
      <c r="D8423" s="206"/>
      <c r="E8423" s="206"/>
      <c r="F8423"/>
    </row>
    <row r="8424" spans="1:6" x14ac:dyDescent="0.2">
      <c r="A8424"/>
      <c r="B8424"/>
      <c r="D8424" s="206"/>
      <c r="E8424" s="206"/>
      <c r="F8424"/>
    </row>
    <row r="8425" spans="1:6" x14ac:dyDescent="0.2">
      <c r="A8425"/>
      <c r="B8425"/>
      <c r="D8425" s="206"/>
      <c r="E8425" s="206"/>
      <c r="F8425"/>
    </row>
    <row r="8426" spans="1:6" x14ac:dyDescent="0.2">
      <c r="A8426"/>
      <c r="B8426"/>
      <c r="D8426" s="206"/>
      <c r="E8426" s="206"/>
      <c r="F8426"/>
    </row>
    <row r="8427" spans="1:6" x14ac:dyDescent="0.2">
      <c r="A8427"/>
      <c r="B8427"/>
      <c r="D8427" s="206"/>
      <c r="E8427" s="206"/>
      <c r="F8427"/>
    </row>
    <row r="8428" spans="1:6" x14ac:dyDescent="0.2">
      <c r="A8428"/>
      <c r="B8428"/>
      <c r="D8428" s="206"/>
      <c r="E8428" s="206"/>
      <c r="F8428"/>
    </row>
    <row r="8429" spans="1:6" x14ac:dyDescent="0.2">
      <c r="A8429"/>
      <c r="B8429"/>
      <c r="D8429" s="206"/>
      <c r="E8429" s="206"/>
      <c r="F8429"/>
    </row>
    <row r="8430" spans="1:6" x14ac:dyDescent="0.2">
      <c r="A8430"/>
      <c r="B8430"/>
      <c r="D8430" s="206"/>
      <c r="E8430" s="206"/>
      <c r="F8430"/>
    </row>
    <row r="8431" spans="1:6" x14ac:dyDescent="0.2">
      <c r="A8431"/>
      <c r="B8431"/>
      <c r="D8431" s="206"/>
      <c r="E8431" s="206"/>
      <c r="F8431"/>
    </row>
    <row r="8432" spans="1:6" x14ac:dyDescent="0.2">
      <c r="A8432"/>
      <c r="B8432"/>
      <c r="D8432" s="206"/>
      <c r="E8432" s="206"/>
      <c r="F8432"/>
    </row>
    <row r="8433" spans="1:6" x14ac:dyDescent="0.2">
      <c r="A8433"/>
      <c r="B8433"/>
      <c r="D8433" s="206"/>
      <c r="E8433" s="206"/>
      <c r="F8433"/>
    </row>
    <row r="8434" spans="1:6" x14ac:dyDescent="0.2">
      <c r="A8434"/>
      <c r="B8434"/>
      <c r="D8434" s="206"/>
      <c r="E8434" s="206"/>
      <c r="F8434"/>
    </row>
    <row r="8435" spans="1:6" x14ac:dyDescent="0.2">
      <c r="A8435"/>
      <c r="B8435"/>
      <c r="D8435" s="206"/>
      <c r="E8435" s="206"/>
      <c r="F8435"/>
    </row>
    <row r="8436" spans="1:6" x14ac:dyDescent="0.2">
      <c r="A8436"/>
      <c r="B8436"/>
      <c r="D8436" s="206"/>
      <c r="E8436" s="206"/>
      <c r="F8436"/>
    </row>
    <row r="8437" spans="1:6" x14ac:dyDescent="0.2">
      <c r="A8437"/>
      <c r="B8437"/>
      <c r="D8437" s="206"/>
      <c r="E8437" s="206"/>
      <c r="F8437"/>
    </row>
    <row r="8438" spans="1:6" x14ac:dyDescent="0.2">
      <c r="A8438"/>
      <c r="B8438"/>
      <c r="D8438" s="206"/>
      <c r="E8438" s="206"/>
      <c r="F8438"/>
    </row>
    <row r="8439" spans="1:6" x14ac:dyDescent="0.2">
      <c r="A8439"/>
      <c r="B8439"/>
      <c r="D8439" s="206"/>
      <c r="E8439" s="206"/>
      <c r="F8439"/>
    </row>
    <row r="8440" spans="1:6" x14ac:dyDescent="0.2">
      <c r="A8440"/>
      <c r="B8440"/>
      <c r="D8440" s="206"/>
      <c r="E8440" s="206"/>
      <c r="F8440"/>
    </row>
    <row r="8441" spans="1:6" x14ac:dyDescent="0.2">
      <c r="A8441"/>
      <c r="B8441"/>
      <c r="D8441" s="206"/>
      <c r="E8441" s="206"/>
      <c r="F8441"/>
    </row>
    <row r="8442" spans="1:6" x14ac:dyDescent="0.2">
      <c r="A8442"/>
      <c r="B8442"/>
      <c r="D8442" s="206"/>
      <c r="E8442" s="206"/>
      <c r="F8442"/>
    </row>
    <row r="8443" spans="1:6" x14ac:dyDescent="0.2">
      <c r="A8443"/>
      <c r="B8443"/>
      <c r="D8443" s="206"/>
      <c r="E8443" s="206"/>
      <c r="F8443"/>
    </row>
    <row r="8444" spans="1:6" x14ac:dyDescent="0.2">
      <c r="A8444"/>
      <c r="B8444"/>
      <c r="D8444" s="206"/>
      <c r="E8444" s="206"/>
      <c r="F8444"/>
    </row>
    <row r="8445" spans="1:6" x14ac:dyDescent="0.2">
      <c r="A8445"/>
      <c r="B8445"/>
      <c r="D8445" s="206"/>
      <c r="E8445" s="206"/>
      <c r="F8445"/>
    </row>
    <row r="8446" spans="1:6" x14ac:dyDescent="0.2">
      <c r="A8446"/>
      <c r="B8446"/>
      <c r="D8446" s="206"/>
      <c r="E8446" s="206"/>
      <c r="F8446"/>
    </row>
    <row r="8447" spans="1:6" x14ac:dyDescent="0.2">
      <c r="A8447"/>
      <c r="B8447"/>
      <c r="D8447" s="206"/>
      <c r="E8447" s="206"/>
      <c r="F8447"/>
    </row>
    <row r="8448" spans="1:6" x14ac:dyDescent="0.2">
      <c r="A8448"/>
      <c r="B8448"/>
      <c r="D8448" s="206"/>
      <c r="E8448" s="206"/>
      <c r="F8448"/>
    </row>
    <row r="8449" spans="1:6" x14ac:dyDescent="0.2">
      <c r="A8449"/>
      <c r="B8449"/>
      <c r="D8449" s="206"/>
      <c r="E8449" s="206"/>
      <c r="F8449"/>
    </row>
    <row r="8450" spans="1:6" x14ac:dyDescent="0.2">
      <c r="A8450"/>
      <c r="B8450"/>
      <c r="D8450" s="206"/>
      <c r="E8450" s="206"/>
      <c r="F8450"/>
    </row>
    <row r="8451" spans="1:6" x14ac:dyDescent="0.2">
      <c r="A8451"/>
      <c r="B8451"/>
      <c r="D8451" s="206"/>
      <c r="E8451" s="206"/>
      <c r="F8451"/>
    </row>
    <row r="8452" spans="1:6" x14ac:dyDescent="0.2">
      <c r="A8452"/>
      <c r="B8452"/>
      <c r="D8452" s="206"/>
      <c r="E8452" s="206"/>
      <c r="F8452"/>
    </row>
    <row r="8453" spans="1:6" x14ac:dyDescent="0.2">
      <c r="A8453"/>
      <c r="B8453"/>
      <c r="D8453" s="206"/>
      <c r="E8453" s="206"/>
      <c r="F8453"/>
    </row>
    <row r="8454" spans="1:6" x14ac:dyDescent="0.2">
      <c r="A8454"/>
      <c r="B8454"/>
      <c r="D8454" s="206"/>
      <c r="E8454" s="206"/>
      <c r="F8454"/>
    </row>
    <row r="8455" spans="1:6" x14ac:dyDescent="0.2">
      <c r="A8455"/>
      <c r="B8455"/>
      <c r="D8455" s="206"/>
      <c r="E8455" s="206"/>
      <c r="F8455"/>
    </row>
    <row r="8456" spans="1:6" x14ac:dyDescent="0.2">
      <c r="A8456"/>
      <c r="B8456"/>
      <c r="D8456" s="206"/>
      <c r="E8456" s="206"/>
      <c r="F8456"/>
    </row>
    <row r="8457" spans="1:6" x14ac:dyDescent="0.2">
      <c r="A8457"/>
      <c r="B8457"/>
      <c r="D8457" s="206"/>
      <c r="E8457" s="206"/>
      <c r="F8457"/>
    </row>
    <row r="8458" spans="1:6" x14ac:dyDescent="0.2">
      <c r="A8458"/>
      <c r="B8458"/>
      <c r="D8458" s="206"/>
      <c r="E8458" s="206"/>
      <c r="F8458"/>
    </row>
    <row r="8459" spans="1:6" x14ac:dyDescent="0.2">
      <c r="A8459"/>
      <c r="B8459"/>
      <c r="D8459" s="206"/>
      <c r="E8459" s="206"/>
      <c r="F8459"/>
    </row>
    <row r="8460" spans="1:6" x14ac:dyDescent="0.2">
      <c r="A8460"/>
      <c r="B8460"/>
      <c r="D8460" s="206"/>
      <c r="E8460" s="206"/>
      <c r="F8460"/>
    </row>
    <row r="8461" spans="1:6" x14ac:dyDescent="0.2">
      <c r="A8461"/>
      <c r="B8461"/>
      <c r="D8461" s="206"/>
      <c r="E8461" s="206"/>
      <c r="F8461"/>
    </row>
    <row r="8462" spans="1:6" x14ac:dyDescent="0.2">
      <c r="A8462"/>
      <c r="B8462"/>
      <c r="D8462" s="206"/>
      <c r="E8462" s="206"/>
      <c r="F8462"/>
    </row>
    <row r="8463" spans="1:6" x14ac:dyDescent="0.2">
      <c r="A8463"/>
      <c r="B8463"/>
      <c r="D8463" s="206"/>
      <c r="E8463" s="206"/>
      <c r="F8463"/>
    </row>
    <row r="8464" spans="1:6" x14ac:dyDescent="0.2">
      <c r="A8464"/>
      <c r="B8464"/>
      <c r="D8464" s="206"/>
      <c r="E8464" s="206"/>
      <c r="F8464"/>
    </row>
    <row r="8465" spans="1:6" x14ac:dyDescent="0.2">
      <c r="A8465"/>
      <c r="B8465"/>
      <c r="D8465" s="206"/>
      <c r="E8465" s="206"/>
      <c r="F8465"/>
    </row>
    <row r="8466" spans="1:6" x14ac:dyDescent="0.2">
      <c r="A8466"/>
      <c r="B8466"/>
      <c r="D8466" s="206"/>
      <c r="E8466" s="206"/>
      <c r="F8466"/>
    </row>
    <row r="8467" spans="1:6" x14ac:dyDescent="0.2">
      <c r="A8467"/>
      <c r="B8467"/>
      <c r="D8467" s="206"/>
      <c r="E8467" s="206"/>
      <c r="F8467"/>
    </row>
    <row r="8468" spans="1:6" x14ac:dyDescent="0.2">
      <c r="A8468"/>
      <c r="B8468"/>
      <c r="D8468" s="206"/>
      <c r="E8468" s="206"/>
      <c r="F8468"/>
    </row>
    <row r="8469" spans="1:6" x14ac:dyDescent="0.2">
      <c r="A8469"/>
      <c r="B8469"/>
      <c r="D8469" s="206"/>
      <c r="E8469" s="206"/>
      <c r="F8469"/>
    </row>
    <row r="8470" spans="1:6" x14ac:dyDescent="0.2">
      <c r="A8470"/>
      <c r="B8470"/>
      <c r="D8470" s="206"/>
      <c r="E8470" s="206"/>
      <c r="F8470"/>
    </row>
    <row r="8471" spans="1:6" x14ac:dyDescent="0.2">
      <c r="A8471"/>
      <c r="B8471"/>
      <c r="D8471" s="206"/>
      <c r="E8471" s="206"/>
      <c r="F8471"/>
    </row>
    <row r="8472" spans="1:6" x14ac:dyDescent="0.2">
      <c r="A8472"/>
      <c r="B8472"/>
      <c r="D8472" s="206"/>
      <c r="E8472" s="206"/>
      <c r="F8472"/>
    </row>
    <row r="8473" spans="1:6" x14ac:dyDescent="0.2">
      <c r="A8473"/>
      <c r="B8473"/>
      <c r="D8473" s="206"/>
      <c r="E8473" s="206"/>
      <c r="F8473"/>
    </row>
    <row r="8474" spans="1:6" x14ac:dyDescent="0.2">
      <c r="A8474"/>
      <c r="B8474"/>
      <c r="D8474" s="206"/>
      <c r="E8474" s="206"/>
      <c r="F8474"/>
    </row>
    <row r="8475" spans="1:6" x14ac:dyDescent="0.2">
      <c r="A8475"/>
      <c r="B8475"/>
      <c r="D8475" s="206"/>
      <c r="E8475" s="206"/>
      <c r="F8475"/>
    </row>
    <row r="8476" spans="1:6" x14ac:dyDescent="0.2">
      <c r="A8476"/>
      <c r="B8476"/>
      <c r="D8476" s="206"/>
      <c r="E8476" s="206"/>
      <c r="F8476"/>
    </row>
    <row r="8477" spans="1:6" x14ac:dyDescent="0.2">
      <c r="A8477"/>
      <c r="B8477"/>
      <c r="D8477" s="206"/>
      <c r="E8477" s="206"/>
      <c r="F8477"/>
    </row>
    <row r="8478" spans="1:6" x14ac:dyDescent="0.2">
      <c r="A8478"/>
      <c r="B8478"/>
      <c r="D8478" s="206"/>
      <c r="E8478" s="206"/>
      <c r="F8478"/>
    </row>
    <row r="8479" spans="1:6" x14ac:dyDescent="0.2">
      <c r="A8479"/>
      <c r="B8479"/>
      <c r="D8479" s="206"/>
      <c r="E8479" s="206"/>
      <c r="F8479"/>
    </row>
    <row r="8480" spans="1:6" x14ac:dyDescent="0.2">
      <c r="A8480"/>
      <c r="B8480"/>
      <c r="D8480" s="206"/>
      <c r="E8480" s="206"/>
      <c r="F8480"/>
    </row>
    <row r="8481" spans="1:6" x14ac:dyDescent="0.2">
      <c r="A8481"/>
      <c r="B8481"/>
      <c r="D8481" s="206"/>
      <c r="E8481" s="206"/>
      <c r="F8481"/>
    </row>
    <row r="8482" spans="1:6" x14ac:dyDescent="0.2">
      <c r="A8482"/>
      <c r="B8482"/>
      <c r="D8482" s="206"/>
      <c r="E8482" s="206"/>
      <c r="F8482"/>
    </row>
    <row r="8483" spans="1:6" x14ac:dyDescent="0.2">
      <c r="A8483"/>
      <c r="B8483"/>
      <c r="D8483" s="206"/>
      <c r="E8483" s="206"/>
      <c r="F8483"/>
    </row>
    <row r="8484" spans="1:6" x14ac:dyDescent="0.2">
      <c r="A8484"/>
      <c r="B8484"/>
      <c r="D8484" s="206"/>
      <c r="E8484" s="206"/>
      <c r="F8484"/>
    </row>
    <row r="8485" spans="1:6" x14ac:dyDescent="0.2">
      <c r="A8485"/>
      <c r="B8485"/>
      <c r="D8485" s="206"/>
      <c r="E8485" s="206"/>
      <c r="F8485"/>
    </row>
    <row r="8486" spans="1:6" x14ac:dyDescent="0.2">
      <c r="A8486"/>
      <c r="B8486"/>
      <c r="D8486" s="206"/>
      <c r="E8486" s="206"/>
      <c r="F8486"/>
    </row>
    <row r="8487" spans="1:6" x14ac:dyDescent="0.2">
      <c r="A8487"/>
      <c r="B8487"/>
      <c r="D8487" s="206"/>
      <c r="E8487" s="206"/>
      <c r="F8487"/>
    </row>
    <row r="8488" spans="1:6" x14ac:dyDescent="0.2">
      <c r="A8488"/>
      <c r="B8488"/>
      <c r="D8488" s="206"/>
      <c r="E8488" s="206"/>
      <c r="F8488"/>
    </row>
    <row r="8489" spans="1:6" x14ac:dyDescent="0.2">
      <c r="A8489"/>
      <c r="B8489"/>
      <c r="D8489" s="206"/>
      <c r="E8489" s="206"/>
      <c r="F8489"/>
    </row>
    <row r="8490" spans="1:6" x14ac:dyDescent="0.2">
      <c r="A8490"/>
      <c r="B8490"/>
      <c r="D8490" s="206"/>
      <c r="E8490" s="206"/>
      <c r="F8490"/>
    </row>
    <row r="8491" spans="1:6" x14ac:dyDescent="0.2">
      <c r="A8491"/>
      <c r="B8491"/>
      <c r="D8491" s="206"/>
      <c r="E8491" s="206"/>
      <c r="F8491"/>
    </row>
    <row r="8492" spans="1:6" x14ac:dyDescent="0.2">
      <c r="A8492"/>
      <c r="B8492"/>
      <c r="D8492" s="206"/>
      <c r="E8492" s="206"/>
      <c r="F8492"/>
    </row>
    <row r="8493" spans="1:6" x14ac:dyDescent="0.2">
      <c r="A8493"/>
      <c r="B8493"/>
      <c r="D8493" s="206"/>
      <c r="E8493" s="206"/>
      <c r="F8493"/>
    </row>
    <row r="8494" spans="1:6" x14ac:dyDescent="0.2">
      <c r="A8494"/>
      <c r="B8494"/>
      <c r="D8494" s="206"/>
      <c r="E8494" s="206"/>
      <c r="F8494"/>
    </row>
    <row r="8495" spans="1:6" x14ac:dyDescent="0.2">
      <c r="A8495"/>
      <c r="B8495"/>
      <c r="D8495" s="206"/>
      <c r="E8495" s="206"/>
      <c r="F8495"/>
    </row>
    <row r="8496" spans="1:6" x14ac:dyDescent="0.2">
      <c r="A8496"/>
      <c r="B8496"/>
      <c r="D8496" s="206"/>
      <c r="E8496" s="206"/>
      <c r="F8496"/>
    </row>
    <row r="8497" spans="1:6" x14ac:dyDescent="0.2">
      <c r="A8497"/>
      <c r="B8497"/>
      <c r="D8497" s="206"/>
      <c r="E8497" s="206"/>
      <c r="F8497"/>
    </row>
    <row r="8498" spans="1:6" x14ac:dyDescent="0.2">
      <c r="A8498"/>
      <c r="B8498"/>
      <c r="D8498" s="206"/>
      <c r="E8498" s="206"/>
      <c r="F8498"/>
    </row>
    <row r="8499" spans="1:6" x14ac:dyDescent="0.2">
      <c r="A8499"/>
      <c r="B8499"/>
      <c r="D8499" s="206"/>
      <c r="E8499" s="206"/>
      <c r="F8499"/>
    </row>
    <row r="8500" spans="1:6" x14ac:dyDescent="0.2">
      <c r="A8500"/>
      <c r="B8500"/>
      <c r="D8500" s="206"/>
      <c r="E8500" s="206"/>
      <c r="F8500"/>
    </row>
    <row r="8501" spans="1:6" x14ac:dyDescent="0.2">
      <c r="A8501"/>
      <c r="B8501"/>
      <c r="D8501" s="206"/>
      <c r="E8501" s="206"/>
      <c r="F8501"/>
    </row>
    <row r="8502" spans="1:6" x14ac:dyDescent="0.2">
      <c r="A8502"/>
      <c r="B8502"/>
      <c r="D8502" s="206"/>
      <c r="E8502" s="206"/>
      <c r="F8502"/>
    </row>
    <row r="8503" spans="1:6" x14ac:dyDescent="0.2">
      <c r="A8503"/>
      <c r="B8503"/>
      <c r="D8503" s="206"/>
      <c r="E8503" s="206"/>
      <c r="F8503"/>
    </row>
    <row r="8504" spans="1:6" x14ac:dyDescent="0.2">
      <c r="A8504"/>
      <c r="B8504"/>
      <c r="D8504" s="206"/>
      <c r="E8504" s="206"/>
      <c r="F8504"/>
    </row>
    <row r="8505" spans="1:6" x14ac:dyDescent="0.2">
      <c r="A8505"/>
      <c r="B8505"/>
      <c r="D8505" s="206"/>
      <c r="E8505" s="206"/>
      <c r="F8505"/>
    </row>
    <row r="8506" spans="1:6" x14ac:dyDescent="0.2">
      <c r="A8506"/>
      <c r="B8506"/>
      <c r="D8506" s="206"/>
      <c r="E8506" s="206"/>
      <c r="F8506"/>
    </row>
    <row r="8507" spans="1:6" x14ac:dyDescent="0.2">
      <c r="A8507"/>
      <c r="B8507"/>
      <c r="D8507" s="206"/>
      <c r="E8507" s="206"/>
      <c r="F8507"/>
    </row>
    <row r="8508" spans="1:6" x14ac:dyDescent="0.2">
      <c r="A8508"/>
      <c r="B8508"/>
      <c r="D8508" s="206"/>
      <c r="E8508" s="206"/>
      <c r="F8508"/>
    </row>
    <row r="8509" spans="1:6" x14ac:dyDescent="0.2">
      <c r="A8509"/>
      <c r="B8509"/>
      <c r="D8509" s="206"/>
      <c r="E8509" s="206"/>
      <c r="F8509"/>
    </row>
    <row r="8510" spans="1:6" x14ac:dyDescent="0.2">
      <c r="A8510"/>
      <c r="B8510"/>
      <c r="D8510" s="206"/>
      <c r="E8510" s="206"/>
      <c r="F8510"/>
    </row>
    <row r="8511" spans="1:6" x14ac:dyDescent="0.2">
      <c r="A8511"/>
      <c r="B8511"/>
      <c r="D8511" s="206"/>
      <c r="E8511" s="206"/>
      <c r="F8511"/>
    </row>
    <row r="8512" spans="1:6" x14ac:dyDescent="0.2">
      <c r="A8512"/>
      <c r="B8512"/>
      <c r="D8512" s="206"/>
      <c r="E8512" s="206"/>
      <c r="F8512"/>
    </row>
    <row r="8513" spans="1:6" x14ac:dyDescent="0.2">
      <c r="A8513"/>
      <c r="B8513"/>
      <c r="D8513" s="206"/>
      <c r="E8513" s="206"/>
      <c r="F8513"/>
    </row>
    <row r="8514" spans="1:6" x14ac:dyDescent="0.2">
      <c r="A8514"/>
      <c r="B8514"/>
      <c r="D8514" s="206"/>
      <c r="E8514" s="206"/>
      <c r="F8514"/>
    </row>
    <row r="8515" spans="1:6" x14ac:dyDescent="0.2">
      <c r="A8515"/>
      <c r="B8515"/>
      <c r="D8515" s="206"/>
      <c r="E8515" s="206"/>
      <c r="F8515"/>
    </row>
    <row r="8516" spans="1:6" x14ac:dyDescent="0.2">
      <c r="A8516"/>
      <c r="B8516"/>
      <c r="D8516" s="206"/>
      <c r="E8516" s="206"/>
      <c r="F8516"/>
    </row>
    <row r="8517" spans="1:6" x14ac:dyDescent="0.2">
      <c r="A8517"/>
      <c r="B8517"/>
      <c r="D8517" s="206"/>
      <c r="E8517" s="206"/>
      <c r="F8517"/>
    </row>
    <row r="8518" spans="1:6" x14ac:dyDescent="0.2">
      <c r="A8518"/>
      <c r="B8518"/>
      <c r="D8518" s="206"/>
      <c r="E8518" s="206"/>
      <c r="F8518"/>
    </row>
    <row r="8519" spans="1:6" x14ac:dyDescent="0.2">
      <c r="A8519"/>
      <c r="B8519"/>
      <c r="D8519" s="206"/>
      <c r="E8519" s="206"/>
      <c r="F8519"/>
    </row>
    <row r="8520" spans="1:6" x14ac:dyDescent="0.2">
      <c r="A8520"/>
      <c r="B8520"/>
      <c r="D8520" s="206"/>
      <c r="E8520" s="206"/>
      <c r="F8520"/>
    </row>
    <row r="8521" spans="1:6" x14ac:dyDescent="0.2">
      <c r="A8521"/>
      <c r="B8521"/>
      <c r="D8521" s="206"/>
      <c r="E8521" s="206"/>
      <c r="F8521"/>
    </row>
    <row r="8522" spans="1:6" x14ac:dyDescent="0.2">
      <c r="A8522"/>
      <c r="B8522"/>
      <c r="D8522" s="206"/>
      <c r="E8522" s="206"/>
      <c r="F8522"/>
    </row>
    <row r="8523" spans="1:6" x14ac:dyDescent="0.2">
      <c r="A8523"/>
      <c r="B8523"/>
      <c r="D8523" s="206"/>
      <c r="E8523" s="206"/>
      <c r="F8523"/>
    </row>
    <row r="8524" spans="1:6" x14ac:dyDescent="0.2">
      <c r="A8524"/>
      <c r="B8524"/>
      <c r="D8524" s="206"/>
      <c r="E8524" s="206"/>
      <c r="F8524"/>
    </row>
    <row r="8525" spans="1:6" x14ac:dyDescent="0.2">
      <c r="A8525"/>
      <c r="B8525"/>
      <c r="D8525" s="206"/>
      <c r="E8525" s="206"/>
      <c r="F8525"/>
    </row>
    <row r="8526" spans="1:6" x14ac:dyDescent="0.2">
      <c r="A8526"/>
      <c r="B8526"/>
      <c r="D8526" s="206"/>
      <c r="E8526" s="206"/>
      <c r="F8526"/>
    </row>
    <row r="8527" spans="1:6" x14ac:dyDescent="0.2">
      <c r="A8527"/>
      <c r="B8527"/>
      <c r="D8527" s="206"/>
      <c r="E8527" s="206"/>
      <c r="F8527"/>
    </row>
    <row r="8528" spans="1:6" x14ac:dyDescent="0.2">
      <c r="A8528"/>
      <c r="B8528"/>
      <c r="D8528" s="206"/>
      <c r="E8528" s="206"/>
      <c r="F8528"/>
    </row>
    <row r="8529" spans="1:6" x14ac:dyDescent="0.2">
      <c r="A8529"/>
      <c r="B8529"/>
      <c r="D8529" s="206"/>
      <c r="E8529" s="206"/>
      <c r="F8529"/>
    </row>
    <row r="8530" spans="1:6" x14ac:dyDescent="0.2">
      <c r="A8530"/>
      <c r="B8530"/>
      <c r="D8530" s="206"/>
      <c r="E8530" s="206"/>
      <c r="F8530"/>
    </row>
    <row r="8531" spans="1:6" x14ac:dyDescent="0.2">
      <c r="A8531"/>
      <c r="B8531"/>
      <c r="D8531" s="206"/>
      <c r="E8531" s="206"/>
      <c r="F8531"/>
    </row>
    <row r="8532" spans="1:6" x14ac:dyDescent="0.2">
      <c r="A8532"/>
      <c r="B8532"/>
      <c r="D8532" s="206"/>
      <c r="E8532" s="206"/>
      <c r="F8532"/>
    </row>
    <row r="8533" spans="1:6" x14ac:dyDescent="0.2">
      <c r="A8533"/>
      <c r="B8533"/>
      <c r="D8533" s="206"/>
      <c r="E8533" s="206"/>
      <c r="F8533"/>
    </row>
    <row r="8534" spans="1:6" x14ac:dyDescent="0.2">
      <c r="A8534"/>
      <c r="B8534"/>
      <c r="D8534" s="206"/>
      <c r="E8534" s="206"/>
      <c r="F8534"/>
    </row>
    <row r="8535" spans="1:6" x14ac:dyDescent="0.2">
      <c r="A8535"/>
      <c r="B8535"/>
      <c r="D8535" s="206"/>
      <c r="E8535" s="206"/>
      <c r="F8535"/>
    </row>
    <row r="8536" spans="1:6" x14ac:dyDescent="0.2">
      <c r="A8536"/>
      <c r="B8536"/>
      <c r="D8536" s="206"/>
      <c r="E8536" s="206"/>
      <c r="F8536"/>
    </row>
    <row r="8537" spans="1:6" x14ac:dyDescent="0.2">
      <c r="A8537"/>
      <c r="B8537"/>
      <c r="D8537" s="206"/>
      <c r="E8537" s="206"/>
      <c r="F8537"/>
    </row>
    <row r="8538" spans="1:6" x14ac:dyDescent="0.2">
      <c r="A8538"/>
      <c r="B8538"/>
      <c r="D8538" s="206"/>
      <c r="E8538" s="206"/>
      <c r="F8538"/>
    </row>
    <row r="8539" spans="1:6" x14ac:dyDescent="0.2">
      <c r="A8539"/>
      <c r="B8539"/>
      <c r="D8539" s="206"/>
      <c r="E8539" s="206"/>
      <c r="F8539"/>
    </row>
    <row r="8540" spans="1:6" x14ac:dyDescent="0.2">
      <c r="A8540"/>
      <c r="B8540"/>
      <c r="D8540" s="206"/>
      <c r="E8540" s="206"/>
      <c r="F8540"/>
    </row>
    <row r="8541" spans="1:6" x14ac:dyDescent="0.2">
      <c r="A8541"/>
      <c r="B8541"/>
      <c r="D8541" s="206"/>
      <c r="E8541" s="206"/>
      <c r="F8541"/>
    </row>
    <row r="8542" spans="1:6" x14ac:dyDescent="0.2">
      <c r="A8542"/>
      <c r="B8542"/>
      <c r="D8542" s="206"/>
      <c r="E8542" s="206"/>
      <c r="F8542"/>
    </row>
    <row r="8543" spans="1:6" x14ac:dyDescent="0.2">
      <c r="A8543"/>
      <c r="B8543"/>
      <c r="D8543" s="206"/>
      <c r="E8543" s="206"/>
      <c r="F8543"/>
    </row>
    <row r="8544" spans="1:6" x14ac:dyDescent="0.2">
      <c r="A8544"/>
      <c r="B8544"/>
      <c r="D8544" s="206"/>
      <c r="E8544" s="206"/>
      <c r="F8544"/>
    </row>
    <row r="8545" spans="1:6" x14ac:dyDescent="0.2">
      <c r="A8545"/>
      <c r="B8545"/>
      <c r="D8545" s="206"/>
      <c r="E8545" s="206"/>
      <c r="F8545"/>
    </row>
    <row r="8546" spans="1:6" x14ac:dyDescent="0.2">
      <c r="A8546"/>
      <c r="B8546"/>
      <c r="D8546" s="206"/>
      <c r="E8546" s="206"/>
      <c r="F8546"/>
    </row>
    <row r="8547" spans="1:6" x14ac:dyDescent="0.2">
      <c r="A8547"/>
      <c r="B8547"/>
      <c r="D8547" s="206"/>
      <c r="E8547" s="206"/>
      <c r="F8547"/>
    </row>
    <row r="8548" spans="1:6" x14ac:dyDescent="0.2">
      <c r="A8548"/>
      <c r="B8548"/>
      <c r="D8548" s="206"/>
      <c r="E8548" s="206"/>
      <c r="F8548"/>
    </row>
    <row r="8549" spans="1:6" x14ac:dyDescent="0.2">
      <c r="A8549"/>
      <c r="B8549"/>
      <c r="D8549" s="206"/>
      <c r="E8549" s="206"/>
      <c r="F8549"/>
    </row>
    <row r="8550" spans="1:6" x14ac:dyDescent="0.2">
      <c r="A8550"/>
      <c r="B8550"/>
      <c r="D8550" s="206"/>
      <c r="E8550" s="206"/>
      <c r="F8550"/>
    </row>
    <row r="8551" spans="1:6" x14ac:dyDescent="0.2">
      <c r="A8551"/>
      <c r="B8551"/>
      <c r="D8551" s="206"/>
      <c r="E8551" s="206"/>
      <c r="F8551"/>
    </row>
    <row r="8552" spans="1:6" x14ac:dyDescent="0.2">
      <c r="A8552"/>
      <c r="B8552"/>
      <c r="D8552" s="206"/>
      <c r="E8552" s="206"/>
      <c r="F8552"/>
    </row>
    <row r="8553" spans="1:6" x14ac:dyDescent="0.2">
      <c r="A8553"/>
      <c r="B8553"/>
      <c r="D8553" s="206"/>
      <c r="E8553" s="206"/>
      <c r="F8553"/>
    </row>
    <row r="8554" spans="1:6" x14ac:dyDescent="0.2">
      <c r="A8554"/>
      <c r="B8554"/>
      <c r="D8554" s="206"/>
      <c r="E8554" s="206"/>
      <c r="F8554"/>
    </row>
    <row r="8555" spans="1:6" x14ac:dyDescent="0.2">
      <c r="A8555"/>
      <c r="B8555"/>
      <c r="D8555" s="206"/>
      <c r="E8555" s="206"/>
      <c r="F8555"/>
    </row>
    <row r="8556" spans="1:6" x14ac:dyDescent="0.2">
      <c r="A8556"/>
      <c r="B8556"/>
      <c r="D8556" s="206"/>
      <c r="E8556" s="206"/>
      <c r="F8556"/>
    </row>
    <row r="8557" spans="1:6" x14ac:dyDescent="0.2">
      <c r="A8557"/>
      <c r="B8557"/>
      <c r="D8557" s="206"/>
      <c r="E8557" s="206"/>
      <c r="F8557"/>
    </row>
    <row r="8558" spans="1:6" x14ac:dyDescent="0.2">
      <c r="A8558"/>
      <c r="B8558"/>
      <c r="D8558" s="206"/>
      <c r="E8558" s="206"/>
      <c r="F8558"/>
    </row>
    <row r="8559" spans="1:6" x14ac:dyDescent="0.2">
      <c r="A8559"/>
      <c r="B8559"/>
      <c r="D8559" s="206"/>
      <c r="E8559" s="206"/>
      <c r="F8559"/>
    </row>
    <row r="8560" spans="1:6" x14ac:dyDescent="0.2">
      <c r="A8560"/>
      <c r="B8560"/>
      <c r="D8560" s="206"/>
      <c r="E8560" s="206"/>
      <c r="F8560"/>
    </row>
    <row r="8561" spans="1:6" x14ac:dyDescent="0.2">
      <c r="A8561"/>
      <c r="B8561"/>
      <c r="D8561" s="206"/>
      <c r="E8561" s="206"/>
      <c r="F8561"/>
    </row>
    <row r="8562" spans="1:6" x14ac:dyDescent="0.2">
      <c r="A8562"/>
      <c r="B8562"/>
      <c r="D8562" s="206"/>
      <c r="E8562" s="206"/>
      <c r="F8562"/>
    </row>
    <row r="8563" spans="1:6" x14ac:dyDescent="0.2">
      <c r="A8563"/>
      <c r="B8563"/>
      <c r="D8563" s="206"/>
      <c r="E8563" s="206"/>
      <c r="F8563"/>
    </row>
    <row r="8564" spans="1:6" x14ac:dyDescent="0.2">
      <c r="A8564"/>
      <c r="B8564"/>
      <c r="D8564" s="206"/>
      <c r="E8564" s="206"/>
      <c r="F8564"/>
    </row>
    <row r="8565" spans="1:6" x14ac:dyDescent="0.2">
      <c r="A8565"/>
      <c r="B8565"/>
      <c r="D8565" s="206"/>
      <c r="E8565" s="206"/>
      <c r="F8565"/>
    </row>
    <row r="8566" spans="1:6" x14ac:dyDescent="0.2">
      <c r="A8566"/>
      <c r="B8566"/>
      <c r="D8566" s="206"/>
      <c r="E8566" s="206"/>
      <c r="F8566"/>
    </row>
    <row r="8567" spans="1:6" x14ac:dyDescent="0.2">
      <c r="A8567"/>
      <c r="B8567"/>
      <c r="D8567" s="206"/>
      <c r="E8567" s="206"/>
      <c r="F8567"/>
    </row>
    <row r="8568" spans="1:6" x14ac:dyDescent="0.2">
      <c r="A8568"/>
      <c r="B8568"/>
      <c r="D8568" s="206"/>
      <c r="E8568" s="206"/>
      <c r="F8568"/>
    </row>
    <row r="8569" spans="1:6" x14ac:dyDescent="0.2">
      <c r="A8569"/>
      <c r="B8569"/>
      <c r="D8569" s="206"/>
      <c r="E8569" s="206"/>
      <c r="F8569"/>
    </row>
    <row r="8570" spans="1:6" x14ac:dyDescent="0.2">
      <c r="A8570"/>
      <c r="B8570"/>
      <c r="D8570" s="206"/>
      <c r="E8570" s="206"/>
      <c r="F8570"/>
    </row>
    <row r="8571" spans="1:6" x14ac:dyDescent="0.2">
      <c r="A8571"/>
      <c r="B8571"/>
      <c r="D8571" s="206"/>
      <c r="E8571" s="206"/>
      <c r="F8571"/>
    </row>
    <row r="8572" spans="1:6" x14ac:dyDescent="0.2">
      <c r="A8572"/>
      <c r="B8572"/>
      <c r="D8572" s="206"/>
      <c r="E8572" s="206"/>
      <c r="F8572"/>
    </row>
    <row r="8573" spans="1:6" x14ac:dyDescent="0.2">
      <c r="A8573"/>
      <c r="B8573"/>
      <c r="D8573" s="206"/>
      <c r="E8573" s="206"/>
      <c r="F8573"/>
    </row>
    <row r="8574" spans="1:6" x14ac:dyDescent="0.2">
      <c r="A8574"/>
      <c r="B8574"/>
      <c r="D8574" s="206"/>
      <c r="E8574" s="206"/>
      <c r="F8574"/>
    </row>
    <row r="8575" spans="1:6" x14ac:dyDescent="0.2">
      <c r="A8575"/>
      <c r="B8575"/>
      <c r="D8575" s="206"/>
      <c r="E8575" s="206"/>
      <c r="F8575"/>
    </row>
    <row r="8576" spans="1:6" x14ac:dyDescent="0.2">
      <c r="A8576"/>
      <c r="B8576"/>
      <c r="D8576" s="206"/>
      <c r="E8576" s="206"/>
      <c r="F8576"/>
    </row>
    <row r="8577" spans="1:6" x14ac:dyDescent="0.2">
      <c r="A8577"/>
      <c r="B8577"/>
      <c r="D8577" s="206"/>
      <c r="E8577" s="206"/>
      <c r="F8577"/>
    </row>
    <row r="8578" spans="1:6" x14ac:dyDescent="0.2">
      <c r="A8578"/>
      <c r="B8578"/>
      <c r="D8578" s="206"/>
      <c r="E8578" s="206"/>
      <c r="F8578"/>
    </row>
    <row r="8579" spans="1:6" x14ac:dyDescent="0.2">
      <c r="A8579"/>
      <c r="B8579"/>
      <c r="D8579" s="206"/>
      <c r="E8579" s="206"/>
      <c r="F8579"/>
    </row>
    <row r="8580" spans="1:6" x14ac:dyDescent="0.2">
      <c r="A8580"/>
      <c r="B8580"/>
      <c r="D8580" s="206"/>
      <c r="E8580" s="206"/>
      <c r="F8580"/>
    </row>
    <row r="8581" spans="1:6" x14ac:dyDescent="0.2">
      <c r="A8581"/>
      <c r="B8581"/>
      <c r="D8581" s="206"/>
      <c r="E8581" s="206"/>
      <c r="F8581"/>
    </row>
    <row r="8582" spans="1:6" x14ac:dyDescent="0.2">
      <c r="A8582"/>
      <c r="B8582"/>
      <c r="D8582" s="206"/>
      <c r="E8582" s="206"/>
      <c r="F8582"/>
    </row>
    <row r="8583" spans="1:6" x14ac:dyDescent="0.2">
      <c r="A8583"/>
      <c r="B8583"/>
      <c r="D8583" s="206"/>
      <c r="E8583" s="206"/>
      <c r="F8583"/>
    </row>
    <row r="8584" spans="1:6" x14ac:dyDescent="0.2">
      <c r="A8584"/>
      <c r="B8584"/>
      <c r="D8584" s="206"/>
      <c r="E8584" s="206"/>
      <c r="F8584"/>
    </row>
    <row r="8585" spans="1:6" x14ac:dyDescent="0.2">
      <c r="A8585"/>
      <c r="B8585"/>
      <c r="D8585" s="206"/>
      <c r="E8585" s="206"/>
      <c r="F8585"/>
    </row>
    <row r="8586" spans="1:6" x14ac:dyDescent="0.2">
      <c r="A8586"/>
      <c r="B8586"/>
      <c r="D8586" s="206"/>
      <c r="E8586" s="206"/>
      <c r="F8586"/>
    </row>
    <row r="8587" spans="1:6" x14ac:dyDescent="0.2">
      <c r="A8587"/>
      <c r="B8587"/>
      <c r="D8587" s="206"/>
      <c r="E8587" s="206"/>
      <c r="F8587"/>
    </row>
    <row r="8588" spans="1:6" x14ac:dyDescent="0.2">
      <c r="A8588"/>
      <c r="B8588"/>
      <c r="D8588" s="206"/>
      <c r="E8588" s="206"/>
      <c r="F8588"/>
    </row>
    <row r="8589" spans="1:6" x14ac:dyDescent="0.2">
      <c r="A8589"/>
      <c r="B8589"/>
      <c r="D8589" s="206"/>
      <c r="E8589" s="206"/>
      <c r="F8589"/>
    </row>
    <row r="8590" spans="1:6" x14ac:dyDescent="0.2">
      <c r="A8590"/>
      <c r="B8590"/>
      <c r="D8590" s="206"/>
      <c r="E8590" s="206"/>
      <c r="F8590"/>
    </row>
    <row r="8591" spans="1:6" x14ac:dyDescent="0.2">
      <c r="A8591"/>
      <c r="B8591"/>
      <c r="D8591" s="206"/>
      <c r="E8591" s="206"/>
      <c r="F8591"/>
    </row>
    <row r="8592" spans="1:6" x14ac:dyDescent="0.2">
      <c r="A8592"/>
      <c r="B8592"/>
      <c r="D8592" s="206"/>
      <c r="E8592" s="206"/>
      <c r="F8592"/>
    </row>
    <row r="8593" spans="1:6" x14ac:dyDescent="0.2">
      <c r="A8593"/>
      <c r="B8593"/>
      <c r="D8593" s="206"/>
      <c r="E8593" s="206"/>
      <c r="F8593"/>
    </row>
    <row r="8594" spans="1:6" x14ac:dyDescent="0.2">
      <c r="A8594"/>
      <c r="B8594"/>
      <c r="D8594" s="206"/>
      <c r="E8594" s="206"/>
      <c r="F8594"/>
    </row>
    <row r="8595" spans="1:6" x14ac:dyDescent="0.2">
      <c r="A8595"/>
      <c r="B8595"/>
      <c r="D8595" s="206"/>
      <c r="E8595" s="206"/>
      <c r="F8595"/>
    </row>
    <row r="8596" spans="1:6" x14ac:dyDescent="0.2">
      <c r="A8596"/>
      <c r="B8596"/>
      <c r="D8596" s="206"/>
      <c r="E8596" s="206"/>
      <c r="F8596"/>
    </row>
    <row r="8597" spans="1:6" x14ac:dyDescent="0.2">
      <c r="A8597"/>
      <c r="B8597"/>
      <c r="D8597" s="206"/>
      <c r="E8597" s="206"/>
      <c r="F8597"/>
    </row>
    <row r="8598" spans="1:6" x14ac:dyDescent="0.2">
      <c r="A8598"/>
      <c r="B8598"/>
      <c r="D8598" s="206"/>
      <c r="E8598" s="206"/>
      <c r="F8598"/>
    </row>
    <row r="8599" spans="1:6" x14ac:dyDescent="0.2">
      <c r="A8599"/>
      <c r="B8599"/>
      <c r="D8599" s="206"/>
      <c r="E8599" s="206"/>
      <c r="F8599"/>
    </row>
    <row r="8600" spans="1:6" x14ac:dyDescent="0.2">
      <c r="A8600"/>
      <c r="B8600"/>
      <c r="D8600" s="206"/>
      <c r="E8600" s="206"/>
      <c r="F8600"/>
    </row>
    <row r="8601" spans="1:6" x14ac:dyDescent="0.2">
      <c r="A8601"/>
      <c r="B8601"/>
      <c r="D8601" s="206"/>
      <c r="E8601" s="206"/>
      <c r="F8601"/>
    </row>
    <row r="8602" spans="1:6" x14ac:dyDescent="0.2">
      <c r="A8602"/>
      <c r="B8602"/>
      <c r="D8602" s="206"/>
      <c r="E8602" s="206"/>
      <c r="F8602"/>
    </row>
    <row r="8603" spans="1:6" x14ac:dyDescent="0.2">
      <c r="A8603"/>
      <c r="B8603"/>
      <c r="D8603" s="206"/>
      <c r="E8603" s="206"/>
      <c r="F8603"/>
    </row>
    <row r="8604" spans="1:6" x14ac:dyDescent="0.2">
      <c r="A8604"/>
      <c r="B8604"/>
      <c r="D8604" s="206"/>
      <c r="E8604" s="206"/>
      <c r="F8604"/>
    </row>
    <row r="8605" spans="1:6" x14ac:dyDescent="0.2">
      <c r="A8605"/>
      <c r="B8605"/>
      <c r="D8605" s="206"/>
      <c r="E8605" s="206"/>
      <c r="F8605"/>
    </row>
    <row r="8606" spans="1:6" x14ac:dyDescent="0.2">
      <c r="A8606"/>
      <c r="B8606"/>
      <c r="D8606" s="206"/>
      <c r="E8606" s="206"/>
      <c r="F8606"/>
    </row>
    <row r="8607" spans="1:6" x14ac:dyDescent="0.2">
      <c r="A8607"/>
      <c r="B8607"/>
      <c r="D8607" s="206"/>
      <c r="E8607" s="206"/>
      <c r="F8607"/>
    </row>
    <row r="8608" spans="1:6" x14ac:dyDescent="0.2">
      <c r="A8608"/>
      <c r="B8608"/>
      <c r="D8608" s="206"/>
      <c r="E8608" s="206"/>
      <c r="F8608"/>
    </row>
    <row r="8609" spans="1:6" x14ac:dyDescent="0.2">
      <c r="A8609"/>
      <c r="B8609"/>
      <c r="D8609" s="206"/>
      <c r="E8609" s="206"/>
      <c r="F8609"/>
    </row>
    <row r="8610" spans="1:6" x14ac:dyDescent="0.2">
      <c r="A8610"/>
      <c r="B8610"/>
      <c r="D8610" s="206"/>
      <c r="E8610" s="206"/>
      <c r="F8610"/>
    </row>
    <row r="8611" spans="1:6" x14ac:dyDescent="0.2">
      <c r="A8611"/>
      <c r="B8611"/>
      <c r="D8611" s="206"/>
      <c r="E8611" s="206"/>
      <c r="F8611"/>
    </row>
    <row r="8612" spans="1:6" x14ac:dyDescent="0.2">
      <c r="A8612"/>
      <c r="B8612"/>
      <c r="D8612" s="206"/>
      <c r="E8612" s="206"/>
      <c r="F8612"/>
    </row>
    <row r="8613" spans="1:6" x14ac:dyDescent="0.2">
      <c r="A8613"/>
      <c r="B8613"/>
      <c r="D8613" s="206"/>
      <c r="E8613" s="206"/>
      <c r="F8613"/>
    </row>
    <row r="8614" spans="1:6" x14ac:dyDescent="0.2">
      <c r="A8614"/>
      <c r="B8614"/>
      <c r="D8614" s="206"/>
      <c r="E8614" s="206"/>
      <c r="F8614"/>
    </row>
    <row r="8615" spans="1:6" x14ac:dyDescent="0.2">
      <c r="A8615"/>
      <c r="B8615"/>
      <c r="D8615" s="206"/>
      <c r="E8615" s="206"/>
      <c r="F8615"/>
    </row>
    <row r="8616" spans="1:6" x14ac:dyDescent="0.2">
      <c r="A8616"/>
      <c r="B8616"/>
      <c r="D8616" s="206"/>
      <c r="E8616" s="206"/>
      <c r="F8616"/>
    </row>
    <row r="8617" spans="1:6" x14ac:dyDescent="0.2">
      <c r="A8617"/>
      <c r="B8617"/>
      <c r="D8617" s="206"/>
      <c r="E8617" s="206"/>
      <c r="F8617"/>
    </row>
    <row r="8618" spans="1:6" x14ac:dyDescent="0.2">
      <c r="A8618"/>
      <c r="B8618"/>
      <c r="D8618" s="206"/>
      <c r="E8618" s="206"/>
      <c r="F8618"/>
    </row>
    <row r="8619" spans="1:6" x14ac:dyDescent="0.2">
      <c r="A8619"/>
      <c r="B8619"/>
      <c r="D8619" s="206"/>
      <c r="E8619" s="206"/>
      <c r="F8619"/>
    </row>
    <row r="8620" spans="1:6" x14ac:dyDescent="0.2">
      <c r="A8620"/>
      <c r="B8620"/>
      <c r="D8620" s="206"/>
      <c r="E8620" s="206"/>
      <c r="F8620"/>
    </row>
    <row r="8621" spans="1:6" x14ac:dyDescent="0.2">
      <c r="A8621"/>
      <c r="B8621"/>
      <c r="D8621" s="206"/>
      <c r="E8621" s="206"/>
      <c r="F8621"/>
    </row>
    <row r="8622" spans="1:6" x14ac:dyDescent="0.2">
      <c r="A8622"/>
      <c r="B8622"/>
      <c r="D8622" s="206"/>
      <c r="E8622" s="206"/>
      <c r="F8622"/>
    </row>
    <row r="8623" spans="1:6" x14ac:dyDescent="0.2">
      <c r="A8623"/>
      <c r="B8623"/>
      <c r="D8623" s="206"/>
      <c r="E8623" s="206"/>
      <c r="F8623"/>
    </row>
    <row r="8624" spans="1:6" x14ac:dyDescent="0.2">
      <c r="A8624"/>
      <c r="B8624"/>
      <c r="D8624" s="206"/>
      <c r="E8624" s="206"/>
      <c r="F8624"/>
    </row>
    <row r="8625" spans="1:6" x14ac:dyDescent="0.2">
      <c r="A8625"/>
      <c r="B8625"/>
      <c r="D8625" s="206"/>
      <c r="E8625" s="206"/>
      <c r="F8625"/>
    </row>
    <row r="8626" spans="1:6" x14ac:dyDescent="0.2">
      <c r="A8626"/>
      <c r="B8626"/>
      <c r="D8626" s="206"/>
      <c r="E8626" s="206"/>
      <c r="F8626"/>
    </row>
    <row r="8627" spans="1:6" x14ac:dyDescent="0.2">
      <c r="A8627"/>
      <c r="B8627"/>
      <c r="D8627" s="206"/>
      <c r="E8627" s="206"/>
      <c r="F8627"/>
    </row>
    <row r="8628" spans="1:6" x14ac:dyDescent="0.2">
      <c r="A8628"/>
      <c r="B8628"/>
      <c r="D8628" s="206"/>
      <c r="E8628" s="206"/>
      <c r="F8628"/>
    </row>
    <row r="8629" spans="1:6" x14ac:dyDescent="0.2">
      <c r="A8629"/>
      <c r="B8629"/>
      <c r="D8629" s="206"/>
      <c r="E8629" s="206"/>
      <c r="F8629"/>
    </row>
    <row r="8630" spans="1:6" x14ac:dyDescent="0.2">
      <c r="A8630"/>
      <c r="B8630"/>
      <c r="D8630" s="206"/>
      <c r="E8630" s="206"/>
      <c r="F8630"/>
    </row>
    <row r="8631" spans="1:6" x14ac:dyDescent="0.2">
      <c r="A8631"/>
      <c r="B8631"/>
      <c r="D8631" s="206"/>
      <c r="E8631" s="206"/>
      <c r="F8631"/>
    </row>
    <row r="8632" spans="1:6" x14ac:dyDescent="0.2">
      <c r="A8632"/>
      <c r="B8632"/>
      <c r="D8632" s="206"/>
      <c r="E8632" s="206"/>
      <c r="F8632"/>
    </row>
    <row r="8633" spans="1:6" x14ac:dyDescent="0.2">
      <c r="A8633"/>
      <c r="B8633"/>
      <c r="D8633" s="206"/>
      <c r="E8633" s="206"/>
      <c r="F8633"/>
    </row>
    <row r="8634" spans="1:6" x14ac:dyDescent="0.2">
      <c r="A8634"/>
      <c r="B8634"/>
      <c r="D8634" s="206"/>
      <c r="E8634" s="206"/>
      <c r="F8634"/>
    </row>
    <row r="8635" spans="1:6" x14ac:dyDescent="0.2">
      <c r="A8635"/>
      <c r="B8635"/>
      <c r="D8635" s="206"/>
      <c r="E8635" s="206"/>
      <c r="F8635"/>
    </row>
    <row r="8636" spans="1:6" x14ac:dyDescent="0.2">
      <c r="A8636"/>
      <c r="B8636"/>
      <c r="D8636" s="206"/>
      <c r="E8636" s="206"/>
      <c r="F8636"/>
    </row>
    <row r="8637" spans="1:6" x14ac:dyDescent="0.2">
      <c r="A8637"/>
      <c r="B8637"/>
      <c r="D8637" s="206"/>
      <c r="E8637" s="206"/>
      <c r="F8637"/>
    </row>
    <row r="8638" spans="1:6" x14ac:dyDescent="0.2">
      <c r="A8638"/>
      <c r="B8638"/>
      <c r="D8638" s="206"/>
      <c r="E8638" s="206"/>
      <c r="F8638"/>
    </row>
    <row r="8639" spans="1:6" x14ac:dyDescent="0.2">
      <c r="A8639"/>
      <c r="B8639"/>
      <c r="D8639" s="206"/>
      <c r="E8639" s="206"/>
      <c r="F8639"/>
    </row>
    <row r="8640" spans="1:6" x14ac:dyDescent="0.2">
      <c r="A8640"/>
      <c r="B8640"/>
      <c r="D8640" s="206"/>
      <c r="E8640" s="206"/>
      <c r="F8640"/>
    </row>
    <row r="8641" spans="1:6" x14ac:dyDescent="0.2">
      <c r="A8641"/>
      <c r="B8641"/>
      <c r="D8641" s="206"/>
      <c r="E8641" s="206"/>
      <c r="F8641"/>
    </row>
    <row r="8642" spans="1:6" x14ac:dyDescent="0.2">
      <c r="A8642"/>
      <c r="B8642"/>
      <c r="D8642" s="206"/>
      <c r="E8642" s="206"/>
      <c r="F8642"/>
    </row>
    <row r="8643" spans="1:6" x14ac:dyDescent="0.2">
      <c r="A8643"/>
      <c r="B8643"/>
      <c r="D8643" s="206"/>
      <c r="E8643" s="206"/>
      <c r="F8643"/>
    </row>
    <row r="8644" spans="1:6" x14ac:dyDescent="0.2">
      <c r="A8644"/>
      <c r="B8644"/>
      <c r="D8644" s="206"/>
      <c r="E8644" s="206"/>
      <c r="F8644"/>
    </row>
    <row r="8645" spans="1:6" x14ac:dyDescent="0.2">
      <c r="A8645"/>
      <c r="B8645"/>
      <c r="D8645" s="206"/>
      <c r="E8645" s="206"/>
      <c r="F8645"/>
    </row>
    <row r="8646" spans="1:6" x14ac:dyDescent="0.2">
      <c r="A8646"/>
      <c r="B8646"/>
      <c r="D8646" s="206"/>
      <c r="E8646" s="206"/>
      <c r="F8646"/>
    </row>
    <row r="8647" spans="1:6" x14ac:dyDescent="0.2">
      <c r="A8647"/>
      <c r="B8647"/>
      <c r="D8647" s="206"/>
      <c r="E8647" s="206"/>
      <c r="F8647"/>
    </row>
    <row r="8648" spans="1:6" x14ac:dyDescent="0.2">
      <c r="A8648"/>
      <c r="B8648"/>
      <c r="D8648" s="206"/>
      <c r="E8648" s="206"/>
      <c r="F8648"/>
    </row>
    <row r="8649" spans="1:6" x14ac:dyDescent="0.2">
      <c r="A8649"/>
      <c r="B8649"/>
      <c r="D8649" s="206"/>
      <c r="E8649" s="206"/>
      <c r="F8649"/>
    </row>
    <row r="8650" spans="1:6" x14ac:dyDescent="0.2">
      <c r="A8650"/>
      <c r="B8650"/>
      <c r="D8650" s="206"/>
      <c r="E8650" s="206"/>
      <c r="F8650"/>
    </row>
    <row r="8651" spans="1:6" x14ac:dyDescent="0.2">
      <c r="A8651"/>
      <c r="B8651"/>
      <c r="D8651" s="206"/>
      <c r="E8651" s="206"/>
      <c r="F8651"/>
    </row>
    <row r="8652" spans="1:6" x14ac:dyDescent="0.2">
      <c r="A8652"/>
      <c r="B8652"/>
      <c r="D8652" s="206"/>
      <c r="E8652" s="206"/>
      <c r="F8652"/>
    </row>
    <row r="8653" spans="1:6" x14ac:dyDescent="0.2">
      <c r="A8653"/>
      <c r="B8653"/>
      <c r="D8653" s="206"/>
      <c r="E8653" s="206"/>
      <c r="F8653"/>
    </row>
    <row r="8654" spans="1:6" x14ac:dyDescent="0.2">
      <c r="A8654"/>
      <c r="B8654"/>
      <c r="D8654" s="206"/>
      <c r="E8654" s="206"/>
      <c r="F8654"/>
    </row>
    <row r="8655" spans="1:6" x14ac:dyDescent="0.2">
      <c r="A8655"/>
      <c r="B8655"/>
      <c r="D8655" s="206"/>
      <c r="E8655" s="206"/>
      <c r="F8655"/>
    </row>
    <row r="8656" spans="1:6" x14ac:dyDescent="0.2">
      <c r="A8656"/>
      <c r="B8656"/>
      <c r="D8656" s="206"/>
      <c r="E8656" s="206"/>
      <c r="F8656"/>
    </row>
    <row r="8657" spans="1:6" x14ac:dyDescent="0.2">
      <c r="A8657"/>
      <c r="B8657"/>
      <c r="D8657" s="206"/>
      <c r="E8657" s="206"/>
      <c r="F8657"/>
    </row>
    <row r="8658" spans="1:6" x14ac:dyDescent="0.2">
      <c r="A8658"/>
      <c r="B8658"/>
      <c r="D8658" s="206"/>
      <c r="E8658" s="206"/>
      <c r="F8658"/>
    </row>
    <row r="8659" spans="1:6" x14ac:dyDescent="0.2">
      <c r="A8659"/>
      <c r="B8659"/>
      <c r="D8659" s="206"/>
      <c r="E8659" s="206"/>
      <c r="F8659"/>
    </row>
    <row r="8660" spans="1:6" x14ac:dyDescent="0.2">
      <c r="A8660"/>
      <c r="B8660"/>
      <c r="D8660" s="206"/>
      <c r="E8660" s="206"/>
      <c r="F8660"/>
    </row>
    <row r="8661" spans="1:6" x14ac:dyDescent="0.2">
      <c r="A8661"/>
      <c r="B8661"/>
      <c r="D8661" s="206"/>
      <c r="E8661" s="206"/>
      <c r="F8661"/>
    </row>
    <row r="8662" spans="1:6" x14ac:dyDescent="0.2">
      <c r="A8662"/>
      <c r="B8662"/>
      <c r="D8662" s="206"/>
      <c r="E8662" s="206"/>
      <c r="F8662"/>
    </row>
    <row r="8663" spans="1:6" x14ac:dyDescent="0.2">
      <c r="A8663"/>
      <c r="B8663"/>
      <c r="D8663" s="206"/>
      <c r="E8663" s="206"/>
      <c r="F8663"/>
    </row>
    <row r="8664" spans="1:6" x14ac:dyDescent="0.2">
      <c r="A8664"/>
      <c r="B8664"/>
      <c r="D8664" s="206"/>
      <c r="E8664" s="206"/>
      <c r="F8664"/>
    </row>
    <row r="8665" spans="1:6" x14ac:dyDescent="0.2">
      <c r="A8665"/>
      <c r="B8665"/>
      <c r="D8665" s="206"/>
      <c r="E8665" s="206"/>
      <c r="F8665"/>
    </row>
    <row r="8666" spans="1:6" x14ac:dyDescent="0.2">
      <c r="A8666"/>
      <c r="B8666"/>
      <c r="D8666" s="206"/>
      <c r="E8666" s="206"/>
      <c r="F8666"/>
    </row>
    <row r="8667" spans="1:6" x14ac:dyDescent="0.2">
      <c r="A8667"/>
      <c r="B8667"/>
      <c r="D8667" s="206"/>
      <c r="E8667" s="206"/>
      <c r="F8667"/>
    </row>
    <row r="8668" spans="1:6" x14ac:dyDescent="0.2">
      <c r="A8668"/>
      <c r="B8668"/>
      <c r="D8668" s="206"/>
      <c r="E8668" s="206"/>
      <c r="F8668"/>
    </row>
    <row r="8669" spans="1:6" x14ac:dyDescent="0.2">
      <c r="A8669"/>
      <c r="B8669"/>
      <c r="D8669" s="206"/>
      <c r="E8669" s="206"/>
      <c r="F8669"/>
    </row>
    <row r="8670" spans="1:6" x14ac:dyDescent="0.2">
      <c r="A8670"/>
      <c r="B8670"/>
      <c r="D8670" s="206"/>
      <c r="E8670" s="206"/>
      <c r="F8670"/>
    </row>
    <row r="8671" spans="1:6" x14ac:dyDescent="0.2">
      <c r="A8671"/>
      <c r="B8671"/>
      <c r="D8671" s="206"/>
      <c r="E8671" s="206"/>
      <c r="F8671"/>
    </row>
    <row r="8672" spans="1:6" x14ac:dyDescent="0.2">
      <c r="A8672"/>
      <c r="B8672"/>
      <c r="D8672" s="206"/>
      <c r="E8672" s="206"/>
      <c r="F8672"/>
    </row>
    <row r="8673" spans="1:6" x14ac:dyDescent="0.2">
      <c r="A8673"/>
      <c r="B8673"/>
      <c r="D8673" s="206"/>
      <c r="E8673" s="206"/>
      <c r="F8673"/>
    </row>
    <row r="8674" spans="1:6" x14ac:dyDescent="0.2">
      <c r="A8674"/>
      <c r="B8674"/>
      <c r="D8674" s="206"/>
      <c r="E8674" s="206"/>
      <c r="F8674"/>
    </row>
    <row r="8675" spans="1:6" x14ac:dyDescent="0.2">
      <c r="A8675"/>
      <c r="B8675"/>
      <c r="D8675" s="206"/>
      <c r="E8675" s="206"/>
      <c r="F8675"/>
    </row>
    <row r="8676" spans="1:6" x14ac:dyDescent="0.2">
      <c r="A8676"/>
      <c r="B8676"/>
      <c r="D8676" s="206"/>
      <c r="E8676" s="206"/>
      <c r="F8676"/>
    </row>
    <row r="8677" spans="1:6" x14ac:dyDescent="0.2">
      <c r="A8677"/>
      <c r="B8677"/>
      <c r="D8677" s="206"/>
      <c r="E8677" s="206"/>
      <c r="F8677"/>
    </row>
    <row r="8678" spans="1:6" x14ac:dyDescent="0.2">
      <c r="A8678"/>
      <c r="B8678"/>
      <c r="D8678" s="206"/>
      <c r="E8678" s="206"/>
      <c r="F8678"/>
    </row>
    <row r="8679" spans="1:6" x14ac:dyDescent="0.2">
      <c r="A8679"/>
      <c r="B8679"/>
      <c r="D8679" s="206"/>
      <c r="E8679" s="206"/>
      <c r="F8679"/>
    </row>
    <row r="8680" spans="1:6" x14ac:dyDescent="0.2">
      <c r="A8680"/>
      <c r="B8680"/>
      <c r="D8680" s="206"/>
      <c r="E8680" s="206"/>
      <c r="F8680"/>
    </row>
    <row r="8681" spans="1:6" x14ac:dyDescent="0.2">
      <c r="A8681"/>
      <c r="B8681"/>
      <c r="D8681" s="206"/>
      <c r="E8681" s="206"/>
      <c r="F8681"/>
    </row>
    <row r="8682" spans="1:6" x14ac:dyDescent="0.2">
      <c r="A8682"/>
      <c r="B8682"/>
      <c r="D8682" s="206"/>
      <c r="E8682" s="206"/>
      <c r="F8682"/>
    </row>
    <row r="8683" spans="1:6" x14ac:dyDescent="0.2">
      <c r="A8683"/>
      <c r="B8683"/>
      <c r="D8683" s="206"/>
      <c r="E8683" s="206"/>
      <c r="F8683"/>
    </row>
    <row r="8684" spans="1:6" x14ac:dyDescent="0.2">
      <c r="A8684"/>
      <c r="B8684"/>
      <c r="D8684" s="206"/>
      <c r="E8684" s="206"/>
      <c r="F8684"/>
    </row>
    <row r="8685" spans="1:6" x14ac:dyDescent="0.2">
      <c r="A8685"/>
      <c r="B8685"/>
      <c r="D8685" s="206"/>
      <c r="E8685" s="206"/>
      <c r="F8685"/>
    </row>
    <row r="8686" spans="1:6" x14ac:dyDescent="0.2">
      <c r="A8686"/>
      <c r="B8686"/>
      <c r="D8686" s="206"/>
      <c r="E8686" s="206"/>
      <c r="F8686"/>
    </row>
    <row r="8687" spans="1:6" x14ac:dyDescent="0.2">
      <c r="A8687"/>
      <c r="B8687"/>
      <c r="D8687" s="206"/>
      <c r="E8687" s="206"/>
      <c r="F8687"/>
    </row>
    <row r="8688" spans="1:6" x14ac:dyDescent="0.2">
      <c r="A8688"/>
      <c r="B8688"/>
      <c r="D8688" s="206"/>
      <c r="E8688" s="206"/>
      <c r="F8688"/>
    </row>
    <row r="8689" spans="1:6" x14ac:dyDescent="0.2">
      <c r="A8689"/>
      <c r="B8689"/>
      <c r="D8689" s="206"/>
      <c r="E8689" s="206"/>
      <c r="F8689"/>
    </row>
    <row r="8690" spans="1:6" x14ac:dyDescent="0.2">
      <c r="A8690"/>
      <c r="B8690"/>
      <c r="D8690" s="206"/>
      <c r="E8690" s="206"/>
      <c r="F8690"/>
    </row>
    <row r="8691" spans="1:6" x14ac:dyDescent="0.2">
      <c r="A8691"/>
      <c r="B8691"/>
      <c r="D8691" s="206"/>
      <c r="E8691" s="206"/>
      <c r="F8691"/>
    </row>
    <row r="8692" spans="1:6" x14ac:dyDescent="0.2">
      <c r="A8692"/>
      <c r="B8692"/>
      <c r="D8692" s="206"/>
      <c r="E8692" s="206"/>
      <c r="F8692"/>
    </row>
    <row r="8693" spans="1:6" x14ac:dyDescent="0.2">
      <c r="A8693"/>
      <c r="B8693"/>
      <c r="D8693" s="206"/>
      <c r="E8693" s="206"/>
      <c r="F8693"/>
    </row>
    <row r="8694" spans="1:6" x14ac:dyDescent="0.2">
      <c r="A8694"/>
      <c r="B8694"/>
      <c r="D8694" s="206"/>
      <c r="E8694" s="206"/>
      <c r="F8694"/>
    </row>
    <row r="8695" spans="1:6" x14ac:dyDescent="0.2">
      <c r="A8695"/>
      <c r="B8695"/>
      <c r="D8695" s="206"/>
      <c r="E8695" s="206"/>
      <c r="F8695"/>
    </row>
    <row r="8696" spans="1:6" x14ac:dyDescent="0.2">
      <c r="A8696"/>
      <c r="B8696"/>
      <c r="D8696" s="206"/>
      <c r="E8696" s="206"/>
      <c r="F8696"/>
    </row>
    <row r="8697" spans="1:6" x14ac:dyDescent="0.2">
      <c r="A8697"/>
      <c r="B8697"/>
      <c r="D8697" s="206"/>
      <c r="E8697" s="206"/>
      <c r="F8697"/>
    </row>
    <row r="8698" spans="1:6" x14ac:dyDescent="0.2">
      <c r="A8698"/>
      <c r="B8698"/>
      <c r="D8698" s="206"/>
      <c r="E8698" s="206"/>
      <c r="F8698"/>
    </row>
    <row r="8699" spans="1:6" x14ac:dyDescent="0.2">
      <c r="A8699"/>
      <c r="B8699"/>
      <c r="D8699" s="206"/>
      <c r="E8699" s="206"/>
      <c r="F8699"/>
    </row>
    <row r="8700" spans="1:6" x14ac:dyDescent="0.2">
      <c r="A8700"/>
      <c r="B8700"/>
      <c r="D8700" s="206"/>
      <c r="E8700" s="206"/>
      <c r="F8700"/>
    </row>
    <row r="8701" spans="1:6" x14ac:dyDescent="0.2">
      <c r="A8701"/>
      <c r="B8701"/>
      <c r="D8701" s="206"/>
      <c r="E8701" s="206"/>
      <c r="F8701"/>
    </row>
    <row r="8702" spans="1:6" x14ac:dyDescent="0.2">
      <c r="A8702"/>
      <c r="B8702"/>
      <c r="D8702" s="206"/>
      <c r="E8702" s="206"/>
      <c r="F8702"/>
    </row>
    <row r="8703" spans="1:6" x14ac:dyDescent="0.2">
      <c r="A8703"/>
      <c r="B8703"/>
      <c r="D8703" s="206"/>
      <c r="E8703" s="206"/>
      <c r="F8703"/>
    </row>
    <row r="8704" spans="1:6" x14ac:dyDescent="0.2">
      <c r="A8704"/>
      <c r="B8704"/>
      <c r="D8704" s="206"/>
      <c r="E8704" s="206"/>
      <c r="F8704"/>
    </row>
    <row r="8705" spans="1:6" x14ac:dyDescent="0.2">
      <c r="A8705"/>
      <c r="B8705"/>
      <c r="D8705" s="206"/>
      <c r="E8705" s="206"/>
      <c r="F8705"/>
    </row>
    <row r="8706" spans="1:6" x14ac:dyDescent="0.2">
      <c r="A8706"/>
      <c r="B8706"/>
      <c r="D8706" s="206"/>
      <c r="E8706" s="206"/>
      <c r="F8706"/>
    </row>
    <row r="8707" spans="1:6" x14ac:dyDescent="0.2">
      <c r="A8707"/>
      <c r="B8707"/>
      <c r="D8707" s="206"/>
      <c r="E8707" s="206"/>
      <c r="F8707"/>
    </row>
    <row r="8708" spans="1:6" x14ac:dyDescent="0.2">
      <c r="A8708"/>
      <c r="B8708"/>
      <c r="D8708" s="206"/>
      <c r="E8708" s="206"/>
      <c r="F8708"/>
    </row>
    <row r="8709" spans="1:6" x14ac:dyDescent="0.2">
      <c r="A8709"/>
      <c r="B8709"/>
      <c r="D8709" s="206"/>
      <c r="E8709" s="206"/>
      <c r="F8709"/>
    </row>
    <row r="8710" spans="1:6" x14ac:dyDescent="0.2">
      <c r="A8710"/>
      <c r="B8710"/>
      <c r="D8710" s="206"/>
      <c r="E8710" s="206"/>
      <c r="F8710"/>
    </row>
    <row r="8711" spans="1:6" x14ac:dyDescent="0.2">
      <c r="A8711"/>
      <c r="B8711"/>
      <c r="D8711" s="206"/>
      <c r="E8711" s="206"/>
      <c r="F8711"/>
    </row>
    <row r="8712" spans="1:6" x14ac:dyDescent="0.2">
      <c r="A8712"/>
      <c r="B8712"/>
      <c r="D8712" s="206"/>
      <c r="E8712" s="206"/>
      <c r="F8712"/>
    </row>
    <row r="8713" spans="1:6" x14ac:dyDescent="0.2">
      <c r="A8713"/>
      <c r="B8713"/>
      <c r="D8713" s="206"/>
      <c r="E8713" s="206"/>
      <c r="F8713"/>
    </row>
    <row r="8714" spans="1:6" x14ac:dyDescent="0.2">
      <c r="A8714"/>
      <c r="B8714"/>
      <c r="D8714" s="206"/>
      <c r="E8714" s="206"/>
      <c r="F8714"/>
    </row>
    <row r="8715" spans="1:6" x14ac:dyDescent="0.2">
      <c r="A8715"/>
      <c r="B8715"/>
      <c r="D8715" s="206"/>
      <c r="E8715" s="206"/>
      <c r="F8715"/>
    </row>
    <row r="8716" spans="1:6" x14ac:dyDescent="0.2">
      <c r="A8716"/>
      <c r="B8716"/>
      <c r="D8716" s="206"/>
      <c r="E8716" s="206"/>
      <c r="F8716"/>
    </row>
    <row r="8717" spans="1:6" x14ac:dyDescent="0.2">
      <c r="A8717"/>
      <c r="B8717"/>
      <c r="D8717" s="206"/>
      <c r="E8717" s="206"/>
      <c r="F8717"/>
    </row>
    <row r="8718" spans="1:6" x14ac:dyDescent="0.2">
      <c r="A8718"/>
      <c r="B8718"/>
      <c r="D8718" s="206"/>
      <c r="E8718" s="206"/>
      <c r="F8718"/>
    </row>
    <row r="8719" spans="1:6" x14ac:dyDescent="0.2">
      <c r="A8719"/>
      <c r="B8719"/>
      <c r="D8719" s="206"/>
      <c r="E8719" s="206"/>
      <c r="F8719"/>
    </row>
    <row r="8720" spans="1:6" x14ac:dyDescent="0.2">
      <c r="A8720"/>
      <c r="B8720"/>
      <c r="D8720" s="206"/>
      <c r="E8720" s="206"/>
      <c r="F8720"/>
    </row>
    <row r="8721" spans="1:6" x14ac:dyDescent="0.2">
      <c r="A8721"/>
      <c r="B8721"/>
      <c r="D8721" s="206"/>
      <c r="E8721" s="206"/>
      <c r="F8721"/>
    </row>
    <row r="8722" spans="1:6" x14ac:dyDescent="0.2">
      <c r="A8722"/>
      <c r="B8722"/>
      <c r="D8722" s="206"/>
      <c r="E8722" s="206"/>
      <c r="F8722"/>
    </row>
    <row r="8723" spans="1:6" x14ac:dyDescent="0.2">
      <c r="A8723"/>
      <c r="B8723"/>
      <c r="D8723" s="206"/>
      <c r="E8723" s="206"/>
      <c r="F8723"/>
    </row>
    <row r="8724" spans="1:6" x14ac:dyDescent="0.2">
      <c r="A8724"/>
      <c r="B8724"/>
      <c r="D8724" s="206"/>
      <c r="E8724" s="206"/>
      <c r="F8724"/>
    </row>
    <row r="8725" spans="1:6" x14ac:dyDescent="0.2">
      <c r="A8725"/>
      <c r="B8725"/>
      <c r="D8725" s="206"/>
      <c r="E8725" s="206"/>
      <c r="F8725"/>
    </row>
    <row r="8726" spans="1:6" x14ac:dyDescent="0.2">
      <c r="A8726"/>
      <c r="B8726"/>
      <c r="D8726" s="206"/>
      <c r="E8726" s="206"/>
      <c r="F8726"/>
    </row>
    <row r="8727" spans="1:6" x14ac:dyDescent="0.2">
      <c r="A8727"/>
      <c r="B8727"/>
      <c r="D8727" s="206"/>
      <c r="E8727" s="206"/>
      <c r="F8727"/>
    </row>
    <row r="8728" spans="1:6" x14ac:dyDescent="0.2">
      <c r="A8728"/>
      <c r="B8728"/>
      <c r="D8728" s="206"/>
      <c r="E8728" s="206"/>
      <c r="F8728"/>
    </row>
    <row r="8729" spans="1:6" x14ac:dyDescent="0.2">
      <c r="A8729"/>
      <c r="B8729"/>
      <c r="D8729" s="206"/>
      <c r="E8729" s="206"/>
      <c r="F8729"/>
    </row>
    <row r="8730" spans="1:6" x14ac:dyDescent="0.2">
      <c r="A8730"/>
      <c r="B8730"/>
      <c r="D8730" s="206"/>
      <c r="E8730" s="206"/>
      <c r="F8730"/>
    </row>
    <row r="8731" spans="1:6" x14ac:dyDescent="0.2">
      <c r="A8731"/>
      <c r="B8731"/>
      <c r="D8731" s="206"/>
      <c r="E8731" s="206"/>
      <c r="F8731"/>
    </row>
    <row r="8732" spans="1:6" x14ac:dyDescent="0.2">
      <c r="A8732"/>
      <c r="B8732"/>
      <c r="D8732" s="206"/>
      <c r="E8732" s="206"/>
      <c r="F8732"/>
    </row>
    <row r="8733" spans="1:6" x14ac:dyDescent="0.2">
      <c r="A8733"/>
      <c r="B8733"/>
      <c r="D8733" s="206"/>
      <c r="E8733" s="206"/>
      <c r="F8733"/>
    </row>
    <row r="8734" spans="1:6" x14ac:dyDescent="0.2">
      <c r="A8734"/>
      <c r="B8734"/>
      <c r="D8734" s="206"/>
      <c r="E8734" s="206"/>
      <c r="F8734"/>
    </row>
    <row r="8735" spans="1:6" x14ac:dyDescent="0.2">
      <c r="A8735"/>
      <c r="B8735"/>
      <c r="D8735" s="206"/>
      <c r="E8735" s="206"/>
      <c r="F8735"/>
    </row>
    <row r="8736" spans="1:6" x14ac:dyDescent="0.2">
      <c r="A8736"/>
      <c r="B8736"/>
      <c r="D8736" s="206"/>
      <c r="E8736" s="206"/>
      <c r="F8736"/>
    </row>
    <row r="8737" spans="1:6" x14ac:dyDescent="0.2">
      <c r="A8737"/>
      <c r="B8737"/>
      <c r="D8737" s="206"/>
      <c r="E8737" s="206"/>
      <c r="F8737"/>
    </row>
    <row r="8738" spans="1:6" x14ac:dyDescent="0.2">
      <c r="A8738"/>
      <c r="B8738"/>
      <c r="D8738" s="206"/>
      <c r="E8738" s="206"/>
      <c r="F8738"/>
    </row>
    <row r="8739" spans="1:6" x14ac:dyDescent="0.2">
      <c r="A8739"/>
      <c r="B8739"/>
      <c r="D8739" s="206"/>
      <c r="E8739" s="206"/>
      <c r="F8739"/>
    </row>
    <row r="8740" spans="1:6" x14ac:dyDescent="0.2">
      <c r="A8740"/>
      <c r="B8740"/>
      <c r="D8740" s="206"/>
      <c r="E8740" s="206"/>
      <c r="F8740"/>
    </row>
    <row r="8741" spans="1:6" x14ac:dyDescent="0.2">
      <c r="A8741"/>
      <c r="B8741"/>
      <c r="D8741" s="206"/>
      <c r="E8741" s="206"/>
      <c r="F8741"/>
    </row>
    <row r="8742" spans="1:6" x14ac:dyDescent="0.2">
      <c r="A8742"/>
      <c r="B8742"/>
      <c r="D8742" s="206"/>
      <c r="E8742" s="206"/>
      <c r="F8742"/>
    </row>
    <row r="8743" spans="1:6" x14ac:dyDescent="0.2">
      <c r="A8743"/>
      <c r="B8743"/>
      <c r="D8743" s="206"/>
      <c r="E8743" s="206"/>
      <c r="F8743"/>
    </row>
    <row r="8744" spans="1:6" x14ac:dyDescent="0.2">
      <c r="A8744"/>
      <c r="B8744"/>
      <c r="D8744" s="206"/>
      <c r="E8744" s="206"/>
      <c r="F8744"/>
    </row>
    <row r="8745" spans="1:6" x14ac:dyDescent="0.2">
      <c r="A8745"/>
      <c r="B8745"/>
      <c r="D8745" s="206"/>
      <c r="E8745" s="206"/>
      <c r="F8745"/>
    </row>
    <row r="8746" spans="1:6" x14ac:dyDescent="0.2">
      <c r="A8746"/>
      <c r="B8746"/>
      <c r="D8746" s="206"/>
      <c r="E8746" s="206"/>
      <c r="F8746"/>
    </row>
    <row r="8747" spans="1:6" x14ac:dyDescent="0.2">
      <c r="A8747"/>
      <c r="B8747"/>
      <c r="D8747" s="206"/>
      <c r="E8747" s="206"/>
      <c r="F8747"/>
    </row>
    <row r="8748" spans="1:6" x14ac:dyDescent="0.2">
      <c r="A8748"/>
      <c r="B8748"/>
      <c r="D8748" s="206"/>
      <c r="E8748" s="206"/>
      <c r="F8748"/>
    </row>
    <row r="8749" spans="1:6" x14ac:dyDescent="0.2">
      <c r="A8749"/>
      <c r="B8749"/>
      <c r="D8749" s="206"/>
      <c r="E8749" s="206"/>
      <c r="F8749"/>
    </row>
    <row r="8750" spans="1:6" x14ac:dyDescent="0.2">
      <c r="A8750"/>
      <c r="B8750"/>
      <c r="D8750" s="206"/>
      <c r="E8750" s="206"/>
      <c r="F8750"/>
    </row>
    <row r="8751" spans="1:6" x14ac:dyDescent="0.2">
      <c r="A8751"/>
      <c r="B8751"/>
      <c r="D8751" s="206"/>
      <c r="E8751" s="206"/>
      <c r="F8751"/>
    </row>
    <row r="8752" spans="1:6" x14ac:dyDescent="0.2">
      <c r="A8752"/>
      <c r="B8752"/>
      <c r="D8752" s="206"/>
      <c r="E8752" s="206"/>
      <c r="F8752"/>
    </row>
    <row r="8753" spans="1:6" x14ac:dyDescent="0.2">
      <c r="A8753"/>
      <c r="B8753"/>
      <c r="D8753" s="206"/>
      <c r="E8753" s="206"/>
      <c r="F8753"/>
    </row>
    <row r="8754" spans="1:6" x14ac:dyDescent="0.2">
      <c r="A8754"/>
      <c r="B8754"/>
      <c r="D8754" s="206"/>
      <c r="E8754" s="206"/>
      <c r="F8754"/>
    </row>
    <row r="8755" spans="1:6" x14ac:dyDescent="0.2">
      <c r="A8755"/>
      <c r="B8755"/>
      <c r="D8755" s="206"/>
      <c r="E8755" s="206"/>
      <c r="F8755"/>
    </row>
    <row r="8756" spans="1:6" x14ac:dyDescent="0.2">
      <c r="A8756"/>
      <c r="B8756"/>
      <c r="D8756" s="206"/>
      <c r="E8756" s="206"/>
      <c r="F8756"/>
    </row>
    <row r="8757" spans="1:6" x14ac:dyDescent="0.2">
      <c r="A8757"/>
      <c r="B8757"/>
      <c r="D8757" s="206"/>
      <c r="E8757" s="206"/>
      <c r="F8757"/>
    </row>
    <row r="8758" spans="1:6" x14ac:dyDescent="0.2">
      <c r="A8758"/>
      <c r="B8758"/>
      <c r="D8758" s="206"/>
      <c r="E8758" s="206"/>
      <c r="F8758"/>
    </row>
    <row r="8759" spans="1:6" x14ac:dyDescent="0.2">
      <c r="A8759"/>
      <c r="B8759"/>
      <c r="D8759" s="206"/>
      <c r="E8759" s="206"/>
      <c r="F8759"/>
    </row>
    <row r="8760" spans="1:6" x14ac:dyDescent="0.2">
      <c r="A8760"/>
      <c r="B8760"/>
      <c r="D8760" s="206"/>
      <c r="E8760" s="206"/>
      <c r="F8760"/>
    </row>
    <row r="8761" spans="1:6" x14ac:dyDescent="0.2">
      <c r="A8761"/>
      <c r="B8761"/>
      <c r="D8761" s="206"/>
      <c r="E8761" s="206"/>
      <c r="F8761"/>
    </row>
    <row r="8762" spans="1:6" x14ac:dyDescent="0.2">
      <c r="A8762"/>
      <c r="B8762"/>
      <c r="D8762" s="206"/>
      <c r="E8762" s="206"/>
      <c r="F8762"/>
    </row>
    <row r="8763" spans="1:6" x14ac:dyDescent="0.2">
      <c r="A8763"/>
      <c r="B8763"/>
      <c r="D8763" s="206"/>
      <c r="E8763" s="206"/>
      <c r="F8763"/>
    </row>
    <row r="8764" spans="1:6" x14ac:dyDescent="0.2">
      <c r="A8764"/>
      <c r="B8764"/>
      <c r="D8764" s="206"/>
      <c r="E8764" s="206"/>
      <c r="F8764"/>
    </row>
    <row r="8765" spans="1:6" x14ac:dyDescent="0.2">
      <c r="A8765"/>
      <c r="B8765"/>
      <c r="D8765" s="206"/>
      <c r="E8765" s="206"/>
      <c r="F8765"/>
    </row>
    <row r="8766" spans="1:6" x14ac:dyDescent="0.2">
      <c r="A8766"/>
      <c r="B8766"/>
      <c r="D8766" s="206"/>
      <c r="E8766" s="206"/>
      <c r="F8766"/>
    </row>
    <row r="8767" spans="1:6" x14ac:dyDescent="0.2">
      <c r="A8767"/>
      <c r="B8767"/>
      <c r="D8767" s="206"/>
      <c r="E8767" s="206"/>
      <c r="F8767"/>
    </row>
    <row r="8768" spans="1:6" x14ac:dyDescent="0.2">
      <c r="A8768"/>
      <c r="B8768"/>
      <c r="D8768" s="206"/>
      <c r="E8768" s="206"/>
      <c r="F8768"/>
    </row>
    <row r="8769" spans="1:6" x14ac:dyDescent="0.2">
      <c r="A8769"/>
      <c r="B8769"/>
      <c r="D8769" s="206"/>
      <c r="E8769" s="206"/>
      <c r="F8769"/>
    </row>
    <row r="8770" spans="1:6" x14ac:dyDescent="0.2">
      <c r="A8770"/>
      <c r="B8770"/>
      <c r="D8770" s="206"/>
      <c r="E8770" s="206"/>
      <c r="F8770"/>
    </row>
    <row r="8771" spans="1:6" x14ac:dyDescent="0.2">
      <c r="A8771"/>
      <c r="B8771"/>
      <c r="D8771" s="206"/>
      <c r="E8771" s="206"/>
      <c r="F8771"/>
    </row>
    <row r="8772" spans="1:6" x14ac:dyDescent="0.2">
      <c r="A8772"/>
      <c r="B8772"/>
      <c r="D8772" s="206"/>
      <c r="E8772" s="206"/>
      <c r="F8772"/>
    </row>
    <row r="8773" spans="1:6" x14ac:dyDescent="0.2">
      <c r="A8773"/>
      <c r="B8773"/>
      <c r="D8773" s="206"/>
      <c r="E8773" s="206"/>
      <c r="F8773"/>
    </row>
    <row r="8774" spans="1:6" x14ac:dyDescent="0.2">
      <c r="A8774"/>
      <c r="B8774"/>
      <c r="D8774" s="206"/>
      <c r="E8774" s="206"/>
      <c r="F8774"/>
    </row>
    <row r="8775" spans="1:6" x14ac:dyDescent="0.2">
      <c r="A8775"/>
      <c r="B8775"/>
      <c r="D8775" s="206"/>
      <c r="E8775" s="206"/>
      <c r="F8775"/>
    </row>
    <row r="8776" spans="1:6" x14ac:dyDescent="0.2">
      <c r="A8776"/>
      <c r="B8776"/>
      <c r="D8776" s="206"/>
      <c r="E8776" s="206"/>
      <c r="F8776"/>
    </row>
    <row r="8777" spans="1:6" x14ac:dyDescent="0.2">
      <c r="A8777"/>
      <c r="B8777"/>
      <c r="D8777" s="206"/>
      <c r="E8777" s="206"/>
      <c r="F8777"/>
    </row>
    <row r="8778" spans="1:6" x14ac:dyDescent="0.2">
      <c r="A8778"/>
      <c r="B8778"/>
      <c r="D8778" s="206"/>
      <c r="E8778" s="206"/>
      <c r="F8778"/>
    </row>
    <row r="8779" spans="1:6" x14ac:dyDescent="0.2">
      <c r="A8779"/>
      <c r="B8779"/>
      <c r="D8779" s="206"/>
      <c r="E8779" s="206"/>
      <c r="F8779"/>
    </row>
    <row r="8780" spans="1:6" x14ac:dyDescent="0.2">
      <c r="A8780"/>
      <c r="B8780"/>
      <c r="D8780" s="206"/>
      <c r="E8780" s="206"/>
      <c r="F8780"/>
    </row>
    <row r="8781" spans="1:6" x14ac:dyDescent="0.2">
      <c r="A8781"/>
      <c r="B8781"/>
      <c r="D8781" s="206"/>
      <c r="E8781" s="206"/>
      <c r="F8781"/>
    </row>
    <row r="8782" spans="1:6" x14ac:dyDescent="0.2">
      <c r="A8782"/>
      <c r="B8782"/>
      <c r="D8782" s="206"/>
      <c r="E8782" s="206"/>
      <c r="F8782"/>
    </row>
    <row r="8783" spans="1:6" x14ac:dyDescent="0.2">
      <c r="A8783"/>
      <c r="B8783"/>
      <c r="D8783" s="206"/>
      <c r="E8783" s="206"/>
      <c r="F8783"/>
    </row>
    <row r="8784" spans="1:6" x14ac:dyDescent="0.2">
      <c r="A8784"/>
      <c r="B8784"/>
      <c r="D8784" s="206"/>
      <c r="E8784" s="206"/>
      <c r="F8784"/>
    </row>
    <row r="8785" spans="1:6" x14ac:dyDescent="0.2">
      <c r="A8785"/>
      <c r="B8785"/>
      <c r="D8785" s="206"/>
      <c r="E8785" s="206"/>
      <c r="F8785"/>
    </row>
    <row r="8786" spans="1:6" x14ac:dyDescent="0.2">
      <c r="A8786"/>
      <c r="B8786"/>
      <c r="D8786" s="206"/>
      <c r="E8786" s="206"/>
      <c r="F8786"/>
    </row>
    <row r="8787" spans="1:6" x14ac:dyDescent="0.2">
      <c r="A8787"/>
      <c r="B8787"/>
      <c r="D8787" s="206"/>
      <c r="E8787" s="206"/>
      <c r="F8787"/>
    </row>
    <row r="8788" spans="1:6" x14ac:dyDescent="0.2">
      <c r="A8788"/>
      <c r="B8788"/>
      <c r="D8788" s="206"/>
      <c r="E8788" s="206"/>
      <c r="F8788"/>
    </row>
    <row r="8789" spans="1:6" x14ac:dyDescent="0.2">
      <c r="A8789"/>
      <c r="B8789"/>
      <c r="D8789" s="206"/>
      <c r="E8789" s="206"/>
      <c r="F8789"/>
    </row>
    <row r="8790" spans="1:6" x14ac:dyDescent="0.2">
      <c r="A8790"/>
      <c r="B8790"/>
      <c r="D8790" s="206"/>
      <c r="E8790" s="206"/>
      <c r="F8790"/>
    </row>
    <row r="8791" spans="1:6" x14ac:dyDescent="0.2">
      <c r="A8791"/>
      <c r="B8791"/>
      <c r="D8791" s="206"/>
      <c r="E8791" s="206"/>
      <c r="F8791"/>
    </row>
    <row r="8792" spans="1:6" x14ac:dyDescent="0.2">
      <c r="A8792"/>
      <c r="B8792"/>
      <c r="D8792" s="206"/>
      <c r="E8792" s="206"/>
      <c r="F8792"/>
    </row>
    <row r="8793" spans="1:6" x14ac:dyDescent="0.2">
      <c r="A8793"/>
      <c r="B8793"/>
      <c r="D8793" s="206"/>
      <c r="E8793" s="206"/>
      <c r="F8793"/>
    </row>
    <row r="8794" spans="1:6" x14ac:dyDescent="0.2">
      <c r="A8794"/>
      <c r="B8794"/>
      <c r="D8794" s="206"/>
      <c r="E8794" s="206"/>
      <c r="F8794"/>
    </row>
    <row r="8795" spans="1:6" x14ac:dyDescent="0.2">
      <c r="A8795"/>
      <c r="B8795"/>
      <c r="D8795" s="206"/>
      <c r="E8795" s="206"/>
      <c r="F8795"/>
    </row>
    <row r="8796" spans="1:6" x14ac:dyDescent="0.2">
      <c r="A8796"/>
      <c r="B8796"/>
      <c r="D8796" s="206"/>
      <c r="E8796" s="206"/>
      <c r="F8796"/>
    </row>
    <row r="8797" spans="1:6" x14ac:dyDescent="0.2">
      <c r="A8797"/>
      <c r="B8797"/>
      <c r="D8797" s="206"/>
      <c r="E8797" s="206"/>
      <c r="F8797"/>
    </row>
    <row r="8798" spans="1:6" x14ac:dyDescent="0.2">
      <c r="A8798"/>
      <c r="B8798"/>
      <c r="D8798" s="206"/>
      <c r="E8798" s="206"/>
      <c r="F8798"/>
    </row>
    <row r="8799" spans="1:6" x14ac:dyDescent="0.2">
      <c r="A8799"/>
      <c r="B8799"/>
      <c r="D8799" s="206"/>
      <c r="E8799" s="206"/>
      <c r="F8799"/>
    </row>
    <row r="8800" spans="1:6" x14ac:dyDescent="0.2">
      <c r="A8800"/>
      <c r="B8800"/>
      <c r="D8800" s="206"/>
      <c r="E8800" s="206"/>
      <c r="F8800"/>
    </row>
    <row r="8801" spans="1:6" x14ac:dyDescent="0.2">
      <c r="A8801"/>
      <c r="B8801"/>
      <c r="D8801" s="206"/>
      <c r="E8801" s="206"/>
      <c r="F8801"/>
    </row>
    <row r="8802" spans="1:6" x14ac:dyDescent="0.2">
      <c r="A8802"/>
      <c r="B8802"/>
      <c r="D8802" s="206"/>
      <c r="E8802" s="206"/>
      <c r="F8802"/>
    </row>
    <row r="8803" spans="1:6" x14ac:dyDescent="0.2">
      <c r="A8803"/>
      <c r="B8803"/>
      <c r="D8803" s="206"/>
      <c r="E8803" s="206"/>
      <c r="F8803"/>
    </row>
    <row r="8804" spans="1:6" x14ac:dyDescent="0.2">
      <c r="A8804"/>
      <c r="B8804"/>
      <c r="D8804" s="206"/>
      <c r="E8804" s="206"/>
      <c r="F8804"/>
    </row>
    <row r="8805" spans="1:6" x14ac:dyDescent="0.2">
      <c r="A8805"/>
      <c r="B8805"/>
      <c r="D8805" s="206"/>
      <c r="E8805" s="206"/>
      <c r="F8805"/>
    </row>
    <row r="8806" spans="1:6" x14ac:dyDescent="0.2">
      <c r="A8806"/>
      <c r="B8806"/>
      <c r="D8806" s="206"/>
      <c r="E8806" s="206"/>
      <c r="F8806"/>
    </row>
    <row r="8807" spans="1:6" x14ac:dyDescent="0.2">
      <c r="A8807"/>
      <c r="B8807"/>
      <c r="D8807" s="206"/>
      <c r="E8807" s="206"/>
      <c r="F8807"/>
    </row>
    <row r="8808" spans="1:6" x14ac:dyDescent="0.2">
      <c r="A8808"/>
      <c r="B8808"/>
      <c r="D8808" s="206"/>
      <c r="E8808" s="206"/>
      <c r="F8808"/>
    </row>
    <row r="8809" spans="1:6" x14ac:dyDescent="0.2">
      <c r="A8809"/>
      <c r="B8809"/>
      <c r="D8809" s="206"/>
      <c r="E8809" s="206"/>
      <c r="F8809"/>
    </row>
    <row r="8810" spans="1:6" x14ac:dyDescent="0.2">
      <c r="A8810"/>
      <c r="B8810"/>
      <c r="D8810" s="206"/>
      <c r="E8810" s="206"/>
      <c r="F8810"/>
    </row>
    <row r="8811" spans="1:6" x14ac:dyDescent="0.2">
      <c r="A8811"/>
      <c r="B8811"/>
      <c r="D8811" s="206"/>
      <c r="E8811" s="206"/>
      <c r="F8811"/>
    </row>
    <row r="8812" spans="1:6" x14ac:dyDescent="0.2">
      <c r="A8812"/>
      <c r="B8812"/>
      <c r="D8812" s="206"/>
      <c r="E8812" s="206"/>
      <c r="F8812"/>
    </row>
    <row r="8813" spans="1:6" x14ac:dyDescent="0.2">
      <c r="A8813"/>
      <c r="B8813"/>
      <c r="D8813" s="206"/>
      <c r="E8813" s="206"/>
      <c r="F8813"/>
    </row>
    <row r="8814" spans="1:6" x14ac:dyDescent="0.2">
      <c r="A8814"/>
      <c r="B8814"/>
      <c r="D8814" s="206"/>
      <c r="E8814" s="206"/>
      <c r="F8814"/>
    </row>
    <row r="8815" spans="1:6" x14ac:dyDescent="0.2">
      <c r="A8815"/>
      <c r="B8815"/>
      <c r="D8815" s="206"/>
      <c r="E8815" s="206"/>
      <c r="F8815"/>
    </row>
    <row r="8816" spans="1:6" x14ac:dyDescent="0.2">
      <c r="A8816"/>
      <c r="B8816"/>
      <c r="D8816" s="206"/>
      <c r="E8816" s="206"/>
      <c r="F8816"/>
    </row>
    <row r="8817" spans="1:6" x14ac:dyDescent="0.2">
      <c r="A8817"/>
      <c r="B8817"/>
      <c r="D8817" s="206"/>
      <c r="E8817" s="206"/>
      <c r="F8817"/>
    </row>
    <row r="8818" spans="1:6" x14ac:dyDescent="0.2">
      <c r="A8818"/>
      <c r="B8818"/>
      <c r="D8818" s="206"/>
      <c r="E8818" s="206"/>
      <c r="F8818"/>
    </row>
    <row r="8819" spans="1:6" x14ac:dyDescent="0.2">
      <c r="A8819"/>
      <c r="B8819"/>
      <c r="D8819" s="206"/>
      <c r="E8819" s="206"/>
      <c r="F8819"/>
    </row>
    <row r="8820" spans="1:6" x14ac:dyDescent="0.2">
      <c r="A8820"/>
      <c r="B8820"/>
      <c r="D8820" s="206"/>
      <c r="E8820" s="206"/>
      <c r="F8820"/>
    </row>
    <row r="8821" spans="1:6" x14ac:dyDescent="0.2">
      <c r="A8821"/>
      <c r="B8821"/>
      <c r="D8821" s="206"/>
      <c r="E8821" s="206"/>
      <c r="F8821"/>
    </row>
    <row r="8822" spans="1:6" x14ac:dyDescent="0.2">
      <c r="A8822"/>
      <c r="B8822"/>
      <c r="D8822" s="206"/>
      <c r="E8822" s="206"/>
      <c r="F8822"/>
    </row>
    <row r="8823" spans="1:6" x14ac:dyDescent="0.2">
      <c r="A8823"/>
      <c r="B8823"/>
      <c r="D8823" s="206"/>
      <c r="E8823" s="206"/>
      <c r="F8823"/>
    </row>
    <row r="8824" spans="1:6" x14ac:dyDescent="0.2">
      <c r="A8824"/>
      <c r="B8824"/>
      <c r="D8824" s="206"/>
      <c r="E8824" s="206"/>
      <c r="F8824"/>
    </row>
    <row r="8825" spans="1:6" x14ac:dyDescent="0.2">
      <c r="A8825"/>
      <c r="B8825"/>
      <c r="D8825" s="206"/>
      <c r="E8825" s="206"/>
      <c r="F8825"/>
    </row>
    <row r="8826" spans="1:6" x14ac:dyDescent="0.2">
      <c r="A8826"/>
      <c r="B8826"/>
      <c r="D8826" s="206"/>
      <c r="E8826" s="206"/>
      <c r="F8826"/>
    </row>
    <row r="8827" spans="1:6" x14ac:dyDescent="0.2">
      <c r="A8827"/>
      <c r="B8827"/>
      <c r="D8827" s="206"/>
      <c r="E8827" s="206"/>
      <c r="F8827"/>
    </row>
    <row r="8828" spans="1:6" x14ac:dyDescent="0.2">
      <c r="A8828"/>
      <c r="B8828"/>
      <c r="D8828" s="206"/>
      <c r="E8828" s="206"/>
      <c r="F8828"/>
    </row>
    <row r="8829" spans="1:6" x14ac:dyDescent="0.2">
      <c r="A8829"/>
      <c r="B8829"/>
      <c r="D8829" s="206"/>
      <c r="E8829" s="206"/>
      <c r="F8829"/>
    </row>
    <row r="8830" spans="1:6" x14ac:dyDescent="0.2">
      <c r="A8830"/>
      <c r="B8830"/>
      <c r="D8830" s="206"/>
      <c r="E8830" s="206"/>
      <c r="F8830"/>
    </row>
    <row r="8831" spans="1:6" x14ac:dyDescent="0.2">
      <c r="A8831"/>
      <c r="B8831"/>
      <c r="D8831" s="206"/>
      <c r="E8831" s="206"/>
      <c r="F8831"/>
    </row>
    <row r="8832" spans="1:6" x14ac:dyDescent="0.2">
      <c r="A8832"/>
      <c r="B8832"/>
      <c r="D8832" s="206"/>
      <c r="E8832" s="206"/>
      <c r="F8832"/>
    </row>
    <row r="8833" spans="1:6" x14ac:dyDescent="0.2">
      <c r="A8833"/>
      <c r="B8833"/>
      <c r="D8833" s="206"/>
      <c r="E8833" s="206"/>
      <c r="F8833"/>
    </row>
    <row r="8834" spans="1:6" x14ac:dyDescent="0.2">
      <c r="A8834"/>
      <c r="B8834"/>
      <c r="D8834" s="206"/>
      <c r="E8834" s="206"/>
      <c r="F8834"/>
    </row>
    <row r="8835" spans="1:6" x14ac:dyDescent="0.2">
      <c r="A8835"/>
      <c r="B8835"/>
      <c r="D8835" s="206"/>
      <c r="E8835" s="206"/>
      <c r="F8835"/>
    </row>
    <row r="8836" spans="1:6" x14ac:dyDescent="0.2">
      <c r="A8836"/>
      <c r="B8836"/>
      <c r="D8836" s="206"/>
      <c r="E8836" s="206"/>
      <c r="F8836"/>
    </row>
    <row r="8837" spans="1:6" x14ac:dyDescent="0.2">
      <c r="A8837"/>
      <c r="B8837"/>
      <c r="D8837" s="206"/>
      <c r="E8837" s="206"/>
      <c r="F8837"/>
    </row>
    <row r="8838" spans="1:6" x14ac:dyDescent="0.2">
      <c r="A8838"/>
      <c r="B8838"/>
      <c r="D8838" s="206"/>
      <c r="E8838" s="206"/>
      <c r="F8838"/>
    </row>
    <row r="8839" spans="1:6" x14ac:dyDescent="0.2">
      <c r="A8839"/>
      <c r="B8839"/>
      <c r="D8839" s="206"/>
      <c r="E8839" s="206"/>
      <c r="F8839"/>
    </row>
    <row r="8840" spans="1:6" x14ac:dyDescent="0.2">
      <c r="A8840"/>
      <c r="B8840"/>
      <c r="D8840" s="206"/>
      <c r="E8840" s="206"/>
      <c r="F8840"/>
    </row>
    <row r="8841" spans="1:6" x14ac:dyDescent="0.2">
      <c r="A8841"/>
      <c r="B8841"/>
      <c r="D8841" s="206"/>
      <c r="E8841" s="206"/>
      <c r="F8841"/>
    </row>
    <row r="8842" spans="1:6" x14ac:dyDescent="0.2">
      <c r="A8842"/>
      <c r="B8842"/>
      <c r="D8842" s="206"/>
      <c r="E8842" s="206"/>
      <c r="F8842"/>
    </row>
    <row r="8843" spans="1:6" x14ac:dyDescent="0.2">
      <c r="A8843"/>
      <c r="B8843"/>
      <c r="D8843" s="206"/>
      <c r="E8843" s="206"/>
      <c r="F8843"/>
    </row>
    <row r="8844" spans="1:6" x14ac:dyDescent="0.2">
      <c r="A8844"/>
      <c r="B8844"/>
      <c r="D8844" s="206"/>
      <c r="E8844" s="206"/>
      <c r="F8844"/>
    </row>
    <row r="8845" spans="1:6" x14ac:dyDescent="0.2">
      <c r="A8845"/>
      <c r="B8845"/>
      <c r="D8845" s="206"/>
      <c r="E8845" s="206"/>
      <c r="F8845"/>
    </row>
    <row r="8846" spans="1:6" x14ac:dyDescent="0.2">
      <c r="A8846"/>
      <c r="B8846"/>
      <c r="D8846" s="206"/>
      <c r="E8846" s="206"/>
      <c r="F8846"/>
    </row>
    <row r="8847" spans="1:6" x14ac:dyDescent="0.2">
      <c r="A8847"/>
      <c r="B8847"/>
      <c r="D8847" s="206"/>
      <c r="E8847" s="206"/>
      <c r="F8847"/>
    </row>
    <row r="8848" spans="1:6" x14ac:dyDescent="0.2">
      <c r="A8848"/>
      <c r="B8848"/>
      <c r="D8848" s="206"/>
      <c r="E8848" s="206"/>
      <c r="F8848"/>
    </row>
    <row r="8849" spans="1:6" x14ac:dyDescent="0.2">
      <c r="A8849"/>
      <c r="B8849"/>
      <c r="D8849" s="206"/>
      <c r="E8849" s="206"/>
      <c r="F8849"/>
    </row>
    <row r="8850" spans="1:6" x14ac:dyDescent="0.2">
      <c r="A8850"/>
      <c r="B8850"/>
      <c r="D8850" s="206"/>
      <c r="E8850" s="206"/>
      <c r="F8850"/>
    </row>
    <row r="8851" spans="1:6" x14ac:dyDescent="0.2">
      <c r="A8851"/>
      <c r="B8851"/>
      <c r="D8851" s="206"/>
      <c r="E8851" s="206"/>
      <c r="F8851"/>
    </row>
    <row r="8852" spans="1:6" x14ac:dyDescent="0.2">
      <c r="A8852"/>
      <c r="B8852"/>
      <c r="D8852" s="206"/>
      <c r="E8852" s="206"/>
      <c r="F8852"/>
    </row>
    <row r="8853" spans="1:6" x14ac:dyDescent="0.2">
      <c r="A8853"/>
      <c r="B8853"/>
      <c r="D8853" s="206"/>
      <c r="E8853" s="206"/>
      <c r="F8853"/>
    </row>
    <row r="8854" spans="1:6" x14ac:dyDescent="0.2">
      <c r="A8854"/>
      <c r="B8854"/>
      <c r="D8854" s="206"/>
      <c r="E8854" s="206"/>
      <c r="F8854"/>
    </row>
    <row r="8855" spans="1:6" x14ac:dyDescent="0.2">
      <c r="A8855"/>
      <c r="B8855"/>
      <c r="D8855" s="206"/>
      <c r="E8855" s="206"/>
      <c r="F8855"/>
    </row>
    <row r="8856" spans="1:6" x14ac:dyDescent="0.2">
      <c r="A8856"/>
      <c r="B8856"/>
      <c r="D8856" s="206"/>
      <c r="E8856" s="206"/>
      <c r="F8856"/>
    </row>
    <row r="8857" spans="1:6" x14ac:dyDescent="0.2">
      <c r="A8857"/>
      <c r="B8857"/>
      <c r="D8857" s="206"/>
      <c r="E8857" s="206"/>
      <c r="F8857"/>
    </row>
    <row r="8858" spans="1:6" x14ac:dyDescent="0.2">
      <c r="A8858"/>
      <c r="B8858"/>
      <c r="D8858" s="206"/>
      <c r="E8858" s="206"/>
      <c r="F8858"/>
    </row>
    <row r="8859" spans="1:6" x14ac:dyDescent="0.2">
      <c r="A8859"/>
      <c r="B8859"/>
      <c r="D8859" s="206"/>
      <c r="E8859" s="206"/>
      <c r="F8859"/>
    </row>
    <row r="8860" spans="1:6" x14ac:dyDescent="0.2">
      <c r="A8860"/>
      <c r="B8860"/>
      <c r="D8860" s="206"/>
      <c r="E8860" s="206"/>
      <c r="F8860"/>
    </row>
    <row r="8861" spans="1:6" x14ac:dyDescent="0.2">
      <c r="A8861"/>
      <c r="B8861"/>
      <c r="D8861" s="206"/>
      <c r="E8861" s="206"/>
      <c r="F8861"/>
    </row>
    <row r="8862" spans="1:6" x14ac:dyDescent="0.2">
      <c r="A8862"/>
      <c r="B8862"/>
      <c r="D8862" s="206"/>
      <c r="E8862" s="206"/>
      <c r="F8862"/>
    </row>
    <row r="8863" spans="1:6" x14ac:dyDescent="0.2">
      <c r="A8863"/>
      <c r="B8863"/>
      <c r="D8863" s="206"/>
      <c r="E8863" s="206"/>
      <c r="F8863"/>
    </row>
    <row r="8864" spans="1:6" x14ac:dyDescent="0.2">
      <c r="A8864"/>
      <c r="B8864"/>
      <c r="D8864" s="206"/>
      <c r="E8864" s="206"/>
      <c r="F8864"/>
    </row>
    <row r="8865" spans="1:6" x14ac:dyDescent="0.2">
      <c r="A8865"/>
      <c r="B8865"/>
      <c r="D8865" s="206"/>
      <c r="E8865" s="206"/>
      <c r="F8865"/>
    </row>
    <row r="8866" spans="1:6" x14ac:dyDescent="0.2">
      <c r="A8866"/>
      <c r="B8866"/>
      <c r="D8866" s="206"/>
      <c r="E8866" s="206"/>
      <c r="F8866"/>
    </row>
    <row r="8867" spans="1:6" x14ac:dyDescent="0.2">
      <c r="A8867"/>
      <c r="B8867"/>
      <c r="D8867" s="206"/>
      <c r="E8867" s="206"/>
      <c r="F8867"/>
    </row>
    <row r="8868" spans="1:6" x14ac:dyDescent="0.2">
      <c r="A8868"/>
      <c r="B8868"/>
      <c r="D8868" s="206"/>
      <c r="E8868" s="206"/>
      <c r="F8868"/>
    </row>
    <row r="8869" spans="1:6" x14ac:dyDescent="0.2">
      <c r="A8869"/>
      <c r="B8869"/>
      <c r="D8869" s="206"/>
      <c r="E8869" s="206"/>
      <c r="F8869"/>
    </row>
    <row r="8870" spans="1:6" x14ac:dyDescent="0.2">
      <c r="A8870"/>
      <c r="B8870"/>
      <c r="D8870" s="206"/>
      <c r="E8870" s="206"/>
      <c r="F8870"/>
    </row>
    <row r="8871" spans="1:6" x14ac:dyDescent="0.2">
      <c r="A8871"/>
      <c r="B8871"/>
      <c r="D8871" s="206"/>
      <c r="E8871" s="206"/>
      <c r="F8871"/>
    </row>
    <row r="8872" spans="1:6" x14ac:dyDescent="0.2">
      <c r="A8872"/>
      <c r="B8872"/>
      <c r="D8872" s="206"/>
      <c r="E8872" s="206"/>
      <c r="F8872"/>
    </row>
    <row r="8873" spans="1:6" x14ac:dyDescent="0.2">
      <c r="A8873"/>
      <c r="B8873"/>
      <c r="D8873" s="206"/>
      <c r="E8873" s="206"/>
      <c r="F8873"/>
    </row>
    <row r="8874" spans="1:6" x14ac:dyDescent="0.2">
      <c r="A8874"/>
      <c r="B8874"/>
      <c r="D8874" s="206"/>
      <c r="E8874" s="206"/>
      <c r="F8874"/>
    </row>
    <row r="8875" spans="1:6" x14ac:dyDescent="0.2">
      <c r="A8875"/>
      <c r="B8875"/>
      <c r="D8875" s="206"/>
      <c r="E8875" s="206"/>
      <c r="F8875"/>
    </row>
    <row r="8876" spans="1:6" x14ac:dyDescent="0.2">
      <c r="A8876"/>
      <c r="B8876"/>
      <c r="D8876" s="206"/>
      <c r="E8876" s="206"/>
      <c r="F8876"/>
    </row>
    <row r="8877" spans="1:6" x14ac:dyDescent="0.2">
      <c r="A8877"/>
      <c r="B8877"/>
      <c r="D8877" s="206"/>
      <c r="E8877" s="206"/>
      <c r="F8877"/>
    </row>
    <row r="8878" spans="1:6" x14ac:dyDescent="0.2">
      <c r="A8878"/>
      <c r="B8878"/>
      <c r="D8878" s="206"/>
      <c r="E8878" s="206"/>
      <c r="F8878"/>
    </row>
    <row r="8879" spans="1:6" x14ac:dyDescent="0.2">
      <c r="A8879"/>
      <c r="B8879"/>
      <c r="D8879" s="206"/>
      <c r="E8879" s="206"/>
      <c r="F8879"/>
    </row>
    <row r="8880" spans="1:6" x14ac:dyDescent="0.2">
      <c r="A8880"/>
      <c r="B8880"/>
      <c r="D8880" s="206"/>
      <c r="E8880" s="206"/>
      <c r="F8880"/>
    </row>
    <row r="8881" spans="1:6" x14ac:dyDescent="0.2">
      <c r="A8881"/>
      <c r="B8881"/>
      <c r="D8881" s="206"/>
      <c r="E8881" s="206"/>
      <c r="F8881"/>
    </row>
    <row r="8882" spans="1:6" x14ac:dyDescent="0.2">
      <c r="A8882"/>
      <c r="B8882"/>
      <c r="D8882" s="206"/>
      <c r="E8882" s="206"/>
      <c r="F8882"/>
    </row>
    <row r="8883" spans="1:6" x14ac:dyDescent="0.2">
      <c r="A8883"/>
      <c r="B8883"/>
      <c r="D8883" s="206"/>
      <c r="E8883" s="206"/>
      <c r="F8883"/>
    </row>
    <row r="8884" spans="1:6" x14ac:dyDescent="0.2">
      <c r="A8884"/>
      <c r="B8884"/>
      <c r="D8884" s="206"/>
      <c r="E8884" s="206"/>
      <c r="F8884"/>
    </row>
    <row r="8885" spans="1:6" x14ac:dyDescent="0.2">
      <c r="A8885"/>
      <c r="B8885"/>
      <c r="D8885" s="206"/>
      <c r="E8885" s="206"/>
      <c r="F8885"/>
    </row>
    <row r="8886" spans="1:6" x14ac:dyDescent="0.2">
      <c r="A8886"/>
      <c r="B8886"/>
      <c r="D8886" s="206"/>
      <c r="E8886" s="206"/>
      <c r="F8886"/>
    </row>
    <row r="8887" spans="1:6" x14ac:dyDescent="0.2">
      <c r="A8887"/>
      <c r="B8887"/>
      <c r="D8887" s="206"/>
      <c r="E8887" s="206"/>
      <c r="F8887"/>
    </row>
    <row r="8888" spans="1:6" x14ac:dyDescent="0.2">
      <c r="A8888"/>
      <c r="B8888"/>
      <c r="D8888" s="206"/>
      <c r="E8888" s="206"/>
      <c r="F8888"/>
    </row>
    <row r="8889" spans="1:6" x14ac:dyDescent="0.2">
      <c r="A8889"/>
      <c r="B8889"/>
      <c r="D8889" s="206"/>
      <c r="E8889" s="206"/>
      <c r="F8889"/>
    </row>
    <row r="8890" spans="1:6" x14ac:dyDescent="0.2">
      <c r="A8890"/>
      <c r="B8890"/>
      <c r="D8890" s="206"/>
      <c r="E8890" s="206"/>
      <c r="F8890"/>
    </row>
    <row r="8891" spans="1:6" x14ac:dyDescent="0.2">
      <c r="A8891"/>
      <c r="B8891"/>
      <c r="D8891" s="206"/>
      <c r="E8891" s="206"/>
      <c r="F8891"/>
    </row>
    <row r="8892" spans="1:6" x14ac:dyDescent="0.2">
      <c r="A8892"/>
      <c r="B8892"/>
      <c r="D8892" s="206"/>
      <c r="E8892" s="206"/>
      <c r="F8892"/>
    </row>
    <row r="8893" spans="1:6" x14ac:dyDescent="0.2">
      <c r="A8893"/>
      <c r="B8893"/>
      <c r="D8893" s="206"/>
      <c r="E8893" s="206"/>
      <c r="F8893"/>
    </row>
    <row r="8894" spans="1:6" x14ac:dyDescent="0.2">
      <c r="A8894"/>
      <c r="B8894"/>
      <c r="D8894" s="206"/>
      <c r="E8894" s="206"/>
      <c r="F8894"/>
    </row>
    <row r="8895" spans="1:6" x14ac:dyDescent="0.2">
      <c r="A8895"/>
      <c r="B8895"/>
      <c r="D8895" s="206"/>
      <c r="E8895" s="206"/>
      <c r="F8895"/>
    </row>
    <row r="8896" spans="1:6" x14ac:dyDescent="0.2">
      <c r="A8896"/>
      <c r="B8896"/>
      <c r="D8896" s="206"/>
      <c r="E8896" s="206"/>
      <c r="F8896"/>
    </row>
    <row r="8897" spans="1:6" x14ac:dyDescent="0.2">
      <c r="A8897"/>
      <c r="B8897"/>
      <c r="D8897" s="206"/>
      <c r="E8897" s="206"/>
      <c r="F8897"/>
    </row>
    <row r="8898" spans="1:6" x14ac:dyDescent="0.2">
      <c r="A8898"/>
      <c r="B8898"/>
      <c r="D8898" s="206"/>
      <c r="E8898" s="206"/>
      <c r="F8898"/>
    </row>
    <row r="8899" spans="1:6" x14ac:dyDescent="0.2">
      <c r="A8899"/>
      <c r="B8899"/>
      <c r="D8899" s="206"/>
      <c r="E8899" s="206"/>
      <c r="F8899"/>
    </row>
    <row r="8900" spans="1:6" x14ac:dyDescent="0.2">
      <c r="A8900"/>
      <c r="B8900"/>
      <c r="D8900" s="206"/>
      <c r="E8900" s="206"/>
      <c r="F8900"/>
    </row>
    <row r="8901" spans="1:6" x14ac:dyDescent="0.2">
      <c r="A8901"/>
      <c r="B8901"/>
      <c r="D8901" s="206"/>
      <c r="E8901" s="206"/>
      <c r="F8901"/>
    </row>
    <row r="8902" spans="1:6" x14ac:dyDescent="0.2">
      <c r="A8902"/>
      <c r="B8902"/>
      <c r="D8902" s="206"/>
      <c r="E8902" s="206"/>
      <c r="F8902"/>
    </row>
    <row r="8903" spans="1:6" x14ac:dyDescent="0.2">
      <c r="A8903"/>
      <c r="B8903"/>
      <c r="D8903" s="206"/>
      <c r="E8903" s="206"/>
      <c r="F8903"/>
    </row>
    <row r="8904" spans="1:6" x14ac:dyDescent="0.2">
      <c r="A8904"/>
      <c r="B8904"/>
      <c r="D8904" s="206"/>
      <c r="E8904" s="206"/>
      <c r="F8904"/>
    </row>
    <row r="8905" spans="1:6" x14ac:dyDescent="0.2">
      <c r="A8905"/>
      <c r="B8905"/>
      <c r="D8905" s="206"/>
      <c r="E8905" s="206"/>
      <c r="F8905"/>
    </row>
    <row r="8906" spans="1:6" x14ac:dyDescent="0.2">
      <c r="A8906"/>
      <c r="B8906"/>
      <c r="D8906" s="206"/>
      <c r="E8906" s="206"/>
      <c r="F8906"/>
    </row>
    <row r="8907" spans="1:6" x14ac:dyDescent="0.2">
      <c r="A8907"/>
      <c r="B8907"/>
      <c r="D8907" s="206"/>
      <c r="E8907" s="206"/>
      <c r="F8907"/>
    </row>
    <row r="8908" spans="1:6" x14ac:dyDescent="0.2">
      <c r="A8908"/>
      <c r="B8908"/>
      <c r="D8908" s="206"/>
      <c r="E8908" s="206"/>
      <c r="F8908"/>
    </row>
    <row r="8909" spans="1:6" x14ac:dyDescent="0.2">
      <c r="A8909"/>
      <c r="B8909"/>
      <c r="D8909" s="206"/>
      <c r="E8909" s="206"/>
      <c r="F8909"/>
    </row>
    <row r="8910" spans="1:6" x14ac:dyDescent="0.2">
      <c r="A8910"/>
      <c r="B8910"/>
      <c r="D8910" s="206"/>
      <c r="E8910" s="206"/>
      <c r="F8910"/>
    </row>
    <row r="8911" spans="1:6" x14ac:dyDescent="0.2">
      <c r="A8911"/>
      <c r="B8911"/>
      <c r="D8911" s="206"/>
      <c r="E8911" s="206"/>
      <c r="F8911"/>
    </row>
    <row r="8912" spans="1:6" x14ac:dyDescent="0.2">
      <c r="A8912"/>
      <c r="B8912"/>
      <c r="D8912" s="206"/>
      <c r="E8912" s="206"/>
      <c r="F8912"/>
    </row>
    <row r="8913" spans="1:6" x14ac:dyDescent="0.2">
      <c r="A8913"/>
      <c r="B8913"/>
      <c r="D8913" s="206"/>
      <c r="E8913" s="206"/>
      <c r="F8913"/>
    </row>
    <row r="8914" spans="1:6" x14ac:dyDescent="0.2">
      <c r="A8914"/>
      <c r="B8914"/>
      <c r="D8914" s="206"/>
      <c r="E8914" s="206"/>
      <c r="F8914"/>
    </row>
    <row r="8915" spans="1:6" x14ac:dyDescent="0.2">
      <c r="A8915"/>
      <c r="B8915"/>
      <c r="D8915" s="206"/>
      <c r="E8915" s="206"/>
      <c r="F8915"/>
    </row>
    <row r="8916" spans="1:6" x14ac:dyDescent="0.2">
      <c r="A8916"/>
      <c r="B8916"/>
      <c r="D8916" s="206"/>
      <c r="E8916" s="206"/>
      <c r="F8916"/>
    </row>
    <row r="8917" spans="1:6" x14ac:dyDescent="0.2">
      <c r="A8917"/>
      <c r="B8917"/>
      <c r="D8917" s="206"/>
      <c r="E8917" s="206"/>
      <c r="F8917"/>
    </row>
    <row r="8918" spans="1:6" x14ac:dyDescent="0.2">
      <c r="A8918"/>
      <c r="B8918"/>
      <c r="D8918" s="206"/>
      <c r="E8918" s="206"/>
      <c r="F8918"/>
    </row>
    <row r="8919" spans="1:6" x14ac:dyDescent="0.2">
      <c r="A8919"/>
      <c r="B8919"/>
      <c r="D8919" s="206"/>
      <c r="E8919" s="206"/>
      <c r="F8919"/>
    </row>
    <row r="8920" spans="1:6" x14ac:dyDescent="0.2">
      <c r="A8920"/>
      <c r="B8920"/>
      <c r="D8920" s="206"/>
      <c r="E8920" s="206"/>
      <c r="F8920"/>
    </row>
    <row r="8921" spans="1:6" x14ac:dyDescent="0.2">
      <c r="A8921"/>
      <c r="B8921"/>
      <c r="D8921" s="206"/>
      <c r="E8921" s="206"/>
      <c r="F8921"/>
    </row>
    <row r="8922" spans="1:6" x14ac:dyDescent="0.2">
      <c r="A8922"/>
      <c r="B8922"/>
      <c r="D8922" s="206"/>
      <c r="E8922" s="206"/>
      <c r="F8922"/>
    </row>
    <row r="8923" spans="1:6" x14ac:dyDescent="0.2">
      <c r="A8923"/>
      <c r="B8923"/>
      <c r="D8923" s="206"/>
      <c r="E8923" s="206"/>
      <c r="F8923"/>
    </row>
    <row r="8924" spans="1:6" x14ac:dyDescent="0.2">
      <c r="A8924"/>
      <c r="B8924"/>
      <c r="D8924" s="206"/>
      <c r="E8924" s="206"/>
      <c r="F8924"/>
    </row>
    <row r="8925" spans="1:6" x14ac:dyDescent="0.2">
      <c r="A8925"/>
      <c r="B8925"/>
      <c r="D8925" s="206"/>
      <c r="E8925" s="206"/>
      <c r="F8925"/>
    </row>
    <row r="8926" spans="1:6" x14ac:dyDescent="0.2">
      <c r="A8926"/>
      <c r="B8926"/>
      <c r="D8926" s="206"/>
      <c r="E8926" s="206"/>
      <c r="F8926"/>
    </row>
    <row r="8927" spans="1:6" x14ac:dyDescent="0.2">
      <c r="A8927"/>
      <c r="B8927"/>
      <c r="D8927" s="206"/>
      <c r="E8927" s="206"/>
      <c r="F8927"/>
    </row>
    <row r="8928" spans="1:6" x14ac:dyDescent="0.2">
      <c r="A8928"/>
      <c r="B8928"/>
      <c r="D8928" s="206"/>
      <c r="E8928" s="206"/>
      <c r="F8928"/>
    </row>
    <row r="8929" spans="1:6" x14ac:dyDescent="0.2">
      <c r="A8929"/>
      <c r="B8929"/>
      <c r="D8929" s="206"/>
      <c r="E8929" s="206"/>
      <c r="F8929"/>
    </row>
    <row r="8930" spans="1:6" x14ac:dyDescent="0.2">
      <c r="A8930"/>
      <c r="B8930"/>
      <c r="D8930" s="206"/>
      <c r="E8930" s="206"/>
      <c r="F8930"/>
    </row>
    <row r="8931" spans="1:6" x14ac:dyDescent="0.2">
      <c r="A8931"/>
      <c r="B8931"/>
      <c r="D8931" s="206"/>
      <c r="E8931" s="206"/>
      <c r="F8931"/>
    </row>
    <row r="8932" spans="1:6" x14ac:dyDescent="0.2">
      <c r="A8932"/>
      <c r="B8932"/>
      <c r="D8932" s="206"/>
      <c r="E8932" s="206"/>
      <c r="F8932"/>
    </row>
    <row r="8933" spans="1:6" x14ac:dyDescent="0.2">
      <c r="A8933"/>
      <c r="B8933"/>
      <c r="D8933" s="206"/>
      <c r="E8933" s="206"/>
      <c r="F8933"/>
    </row>
    <row r="8934" spans="1:6" x14ac:dyDescent="0.2">
      <c r="A8934"/>
      <c r="B8934"/>
      <c r="D8934" s="206"/>
      <c r="E8934" s="206"/>
      <c r="F8934"/>
    </row>
    <row r="8935" spans="1:6" x14ac:dyDescent="0.2">
      <c r="A8935"/>
      <c r="B8935"/>
      <c r="D8935" s="206"/>
      <c r="E8935" s="206"/>
      <c r="F8935"/>
    </row>
    <row r="8936" spans="1:6" x14ac:dyDescent="0.2">
      <c r="A8936"/>
      <c r="B8936"/>
      <c r="D8936" s="206"/>
      <c r="E8936" s="206"/>
      <c r="F8936"/>
    </row>
    <row r="8937" spans="1:6" x14ac:dyDescent="0.2">
      <c r="A8937"/>
      <c r="B8937"/>
      <c r="D8937" s="206"/>
      <c r="E8937" s="206"/>
      <c r="F8937"/>
    </row>
    <row r="8938" spans="1:6" x14ac:dyDescent="0.2">
      <c r="A8938"/>
      <c r="B8938"/>
      <c r="D8938" s="206"/>
      <c r="E8938" s="206"/>
      <c r="F8938"/>
    </row>
    <row r="8939" spans="1:6" x14ac:dyDescent="0.2">
      <c r="A8939"/>
      <c r="B8939"/>
      <c r="D8939" s="206"/>
      <c r="E8939" s="206"/>
      <c r="F8939"/>
    </row>
    <row r="8940" spans="1:6" x14ac:dyDescent="0.2">
      <c r="A8940"/>
      <c r="B8940"/>
      <c r="D8940" s="206"/>
      <c r="E8940" s="206"/>
      <c r="F8940"/>
    </row>
    <row r="8941" spans="1:6" x14ac:dyDescent="0.2">
      <c r="A8941"/>
      <c r="B8941"/>
      <c r="D8941" s="206"/>
      <c r="E8941" s="206"/>
      <c r="F8941"/>
    </row>
    <row r="8942" spans="1:6" x14ac:dyDescent="0.2">
      <c r="A8942"/>
      <c r="B8942"/>
      <c r="D8942" s="206"/>
      <c r="E8942" s="206"/>
      <c r="F8942"/>
    </row>
    <row r="8943" spans="1:6" x14ac:dyDescent="0.2">
      <c r="A8943"/>
      <c r="B8943"/>
      <c r="D8943" s="206"/>
      <c r="E8943" s="206"/>
      <c r="F8943"/>
    </row>
    <row r="8944" spans="1:6" x14ac:dyDescent="0.2">
      <c r="A8944"/>
      <c r="B8944"/>
      <c r="D8944" s="206"/>
      <c r="E8944" s="206"/>
      <c r="F8944"/>
    </row>
    <row r="8945" spans="1:6" x14ac:dyDescent="0.2">
      <c r="A8945"/>
      <c r="B8945"/>
      <c r="D8945" s="206"/>
      <c r="E8945" s="206"/>
      <c r="F8945"/>
    </row>
    <row r="8946" spans="1:6" x14ac:dyDescent="0.2">
      <c r="A8946"/>
      <c r="B8946"/>
      <c r="D8946" s="206"/>
      <c r="E8946" s="206"/>
      <c r="F8946"/>
    </row>
    <row r="8947" spans="1:6" x14ac:dyDescent="0.2">
      <c r="A8947"/>
      <c r="B8947"/>
      <c r="D8947" s="206"/>
      <c r="E8947" s="206"/>
      <c r="F8947"/>
    </row>
    <row r="8948" spans="1:6" x14ac:dyDescent="0.2">
      <c r="A8948"/>
      <c r="B8948"/>
      <c r="D8948" s="206"/>
      <c r="E8948" s="206"/>
      <c r="F8948"/>
    </row>
    <row r="8949" spans="1:6" x14ac:dyDescent="0.2">
      <c r="A8949"/>
      <c r="B8949"/>
      <c r="D8949" s="206"/>
      <c r="E8949" s="206"/>
      <c r="F8949"/>
    </row>
    <row r="8950" spans="1:6" x14ac:dyDescent="0.2">
      <c r="A8950"/>
      <c r="B8950"/>
      <c r="D8950" s="206"/>
      <c r="E8950" s="206"/>
      <c r="F8950"/>
    </row>
    <row r="8951" spans="1:6" x14ac:dyDescent="0.2">
      <c r="A8951"/>
      <c r="B8951"/>
      <c r="D8951" s="206"/>
      <c r="E8951" s="206"/>
      <c r="F8951"/>
    </row>
    <row r="8952" spans="1:6" x14ac:dyDescent="0.2">
      <c r="A8952"/>
      <c r="B8952"/>
      <c r="D8952" s="206"/>
      <c r="E8952" s="206"/>
      <c r="F8952"/>
    </row>
    <row r="8953" spans="1:6" x14ac:dyDescent="0.2">
      <c r="A8953"/>
      <c r="B8953"/>
      <c r="D8953" s="206"/>
      <c r="E8953" s="206"/>
      <c r="F8953"/>
    </row>
    <row r="8954" spans="1:6" x14ac:dyDescent="0.2">
      <c r="A8954"/>
      <c r="B8954"/>
      <c r="D8954" s="206"/>
      <c r="E8954" s="206"/>
      <c r="F8954"/>
    </row>
    <row r="8955" spans="1:6" x14ac:dyDescent="0.2">
      <c r="A8955"/>
      <c r="B8955"/>
      <c r="D8955" s="206"/>
      <c r="E8955" s="206"/>
      <c r="F8955"/>
    </row>
    <row r="8956" spans="1:6" x14ac:dyDescent="0.2">
      <c r="A8956"/>
      <c r="B8956"/>
      <c r="D8956" s="206"/>
      <c r="E8956" s="206"/>
      <c r="F8956"/>
    </row>
    <row r="8957" spans="1:6" x14ac:dyDescent="0.2">
      <c r="A8957"/>
      <c r="B8957"/>
      <c r="D8957" s="206"/>
      <c r="E8957" s="206"/>
      <c r="F8957"/>
    </row>
    <row r="8958" spans="1:6" x14ac:dyDescent="0.2">
      <c r="A8958"/>
      <c r="B8958"/>
      <c r="D8958" s="206"/>
      <c r="E8958" s="206"/>
      <c r="F8958"/>
    </row>
    <row r="8959" spans="1:6" x14ac:dyDescent="0.2">
      <c r="A8959"/>
      <c r="B8959"/>
      <c r="D8959" s="206"/>
      <c r="E8959" s="206"/>
      <c r="F8959"/>
    </row>
    <row r="8960" spans="1:6" x14ac:dyDescent="0.2">
      <c r="A8960"/>
      <c r="B8960"/>
      <c r="D8960" s="206"/>
      <c r="E8960" s="206"/>
      <c r="F8960"/>
    </row>
    <row r="8961" spans="1:6" x14ac:dyDescent="0.2">
      <c r="A8961"/>
      <c r="B8961"/>
      <c r="D8961" s="206"/>
      <c r="E8961" s="206"/>
      <c r="F8961"/>
    </row>
    <row r="8962" spans="1:6" x14ac:dyDescent="0.2">
      <c r="A8962"/>
      <c r="B8962"/>
      <c r="D8962" s="206"/>
      <c r="E8962" s="206"/>
      <c r="F8962"/>
    </row>
    <row r="8963" spans="1:6" x14ac:dyDescent="0.2">
      <c r="A8963"/>
      <c r="B8963"/>
      <c r="D8963" s="206"/>
      <c r="E8963" s="206"/>
      <c r="F8963"/>
    </row>
    <row r="8964" spans="1:6" x14ac:dyDescent="0.2">
      <c r="A8964"/>
      <c r="B8964"/>
      <c r="D8964" s="206"/>
      <c r="E8964" s="206"/>
      <c r="F8964"/>
    </row>
    <row r="8965" spans="1:6" x14ac:dyDescent="0.2">
      <c r="A8965"/>
      <c r="B8965"/>
      <c r="D8965" s="206"/>
      <c r="E8965" s="206"/>
      <c r="F8965"/>
    </row>
    <row r="8966" spans="1:6" x14ac:dyDescent="0.2">
      <c r="A8966"/>
      <c r="B8966"/>
      <c r="D8966" s="206"/>
      <c r="E8966" s="206"/>
      <c r="F8966"/>
    </row>
    <row r="8967" spans="1:6" x14ac:dyDescent="0.2">
      <c r="A8967"/>
      <c r="B8967"/>
      <c r="D8967" s="206"/>
      <c r="E8967" s="206"/>
      <c r="F8967"/>
    </row>
    <row r="8968" spans="1:6" x14ac:dyDescent="0.2">
      <c r="A8968"/>
      <c r="B8968"/>
      <c r="D8968" s="206"/>
      <c r="E8968" s="206"/>
      <c r="F8968"/>
    </row>
    <row r="8969" spans="1:6" x14ac:dyDescent="0.2">
      <c r="A8969"/>
      <c r="B8969"/>
      <c r="D8969" s="206"/>
      <c r="E8969" s="206"/>
      <c r="F8969"/>
    </row>
    <row r="8970" spans="1:6" x14ac:dyDescent="0.2">
      <c r="A8970"/>
      <c r="B8970"/>
      <c r="D8970" s="206"/>
      <c r="E8970" s="206"/>
      <c r="F8970"/>
    </row>
    <row r="8971" spans="1:6" x14ac:dyDescent="0.2">
      <c r="A8971"/>
      <c r="B8971"/>
      <c r="D8971" s="206"/>
      <c r="E8971" s="206"/>
      <c r="F8971"/>
    </row>
    <row r="8972" spans="1:6" x14ac:dyDescent="0.2">
      <c r="A8972"/>
      <c r="B8972"/>
      <c r="D8972" s="206"/>
      <c r="E8972" s="206"/>
      <c r="F8972"/>
    </row>
    <row r="8973" spans="1:6" x14ac:dyDescent="0.2">
      <c r="A8973"/>
      <c r="B8973"/>
      <c r="D8973" s="206"/>
      <c r="E8973" s="206"/>
      <c r="F8973"/>
    </row>
    <row r="8974" spans="1:6" x14ac:dyDescent="0.2">
      <c r="A8974"/>
      <c r="B8974"/>
      <c r="D8974" s="206"/>
      <c r="E8974" s="206"/>
      <c r="F8974"/>
    </row>
    <row r="8975" spans="1:6" x14ac:dyDescent="0.2">
      <c r="A8975"/>
      <c r="B8975"/>
      <c r="D8975" s="206"/>
      <c r="E8975" s="206"/>
      <c r="F8975"/>
    </row>
    <row r="8976" spans="1:6" x14ac:dyDescent="0.2">
      <c r="A8976"/>
      <c r="B8976"/>
      <c r="D8976" s="206"/>
      <c r="E8976" s="206"/>
      <c r="F8976"/>
    </row>
    <row r="8977" spans="1:6" x14ac:dyDescent="0.2">
      <c r="A8977"/>
      <c r="B8977"/>
      <c r="D8977" s="206"/>
      <c r="E8977" s="206"/>
      <c r="F8977"/>
    </row>
    <row r="8978" spans="1:6" x14ac:dyDescent="0.2">
      <c r="A8978"/>
      <c r="B8978"/>
      <c r="D8978" s="206"/>
      <c r="E8978" s="206"/>
      <c r="F8978"/>
    </row>
    <row r="8979" spans="1:6" x14ac:dyDescent="0.2">
      <c r="A8979"/>
      <c r="B8979"/>
      <c r="D8979" s="206"/>
      <c r="E8979" s="206"/>
      <c r="F8979"/>
    </row>
    <row r="8980" spans="1:6" x14ac:dyDescent="0.2">
      <c r="A8980"/>
      <c r="B8980"/>
      <c r="D8980" s="206"/>
      <c r="E8980" s="206"/>
      <c r="F8980"/>
    </row>
    <row r="8981" spans="1:6" x14ac:dyDescent="0.2">
      <c r="A8981"/>
      <c r="B8981"/>
      <c r="D8981" s="206"/>
      <c r="E8981" s="206"/>
      <c r="F8981"/>
    </row>
    <row r="8982" spans="1:6" x14ac:dyDescent="0.2">
      <c r="A8982"/>
      <c r="B8982"/>
      <c r="D8982" s="206"/>
      <c r="E8982" s="206"/>
      <c r="F8982"/>
    </row>
    <row r="8983" spans="1:6" x14ac:dyDescent="0.2">
      <c r="A8983"/>
      <c r="B8983"/>
      <c r="D8983" s="206"/>
      <c r="E8983" s="206"/>
      <c r="F8983"/>
    </row>
    <row r="8984" spans="1:6" x14ac:dyDescent="0.2">
      <c r="A8984"/>
      <c r="B8984"/>
      <c r="D8984" s="206"/>
      <c r="E8984" s="206"/>
      <c r="F8984"/>
    </row>
    <row r="8985" spans="1:6" x14ac:dyDescent="0.2">
      <c r="A8985"/>
      <c r="B8985"/>
      <c r="D8985" s="206"/>
      <c r="E8985" s="206"/>
      <c r="F8985"/>
    </row>
    <row r="8986" spans="1:6" x14ac:dyDescent="0.2">
      <c r="A8986"/>
      <c r="B8986"/>
      <c r="D8986" s="206"/>
      <c r="E8986" s="206"/>
      <c r="F8986"/>
    </row>
    <row r="8987" spans="1:6" x14ac:dyDescent="0.2">
      <c r="A8987"/>
      <c r="B8987"/>
      <c r="D8987" s="206"/>
      <c r="E8987" s="206"/>
      <c r="F8987"/>
    </row>
    <row r="8988" spans="1:6" x14ac:dyDescent="0.2">
      <c r="A8988"/>
      <c r="B8988"/>
      <c r="D8988" s="206"/>
      <c r="E8988" s="206"/>
      <c r="F8988"/>
    </row>
    <row r="8989" spans="1:6" x14ac:dyDescent="0.2">
      <c r="A8989"/>
      <c r="B8989"/>
      <c r="D8989" s="206"/>
      <c r="E8989" s="206"/>
      <c r="F8989"/>
    </row>
    <row r="8990" spans="1:6" x14ac:dyDescent="0.2">
      <c r="A8990"/>
      <c r="B8990"/>
      <c r="D8990" s="206"/>
      <c r="E8990" s="206"/>
      <c r="F8990"/>
    </row>
    <row r="8991" spans="1:6" x14ac:dyDescent="0.2">
      <c r="A8991"/>
      <c r="B8991"/>
      <c r="D8991" s="206"/>
      <c r="E8991" s="206"/>
      <c r="F8991"/>
    </row>
    <row r="8992" spans="1:6" x14ac:dyDescent="0.2">
      <c r="A8992"/>
      <c r="B8992"/>
      <c r="D8992" s="206"/>
      <c r="E8992" s="206"/>
      <c r="F8992"/>
    </row>
    <row r="8993" spans="1:6" x14ac:dyDescent="0.2">
      <c r="A8993"/>
      <c r="B8993"/>
      <c r="D8993" s="206"/>
      <c r="E8993" s="206"/>
      <c r="F8993"/>
    </row>
    <row r="8994" spans="1:6" x14ac:dyDescent="0.2">
      <c r="A8994"/>
      <c r="B8994"/>
      <c r="D8994" s="206"/>
      <c r="E8994" s="206"/>
      <c r="F8994"/>
    </row>
    <row r="8995" spans="1:6" x14ac:dyDescent="0.2">
      <c r="A8995"/>
      <c r="B8995"/>
      <c r="D8995" s="206"/>
      <c r="E8995" s="206"/>
      <c r="F8995"/>
    </row>
    <row r="8996" spans="1:6" x14ac:dyDescent="0.2">
      <c r="A8996"/>
      <c r="B8996"/>
      <c r="D8996" s="206"/>
      <c r="E8996" s="206"/>
      <c r="F8996"/>
    </row>
    <row r="8997" spans="1:6" x14ac:dyDescent="0.2">
      <c r="A8997"/>
      <c r="B8997"/>
      <c r="D8997" s="206"/>
      <c r="E8997" s="206"/>
      <c r="F8997"/>
    </row>
    <row r="8998" spans="1:6" x14ac:dyDescent="0.2">
      <c r="A8998"/>
      <c r="B8998"/>
      <c r="D8998" s="206"/>
      <c r="E8998" s="206"/>
      <c r="F8998"/>
    </row>
    <row r="8999" spans="1:6" x14ac:dyDescent="0.2">
      <c r="A8999"/>
      <c r="B8999"/>
      <c r="D8999" s="206"/>
      <c r="E8999" s="206"/>
      <c r="F8999"/>
    </row>
    <row r="9000" spans="1:6" x14ac:dyDescent="0.2">
      <c r="A9000"/>
      <c r="B9000"/>
      <c r="D9000" s="206"/>
      <c r="E9000" s="206"/>
      <c r="F9000"/>
    </row>
    <row r="9001" spans="1:6" x14ac:dyDescent="0.2">
      <c r="A9001"/>
      <c r="B9001"/>
      <c r="D9001" s="206"/>
      <c r="E9001" s="206"/>
      <c r="F9001"/>
    </row>
    <row r="9002" spans="1:6" x14ac:dyDescent="0.2">
      <c r="A9002"/>
      <c r="B9002"/>
      <c r="D9002" s="206"/>
      <c r="E9002" s="206"/>
      <c r="F9002"/>
    </row>
    <row r="9003" spans="1:6" x14ac:dyDescent="0.2">
      <c r="A9003"/>
      <c r="B9003"/>
      <c r="D9003" s="206"/>
      <c r="E9003" s="206"/>
      <c r="F9003"/>
    </row>
    <row r="9004" spans="1:6" x14ac:dyDescent="0.2">
      <c r="A9004"/>
      <c r="B9004"/>
      <c r="D9004" s="206"/>
      <c r="E9004" s="206"/>
      <c r="F9004"/>
    </row>
    <row r="9005" spans="1:6" x14ac:dyDescent="0.2">
      <c r="A9005"/>
      <c r="B9005"/>
      <c r="D9005" s="206"/>
      <c r="E9005" s="206"/>
      <c r="F9005"/>
    </row>
    <row r="9006" spans="1:6" x14ac:dyDescent="0.2">
      <c r="A9006"/>
      <c r="B9006"/>
      <c r="D9006" s="206"/>
      <c r="E9006" s="206"/>
      <c r="F9006"/>
    </row>
    <row r="9007" spans="1:6" x14ac:dyDescent="0.2">
      <c r="A9007"/>
      <c r="B9007"/>
      <c r="D9007" s="206"/>
      <c r="E9007" s="206"/>
      <c r="F9007"/>
    </row>
    <row r="9008" spans="1:6" x14ac:dyDescent="0.2">
      <c r="A9008"/>
      <c r="B9008"/>
      <c r="D9008" s="206"/>
      <c r="E9008" s="206"/>
      <c r="F9008"/>
    </row>
    <row r="9009" spans="1:6" x14ac:dyDescent="0.2">
      <c r="A9009"/>
      <c r="B9009"/>
      <c r="D9009" s="206"/>
      <c r="E9009" s="206"/>
      <c r="F9009"/>
    </row>
    <row r="9010" spans="1:6" x14ac:dyDescent="0.2">
      <c r="A9010"/>
      <c r="B9010"/>
      <c r="D9010" s="206"/>
      <c r="E9010" s="206"/>
      <c r="F9010"/>
    </row>
    <row r="9011" spans="1:6" x14ac:dyDescent="0.2">
      <c r="A9011"/>
      <c r="B9011"/>
      <c r="D9011" s="206"/>
      <c r="E9011" s="206"/>
      <c r="F9011"/>
    </row>
    <row r="9012" spans="1:6" x14ac:dyDescent="0.2">
      <c r="A9012"/>
      <c r="B9012"/>
      <c r="D9012" s="206"/>
      <c r="E9012" s="206"/>
      <c r="F9012"/>
    </row>
    <row r="9013" spans="1:6" x14ac:dyDescent="0.2">
      <c r="A9013"/>
      <c r="B9013"/>
      <c r="D9013" s="206"/>
      <c r="E9013" s="206"/>
      <c r="F9013"/>
    </row>
    <row r="9014" spans="1:6" x14ac:dyDescent="0.2">
      <c r="A9014"/>
      <c r="B9014"/>
      <c r="D9014" s="206"/>
      <c r="E9014" s="206"/>
      <c r="F9014"/>
    </row>
    <row r="9015" spans="1:6" x14ac:dyDescent="0.2">
      <c r="A9015"/>
      <c r="B9015"/>
      <c r="D9015" s="206"/>
      <c r="E9015" s="206"/>
      <c r="F9015"/>
    </row>
    <row r="9016" spans="1:6" x14ac:dyDescent="0.2">
      <c r="A9016"/>
      <c r="B9016"/>
      <c r="D9016" s="206"/>
      <c r="E9016" s="206"/>
      <c r="F9016"/>
    </row>
    <row r="9017" spans="1:6" x14ac:dyDescent="0.2">
      <c r="A9017"/>
      <c r="B9017"/>
      <c r="D9017" s="206"/>
      <c r="E9017" s="206"/>
      <c r="F9017"/>
    </row>
    <row r="9018" spans="1:6" x14ac:dyDescent="0.2">
      <c r="A9018"/>
      <c r="B9018"/>
      <c r="D9018" s="206"/>
      <c r="E9018" s="206"/>
      <c r="F9018"/>
    </row>
    <row r="9019" spans="1:6" x14ac:dyDescent="0.2">
      <c r="A9019"/>
      <c r="B9019"/>
      <c r="D9019" s="206"/>
      <c r="E9019" s="206"/>
      <c r="F9019"/>
    </row>
    <row r="9020" spans="1:6" x14ac:dyDescent="0.2">
      <c r="A9020"/>
      <c r="B9020"/>
      <c r="D9020" s="206"/>
      <c r="E9020" s="206"/>
      <c r="F9020"/>
    </row>
    <row r="9021" spans="1:6" x14ac:dyDescent="0.2">
      <c r="A9021"/>
      <c r="B9021"/>
      <c r="D9021" s="206"/>
      <c r="E9021" s="206"/>
      <c r="F9021"/>
    </row>
    <row r="9022" spans="1:6" x14ac:dyDescent="0.2">
      <c r="A9022"/>
      <c r="B9022"/>
      <c r="D9022" s="206"/>
      <c r="E9022" s="206"/>
      <c r="F9022"/>
    </row>
    <row r="9023" spans="1:6" x14ac:dyDescent="0.2">
      <c r="A9023"/>
      <c r="B9023"/>
      <c r="D9023" s="206"/>
      <c r="E9023" s="206"/>
      <c r="F9023"/>
    </row>
    <row r="9024" spans="1:6" x14ac:dyDescent="0.2">
      <c r="A9024"/>
      <c r="B9024"/>
      <c r="D9024" s="206"/>
      <c r="E9024" s="206"/>
      <c r="F9024"/>
    </row>
    <row r="9025" spans="1:6" x14ac:dyDescent="0.2">
      <c r="A9025"/>
      <c r="B9025"/>
      <c r="D9025" s="206"/>
      <c r="E9025" s="206"/>
      <c r="F9025"/>
    </row>
    <row r="9026" spans="1:6" x14ac:dyDescent="0.2">
      <c r="A9026"/>
      <c r="B9026"/>
      <c r="D9026" s="206"/>
      <c r="E9026" s="206"/>
      <c r="F9026"/>
    </row>
    <row r="9027" spans="1:6" x14ac:dyDescent="0.2">
      <c r="A9027"/>
      <c r="B9027"/>
      <c r="D9027" s="206"/>
      <c r="E9027" s="206"/>
      <c r="F9027"/>
    </row>
    <row r="9028" spans="1:6" x14ac:dyDescent="0.2">
      <c r="A9028"/>
      <c r="B9028"/>
      <c r="D9028" s="206"/>
      <c r="E9028" s="206"/>
      <c r="F9028"/>
    </row>
    <row r="9029" spans="1:6" x14ac:dyDescent="0.2">
      <c r="A9029"/>
      <c r="B9029"/>
      <c r="D9029" s="206"/>
      <c r="E9029" s="206"/>
      <c r="F9029"/>
    </row>
    <row r="9030" spans="1:6" x14ac:dyDescent="0.2">
      <c r="A9030"/>
      <c r="B9030"/>
      <c r="D9030" s="206"/>
      <c r="E9030" s="206"/>
      <c r="F9030"/>
    </row>
    <row r="9031" spans="1:6" x14ac:dyDescent="0.2">
      <c r="A9031"/>
      <c r="B9031"/>
      <c r="D9031" s="206"/>
      <c r="E9031" s="206"/>
      <c r="F9031"/>
    </row>
    <row r="9032" spans="1:6" x14ac:dyDescent="0.2">
      <c r="A9032"/>
      <c r="B9032"/>
      <c r="D9032" s="206"/>
      <c r="E9032" s="206"/>
      <c r="F9032"/>
    </row>
    <row r="9033" spans="1:6" x14ac:dyDescent="0.2">
      <c r="A9033"/>
      <c r="B9033"/>
      <c r="D9033" s="206"/>
      <c r="E9033" s="206"/>
      <c r="F9033"/>
    </row>
    <row r="9034" spans="1:6" x14ac:dyDescent="0.2">
      <c r="A9034"/>
      <c r="B9034"/>
      <c r="D9034" s="206"/>
      <c r="E9034" s="206"/>
      <c r="F9034"/>
    </row>
    <row r="9035" spans="1:6" x14ac:dyDescent="0.2">
      <c r="A9035"/>
      <c r="B9035"/>
      <c r="D9035" s="206"/>
      <c r="E9035" s="206"/>
      <c r="F9035"/>
    </row>
    <row r="9036" spans="1:6" x14ac:dyDescent="0.2">
      <c r="A9036"/>
      <c r="B9036"/>
      <c r="D9036" s="206"/>
      <c r="E9036" s="206"/>
      <c r="F9036"/>
    </row>
    <row r="9037" spans="1:6" x14ac:dyDescent="0.2">
      <c r="A9037"/>
      <c r="B9037"/>
      <c r="D9037" s="206"/>
      <c r="E9037" s="206"/>
      <c r="F9037"/>
    </row>
    <row r="9038" spans="1:6" x14ac:dyDescent="0.2">
      <c r="A9038"/>
      <c r="B9038"/>
      <c r="D9038" s="206"/>
      <c r="E9038" s="206"/>
      <c r="F9038"/>
    </row>
    <row r="9039" spans="1:6" x14ac:dyDescent="0.2">
      <c r="A9039"/>
      <c r="B9039"/>
      <c r="D9039" s="206"/>
      <c r="E9039" s="206"/>
      <c r="F9039"/>
    </row>
    <row r="9040" spans="1:6" x14ac:dyDescent="0.2">
      <c r="A9040"/>
      <c r="B9040"/>
      <c r="D9040" s="206"/>
      <c r="E9040" s="206"/>
      <c r="F9040"/>
    </row>
    <row r="9041" spans="1:6" x14ac:dyDescent="0.2">
      <c r="A9041"/>
      <c r="B9041"/>
      <c r="D9041" s="206"/>
      <c r="E9041" s="206"/>
      <c r="F9041"/>
    </row>
    <row r="9042" spans="1:6" x14ac:dyDescent="0.2">
      <c r="A9042"/>
      <c r="B9042"/>
      <c r="D9042" s="206"/>
      <c r="E9042" s="206"/>
      <c r="F9042"/>
    </row>
    <row r="9043" spans="1:6" x14ac:dyDescent="0.2">
      <c r="A9043"/>
      <c r="B9043"/>
      <c r="D9043" s="206"/>
      <c r="E9043" s="206"/>
      <c r="F9043"/>
    </row>
    <row r="9044" spans="1:6" x14ac:dyDescent="0.2">
      <c r="A9044"/>
      <c r="B9044"/>
      <c r="D9044" s="206"/>
      <c r="E9044" s="206"/>
      <c r="F9044"/>
    </row>
    <row r="9045" spans="1:6" x14ac:dyDescent="0.2">
      <c r="A9045"/>
      <c r="B9045"/>
      <c r="D9045" s="206"/>
      <c r="E9045" s="206"/>
      <c r="F9045"/>
    </row>
    <row r="9046" spans="1:6" x14ac:dyDescent="0.2">
      <c r="A9046"/>
      <c r="B9046"/>
      <c r="D9046" s="206"/>
      <c r="E9046" s="206"/>
      <c r="F9046"/>
    </row>
    <row r="9047" spans="1:6" x14ac:dyDescent="0.2">
      <c r="A9047"/>
      <c r="B9047"/>
      <c r="D9047" s="206"/>
      <c r="E9047" s="206"/>
      <c r="F9047"/>
    </row>
    <row r="9048" spans="1:6" x14ac:dyDescent="0.2">
      <c r="A9048"/>
      <c r="B9048"/>
      <c r="D9048" s="206"/>
      <c r="E9048" s="206"/>
      <c r="F9048"/>
    </row>
    <row r="9049" spans="1:6" x14ac:dyDescent="0.2">
      <c r="A9049"/>
      <c r="B9049"/>
      <c r="D9049" s="206"/>
      <c r="E9049" s="206"/>
      <c r="F9049"/>
    </row>
    <row r="9050" spans="1:6" x14ac:dyDescent="0.2">
      <c r="A9050"/>
      <c r="B9050"/>
      <c r="D9050" s="206"/>
      <c r="E9050" s="206"/>
      <c r="F9050"/>
    </row>
    <row r="9051" spans="1:6" x14ac:dyDescent="0.2">
      <c r="A9051"/>
      <c r="B9051"/>
      <c r="D9051" s="206"/>
      <c r="E9051" s="206"/>
      <c r="F9051"/>
    </row>
    <row r="9052" spans="1:6" x14ac:dyDescent="0.2">
      <c r="A9052"/>
      <c r="B9052"/>
      <c r="D9052" s="206"/>
      <c r="E9052" s="206"/>
      <c r="F9052"/>
    </row>
    <row r="9053" spans="1:6" x14ac:dyDescent="0.2">
      <c r="A9053"/>
      <c r="B9053"/>
      <c r="D9053" s="206"/>
      <c r="E9053" s="206"/>
      <c r="F9053"/>
    </row>
    <row r="9054" spans="1:6" x14ac:dyDescent="0.2">
      <c r="A9054"/>
      <c r="B9054"/>
      <c r="D9054" s="206"/>
      <c r="E9054" s="206"/>
      <c r="F9054"/>
    </row>
    <row r="9055" spans="1:6" x14ac:dyDescent="0.2">
      <c r="A9055"/>
      <c r="B9055"/>
      <c r="D9055" s="206"/>
      <c r="E9055" s="206"/>
      <c r="F9055"/>
    </row>
    <row r="9056" spans="1:6" x14ac:dyDescent="0.2">
      <c r="A9056"/>
      <c r="B9056"/>
      <c r="D9056" s="206"/>
      <c r="E9056" s="206"/>
      <c r="F9056"/>
    </row>
    <row r="9057" spans="1:6" x14ac:dyDescent="0.2">
      <c r="A9057"/>
      <c r="B9057"/>
      <c r="D9057" s="206"/>
      <c r="E9057" s="206"/>
      <c r="F9057"/>
    </row>
    <row r="9058" spans="1:6" x14ac:dyDescent="0.2">
      <c r="A9058"/>
      <c r="B9058"/>
      <c r="D9058" s="206"/>
      <c r="E9058" s="206"/>
      <c r="F9058"/>
    </row>
    <row r="9059" spans="1:6" x14ac:dyDescent="0.2">
      <c r="A9059"/>
      <c r="B9059"/>
      <c r="D9059" s="206"/>
      <c r="E9059" s="206"/>
      <c r="F9059"/>
    </row>
    <row r="9060" spans="1:6" x14ac:dyDescent="0.2">
      <c r="A9060"/>
      <c r="B9060"/>
      <c r="D9060" s="206"/>
      <c r="E9060" s="206"/>
      <c r="F9060"/>
    </row>
    <row r="9061" spans="1:6" x14ac:dyDescent="0.2">
      <c r="A9061"/>
      <c r="B9061"/>
      <c r="D9061" s="206"/>
      <c r="E9061" s="206"/>
      <c r="F9061"/>
    </row>
    <row r="9062" spans="1:6" x14ac:dyDescent="0.2">
      <c r="A9062"/>
      <c r="B9062"/>
      <c r="D9062" s="206"/>
      <c r="E9062" s="206"/>
      <c r="F9062"/>
    </row>
    <row r="9063" spans="1:6" x14ac:dyDescent="0.2">
      <c r="A9063"/>
      <c r="B9063"/>
      <c r="D9063" s="206"/>
      <c r="E9063" s="206"/>
      <c r="F9063"/>
    </row>
    <row r="9064" spans="1:6" x14ac:dyDescent="0.2">
      <c r="A9064"/>
      <c r="B9064"/>
      <c r="D9064" s="206"/>
      <c r="E9064" s="206"/>
      <c r="F9064"/>
    </row>
    <row r="9065" spans="1:6" x14ac:dyDescent="0.2">
      <c r="A9065"/>
      <c r="B9065"/>
      <c r="D9065" s="206"/>
      <c r="E9065" s="206"/>
      <c r="F9065"/>
    </row>
    <row r="9066" spans="1:6" x14ac:dyDescent="0.2">
      <c r="A9066"/>
      <c r="B9066"/>
      <c r="D9066" s="206"/>
      <c r="E9066" s="206"/>
      <c r="F9066"/>
    </row>
    <row r="9067" spans="1:6" x14ac:dyDescent="0.2">
      <c r="A9067"/>
      <c r="B9067"/>
      <c r="D9067" s="206"/>
      <c r="E9067" s="206"/>
      <c r="F9067"/>
    </row>
    <row r="9068" spans="1:6" x14ac:dyDescent="0.2">
      <c r="A9068"/>
      <c r="B9068"/>
      <c r="D9068" s="206"/>
      <c r="E9068" s="206"/>
      <c r="F9068"/>
    </row>
    <row r="9069" spans="1:6" x14ac:dyDescent="0.2">
      <c r="A9069"/>
      <c r="B9069"/>
      <c r="D9069" s="206"/>
      <c r="E9069" s="206"/>
      <c r="F9069"/>
    </row>
    <row r="9070" spans="1:6" x14ac:dyDescent="0.2">
      <c r="A9070"/>
      <c r="B9070"/>
      <c r="D9070" s="206"/>
      <c r="E9070" s="206"/>
      <c r="F9070"/>
    </row>
    <row r="9071" spans="1:6" x14ac:dyDescent="0.2">
      <c r="A9071"/>
      <c r="B9071"/>
      <c r="D9071" s="206"/>
      <c r="E9071" s="206"/>
      <c r="F9071"/>
    </row>
    <row r="9072" spans="1:6" x14ac:dyDescent="0.2">
      <c r="A9072"/>
      <c r="B9072"/>
      <c r="D9072" s="206"/>
      <c r="E9072" s="206"/>
      <c r="F9072"/>
    </row>
    <row r="9073" spans="1:6" x14ac:dyDescent="0.2">
      <c r="A9073"/>
      <c r="B9073"/>
      <c r="D9073" s="206"/>
      <c r="E9073" s="206"/>
      <c r="F9073"/>
    </row>
    <row r="9074" spans="1:6" x14ac:dyDescent="0.2">
      <c r="A9074"/>
      <c r="B9074"/>
      <c r="D9074" s="206"/>
      <c r="E9074" s="206"/>
      <c r="F9074"/>
    </row>
    <row r="9075" spans="1:6" x14ac:dyDescent="0.2">
      <c r="A9075"/>
      <c r="B9075"/>
      <c r="D9075" s="206"/>
      <c r="E9075" s="206"/>
      <c r="F9075"/>
    </row>
    <row r="9076" spans="1:6" x14ac:dyDescent="0.2">
      <c r="A9076"/>
      <c r="B9076"/>
      <c r="D9076" s="206"/>
      <c r="E9076" s="206"/>
      <c r="F9076"/>
    </row>
    <row r="9077" spans="1:6" x14ac:dyDescent="0.2">
      <c r="A9077"/>
      <c r="B9077"/>
      <c r="D9077" s="206"/>
      <c r="E9077" s="206"/>
      <c r="F9077"/>
    </row>
    <row r="9078" spans="1:6" x14ac:dyDescent="0.2">
      <c r="A9078"/>
      <c r="B9078"/>
      <c r="D9078" s="206"/>
      <c r="E9078" s="206"/>
      <c r="F9078"/>
    </row>
    <row r="9079" spans="1:6" x14ac:dyDescent="0.2">
      <c r="A9079"/>
      <c r="B9079"/>
      <c r="D9079" s="206"/>
      <c r="E9079" s="206"/>
      <c r="F9079"/>
    </row>
    <row r="9080" spans="1:6" x14ac:dyDescent="0.2">
      <c r="A9080"/>
      <c r="B9080"/>
      <c r="D9080" s="206"/>
      <c r="E9080" s="206"/>
      <c r="F9080"/>
    </row>
    <row r="9081" spans="1:6" x14ac:dyDescent="0.2">
      <c r="A9081"/>
      <c r="B9081"/>
      <c r="D9081" s="206"/>
      <c r="E9081" s="206"/>
      <c r="F9081"/>
    </row>
    <row r="9082" spans="1:6" x14ac:dyDescent="0.2">
      <c r="A9082"/>
      <c r="B9082"/>
      <c r="D9082" s="206"/>
      <c r="E9082" s="206"/>
      <c r="F9082"/>
    </row>
    <row r="9083" spans="1:6" x14ac:dyDescent="0.2">
      <c r="A9083"/>
      <c r="B9083"/>
      <c r="D9083" s="206"/>
      <c r="E9083" s="206"/>
      <c r="F9083"/>
    </row>
    <row r="9084" spans="1:6" x14ac:dyDescent="0.2">
      <c r="A9084"/>
      <c r="B9084"/>
      <c r="D9084" s="206"/>
      <c r="E9084" s="206"/>
      <c r="F9084"/>
    </row>
    <row r="9085" spans="1:6" x14ac:dyDescent="0.2">
      <c r="A9085"/>
      <c r="B9085"/>
      <c r="D9085" s="206"/>
      <c r="E9085" s="206"/>
      <c r="F9085"/>
    </row>
    <row r="9086" spans="1:6" x14ac:dyDescent="0.2">
      <c r="A9086"/>
      <c r="B9086"/>
      <c r="D9086" s="206"/>
      <c r="E9086" s="206"/>
      <c r="F9086"/>
    </row>
    <row r="9087" spans="1:6" x14ac:dyDescent="0.2">
      <c r="A9087"/>
      <c r="B9087"/>
      <c r="D9087" s="206"/>
      <c r="E9087" s="206"/>
      <c r="F9087"/>
    </row>
    <row r="9088" spans="1:6" x14ac:dyDescent="0.2">
      <c r="A9088"/>
      <c r="B9088"/>
      <c r="D9088" s="206"/>
      <c r="E9088" s="206"/>
      <c r="F9088"/>
    </row>
    <row r="9089" spans="1:6" x14ac:dyDescent="0.2">
      <c r="A9089"/>
      <c r="B9089"/>
      <c r="D9089" s="206"/>
      <c r="E9089" s="206"/>
      <c r="F9089"/>
    </row>
    <row r="9090" spans="1:6" x14ac:dyDescent="0.2">
      <c r="A9090"/>
      <c r="B9090"/>
      <c r="D9090" s="206"/>
      <c r="E9090" s="206"/>
      <c r="F9090"/>
    </row>
    <row r="9091" spans="1:6" x14ac:dyDescent="0.2">
      <c r="A9091"/>
      <c r="B9091"/>
      <c r="D9091" s="206"/>
      <c r="E9091" s="206"/>
      <c r="F9091"/>
    </row>
    <row r="9092" spans="1:6" x14ac:dyDescent="0.2">
      <c r="A9092"/>
      <c r="B9092"/>
      <c r="D9092" s="206"/>
      <c r="E9092" s="206"/>
      <c r="F9092"/>
    </row>
    <row r="9093" spans="1:6" x14ac:dyDescent="0.2">
      <c r="A9093"/>
      <c r="B9093"/>
      <c r="D9093" s="206"/>
      <c r="E9093" s="206"/>
      <c r="F9093"/>
    </row>
    <row r="9094" spans="1:6" x14ac:dyDescent="0.2">
      <c r="A9094"/>
      <c r="B9094"/>
      <c r="D9094" s="206"/>
      <c r="E9094" s="206"/>
      <c r="F9094"/>
    </row>
    <row r="9095" spans="1:6" x14ac:dyDescent="0.2">
      <c r="A9095"/>
      <c r="B9095"/>
      <c r="D9095" s="206"/>
      <c r="E9095" s="206"/>
      <c r="F9095"/>
    </row>
    <row r="9096" spans="1:6" x14ac:dyDescent="0.2">
      <c r="A9096"/>
      <c r="B9096"/>
      <c r="D9096" s="206"/>
      <c r="E9096" s="206"/>
      <c r="F9096"/>
    </row>
    <row r="9097" spans="1:6" x14ac:dyDescent="0.2">
      <c r="A9097"/>
      <c r="B9097"/>
      <c r="D9097" s="206"/>
      <c r="E9097" s="206"/>
      <c r="F9097"/>
    </row>
    <row r="9098" spans="1:6" x14ac:dyDescent="0.2">
      <c r="A9098"/>
      <c r="B9098"/>
      <c r="D9098" s="206"/>
      <c r="E9098" s="206"/>
      <c r="F9098"/>
    </row>
    <row r="9099" spans="1:6" x14ac:dyDescent="0.2">
      <c r="A9099"/>
      <c r="B9099"/>
      <c r="D9099" s="206"/>
      <c r="E9099" s="206"/>
      <c r="F9099"/>
    </row>
    <row r="9100" spans="1:6" x14ac:dyDescent="0.2">
      <c r="A9100"/>
      <c r="B9100"/>
      <c r="D9100" s="206"/>
      <c r="E9100" s="206"/>
      <c r="F9100"/>
    </row>
    <row r="9101" spans="1:6" x14ac:dyDescent="0.2">
      <c r="A9101"/>
      <c r="B9101"/>
      <c r="D9101" s="206"/>
      <c r="E9101" s="206"/>
      <c r="F9101"/>
    </row>
    <row r="9102" spans="1:6" x14ac:dyDescent="0.2">
      <c r="A9102"/>
      <c r="B9102"/>
      <c r="D9102" s="206"/>
      <c r="E9102" s="206"/>
      <c r="F9102"/>
    </row>
    <row r="9103" spans="1:6" x14ac:dyDescent="0.2">
      <c r="A9103"/>
      <c r="B9103"/>
      <c r="D9103" s="206"/>
      <c r="E9103" s="206"/>
      <c r="F9103"/>
    </row>
    <row r="9104" spans="1:6" x14ac:dyDescent="0.2">
      <c r="A9104"/>
      <c r="B9104"/>
      <c r="D9104" s="206"/>
      <c r="E9104" s="206"/>
      <c r="F9104"/>
    </row>
    <row r="9105" spans="1:6" x14ac:dyDescent="0.2">
      <c r="A9105"/>
      <c r="B9105"/>
      <c r="D9105" s="206"/>
      <c r="E9105" s="206"/>
      <c r="F9105"/>
    </row>
    <row r="9106" spans="1:6" x14ac:dyDescent="0.2">
      <c r="A9106"/>
      <c r="B9106"/>
      <c r="D9106" s="206"/>
      <c r="E9106" s="206"/>
      <c r="F9106"/>
    </row>
    <row r="9107" spans="1:6" x14ac:dyDescent="0.2">
      <c r="A9107"/>
      <c r="B9107"/>
      <c r="D9107" s="206"/>
      <c r="E9107" s="206"/>
      <c r="F9107"/>
    </row>
    <row r="9108" spans="1:6" x14ac:dyDescent="0.2">
      <c r="A9108"/>
      <c r="B9108"/>
      <c r="D9108" s="206"/>
      <c r="E9108" s="206"/>
      <c r="F9108"/>
    </row>
    <row r="9109" spans="1:6" x14ac:dyDescent="0.2">
      <c r="A9109"/>
      <c r="B9109"/>
      <c r="D9109" s="206"/>
      <c r="E9109" s="206"/>
      <c r="F9109"/>
    </row>
    <row r="9110" spans="1:6" x14ac:dyDescent="0.2">
      <c r="A9110"/>
      <c r="B9110"/>
      <c r="D9110" s="206"/>
      <c r="E9110" s="206"/>
      <c r="F9110"/>
    </row>
    <row r="9111" spans="1:6" x14ac:dyDescent="0.2">
      <c r="A9111"/>
      <c r="B9111"/>
      <c r="D9111" s="206"/>
      <c r="E9111" s="206"/>
      <c r="F9111"/>
    </row>
    <row r="9112" spans="1:6" x14ac:dyDescent="0.2">
      <c r="A9112"/>
      <c r="B9112"/>
      <c r="D9112" s="206"/>
      <c r="E9112" s="206"/>
      <c r="F9112"/>
    </row>
    <row r="9113" spans="1:6" x14ac:dyDescent="0.2">
      <c r="A9113"/>
      <c r="B9113"/>
      <c r="D9113" s="206"/>
      <c r="E9113" s="206"/>
      <c r="F9113"/>
    </row>
    <row r="9114" spans="1:6" x14ac:dyDescent="0.2">
      <c r="A9114"/>
      <c r="B9114"/>
      <c r="D9114" s="206"/>
      <c r="E9114" s="206"/>
      <c r="F9114"/>
    </row>
    <row r="9115" spans="1:6" x14ac:dyDescent="0.2">
      <c r="A9115"/>
      <c r="B9115"/>
      <c r="D9115" s="206"/>
      <c r="E9115" s="206"/>
      <c r="F9115"/>
    </row>
    <row r="9116" spans="1:6" x14ac:dyDescent="0.2">
      <c r="A9116"/>
      <c r="B9116"/>
      <c r="D9116" s="206"/>
      <c r="E9116" s="206"/>
      <c r="F9116"/>
    </row>
    <row r="9117" spans="1:6" x14ac:dyDescent="0.2">
      <c r="A9117"/>
      <c r="B9117"/>
      <c r="D9117" s="206"/>
      <c r="E9117" s="206"/>
      <c r="F9117"/>
    </row>
    <row r="9118" spans="1:6" x14ac:dyDescent="0.2">
      <c r="A9118"/>
      <c r="B9118"/>
      <c r="D9118" s="206"/>
      <c r="E9118" s="206"/>
      <c r="F9118"/>
    </row>
    <row r="9119" spans="1:6" x14ac:dyDescent="0.2">
      <c r="A9119"/>
      <c r="B9119"/>
      <c r="D9119" s="206"/>
      <c r="E9119" s="206"/>
      <c r="F9119"/>
    </row>
    <row r="9120" spans="1:6" x14ac:dyDescent="0.2">
      <c r="A9120"/>
      <c r="B9120"/>
      <c r="D9120" s="206"/>
      <c r="E9120" s="206"/>
      <c r="F9120"/>
    </row>
    <row r="9121" spans="1:6" x14ac:dyDescent="0.2">
      <c r="A9121"/>
      <c r="B9121"/>
      <c r="D9121" s="206"/>
      <c r="E9121" s="206"/>
      <c r="F9121"/>
    </row>
    <row r="9122" spans="1:6" x14ac:dyDescent="0.2">
      <c r="A9122"/>
      <c r="B9122"/>
      <c r="D9122" s="206"/>
      <c r="E9122" s="206"/>
      <c r="F9122"/>
    </row>
    <row r="9123" spans="1:6" x14ac:dyDescent="0.2">
      <c r="A9123"/>
      <c r="B9123"/>
      <c r="D9123" s="206"/>
      <c r="E9123" s="206"/>
      <c r="F9123"/>
    </row>
    <row r="9124" spans="1:6" x14ac:dyDescent="0.2">
      <c r="A9124"/>
      <c r="B9124"/>
      <c r="D9124" s="206"/>
      <c r="E9124" s="206"/>
      <c r="F9124"/>
    </row>
    <row r="9125" spans="1:6" x14ac:dyDescent="0.2">
      <c r="A9125"/>
      <c r="B9125"/>
      <c r="D9125" s="206"/>
      <c r="E9125" s="206"/>
      <c r="F9125"/>
    </row>
    <row r="9126" spans="1:6" x14ac:dyDescent="0.2">
      <c r="A9126"/>
      <c r="B9126"/>
      <c r="D9126" s="206"/>
      <c r="E9126" s="206"/>
      <c r="F9126"/>
    </row>
    <row r="9127" spans="1:6" x14ac:dyDescent="0.2">
      <c r="A9127"/>
      <c r="B9127"/>
      <c r="D9127" s="206"/>
      <c r="E9127" s="206"/>
      <c r="F9127"/>
    </row>
    <row r="9128" spans="1:6" x14ac:dyDescent="0.2">
      <c r="A9128"/>
      <c r="B9128"/>
      <c r="D9128" s="206"/>
      <c r="E9128" s="206"/>
      <c r="F9128"/>
    </row>
    <row r="9129" spans="1:6" x14ac:dyDescent="0.2">
      <c r="A9129"/>
      <c r="B9129"/>
      <c r="D9129" s="206"/>
      <c r="E9129" s="206"/>
      <c r="F9129"/>
    </row>
    <row r="9130" spans="1:6" x14ac:dyDescent="0.2">
      <c r="A9130"/>
      <c r="B9130"/>
      <c r="D9130" s="206"/>
      <c r="E9130" s="206"/>
      <c r="F9130"/>
    </row>
    <row r="9131" spans="1:6" x14ac:dyDescent="0.2">
      <c r="A9131"/>
      <c r="B9131"/>
      <c r="D9131" s="206"/>
      <c r="E9131" s="206"/>
      <c r="F9131"/>
    </row>
    <row r="9132" spans="1:6" x14ac:dyDescent="0.2">
      <c r="A9132"/>
      <c r="B9132"/>
      <c r="D9132" s="206"/>
      <c r="E9132" s="206"/>
      <c r="F9132"/>
    </row>
    <row r="9133" spans="1:6" x14ac:dyDescent="0.2">
      <c r="A9133"/>
      <c r="B9133"/>
      <c r="D9133" s="206"/>
      <c r="E9133" s="206"/>
      <c r="F9133"/>
    </row>
    <row r="9134" spans="1:6" x14ac:dyDescent="0.2">
      <c r="A9134"/>
      <c r="B9134"/>
      <c r="D9134" s="206"/>
      <c r="E9134" s="206"/>
      <c r="F9134"/>
    </row>
    <row r="9135" spans="1:6" x14ac:dyDescent="0.2">
      <c r="A9135"/>
      <c r="B9135"/>
      <c r="D9135" s="206"/>
      <c r="E9135" s="206"/>
      <c r="F9135"/>
    </row>
    <row r="9136" spans="1:6" x14ac:dyDescent="0.2">
      <c r="A9136"/>
      <c r="B9136"/>
      <c r="D9136" s="206"/>
      <c r="E9136" s="206"/>
      <c r="F9136"/>
    </row>
    <row r="9137" spans="1:6" x14ac:dyDescent="0.2">
      <c r="A9137"/>
      <c r="B9137"/>
      <c r="D9137" s="206"/>
      <c r="E9137" s="206"/>
      <c r="F9137"/>
    </row>
    <row r="9138" spans="1:6" x14ac:dyDescent="0.2">
      <c r="A9138"/>
      <c r="B9138"/>
      <c r="D9138" s="206"/>
      <c r="E9138" s="206"/>
      <c r="F9138"/>
    </row>
    <row r="9139" spans="1:6" x14ac:dyDescent="0.2">
      <c r="A9139"/>
      <c r="B9139"/>
      <c r="D9139" s="206"/>
      <c r="E9139" s="206"/>
      <c r="F9139"/>
    </row>
    <row r="9140" spans="1:6" x14ac:dyDescent="0.2">
      <c r="A9140"/>
      <c r="B9140"/>
      <c r="D9140" s="206"/>
      <c r="E9140" s="206"/>
      <c r="F9140"/>
    </row>
    <row r="9141" spans="1:6" x14ac:dyDescent="0.2">
      <c r="A9141"/>
      <c r="B9141"/>
      <c r="D9141" s="206"/>
      <c r="E9141" s="206"/>
      <c r="F9141"/>
    </row>
    <row r="9142" spans="1:6" x14ac:dyDescent="0.2">
      <c r="A9142"/>
      <c r="B9142"/>
      <c r="D9142" s="206"/>
      <c r="E9142" s="206"/>
      <c r="F9142"/>
    </row>
    <row r="9143" spans="1:6" x14ac:dyDescent="0.2">
      <c r="A9143"/>
      <c r="B9143"/>
      <c r="D9143" s="206"/>
      <c r="E9143" s="206"/>
      <c r="F9143"/>
    </row>
    <row r="9144" spans="1:6" x14ac:dyDescent="0.2">
      <c r="A9144"/>
      <c r="B9144"/>
      <c r="D9144" s="206"/>
      <c r="E9144" s="206"/>
      <c r="F9144"/>
    </row>
    <row r="9145" spans="1:6" x14ac:dyDescent="0.2">
      <c r="A9145"/>
      <c r="B9145"/>
      <c r="D9145" s="206"/>
      <c r="E9145" s="206"/>
      <c r="F9145"/>
    </row>
    <row r="9146" spans="1:6" x14ac:dyDescent="0.2">
      <c r="A9146"/>
      <c r="B9146"/>
      <c r="D9146" s="206"/>
      <c r="E9146" s="206"/>
      <c r="F9146"/>
    </row>
    <row r="9147" spans="1:6" x14ac:dyDescent="0.2">
      <c r="A9147"/>
      <c r="B9147"/>
      <c r="D9147" s="206"/>
      <c r="E9147" s="206"/>
      <c r="F9147"/>
    </row>
    <row r="9148" spans="1:6" x14ac:dyDescent="0.2">
      <c r="A9148"/>
      <c r="B9148"/>
      <c r="D9148" s="206"/>
      <c r="E9148" s="206"/>
      <c r="F9148"/>
    </row>
    <row r="9149" spans="1:6" x14ac:dyDescent="0.2">
      <c r="A9149"/>
      <c r="B9149"/>
      <c r="D9149" s="206"/>
      <c r="E9149" s="206"/>
      <c r="F9149"/>
    </row>
    <row r="9150" spans="1:6" x14ac:dyDescent="0.2">
      <c r="A9150"/>
      <c r="B9150"/>
      <c r="D9150" s="206"/>
      <c r="E9150" s="206"/>
      <c r="F9150"/>
    </row>
    <row r="9151" spans="1:6" x14ac:dyDescent="0.2">
      <c r="A9151"/>
      <c r="B9151"/>
      <c r="D9151" s="206"/>
      <c r="E9151" s="206"/>
      <c r="F9151"/>
    </row>
    <row r="9152" spans="1:6" x14ac:dyDescent="0.2">
      <c r="A9152"/>
      <c r="B9152"/>
      <c r="D9152" s="206"/>
      <c r="E9152" s="206"/>
      <c r="F9152"/>
    </row>
    <row r="9153" spans="1:6" x14ac:dyDescent="0.2">
      <c r="A9153"/>
      <c r="B9153"/>
      <c r="D9153" s="206"/>
      <c r="E9153" s="206"/>
      <c r="F9153"/>
    </row>
    <row r="9154" spans="1:6" x14ac:dyDescent="0.2">
      <c r="A9154"/>
      <c r="B9154"/>
      <c r="D9154" s="206"/>
      <c r="E9154" s="206"/>
      <c r="F9154"/>
    </row>
    <row r="9155" spans="1:6" x14ac:dyDescent="0.2">
      <c r="A9155"/>
      <c r="B9155"/>
      <c r="D9155" s="206"/>
      <c r="E9155" s="206"/>
      <c r="F9155"/>
    </row>
    <row r="9156" spans="1:6" x14ac:dyDescent="0.2">
      <c r="A9156"/>
      <c r="B9156"/>
      <c r="D9156" s="206"/>
      <c r="E9156" s="206"/>
      <c r="F9156"/>
    </row>
    <row r="9157" spans="1:6" x14ac:dyDescent="0.2">
      <c r="A9157"/>
      <c r="B9157"/>
      <c r="D9157" s="206"/>
      <c r="E9157" s="206"/>
      <c r="F9157"/>
    </row>
    <row r="9158" spans="1:6" x14ac:dyDescent="0.2">
      <c r="A9158"/>
      <c r="B9158"/>
      <c r="D9158" s="206"/>
      <c r="E9158" s="206"/>
      <c r="F9158"/>
    </row>
    <row r="9159" spans="1:6" x14ac:dyDescent="0.2">
      <c r="A9159"/>
      <c r="B9159"/>
      <c r="D9159" s="206"/>
      <c r="E9159" s="206"/>
      <c r="F9159"/>
    </row>
    <row r="9160" spans="1:6" x14ac:dyDescent="0.2">
      <c r="A9160"/>
      <c r="B9160"/>
      <c r="D9160" s="206"/>
      <c r="E9160" s="206"/>
      <c r="F9160"/>
    </row>
    <row r="9161" spans="1:6" x14ac:dyDescent="0.2">
      <c r="A9161"/>
      <c r="B9161"/>
      <c r="D9161" s="206"/>
      <c r="E9161" s="206"/>
      <c r="F9161"/>
    </row>
    <row r="9162" spans="1:6" x14ac:dyDescent="0.2">
      <c r="A9162"/>
      <c r="B9162"/>
      <c r="D9162" s="206"/>
      <c r="E9162" s="206"/>
      <c r="F9162"/>
    </row>
    <row r="9163" spans="1:6" x14ac:dyDescent="0.2">
      <c r="A9163"/>
      <c r="B9163"/>
      <c r="D9163" s="206"/>
      <c r="E9163" s="206"/>
      <c r="F9163"/>
    </row>
    <row r="9164" spans="1:6" x14ac:dyDescent="0.2">
      <c r="A9164"/>
      <c r="B9164"/>
      <c r="D9164" s="206"/>
      <c r="E9164" s="206"/>
      <c r="F9164"/>
    </row>
    <row r="9165" spans="1:6" x14ac:dyDescent="0.2">
      <c r="A9165"/>
      <c r="B9165"/>
      <c r="D9165" s="206"/>
      <c r="E9165" s="206"/>
      <c r="F9165"/>
    </row>
    <row r="9166" spans="1:6" x14ac:dyDescent="0.2">
      <c r="A9166"/>
      <c r="B9166"/>
      <c r="D9166" s="206"/>
      <c r="E9166" s="206"/>
      <c r="F9166"/>
    </row>
    <row r="9167" spans="1:6" x14ac:dyDescent="0.2">
      <c r="A9167"/>
      <c r="B9167"/>
      <c r="D9167" s="206"/>
      <c r="E9167" s="206"/>
      <c r="F9167"/>
    </row>
    <row r="9168" spans="1:6" x14ac:dyDescent="0.2">
      <c r="A9168"/>
      <c r="B9168"/>
      <c r="D9168" s="206"/>
      <c r="E9168" s="206"/>
      <c r="F9168"/>
    </row>
    <row r="9169" spans="1:6" x14ac:dyDescent="0.2">
      <c r="A9169"/>
      <c r="B9169"/>
      <c r="D9169" s="206"/>
      <c r="E9169" s="206"/>
      <c r="F9169"/>
    </row>
    <row r="9170" spans="1:6" x14ac:dyDescent="0.2">
      <c r="A9170"/>
      <c r="B9170"/>
      <c r="D9170" s="206"/>
      <c r="E9170" s="206"/>
      <c r="F9170"/>
    </row>
    <row r="9171" spans="1:6" x14ac:dyDescent="0.2">
      <c r="A9171"/>
      <c r="B9171"/>
      <c r="D9171" s="206"/>
      <c r="E9171" s="206"/>
      <c r="F9171"/>
    </row>
    <row r="9172" spans="1:6" x14ac:dyDescent="0.2">
      <c r="A9172"/>
      <c r="B9172"/>
      <c r="D9172" s="206"/>
      <c r="E9172" s="206"/>
      <c r="F9172"/>
    </row>
    <row r="9173" spans="1:6" x14ac:dyDescent="0.2">
      <c r="A9173"/>
      <c r="B9173"/>
      <c r="D9173" s="206"/>
      <c r="E9173" s="206"/>
      <c r="F9173"/>
    </row>
    <row r="9174" spans="1:6" x14ac:dyDescent="0.2">
      <c r="A9174"/>
      <c r="B9174"/>
      <c r="D9174" s="206"/>
      <c r="E9174" s="206"/>
      <c r="F9174"/>
    </row>
    <row r="9175" spans="1:6" x14ac:dyDescent="0.2">
      <c r="A9175"/>
      <c r="B9175"/>
      <c r="D9175" s="206"/>
      <c r="E9175" s="206"/>
      <c r="F9175"/>
    </row>
    <row r="9176" spans="1:6" x14ac:dyDescent="0.2">
      <c r="A9176"/>
      <c r="B9176"/>
      <c r="D9176" s="206"/>
      <c r="E9176" s="206"/>
      <c r="F9176"/>
    </row>
    <row r="9177" spans="1:6" x14ac:dyDescent="0.2">
      <c r="A9177"/>
      <c r="B9177"/>
      <c r="D9177" s="206"/>
      <c r="E9177" s="206"/>
      <c r="F9177"/>
    </row>
    <row r="9178" spans="1:6" x14ac:dyDescent="0.2">
      <c r="A9178"/>
      <c r="B9178"/>
      <c r="D9178" s="206"/>
      <c r="E9178" s="206"/>
      <c r="F9178"/>
    </row>
    <row r="9179" spans="1:6" x14ac:dyDescent="0.2">
      <c r="A9179"/>
      <c r="B9179"/>
      <c r="D9179" s="206"/>
      <c r="E9179" s="206"/>
      <c r="F9179"/>
    </row>
    <row r="9180" spans="1:6" x14ac:dyDescent="0.2">
      <c r="A9180"/>
      <c r="B9180"/>
      <c r="D9180" s="206"/>
      <c r="E9180" s="206"/>
      <c r="F9180"/>
    </row>
    <row r="9181" spans="1:6" x14ac:dyDescent="0.2">
      <c r="A9181"/>
      <c r="B9181"/>
      <c r="D9181" s="206"/>
      <c r="E9181" s="206"/>
      <c r="F9181"/>
    </row>
    <row r="9182" spans="1:6" x14ac:dyDescent="0.2">
      <c r="A9182"/>
      <c r="B9182"/>
      <c r="D9182" s="206"/>
      <c r="E9182" s="206"/>
      <c r="F9182"/>
    </row>
    <row r="9183" spans="1:6" x14ac:dyDescent="0.2">
      <c r="A9183"/>
      <c r="B9183"/>
      <c r="D9183" s="206"/>
      <c r="E9183" s="206"/>
      <c r="F9183"/>
    </row>
    <row r="9184" spans="1:6" x14ac:dyDescent="0.2">
      <c r="A9184"/>
      <c r="B9184"/>
      <c r="D9184" s="206"/>
      <c r="E9184" s="206"/>
      <c r="F9184"/>
    </row>
    <row r="9185" spans="1:6" x14ac:dyDescent="0.2">
      <c r="A9185"/>
      <c r="B9185"/>
      <c r="D9185" s="206"/>
      <c r="E9185" s="206"/>
      <c r="F9185"/>
    </row>
    <row r="9186" spans="1:6" x14ac:dyDescent="0.2">
      <c r="A9186"/>
      <c r="B9186"/>
      <c r="D9186" s="206"/>
      <c r="E9186" s="206"/>
      <c r="F9186"/>
    </row>
    <row r="9187" spans="1:6" x14ac:dyDescent="0.2">
      <c r="A9187"/>
      <c r="B9187"/>
      <c r="D9187" s="206"/>
      <c r="E9187" s="206"/>
      <c r="F9187"/>
    </row>
    <row r="9188" spans="1:6" x14ac:dyDescent="0.2">
      <c r="A9188"/>
      <c r="B9188"/>
      <c r="D9188" s="206"/>
      <c r="E9188" s="206"/>
      <c r="F9188"/>
    </row>
    <row r="9189" spans="1:6" x14ac:dyDescent="0.2">
      <c r="A9189"/>
      <c r="B9189"/>
      <c r="D9189" s="206"/>
      <c r="E9189" s="206"/>
      <c r="F9189"/>
    </row>
    <row r="9190" spans="1:6" x14ac:dyDescent="0.2">
      <c r="A9190"/>
      <c r="B9190"/>
      <c r="D9190" s="206"/>
      <c r="E9190" s="206"/>
      <c r="F9190"/>
    </row>
    <row r="9191" spans="1:6" x14ac:dyDescent="0.2">
      <c r="A9191"/>
      <c r="B9191"/>
      <c r="D9191" s="206"/>
      <c r="E9191" s="206"/>
      <c r="F9191"/>
    </row>
    <row r="9192" spans="1:6" x14ac:dyDescent="0.2">
      <c r="A9192"/>
      <c r="B9192"/>
      <c r="D9192" s="206"/>
      <c r="E9192" s="206"/>
      <c r="F9192"/>
    </row>
    <row r="9193" spans="1:6" x14ac:dyDescent="0.2">
      <c r="A9193"/>
      <c r="B9193"/>
      <c r="D9193" s="206"/>
      <c r="E9193" s="206"/>
      <c r="F9193"/>
    </row>
    <row r="9194" spans="1:6" x14ac:dyDescent="0.2">
      <c r="A9194"/>
      <c r="B9194"/>
      <c r="D9194" s="206"/>
      <c r="E9194" s="206"/>
      <c r="F9194"/>
    </row>
    <row r="9195" spans="1:6" x14ac:dyDescent="0.2">
      <c r="A9195"/>
      <c r="B9195"/>
      <c r="D9195" s="206"/>
      <c r="E9195" s="206"/>
      <c r="F9195"/>
    </row>
    <row r="9196" spans="1:6" x14ac:dyDescent="0.2">
      <c r="A9196"/>
      <c r="B9196"/>
      <c r="D9196" s="206"/>
      <c r="E9196" s="206"/>
      <c r="F9196"/>
    </row>
    <row r="9197" spans="1:6" x14ac:dyDescent="0.2">
      <c r="A9197"/>
      <c r="B9197"/>
      <c r="D9197" s="206"/>
      <c r="E9197" s="206"/>
      <c r="F9197"/>
    </row>
    <row r="9198" spans="1:6" x14ac:dyDescent="0.2">
      <c r="A9198"/>
      <c r="B9198"/>
      <c r="D9198" s="206"/>
      <c r="E9198" s="206"/>
      <c r="F9198"/>
    </row>
    <row r="9199" spans="1:6" x14ac:dyDescent="0.2">
      <c r="A9199"/>
      <c r="B9199"/>
      <c r="D9199" s="206"/>
      <c r="E9199" s="206"/>
      <c r="F9199"/>
    </row>
    <row r="9200" spans="1:6" x14ac:dyDescent="0.2">
      <c r="A9200"/>
      <c r="B9200"/>
      <c r="D9200" s="206"/>
      <c r="E9200" s="206"/>
      <c r="F9200"/>
    </row>
    <row r="9201" spans="1:6" x14ac:dyDescent="0.2">
      <c r="A9201"/>
      <c r="B9201"/>
      <c r="D9201" s="206"/>
      <c r="E9201" s="206"/>
      <c r="F9201"/>
    </row>
    <row r="9202" spans="1:6" x14ac:dyDescent="0.2">
      <c r="A9202"/>
      <c r="B9202"/>
      <c r="D9202" s="206"/>
      <c r="E9202" s="206"/>
      <c r="F9202"/>
    </row>
    <row r="9203" spans="1:6" x14ac:dyDescent="0.2">
      <c r="A9203"/>
      <c r="B9203"/>
      <c r="D9203" s="206"/>
      <c r="E9203" s="206"/>
      <c r="F9203"/>
    </row>
    <row r="9204" spans="1:6" x14ac:dyDescent="0.2">
      <c r="A9204"/>
      <c r="B9204"/>
      <c r="D9204" s="206"/>
      <c r="E9204" s="206"/>
      <c r="F9204"/>
    </row>
    <row r="9205" spans="1:6" x14ac:dyDescent="0.2">
      <c r="A9205"/>
      <c r="B9205"/>
      <c r="D9205" s="206"/>
      <c r="E9205" s="206"/>
      <c r="F9205"/>
    </row>
    <row r="9206" spans="1:6" x14ac:dyDescent="0.2">
      <c r="A9206"/>
      <c r="B9206"/>
      <c r="D9206" s="206"/>
      <c r="E9206" s="206"/>
      <c r="F9206"/>
    </row>
    <row r="9207" spans="1:6" x14ac:dyDescent="0.2">
      <c r="A9207"/>
      <c r="B9207"/>
      <c r="D9207" s="206"/>
      <c r="E9207" s="206"/>
      <c r="F9207"/>
    </row>
    <row r="9208" spans="1:6" x14ac:dyDescent="0.2">
      <c r="A9208"/>
      <c r="B9208"/>
      <c r="D9208" s="206"/>
      <c r="E9208" s="206"/>
      <c r="F9208"/>
    </row>
    <row r="9209" spans="1:6" x14ac:dyDescent="0.2">
      <c r="A9209"/>
      <c r="B9209"/>
      <c r="D9209" s="206"/>
      <c r="E9209" s="206"/>
      <c r="F9209"/>
    </row>
    <row r="9210" spans="1:6" x14ac:dyDescent="0.2">
      <c r="A9210"/>
      <c r="B9210"/>
      <c r="D9210" s="206"/>
      <c r="E9210" s="206"/>
      <c r="F9210"/>
    </row>
    <row r="9211" spans="1:6" x14ac:dyDescent="0.2">
      <c r="A9211"/>
      <c r="B9211"/>
      <c r="D9211" s="206"/>
      <c r="E9211" s="206"/>
      <c r="F9211"/>
    </row>
    <row r="9212" spans="1:6" x14ac:dyDescent="0.2">
      <c r="A9212"/>
      <c r="B9212"/>
      <c r="D9212" s="206"/>
      <c r="E9212" s="206"/>
      <c r="F9212"/>
    </row>
    <row r="9213" spans="1:6" x14ac:dyDescent="0.2">
      <c r="A9213"/>
      <c r="B9213"/>
      <c r="D9213" s="206"/>
      <c r="E9213" s="206"/>
      <c r="F9213"/>
    </row>
    <row r="9214" spans="1:6" x14ac:dyDescent="0.2">
      <c r="A9214"/>
      <c r="B9214"/>
      <c r="D9214" s="206"/>
      <c r="E9214" s="206"/>
      <c r="F9214"/>
    </row>
    <row r="9215" spans="1:6" x14ac:dyDescent="0.2">
      <c r="A9215"/>
      <c r="B9215"/>
      <c r="D9215" s="206"/>
      <c r="E9215" s="206"/>
      <c r="F9215"/>
    </row>
    <row r="9216" spans="1:6" x14ac:dyDescent="0.2">
      <c r="A9216"/>
      <c r="B9216"/>
      <c r="D9216" s="206"/>
      <c r="E9216" s="206"/>
      <c r="F9216"/>
    </row>
    <row r="9217" spans="1:6" x14ac:dyDescent="0.2">
      <c r="A9217"/>
      <c r="B9217"/>
      <c r="D9217" s="206"/>
      <c r="E9217" s="206"/>
      <c r="F9217"/>
    </row>
    <row r="9218" spans="1:6" x14ac:dyDescent="0.2">
      <c r="A9218"/>
      <c r="B9218"/>
      <c r="D9218" s="206"/>
      <c r="E9218" s="206"/>
      <c r="F9218"/>
    </row>
    <row r="9219" spans="1:6" x14ac:dyDescent="0.2">
      <c r="A9219"/>
      <c r="B9219"/>
      <c r="D9219" s="206"/>
      <c r="E9219" s="206"/>
      <c r="F9219"/>
    </row>
    <row r="9220" spans="1:6" x14ac:dyDescent="0.2">
      <c r="A9220"/>
      <c r="B9220"/>
      <c r="D9220" s="206"/>
      <c r="E9220" s="206"/>
      <c r="F9220"/>
    </row>
    <row r="9221" spans="1:6" x14ac:dyDescent="0.2">
      <c r="A9221"/>
      <c r="B9221"/>
      <c r="D9221" s="206"/>
      <c r="E9221" s="206"/>
      <c r="F9221"/>
    </row>
    <row r="9222" spans="1:6" x14ac:dyDescent="0.2">
      <c r="A9222"/>
      <c r="B9222"/>
      <c r="D9222" s="206"/>
      <c r="E9222" s="206"/>
      <c r="F9222"/>
    </row>
    <row r="9223" spans="1:6" x14ac:dyDescent="0.2">
      <c r="A9223"/>
      <c r="B9223"/>
      <c r="D9223" s="206"/>
      <c r="E9223" s="206"/>
      <c r="F9223"/>
    </row>
    <row r="9224" spans="1:6" x14ac:dyDescent="0.2">
      <c r="A9224"/>
      <c r="B9224"/>
      <c r="D9224" s="206"/>
      <c r="E9224" s="206"/>
      <c r="F9224"/>
    </row>
    <row r="9225" spans="1:6" x14ac:dyDescent="0.2">
      <c r="A9225"/>
      <c r="B9225"/>
      <c r="D9225" s="206"/>
      <c r="E9225" s="206"/>
      <c r="F9225"/>
    </row>
    <row r="9226" spans="1:6" x14ac:dyDescent="0.2">
      <c r="A9226"/>
      <c r="B9226"/>
      <c r="D9226" s="206"/>
      <c r="E9226" s="206"/>
      <c r="F9226"/>
    </row>
    <row r="9227" spans="1:6" x14ac:dyDescent="0.2">
      <c r="A9227"/>
      <c r="B9227"/>
      <c r="D9227" s="206"/>
      <c r="E9227" s="206"/>
      <c r="F9227"/>
    </row>
    <row r="9228" spans="1:6" x14ac:dyDescent="0.2">
      <c r="A9228"/>
      <c r="B9228"/>
      <c r="D9228" s="206"/>
      <c r="E9228" s="206"/>
      <c r="F9228"/>
    </row>
    <row r="9229" spans="1:6" x14ac:dyDescent="0.2">
      <c r="A9229"/>
      <c r="B9229"/>
      <c r="D9229" s="206"/>
      <c r="E9229" s="206"/>
      <c r="F9229"/>
    </row>
    <row r="9230" spans="1:6" x14ac:dyDescent="0.2">
      <c r="A9230"/>
      <c r="B9230"/>
      <c r="D9230" s="206"/>
      <c r="E9230" s="206"/>
      <c r="F9230"/>
    </row>
    <row r="9231" spans="1:6" x14ac:dyDescent="0.2">
      <c r="A9231"/>
      <c r="B9231"/>
      <c r="D9231" s="206"/>
      <c r="E9231" s="206"/>
      <c r="F9231"/>
    </row>
    <row r="9232" spans="1:6" x14ac:dyDescent="0.2">
      <c r="A9232"/>
      <c r="B9232"/>
      <c r="D9232" s="206"/>
      <c r="E9232" s="206"/>
      <c r="F9232"/>
    </row>
    <row r="9233" spans="1:6" x14ac:dyDescent="0.2">
      <c r="A9233"/>
      <c r="B9233"/>
      <c r="D9233" s="206"/>
      <c r="E9233" s="206"/>
      <c r="F9233"/>
    </row>
    <row r="9234" spans="1:6" x14ac:dyDescent="0.2">
      <c r="A9234"/>
      <c r="B9234"/>
      <c r="D9234" s="206"/>
      <c r="E9234" s="206"/>
      <c r="F9234"/>
    </row>
    <row r="9235" spans="1:6" x14ac:dyDescent="0.2">
      <c r="A9235"/>
      <c r="B9235"/>
      <c r="D9235" s="206"/>
      <c r="E9235" s="206"/>
      <c r="F9235"/>
    </row>
    <row r="9236" spans="1:6" x14ac:dyDescent="0.2">
      <c r="A9236"/>
      <c r="B9236"/>
      <c r="D9236" s="206"/>
      <c r="E9236" s="206"/>
      <c r="F9236"/>
    </row>
    <row r="9237" spans="1:6" x14ac:dyDescent="0.2">
      <c r="A9237"/>
      <c r="B9237"/>
      <c r="D9237" s="206"/>
      <c r="E9237" s="206"/>
      <c r="F9237"/>
    </row>
    <row r="9238" spans="1:6" x14ac:dyDescent="0.2">
      <c r="A9238"/>
      <c r="B9238"/>
      <c r="D9238" s="206"/>
      <c r="E9238" s="206"/>
      <c r="F9238"/>
    </row>
    <row r="9239" spans="1:6" x14ac:dyDescent="0.2">
      <c r="A9239"/>
      <c r="B9239"/>
      <c r="D9239" s="206"/>
      <c r="E9239" s="206"/>
      <c r="F9239"/>
    </row>
    <row r="9240" spans="1:6" x14ac:dyDescent="0.2">
      <c r="A9240"/>
      <c r="B9240"/>
      <c r="D9240" s="206"/>
      <c r="E9240" s="206"/>
      <c r="F9240"/>
    </row>
    <row r="9241" spans="1:6" x14ac:dyDescent="0.2">
      <c r="A9241"/>
      <c r="B9241"/>
      <c r="D9241" s="206"/>
      <c r="E9241" s="206"/>
      <c r="F9241"/>
    </row>
    <row r="9242" spans="1:6" x14ac:dyDescent="0.2">
      <c r="A9242"/>
      <c r="B9242"/>
      <c r="D9242" s="206"/>
      <c r="E9242" s="206"/>
      <c r="F9242"/>
    </row>
    <row r="9243" spans="1:6" x14ac:dyDescent="0.2">
      <c r="A9243"/>
      <c r="B9243"/>
      <c r="D9243" s="206"/>
      <c r="E9243" s="206"/>
      <c r="F9243"/>
    </row>
    <row r="9244" spans="1:6" x14ac:dyDescent="0.2">
      <c r="A9244"/>
      <c r="B9244"/>
      <c r="D9244" s="206"/>
      <c r="E9244" s="206"/>
      <c r="F9244"/>
    </row>
    <row r="9245" spans="1:6" x14ac:dyDescent="0.2">
      <c r="A9245"/>
      <c r="B9245"/>
      <c r="D9245" s="206"/>
      <c r="E9245" s="206"/>
      <c r="F9245"/>
    </row>
    <row r="9246" spans="1:6" x14ac:dyDescent="0.2">
      <c r="A9246"/>
      <c r="B9246"/>
      <c r="D9246" s="206"/>
      <c r="E9246" s="206"/>
      <c r="F9246"/>
    </row>
    <row r="9247" spans="1:6" x14ac:dyDescent="0.2">
      <c r="A9247"/>
      <c r="B9247"/>
      <c r="D9247" s="206"/>
      <c r="E9247" s="206"/>
      <c r="F9247"/>
    </row>
    <row r="9248" spans="1:6" x14ac:dyDescent="0.2">
      <c r="A9248"/>
      <c r="B9248"/>
      <c r="D9248" s="206"/>
      <c r="E9248" s="206"/>
      <c r="F9248"/>
    </row>
    <row r="9249" spans="1:6" x14ac:dyDescent="0.2">
      <c r="A9249"/>
      <c r="B9249"/>
      <c r="D9249" s="206"/>
      <c r="E9249" s="206"/>
      <c r="F9249"/>
    </row>
    <row r="9250" spans="1:6" x14ac:dyDescent="0.2">
      <c r="A9250"/>
      <c r="B9250"/>
      <c r="D9250" s="206"/>
      <c r="E9250" s="206"/>
      <c r="F9250"/>
    </row>
    <row r="9251" spans="1:6" x14ac:dyDescent="0.2">
      <c r="A9251"/>
      <c r="B9251"/>
      <c r="D9251" s="206"/>
      <c r="E9251" s="206"/>
      <c r="F9251"/>
    </row>
    <row r="9252" spans="1:6" x14ac:dyDescent="0.2">
      <c r="A9252"/>
      <c r="B9252"/>
      <c r="D9252" s="206"/>
      <c r="E9252" s="206"/>
      <c r="F9252"/>
    </row>
    <row r="9253" spans="1:6" x14ac:dyDescent="0.2">
      <c r="A9253"/>
      <c r="B9253"/>
      <c r="D9253" s="206"/>
      <c r="E9253" s="206"/>
      <c r="F9253"/>
    </row>
    <row r="9254" spans="1:6" x14ac:dyDescent="0.2">
      <c r="A9254"/>
      <c r="B9254"/>
      <c r="D9254" s="206"/>
      <c r="E9254" s="206"/>
      <c r="F9254"/>
    </row>
    <row r="9255" spans="1:6" x14ac:dyDescent="0.2">
      <c r="A9255"/>
      <c r="B9255"/>
      <c r="D9255" s="206"/>
      <c r="E9255" s="206"/>
      <c r="F9255"/>
    </row>
    <row r="9256" spans="1:6" x14ac:dyDescent="0.2">
      <c r="A9256"/>
      <c r="B9256"/>
      <c r="D9256" s="206"/>
      <c r="E9256" s="206"/>
      <c r="F9256"/>
    </row>
    <row r="9257" spans="1:6" x14ac:dyDescent="0.2">
      <c r="A9257"/>
      <c r="B9257"/>
      <c r="D9257" s="206"/>
      <c r="E9257" s="206"/>
      <c r="F9257"/>
    </row>
    <row r="9258" spans="1:6" x14ac:dyDescent="0.2">
      <c r="A9258"/>
      <c r="B9258"/>
      <c r="D9258" s="206"/>
      <c r="E9258" s="206"/>
      <c r="F9258"/>
    </row>
    <row r="9259" spans="1:6" x14ac:dyDescent="0.2">
      <c r="A9259"/>
      <c r="B9259"/>
      <c r="D9259" s="206"/>
      <c r="E9259" s="206"/>
      <c r="F9259"/>
    </row>
    <row r="9260" spans="1:6" x14ac:dyDescent="0.2">
      <c r="A9260"/>
      <c r="B9260"/>
      <c r="D9260" s="206"/>
      <c r="E9260" s="206"/>
      <c r="F9260"/>
    </row>
    <row r="9261" spans="1:6" x14ac:dyDescent="0.2">
      <c r="A9261"/>
      <c r="B9261"/>
      <c r="D9261" s="206"/>
      <c r="E9261" s="206"/>
      <c r="F9261"/>
    </row>
    <row r="9262" spans="1:6" x14ac:dyDescent="0.2">
      <c r="A9262"/>
      <c r="B9262"/>
      <c r="D9262" s="206"/>
      <c r="E9262" s="206"/>
      <c r="F9262"/>
    </row>
    <row r="9263" spans="1:6" x14ac:dyDescent="0.2">
      <c r="A9263"/>
      <c r="B9263"/>
      <c r="D9263" s="206"/>
      <c r="E9263" s="206"/>
      <c r="F9263"/>
    </row>
    <row r="9264" spans="1:6" x14ac:dyDescent="0.2">
      <c r="A9264"/>
      <c r="B9264"/>
      <c r="D9264" s="206"/>
      <c r="E9264" s="206"/>
      <c r="F9264"/>
    </row>
    <row r="9265" spans="1:6" x14ac:dyDescent="0.2">
      <c r="A9265"/>
      <c r="B9265"/>
      <c r="D9265" s="206"/>
      <c r="E9265" s="206"/>
      <c r="F9265"/>
    </row>
    <row r="9266" spans="1:6" x14ac:dyDescent="0.2">
      <c r="A9266"/>
      <c r="B9266"/>
      <c r="D9266" s="206"/>
      <c r="E9266" s="206"/>
      <c r="F9266"/>
    </row>
    <row r="9267" spans="1:6" x14ac:dyDescent="0.2">
      <c r="A9267"/>
      <c r="B9267"/>
      <c r="D9267" s="206"/>
      <c r="E9267" s="206"/>
      <c r="F9267"/>
    </row>
    <row r="9268" spans="1:6" x14ac:dyDescent="0.2">
      <c r="A9268"/>
      <c r="B9268"/>
      <c r="D9268" s="206"/>
      <c r="E9268" s="206"/>
      <c r="F9268"/>
    </row>
    <row r="9269" spans="1:6" x14ac:dyDescent="0.2">
      <c r="A9269"/>
      <c r="B9269"/>
      <c r="D9269" s="206"/>
      <c r="E9269" s="206"/>
      <c r="F9269"/>
    </row>
    <row r="9270" spans="1:6" x14ac:dyDescent="0.2">
      <c r="A9270"/>
      <c r="B9270"/>
      <c r="D9270" s="206"/>
      <c r="E9270" s="206"/>
      <c r="F9270"/>
    </row>
    <row r="9271" spans="1:6" x14ac:dyDescent="0.2">
      <c r="A9271"/>
      <c r="B9271"/>
      <c r="D9271" s="206"/>
      <c r="E9271" s="206"/>
      <c r="F9271"/>
    </row>
    <row r="9272" spans="1:6" x14ac:dyDescent="0.2">
      <c r="A9272"/>
      <c r="B9272"/>
      <c r="D9272" s="206"/>
      <c r="E9272" s="206"/>
      <c r="F9272"/>
    </row>
    <row r="9273" spans="1:6" x14ac:dyDescent="0.2">
      <c r="A9273"/>
      <c r="B9273"/>
      <c r="D9273" s="206"/>
      <c r="E9273" s="206"/>
      <c r="F9273"/>
    </row>
    <row r="9274" spans="1:6" x14ac:dyDescent="0.2">
      <c r="A9274"/>
      <c r="B9274"/>
      <c r="D9274" s="206"/>
      <c r="E9274" s="206"/>
      <c r="F9274"/>
    </row>
    <row r="9275" spans="1:6" x14ac:dyDescent="0.2">
      <c r="A9275"/>
      <c r="B9275"/>
      <c r="D9275" s="206"/>
      <c r="E9275" s="206"/>
      <c r="F9275"/>
    </row>
    <row r="9276" spans="1:6" x14ac:dyDescent="0.2">
      <c r="A9276"/>
      <c r="B9276"/>
      <c r="D9276" s="206"/>
      <c r="E9276" s="206"/>
      <c r="F9276"/>
    </row>
    <row r="9277" spans="1:6" x14ac:dyDescent="0.2">
      <c r="A9277"/>
      <c r="B9277"/>
      <c r="D9277" s="206"/>
      <c r="E9277" s="206"/>
      <c r="F9277"/>
    </row>
    <row r="9278" spans="1:6" x14ac:dyDescent="0.2">
      <c r="A9278"/>
      <c r="B9278"/>
      <c r="D9278" s="206"/>
      <c r="E9278" s="206"/>
      <c r="F9278"/>
    </row>
    <row r="9279" spans="1:6" x14ac:dyDescent="0.2">
      <c r="A9279"/>
      <c r="B9279"/>
      <c r="D9279" s="206"/>
      <c r="E9279" s="206"/>
      <c r="F9279"/>
    </row>
    <row r="9280" spans="1:6" x14ac:dyDescent="0.2">
      <c r="A9280"/>
      <c r="B9280"/>
      <c r="D9280" s="206"/>
      <c r="E9280" s="206"/>
      <c r="F9280"/>
    </row>
    <row r="9281" spans="1:6" x14ac:dyDescent="0.2">
      <c r="A9281"/>
      <c r="B9281"/>
      <c r="D9281" s="206"/>
      <c r="E9281" s="206"/>
      <c r="F9281"/>
    </row>
    <row r="9282" spans="1:6" x14ac:dyDescent="0.2">
      <c r="A9282"/>
      <c r="B9282"/>
      <c r="D9282" s="206"/>
      <c r="E9282" s="206"/>
      <c r="F9282"/>
    </row>
    <row r="9283" spans="1:6" x14ac:dyDescent="0.2">
      <c r="A9283"/>
      <c r="B9283"/>
      <c r="D9283" s="206"/>
      <c r="E9283" s="206"/>
      <c r="F9283"/>
    </row>
    <row r="9284" spans="1:6" x14ac:dyDescent="0.2">
      <c r="A9284"/>
      <c r="B9284"/>
      <c r="D9284" s="206"/>
      <c r="E9284" s="206"/>
      <c r="F9284"/>
    </row>
    <row r="9285" spans="1:6" x14ac:dyDescent="0.2">
      <c r="A9285"/>
      <c r="B9285"/>
      <c r="D9285" s="206"/>
      <c r="E9285" s="206"/>
      <c r="F9285"/>
    </row>
    <row r="9286" spans="1:6" x14ac:dyDescent="0.2">
      <c r="A9286"/>
      <c r="B9286"/>
      <c r="D9286" s="206"/>
      <c r="E9286" s="206"/>
      <c r="F9286"/>
    </row>
    <row r="9287" spans="1:6" x14ac:dyDescent="0.2">
      <c r="A9287"/>
      <c r="B9287"/>
      <c r="D9287" s="206"/>
      <c r="E9287" s="206"/>
      <c r="F9287"/>
    </row>
    <row r="9288" spans="1:6" x14ac:dyDescent="0.2">
      <c r="A9288"/>
      <c r="B9288"/>
      <c r="D9288" s="206"/>
      <c r="E9288" s="206"/>
      <c r="F9288"/>
    </row>
    <row r="9289" spans="1:6" x14ac:dyDescent="0.2">
      <c r="A9289"/>
      <c r="B9289"/>
      <c r="D9289" s="206"/>
      <c r="E9289" s="206"/>
      <c r="F9289"/>
    </row>
    <row r="9290" spans="1:6" x14ac:dyDescent="0.2">
      <c r="A9290"/>
      <c r="B9290"/>
      <c r="D9290" s="206"/>
      <c r="E9290" s="206"/>
      <c r="F9290"/>
    </row>
    <row r="9291" spans="1:6" x14ac:dyDescent="0.2">
      <c r="A9291"/>
      <c r="B9291"/>
      <c r="D9291" s="206"/>
      <c r="E9291" s="206"/>
      <c r="F9291"/>
    </row>
    <row r="9292" spans="1:6" x14ac:dyDescent="0.2">
      <c r="A9292"/>
      <c r="B9292"/>
      <c r="D9292" s="206"/>
      <c r="E9292" s="206"/>
      <c r="F9292"/>
    </row>
    <row r="9293" spans="1:6" x14ac:dyDescent="0.2">
      <c r="A9293"/>
      <c r="B9293"/>
      <c r="D9293" s="206"/>
      <c r="E9293" s="206"/>
      <c r="F9293"/>
    </row>
    <row r="9294" spans="1:6" x14ac:dyDescent="0.2">
      <c r="A9294"/>
      <c r="B9294"/>
      <c r="D9294" s="206"/>
      <c r="E9294" s="206"/>
      <c r="F9294"/>
    </row>
    <row r="9295" spans="1:6" x14ac:dyDescent="0.2">
      <c r="A9295"/>
      <c r="B9295"/>
      <c r="D9295" s="206"/>
      <c r="E9295" s="206"/>
      <c r="F9295"/>
    </row>
    <row r="9296" spans="1:6" x14ac:dyDescent="0.2">
      <c r="A9296"/>
      <c r="B9296"/>
      <c r="D9296" s="206"/>
      <c r="E9296" s="206"/>
      <c r="F9296"/>
    </row>
    <row r="9297" spans="1:6" x14ac:dyDescent="0.2">
      <c r="A9297"/>
      <c r="B9297"/>
      <c r="D9297" s="206"/>
      <c r="E9297" s="206"/>
      <c r="F9297"/>
    </row>
    <row r="9298" spans="1:6" x14ac:dyDescent="0.2">
      <c r="A9298"/>
      <c r="B9298"/>
      <c r="D9298" s="206"/>
      <c r="E9298" s="206"/>
      <c r="F9298"/>
    </row>
    <row r="9299" spans="1:6" x14ac:dyDescent="0.2">
      <c r="A9299"/>
      <c r="B9299"/>
      <c r="D9299" s="206"/>
      <c r="E9299" s="206"/>
      <c r="F9299"/>
    </row>
    <row r="9300" spans="1:6" x14ac:dyDescent="0.2">
      <c r="A9300"/>
      <c r="B9300"/>
      <c r="D9300" s="206"/>
      <c r="E9300" s="206"/>
      <c r="F9300"/>
    </row>
    <row r="9301" spans="1:6" x14ac:dyDescent="0.2">
      <c r="A9301"/>
      <c r="B9301"/>
      <c r="D9301" s="206"/>
      <c r="E9301" s="206"/>
      <c r="F9301"/>
    </row>
    <row r="9302" spans="1:6" x14ac:dyDescent="0.2">
      <c r="A9302"/>
      <c r="B9302"/>
      <c r="D9302" s="206"/>
      <c r="E9302" s="206"/>
      <c r="F9302"/>
    </row>
    <row r="9303" spans="1:6" x14ac:dyDescent="0.2">
      <c r="A9303"/>
      <c r="B9303"/>
      <c r="D9303" s="206"/>
      <c r="E9303" s="206"/>
      <c r="F9303"/>
    </row>
    <row r="9304" spans="1:6" x14ac:dyDescent="0.2">
      <c r="A9304"/>
      <c r="B9304"/>
      <c r="D9304" s="206"/>
      <c r="E9304" s="206"/>
      <c r="F9304"/>
    </row>
    <row r="9305" spans="1:6" x14ac:dyDescent="0.2">
      <c r="A9305"/>
      <c r="B9305"/>
      <c r="D9305" s="206"/>
      <c r="E9305" s="206"/>
      <c r="F9305"/>
    </row>
    <row r="9306" spans="1:6" x14ac:dyDescent="0.2">
      <c r="A9306"/>
      <c r="B9306"/>
      <c r="D9306" s="206"/>
      <c r="E9306" s="206"/>
      <c r="F9306"/>
    </row>
    <row r="9307" spans="1:6" x14ac:dyDescent="0.2">
      <c r="A9307"/>
      <c r="B9307"/>
      <c r="D9307" s="206"/>
      <c r="E9307" s="206"/>
      <c r="F9307"/>
    </row>
    <row r="9308" spans="1:6" x14ac:dyDescent="0.2">
      <c r="A9308"/>
      <c r="B9308"/>
      <c r="D9308" s="206"/>
      <c r="E9308" s="206"/>
      <c r="F9308"/>
    </row>
    <row r="9309" spans="1:6" x14ac:dyDescent="0.2">
      <c r="A9309"/>
      <c r="B9309"/>
      <c r="D9309" s="206"/>
      <c r="E9309" s="206"/>
      <c r="F9309"/>
    </row>
    <row r="9310" spans="1:6" x14ac:dyDescent="0.2">
      <c r="A9310"/>
      <c r="B9310"/>
      <c r="D9310" s="206"/>
      <c r="E9310" s="206"/>
      <c r="F9310"/>
    </row>
    <row r="9311" spans="1:6" x14ac:dyDescent="0.2">
      <c r="A9311"/>
      <c r="B9311"/>
      <c r="D9311" s="206"/>
      <c r="E9311" s="206"/>
      <c r="F9311"/>
    </row>
    <row r="9312" spans="1:6" x14ac:dyDescent="0.2">
      <c r="A9312"/>
      <c r="B9312"/>
      <c r="D9312" s="206"/>
      <c r="E9312" s="206"/>
      <c r="F9312"/>
    </row>
    <row r="9313" spans="1:6" x14ac:dyDescent="0.2">
      <c r="A9313"/>
      <c r="B9313"/>
      <c r="D9313" s="206"/>
      <c r="E9313" s="206"/>
      <c r="F9313"/>
    </row>
    <row r="9314" spans="1:6" x14ac:dyDescent="0.2">
      <c r="A9314"/>
      <c r="B9314"/>
      <c r="D9314" s="206"/>
      <c r="E9314" s="206"/>
      <c r="F9314"/>
    </row>
    <row r="9315" spans="1:6" x14ac:dyDescent="0.2">
      <c r="A9315"/>
      <c r="B9315"/>
      <c r="D9315" s="206"/>
      <c r="E9315" s="206"/>
      <c r="F9315"/>
    </row>
    <row r="9316" spans="1:6" x14ac:dyDescent="0.2">
      <c r="A9316"/>
      <c r="B9316"/>
      <c r="D9316" s="206"/>
      <c r="E9316" s="206"/>
      <c r="F9316"/>
    </row>
    <row r="9317" spans="1:6" x14ac:dyDescent="0.2">
      <c r="A9317"/>
      <c r="B9317"/>
      <c r="D9317" s="206"/>
      <c r="E9317" s="206"/>
      <c r="F9317"/>
    </row>
    <row r="9318" spans="1:6" x14ac:dyDescent="0.2">
      <c r="A9318"/>
      <c r="B9318"/>
      <c r="D9318" s="206"/>
      <c r="E9318" s="206"/>
      <c r="F9318"/>
    </row>
    <row r="9319" spans="1:6" x14ac:dyDescent="0.2">
      <c r="A9319"/>
      <c r="B9319"/>
      <c r="D9319" s="206"/>
      <c r="E9319" s="206"/>
      <c r="F9319"/>
    </row>
    <row r="9320" spans="1:6" x14ac:dyDescent="0.2">
      <c r="A9320"/>
      <c r="B9320"/>
      <c r="D9320" s="206"/>
      <c r="E9320" s="206"/>
      <c r="F9320"/>
    </row>
    <row r="9321" spans="1:6" x14ac:dyDescent="0.2">
      <c r="A9321"/>
      <c r="B9321"/>
      <c r="D9321" s="206"/>
      <c r="E9321" s="206"/>
      <c r="F9321"/>
    </row>
    <row r="9322" spans="1:6" x14ac:dyDescent="0.2">
      <c r="A9322"/>
      <c r="B9322"/>
      <c r="D9322" s="206"/>
      <c r="E9322" s="206"/>
      <c r="F9322"/>
    </row>
    <row r="9323" spans="1:6" x14ac:dyDescent="0.2">
      <c r="A9323"/>
      <c r="B9323"/>
      <c r="D9323" s="206"/>
      <c r="E9323" s="206"/>
      <c r="F9323"/>
    </row>
    <row r="9324" spans="1:6" x14ac:dyDescent="0.2">
      <c r="A9324"/>
      <c r="B9324"/>
      <c r="D9324" s="206"/>
      <c r="E9324" s="206"/>
      <c r="F9324"/>
    </row>
    <row r="9325" spans="1:6" x14ac:dyDescent="0.2">
      <c r="A9325"/>
      <c r="B9325"/>
      <c r="D9325" s="206"/>
      <c r="E9325" s="206"/>
      <c r="F9325"/>
    </row>
    <row r="9326" spans="1:6" x14ac:dyDescent="0.2">
      <c r="A9326"/>
      <c r="B9326"/>
      <c r="D9326" s="206"/>
      <c r="E9326" s="206"/>
      <c r="F9326"/>
    </row>
    <row r="9327" spans="1:6" x14ac:dyDescent="0.2">
      <c r="A9327"/>
      <c r="B9327"/>
      <c r="D9327" s="206"/>
      <c r="E9327" s="206"/>
      <c r="F9327"/>
    </row>
    <row r="9328" spans="1:6" x14ac:dyDescent="0.2">
      <c r="A9328"/>
      <c r="B9328"/>
      <c r="D9328" s="206"/>
      <c r="E9328" s="206"/>
      <c r="F9328"/>
    </row>
    <row r="9329" spans="1:6" x14ac:dyDescent="0.2">
      <c r="A9329"/>
      <c r="B9329"/>
      <c r="D9329" s="206"/>
      <c r="E9329" s="206"/>
      <c r="F9329"/>
    </row>
    <row r="9330" spans="1:6" x14ac:dyDescent="0.2">
      <c r="A9330"/>
      <c r="B9330"/>
      <c r="D9330" s="206"/>
      <c r="E9330" s="206"/>
      <c r="F9330"/>
    </row>
    <row r="9331" spans="1:6" x14ac:dyDescent="0.2">
      <c r="A9331"/>
      <c r="B9331"/>
      <c r="D9331" s="206"/>
      <c r="E9331" s="206"/>
      <c r="F9331"/>
    </row>
    <row r="9332" spans="1:6" x14ac:dyDescent="0.2">
      <c r="A9332"/>
      <c r="B9332"/>
      <c r="D9332" s="206"/>
      <c r="E9332" s="206"/>
      <c r="F9332"/>
    </row>
    <row r="9333" spans="1:6" x14ac:dyDescent="0.2">
      <c r="A9333"/>
      <c r="B9333"/>
      <c r="D9333" s="206"/>
      <c r="E9333" s="206"/>
      <c r="F9333"/>
    </row>
    <row r="9334" spans="1:6" x14ac:dyDescent="0.2">
      <c r="A9334"/>
      <c r="B9334"/>
      <c r="D9334" s="206"/>
      <c r="E9334" s="206"/>
      <c r="F9334"/>
    </row>
    <row r="9335" spans="1:6" x14ac:dyDescent="0.2">
      <c r="A9335"/>
      <c r="B9335"/>
      <c r="D9335" s="206"/>
      <c r="E9335" s="206"/>
      <c r="F9335"/>
    </row>
    <row r="9336" spans="1:6" x14ac:dyDescent="0.2">
      <c r="A9336"/>
      <c r="B9336"/>
      <c r="D9336" s="206"/>
      <c r="E9336" s="206"/>
      <c r="F9336"/>
    </row>
    <row r="9337" spans="1:6" x14ac:dyDescent="0.2">
      <c r="A9337"/>
      <c r="B9337"/>
      <c r="D9337" s="206"/>
      <c r="E9337" s="206"/>
      <c r="F9337"/>
    </row>
    <row r="9338" spans="1:6" x14ac:dyDescent="0.2">
      <c r="A9338"/>
      <c r="B9338"/>
      <c r="D9338" s="206"/>
      <c r="E9338" s="206"/>
      <c r="F9338"/>
    </row>
    <row r="9339" spans="1:6" x14ac:dyDescent="0.2">
      <c r="A9339"/>
      <c r="B9339"/>
      <c r="D9339" s="206"/>
      <c r="E9339" s="206"/>
      <c r="F9339"/>
    </row>
    <row r="9340" spans="1:6" x14ac:dyDescent="0.2">
      <c r="A9340"/>
      <c r="B9340"/>
      <c r="D9340" s="206"/>
      <c r="E9340" s="206"/>
      <c r="F9340"/>
    </row>
    <row r="9341" spans="1:6" x14ac:dyDescent="0.2">
      <c r="A9341"/>
      <c r="B9341"/>
      <c r="D9341" s="206"/>
      <c r="E9341" s="206"/>
      <c r="F9341"/>
    </row>
    <row r="9342" spans="1:6" x14ac:dyDescent="0.2">
      <c r="A9342"/>
      <c r="B9342"/>
      <c r="D9342" s="206"/>
      <c r="E9342" s="206"/>
      <c r="F9342"/>
    </row>
    <row r="9343" spans="1:6" x14ac:dyDescent="0.2">
      <c r="A9343"/>
      <c r="B9343"/>
      <c r="D9343" s="206"/>
      <c r="E9343" s="206"/>
      <c r="F9343"/>
    </row>
    <row r="9344" spans="1:6" x14ac:dyDescent="0.2">
      <c r="A9344"/>
      <c r="B9344"/>
      <c r="D9344" s="206"/>
      <c r="E9344" s="206"/>
      <c r="F9344"/>
    </row>
    <row r="9345" spans="1:6" x14ac:dyDescent="0.2">
      <c r="A9345"/>
      <c r="B9345"/>
      <c r="D9345" s="206"/>
      <c r="E9345" s="206"/>
      <c r="F9345"/>
    </row>
    <row r="9346" spans="1:6" x14ac:dyDescent="0.2">
      <c r="A9346"/>
      <c r="B9346"/>
      <c r="D9346" s="206"/>
      <c r="E9346" s="206"/>
      <c r="F9346"/>
    </row>
    <row r="9347" spans="1:6" x14ac:dyDescent="0.2">
      <c r="A9347"/>
      <c r="B9347"/>
      <c r="D9347" s="206"/>
      <c r="E9347" s="206"/>
      <c r="F9347"/>
    </row>
    <row r="9348" spans="1:6" x14ac:dyDescent="0.2">
      <c r="A9348"/>
      <c r="B9348"/>
      <c r="D9348" s="206"/>
      <c r="E9348" s="206"/>
      <c r="F9348"/>
    </row>
    <row r="9349" spans="1:6" x14ac:dyDescent="0.2">
      <c r="A9349"/>
      <c r="B9349"/>
      <c r="D9349" s="206"/>
      <c r="E9349" s="206"/>
      <c r="F9349"/>
    </row>
    <row r="9350" spans="1:6" x14ac:dyDescent="0.2">
      <c r="A9350"/>
      <c r="B9350"/>
      <c r="D9350" s="206"/>
      <c r="E9350" s="206"/>
      <c r="F9350"/>
    </row>
    <row r="9351" spans="1:6" x14ac:dyDescent="0.2">
      <c r="A9351"/>
      <c r="B9351"/>
      <c r="D9351" s="206"/>
      <c r="E9351" s="206"/>
      <c r="F9351"/>
    </row>
    <row r="9352" spans="1:6" x14ac:dyDescent="0.2">
      <c r="A9352"/>
      <c r="B9352"/>
      <c r="D9352" s="206"/>
      <c r="E9352" s="206"/>
      <c r="F9352"/>
    </row>
    <row r="9353" spans="1:6" x14ac:dyDescent="0.2">
      <c r="A9353"/>
      <c r="B9353"/>
      <c r="D9353" s="206"/>
      <c r="E9353" s="206"/>
      <c r="F9353"/>
    </row>
    <row r="9354" spans="1:6" x14ac:dyDescent="0.2">
      <c r="A9354"/>
      <c r="B9354"/>
      <c r="D9354" s="206"/>
      <c r="E9354" s="206"/>
      <c r="F9354"/>
    </row>
    <row r="9355" spans="1:6" x14ac:dyDescent="0.2">
      <c r="A9355"/>
      <c r="B9355"/>
      <c r="D9355" s="206"/>
      <c r="E9355" s="206"/>
      <c r="F9355"/>
    </row>
    <row r="9356" spans="1:6" x14ac:dyDescent="0.2">
      <c r="A9356"/>
      <c r="B9356"/>
      <c r="D9356" s="206"/>
      <c r="E9356" s="206"/>
      <c r="F9356"/>
    </row>
    <row r="9357" spans="1:6" x14ac:dyDescent="0.2">
      <c r="A9357"/>
      <c r="B9357"/>
      <c r="D9357" s="206"/>
      <c r="E9357" s="206"/>
      <c r="F9357"/>
    </row>
    <row r="9358" spans="1:6" x14ac:dyDescent="0.2">
      <c r="A9358"/>
      <c r="B9358"/>
      <c r="D9358" s="206"/>
      <c r="E9358" s="206"/>
      <c r="F9358"/>
    </row>
    <row r="9359" spans="1:6" x14ac:dyDescent="0.2">
      <c r="A9359"/>
      <c r="B9359"/>
      <c r="D9359" s="206"/>
      <c r="E9359" s="206"/>
      <c r="F9359"/>
    </row>
    <row r="9360" spans="1:6" x14ac:dyDescent="0.2">
      <c r="A9360"/>
      <c r="B9360"/>
      <c r="D9360" s="206"/>
      <c r="E9360" s="206"/>
      <c r="F9360"/>
    </row>
    <row r="9361" spans="1:6" x14ac:dyDescent="0.2">
      <c r="A9361"/>
      <c r="B9361"/>
      <c r="D9361" s="206"/>
      <c r="E9361" s="206"/>
      <c r="F9361"/>
    </row>
    <row r="9362" spans="1:6" x14ac:dyDescent="0.2">
      <c r="A9362"/>
      <c r="B9362"/>
      <c r="D9362" s="206"/>
      <c r="E9362" s="206"/>
      <c r="F9362"/>
    </row>
    <row r="9363" spans="1:6" x14ac:dyDescent="0.2">
      <c r="A9363"/>
      <c r="B9363"/>
      <c r="D9363" s="206"/>
      <c r="E9363" s="206"/>
      <c r="F9363"/>
    </row>
    <row r="9364" spans="1:6" x14ac:dyDescent="0.2">
      <c r="A9364"/>
      <c r="B9364"/>
      <c r="D9364" s="206"/>
      <c r="E9364" s="206"/>
      <c r="F9364"/>
    </row>
    <row r="9365" spans="1:6" x14ac:dyDescent="0.2">
      <c r="A9365"/>
      <c r="B9365"/>
      <c r="D9365" s="206"/>
      <c r="E9365" s="206"/>
      <c r="F9365"/>
    </row>
    <row r="9366" spans="1:6" x14ac:dyDescent="0.2">
      <c r="A9366"/>
      <c r="B9366"/>
      <c r="D9366" s="206"/>
      <c r="E9366" s="206"/>
      <c r="F9366"/>
    </row>
    <row r="9367" spans="1:6" x14ac:dyDescent="0.2">
      <c r="A9367"/>
      <c r="B9367"/>
      <c r="D9367" s="206"/>
      <c r="E9367" s="206"/>
      <c r="F9367"/>
    </row>
    <row r="9368" spans="1:6" x14ac:dyDescent="0.2">
      <c r="A9368"/>
      <c r="B9368"/>
      <c r="D9368" s="206"/>
      <c r="E9368" s="206"/>
      <c r="F9368"/>
    </row>
    <row r="9369" spans="1:6" x14ac:dyDescent="0.2">
      <c r="A9369"/>
      <c r="B9369"/>
      <c r="D9369" s="206"/>
      <c r="E9369" s="206"/>
      <c r="F9369"/>
    </row>
    <row r="9370" spans="1:6" x14ac:dyDescent="0.2">
      <c r="A9370"/>
      <c r="B9370"/>
      <c r="D9370" s="206"/>
      <c r="E9370" s="206"/>
      <c r="F9370"/>
    </row>
    <row r="9371" spans="1:6" x14ac:dyDescent="0.2">
      <c r="A9371"/>
      <c r="B9371"/>
      <c r="D9371" s="206"/>
      <c r="E9371" s="206"/>
      <c r="F9371"/>
    </row>
    <row r="9372" spans="1:6" x14ac:dyDescent="0.2">
      <c r="A9372"/>
      <c r="B9372"/>
      <c r="D9372" s="206"/>
      <c r="E9372" s="206"/>
      <c r="F9372"/>
    </row>
    <row r="9373" spans="1:6" x14ac:dyDescent="0.2">
      <c r="A9373"/>
      <c r="B9373"/>
      <c r="D9373" s="206"/>
      <c r="E9373" s="206"/>
      <c r="F9373"/>
    </row>
    <row r="9374" spans="1:6" x14ac:dyDescent="0.2">
      <c r="A9374"/>
      <c r="B9374"/>
      <c r="D9374" s="206"/>
      <c r="E9374" s="206"/>
      <c r="F9374"/>
    </row>
    <row r="9375" spans="1:6" x14ac:dyDescent="0.2">
      <c r="A9375"/>
      <c r="B9375"/>
      <c r="D9375" s="206"/>
      <c r="E9375" s="206"/>
      <c r="F9375"/>
    </row>
    <row r="9376" spans="1:6" x14ac:dyDescent="0.2">
      <c r="A9376"/>
      <c r="B9376"/>
      <c r="D9376" s="206"/>
      <c r="E9376" s="206"/>
      <c r="F9376"/>
    </row>
    <row r="9377" spans="1:6" x14ac:dyDescent="0.2">
      <c r="A9377"/>
      <c r="B9377"/>
      <c r="D9377" s="206"/>
      <c r="E9377" s="206"/>
      <c r="F9377"/>
    </row>
    <row r="9378" spans="1:6" x14ac:dyDescent="0.2">
      <c r="A9378"/>
      <c r="B9378"/>
      <c r="D9378" s="206"/>
      <c r="E9378" s="206"/>
      <c r="F9378"/>
    </row>
    <row r="9379" spans="1:6" x14ac:dyDescent="0.2">
      <c r="A9379"/>
      <c r="B9379"/>
      <c r="D9379" s="206"/>
      <c r="E9379" s="206"/>
      <c r="F9379"/>
    </row>
    <row r="9380" spans="1:6" x14ac:dyDescent="0.2">
      <c r="A9380"/>
      <c r="B9380"/>
      <c r="D9380" s="206"/>
      <c r="E9380" s="206"/>
      <c r="F9380"/>
    </row>
    <row r="9381" spans="1:6" x14ac:dyDescent="0.2">
      <c r="A9381"/>
      <c r="B9381"/>
      <c r="D9381" s="206"/>
      <c r="E9381" s="206"/>
      <c r="F9381"/>
    </row>
    <row r="9382" spans="1:6" x14ac:dyDescent="0.2">
      <c r="A9382"/>
      <c r="B9382"/>
      <c r="D9382" s="206"/>
      <c r="E9382" s="206"/>
      <c r="F9382"/>
    </row>
    <row r="9383" spans="1:6" x14ac:dyDescent="0.2">
      <c r="A9383"/>
      <c r="B9383"/>
      <c r="D9383" s="206"/>
      <c r="E9383" s="206"/>
      <c r="F9383"/>
    </row>
    <row r="9384" spans="1:6" x14ac:dyDescent="0.2">
      <c r="A9384"/>
      <c r="B9384"/>
      <c r="D9384" s="206"/>
      <c r="E9384" s="206"/>
      <c r="F9384"/>
    </row>
    <row r="9385" spans="1:6" x14ac:dyDescent="0.2">
      <c r="A9385"/>
      <c r="B9385"/>
      <c r="D9385" s="206"/>
      <c r="E9385" s="206"/>
      <c r="F9385"/>
    </row>
    <row r="9386" spans="1:6" x14ac:dyDescent="0.2">
      <c r="A9386"/>
      <c r="B9386"/>
      <c r="D9386" s="206"/>
      <c r="E9386" s="206"/>
      <c r="F9386"/>
    </row>
    <row r="9387" spans="1:6" x14ac:dyDescent="0.2">
      <c r="A9387"/>
      <c r="B9387"/>
      <c r="D9387" s="206"/>
      <c r="E9387" s="206"/>
      <c r="F9387"/>
    </row>
    <row r="9388" spans="1:6" x14ac:dyDescent="0.2">
      <c r="A9388"/>
      <c r="B9388"/>
      <c r="D9388" s="206"/>
      <c r="E9388" s="206"/>
      <c r="F9388"/>
    </row>
    <row r="9389" spans="1:6" x14ac:dyDescent="0.2">
      <c r="A9389"/>
      <c r="B9389"/>
      <c r="D9389" s="206"/>
      <c r="E9389" s="206"/>
      <c r="F9389"/>
    </row>
    <row r="9390" spans="1:6" x14ac:dyDescent="0.2">
      <c r="A9390"/>
      <c r="B9390"/>
      <c r="D9390" s="206"/>
      <c r="E9390" s="206"/>
      <c r="F9390"/>
    </row>
    <row r="9391" spans="1:6" x14ac:dyDescent="0.2">
      <c r="A9391"/>
      <c r="B9391"/>
      <c r="D9391" s="206"/>
      <c r="E9391" s="206"/>
      <c r="F9391"/>
    </row>
    <row r="9392" spans="1:6" x14ac:dyDescent="0.2">
      <c r="A9392"/>
      <c r="B9392"/>
      <c r="D9392" s="206"/>
      <c r="E9392" s="206"/>
      <c r="F9392"/>
    </row>
    <row r="9393" spans="1:6" x14ac:dyDescent="0.2">
      <c r="A9393"/>
      <c r="B9393"/>
      <c r="D9393" s="206"/>
      <c r="E9393" s="206"/>
      <c r="F9393"/>
    </row>
    <row r="9394" spans="1:6" x14ac:dyDescent="0.2">
      <c r="A9394"/>
      <c r="B9394"/>
      <c r="D9394" s="206"/>
      <c r="E9394" s="206"/>
      <c r="F9394"/>
    </row>
    <row r="9395" spans="1:6" x14ac:dyDescent="0.2">
      <c r="A9395"/>
      <c r="B9395"/>
      <c r="D9395" s="206"/>
      <c r="E9395" s="206"/>
      <c r="F9395"/>
    </row>
    <row r="9396" spans="1:6" x14ac:dyDescent="0.2">
      <c r="A9396"/>
      <c r="B9396"/>
      <c r="D9396" s="206"/>
      <c r="E9396" s="206"/>
      <c r="F9396"/>
    </row>
    <row r="9397" spans="1:6" x14ac:dyDescent="0.2">
      <c r="A9397"/>
      <c r="B9397"/>
      <c r="D9397" s="206"/>
      <c r="E9397" s="206"/>
      <c r="F9397"/>
    </row>
    <row r="9398" spans="1:6" x14ac:dyDescent="0.2">
      <c r="A9398"/>
      <c r="B9398"/>
      <c r="D9398" s="206"/>
      <c r="E9398" s="206"/>
      <c r="F9398"/>
    </row>
    <row r="9399" spans="1:6" x14ac:dyDescent="0.2">
      <c r="A9399"/>
      <c r="B9399"/>
      <c r="D9399" s="206"/>
      <c r="E9399" s="206"/>
      <c r="F9399"/>
    </row>
    <row r="9400" spans="1:6" x14ac:dyDescent="0.2">
      <c r="A9400"/>
      <c r="B9400"/>
      <c r="D9400" s="206"/>
      <c r="E9400" s="206"/>
      <c r="F9400"/>
    </row>
    <row r="9401" spans="1:6" x14ac:dyDescent="0.2">
      <c r="A9401"/>
      <c r="B9401"/>
      <c r="D9401" s="206"/>
      <c r="E9401" s="206"/>
      <c r="F9401"/>
    </row>
    <row r="9402" spans="1:6" x14ac:dyDescent="0.2">
      <c r="A9402"/>
      <c r="B9402"/>
      <c r="D9402" s="206"/>
      <c r="E9402" s="206"/>
      <c r="F9402"/>
    </row>
    <row r="9403" spans="1:6" x14ac:dyDescent="0.2">
      <c r="A9403"/>
      <c r="B9403"/>
      <c r="D9403" s="206"/>
      <c r="E9403" s="206"/>
      <c r="F9403"/>
    </row>
    <row r="9404" spans="1:6" x14ac:dyDescent="0.2">
      <c r="A9404"/>
      <c r="B9404"/>
      <c r="D9404" s="206"/>
      <c r="E9404" s="206"/>
      <c r="F9404"/>
    </row>
    <row r="9405" spans="1:6" x14ac:dyDescent="0.2">
      <c r="A9405"/>
      <c r="B9405"/>
      <c r="D9405" s="206"/>
      <c r="E9405" s="206"/>
      <c r="F9405"/>
    </row>
    <row r="9406" spans="1:6" x14ac:dyDescent="0.2">
      <c r="A9406"/>
      <c r="B9406"/>
      <c r="D9406" s="206"/>
      <c r="E9406" s="206"/>
      <c r="F9406"/>
    </row>
    <row r="9407" spans="1:6" x14ac:dyDescent="0.2">
      <c r="A9407"/>
      <c r="B9407"/>
      <c r="D9407" s="206"/>
      <c r="E9407" s="206"/>
      <c r="F9407"/>
    </row>
    <row r="9408" spans="1:6" x14ac:dyDescent="0.2">
      <c r="A9408"/>
      <c r="B9408"/>
      <c r="D9408" s="206"/>
      <c r="E9408" s="206"/>
      <c r="F9408"/>
    </row>
    <row r="9409" spans="1:6" x14ac:dyDescent="0.2">
      <c r="A9409"/>
      <c r="B9409"/>
      <c r="D9409" s="206"/>
      <c r="E9409" s="206"/>
      <c r="F9409"/>
    </row>
    <row r="9410" spans="1:6" x14ac:dyDescent="0.2">
      <c r="A9410"/>
      <c r="B9410"/>
      <c r="D9410" s="206"/>
      <c r="E9410" s="206"/>
      <c r="F9410"/>
    </row>
    <row r="9411" spans="1:6" x14ac:dyDescent="0.2">
      <c r="A9411"/>
      <c r="B9411"/>
      <c r="D9411" s="206"/>
      <c r="E9411" s="206"/>
      <c r="F9411"/>
    </row>
    <row r="9412" spans="1:6" x14ac:dyDescent="0.2">
      <c r="A9412"/>
      <c r="B9412"/>
      <c r="D9412" s="206"/>
      <c r="E9412" s="206"/>
      <c r="F9412"/>
    </row>
    <row r="9413" spans="1:6" x14ac:dyDescent="0.2">
      <c r="A9413"/>
      <c r="B9413"/>
      <c r="D9413" s="206"/>
      <c r="E9413" s="206"/>
      <c r="F9413"/>
    </row>
    <row r="9414" spans="1:6" x14ac:dyDescent="0.2">
      <c r="A9414"/>
      <c r="B9414"/>
      <c r="D9414" s="206"/>
      <c r="E9414" s="206"/>
      <c r="F9414"/>
    </row>
    <row r="9415" spans="1:6" x14ac:dyDescent="0.2">
      <c r="A9415"/>
      <c r="B9415"/>
      <c r="D9415" s="206"/>
      <c r="E9415" s="206"/>
      <c r="F9415"/>
    </row>
    <row r="9416" spans="1:6" x14ac:dyDescent="0.2">
      <c r="A9416"/>
      <c r="B9416"/>
      <c r="D9416" s="206"/>
      <c r="E9416" s="206"/>
      <c r="F9416"/>
    </row>
    <row r="9417" spans="1:6" x14ac:dyDescent="0.2">
      <c r="A9417"/>
      <c r="B9417"/>
      <c r="D9417" s="206"/>
      <c r="E9417" s="206"/>
      <c r="F9417"/>
    </row>
    <row r="9418" spans="1:6" x14ac:dyDescent="0.2">
      <c r="A9418"/>
      <c r="B9418"/>
      <c r="D9418" s="206"/>
      <c r="E9418" s="206"/>
      <c r="F9418"/>
    </row>
    <row r="9419" spans="1:6" x14ac:dyDescent="0.2">
      <c r="A9419"/>
      <c r="B9419"/>
      <c r="D9419" s="206"/>
      <c r="E9419" s="206"/>
      <c r="F9419"/>
    </row>
    <row r="9420" spans="1:6" x14ac:dyDescent="0.2">
      <c r="A9420"/>
      <c r="B9420"/>
      <c r="D9420" s="206"/>
      <c r="E9420" s="206"/>
      <c r="F9420"/>
    </row>
    <row r="9421" spans="1:6" x14ac:dyDescent="0.2">
      <c r="A9421"/>
      <c r="B9421"/>
      <c r="D9421" s="206"/>
      <c r="E9421" s="206"/>
      <c r="F9421"/>
    </row>
    <row r="9422" spans="1:6" x14ac:dyDescent="0.2">
      <c r="A9422"/>
      <c r="B9422"/>
      <c r="D9422" s="206"/>
      <c r="E9422" s="206"/>
      <c r="F9422"/>
    </row>
    <row r="9423" spans="1:6" x14ac:dyDescent="0.2">
      <c r="A9423"/>
      <c r="B9423"/>
      <c r="D9423" s="206"/>
      <c r="E9423" s="206"/>
      <c r="F9423"/>
    </row>
    <row r="9424" spans="1:6" x14ac:dyDescent="0.2">
      <c r="A9424"/>
      <c r="B9424"/>
      <c r="D9424" s="206"/>
      <c r="E9424" s="206"/>
      <c r="F9424"/>
    </row>
    <row r="9425" spans="1:6" x14ac:dyDescent="0.2">
      <c r="A9425"/>
      <c r="B9425"/>
      <c r="D9425" s="206"/>
      <c r="E9425" s="206"/>
      <c r="F9425"/>
    </row>
    <row r="9426" spans="1:6" x14ac:dyDescent="0.2">
      <c r="A9426"/>
      <c r="B9426"/>
      <c r="D9426" s="206"/>
      <c r="E9426" s="206"/>
      <c r="F9426"/>
    </row>
    <row r="9427" spans="1:6" x14ac:dyDescent="0.2">
      <c r="A9427"/>
      <c r="B9427"/>
      <c r="D9427" s="206"/>
      <c r="E9427" s="206"/>
      <c r="F9427"/>
    </row>
    <row r="9428" spans="1:6" x14ac:dyDescent="0.2">
      <c r="A9428"/>
      <c r="B9428"/>
      <c r="D9428" s="206"/>
      <c r="E9428" s="206"/>
      <c r="F9428"/>
    </row>
    <row r="9429" spans="1:6" x14ac:dyDescent="0.2">
      <c r="A9429"/>
      <c r="B9429"/>
      <c r="D9429" s="206"/>
      <c r="E9429" s="206"/>
      <c r="F9429"/>
    </row>
    <row r="9430" spans="1:6" x14ac:dyDescent="0.2">
      <c r="A9430"/>
      <c r="B9430"/>
      <c r="D9430" s="206"/>
      <c r="E9430" s="206"/>
      <c r="F9430"/>
    </row>
    <row r="9431" spans="1:6" x14ac:dyDescent="0.2">
      <c r="A9431"/>
      <c r="B9431"/>
      <c r="D9431" s="206"/>
      <c r="E9431" s="206"/>
      <c r="F9431"/>
    </row>
    <row r="9432" spans="1:6" x14ac:dyDescent="0.2">
      <c r="A9432"/>
      <c r="B9432"/>
      <c r="D9432" s="206"/>
      <c r="E9432" s="206"/>
      <c r="F9432"/>
    </row>
    <row r="9433" spans="1:6" x14ac:dyDescent="0.2">
      <c r="A9433"/>
      <c r="B9433"/>
      <c r="D9433" s="206"/>
      <c r="E9433" s="206"/>
      <c r="F9433"/>
    </row>
    <row r="9434" spans="1:6" x14ac:dyDescent="0.2">
      <c r="A9434"/>
      <c r="B9434"/>
      <c r="D9434" s="206"/>
      <c r="E9434" s="206"/>
      <c r="F9434"/>
    </row>
    <row r="9435" spans="1:6" x14ac:dyDescent="0.2">
      <c r="A9435"/>
      <c r="B9435"/>
      <c r="D9435" s="206"/>
      <c r="E9435" s="206"/>
      <c r="F9435"/>
    </row>
    <row r="9436" spans="1:6" x14ac:dyDescent="0.2">
      <c r="A9436"/>
      <c r="B9436"/>
      <c r="D9436" s="206"/>
      <c r="E9436" s="206"/>
      <c r="F9436"/>
    </row>
    <row r="9437" spans="1:6" x14ac:dyDescent="0.2">
      <c r="A9437"/>
      <c r="B9437"/>
      <c r="D9437" s="206"/>
      <c r="E9437" s="206"/>
      <c r="F9437"/>
    </row>
    <row r="9438" spans="1:6" x14ac:dyDescent="0.2">
      <c r="A9438"/>
      <c r="B9438"/>
      <c r="D9438" s="206"/>
      <c r="E9438" s="206"/>
      <c r="F9438"/>
    </row>
    <row r="9439" spans="1:6" x14ac:dyDescent="0.2">
      <c r="A9439"/>
      <c r="B9439"/>
      <c r="D9439" s="206"/>
      <c r="E9439" s="206"/>
      <c r="F9439"/>
    </row>
    <row r="9440" spans="1:6" x14ac:dyDescent="0.2">
      <c r="A9440"/>
      <c r="B9440"/>
      <c r="D9440" s="206"/>
      <c r="E9440" s="206"/>
      <c r="F9440"/>
    </row>
    <row r="9441" spans="1:6" x14ac:dyDescent="0.2">
      <c r="A9441"/>
      <c r="B9441"/>
      <c r="D9441" s="206"/>
      <c r="E9441" s="206"/>
      <c r="F9441"/>
    </row>
    <row r="9442" spans="1:6" x14ac:dyDescent="0.2">
      <c r="A9442"/>
      <c r="B9442"/>
      <c r="D9442" s="206"/>
      <c r="E9442" s="206"/>
      <c r="F9442"/>
    </row>
    <row r="9443" spans="1:6" x14ac:dyDescent="0.2">
      <c r="A9443"/>
      <c r="B9443"/>
      <c r="D9443" s="206"/>
      <c r="E9443" s="206"/>
      <c r="F9443"/>
    </row>
    <row r="9444" spans="1:6" x14ac:dyDescent="0.2">
      <c r="A9444"/>
      <c r="B9444"/>
      <c r="D9444" s="206"/>
      <c r="E9444" s="206"/>
      <c r="F9444"/>
    </row>
    <row r="9445" spans="1:6" x14ac:dyDescent="0.2">
      <c r="A9445"/>
      <c r="B9445"/>
      <c r="D9445" s="206"/>
      <c r="E9445" s="206"/>
      <c r="F9445"/>
    </row>
    <row r="9446" spans="1:6" x14ac:dyDescent="0.2">
      <c r="A9446"/>
      <c r="B9446"/>
      <c r="D9446" s="206"/>
      <c r="E9446" s="206"/>
      <c r="F9446"/>
    </row>
    <row r="9447" spans="1:6" x14ac:dyDescent="0.2">
      <c r="A9447"/>
      <c r="B9447"/>
      <c r="D9447" s="206"/>
      <c r="E9447" s="206"/>
      <c r="F9447"/>
    </row>
    <row r="9448" spans="1:6" x14ac:dyDescent="0.2">
      <c r="A9448"/>
      <c r="B9448"/>
      <c r="D9448" s="206"/>
      <c r="E9448" s="206"/>
      <c r="F9448"/>
    </row>
    <row r="9449" spans="1:6" x14ac:dyDescent="0.2">
      <c r="A9449"/>
      <c r="B9449"/>
      <c r="D9449" s="206"/>
      <c r="E9449" s="206"/>
      <c r="F9449"/>
    </row>
    <row r="9450" spans="1:6" x14ac:dyDescent="0.2">
      <c r="A9450"/>
      <c r="B9450"/>
      <c r="D9450" s="206"/>
      <c r="E9450" s="206"/>
      <c r="F9450"/>
    </row>
    <row r="9451" spans="1:6" x14ac:dyDescent="0.2">
      <c r="A9451"/>
      <c r="B9451"/>
      <c r="D9451" s="206"/>
      <c r="E9451" s="206"/>
      <c r="F9451"/>
    </row>
    <row r="9452" spans="1:6" x14ac:dyDescent="0.2">
      <c r="A9452"/>
      <c r="B9452"/>
      <c r="D9452" s="206"/>
      <c r="E9452" s="206"/>
      <c r="F9452"/>
    </row>
    <row r="9453" spans="1:6" x14ac:dyDescent="0.2">
      <c r="A9453"/>
      <c r="B9453"/>
      <c r="D9453" s="206"/>
      <c r="E9453" s="206"/>
      <c r="F9453"/>
    </row>
    <row r="9454" spans="1:6" x14ac:dyDescent="0.2">
      <c r="A9454"/>
      <c r="B9454"/>
      <c r="D9454" s="206"/>
      <c r="E9454" s="206"/>
      <c r="F9454"/>
    </row>
    <row r="9455" spans="1:6" x14ac:dyDescent="0.2">
      <c r="A9455"/>
      <c r="B9455"/>
      <c r="D9455" s="206"/>
      <c r="E9455" s="206"/>
      <c r="F9455"/>
    </row>
    <row r="9456" spans="1:6" x14ac:dyDescent="0.2">
      <c r="A9456"/>
      <c r="B9456"/>
      <c r="D9456" s="206"/>
      <c r="E9456" s="206"/>
      <c r="F9456"/>
    </row>
    <row r="9457" spans="1:6" x14ac:dyDescent="0.2">
      <c r="A9457"/>
      <c r="B9457"/>
      <c r="D9457" s="206"/>
      <c r="E9457" s="206"/>
      <c r="F9457"/>
    </row>
    <row r="9458" spans="1:6" x14ac:dyDescent="0.2">
      <c r="A9458"/>
      <c r="B9458"/>
      <c r="D9458" s="206"/>
      <c r="E9458" s="206"/>
      <c r="F9458"/>
    </row>
    <row r="9459" spans="1:6" x14ac:dyDescent="0.2">
      <c r="A9459"/>
      <c r="B9459"/>
      <c r="D9459" s="206"/>
      <c r="E9459" s="206"/>
      <c r="F9459"/>
    </row>
    <row r="9460" spans="1:6" x14ac:dyDescent="0.2">
      <c r="A9460"/>
      <c r="B9460"/>
      <c r="D9460" s="206"/>
      <c r="E9460" s="206"/>
      <c r="F9460"/>
    </row>
    <row r="9461" spans="1:6" x14ac:dyDescent="0.2">
      <c r="A9461"/>
      <c r="B9461"/>
      <c r="D9461" s="206"/>
      <c r="E9461" s="206"/>
      <c r="F9461"/>
    </row>
    <row r="9462" spans="1:6" x14ac:dyDescent="0.2">
      <c r="A9462"/>
      <c r="B9462"/>
      <c r="D9462" s="206"/>
      <c r="E9462" s="206"/>
      <c r="F9462"/>
    </row>
    <row r="9463" spans="1:6" x14ac:dyDescent="0.2">
      <c r="A9463"/>
      <c r="B9463"/>
      <c r="D9463" s="206"/>
      <c r="E9463" s="206"/>
      <c r="F9463"/>
    </row>
    <row r="9464" spans="1:6" x14ac:dyDescent="0.2">
      <c r="A9464"/>
      <c r="B9464"/>
      <c r="D9464" s="206"/>
      <c r="E9464" s="206"/>
      <c r="F9464"/>
    </row>
    <row r="9465" spans="1:6" x14ac:dyDescent="0.2">
      <c r="A9465"/>
      <c r="B9465"/>
      <c r="D9465" s="206"/>
      <c r="E9465" s="206"/>
      <c r="F9465"/>
    </row>
    <row r="9466" spans="1:6" x14ac:dyDescent="0.2">
      <c r="A9466"/>
      <c r="B9466"/>
      <c r="D9466" s="206"/>
      <c r="E9466" s="206"/>
      <c r="F9466"/>
    </row>
    <row r="9467" spans="1:6" x14ac:dyDescent="0.2">
      <c r="A9467"/>
      <c r="B9467"/>
      <c r="D9467" s="206"/>
      <c r="E9467" s="206"/>
      <c r="F9467"/>
    </row>
    <row r="9468" spans="1:6" x14ac:dyDescent="0.2">
      <c r="A9468"/>
      <c r="B9468"/>
      <c r="D9468" s="206"/>
      <c r="E9468" s="206"/>
      <c r="F9468"/>
    </row>
    <row r="9469" spans="1:6" x14ac:dyDescent="0.2">
      <c r="A9469"/>
      <c r="B9469"/>
      <c r="D9469" s="206"/>
      <c r="E9469" s="206"/>
      <c r="F9469"/>
    </row>
    <row r="9470" spans="1:6" x14ac:dyDescent="0.2">
      <c r="A9470"/>
      <c r="B9470"/>
      <c r="D9470" s="206"/>
      <c r="E9470" s="206"/>
      <c r="F9470"/>
    </row>
    <row r="9471" spans="1:6" x14ac:dyDescent="0.2">
      <c r="A9471"/>
      <c r="B9471"/>
      <c r="D9471" s="206"/>
      <c r="E9471" s="206"/>
      <c r="F9471"/>
    </row>
    <row r="9472" spans="1:6" x14ac:dyDescent="0.2">
      <c r="A9472"/>
      <c r="B9472"/>
      <c r="D9472" s="206"/>
      <c r="E9472" s="206"/>
      <c r="F9472"/>
    </row>
    <row r="9473" spans="1:6" x14ac:dyDescent="0.2">
      <c r="A9473"/>
      <c r="B9473"/>
      <c r="D9473" s="206"/>
      <c r="E9473" s="206"/>
      <c r="F9473"/>
    </row>
    <row r="9474" spans="1:6" x14ac:dyDescent="0.2">
      <c r="A9474"/>
      <c r="B9474"/>
      <c r="D9474" s="206"/>
      <c r="E9474" s="206"/>
      <c r="F9474"/>
    </row>
    <row r="9475" spans="1:6" x14ac:dyDescent="0.2">
      <c r="A9475"/>
      <c r="B9475"/>
      <c r="D9475" s="206"/>
      <c r="E9475" s="206"/>
      <c r="F9475"/>
    </row>
    <row r="9476" spans="1:6" x14ac:dyDescent="0.2">
      <c r="A9476"/>
      <c r="B9476"/>
      <c r="D9476" s="206"/>
      <c r="E9476" s="206"/>
      <c r="F9476"/>
    </row>
    <row r="9477" spans="1:6" x14ac:dyDescent="0.2">
      <c r="A9477"/>
      <c r="B9477"/>
      <c r="D9477" s="206"/>
      <c r="E9477" s="206"/>
      <c r="F9477"/>
    </row>
    <row r="9478" spans="1:6" x14ac:dyDescent="0.2">
      <c r="A9478"/>
      <c r="B9478"/>
      <c r="D9478" s="206"/>
      <c r="E9478" s="206"/>
      <c r="F9478"/>
    </row>
    <row r="9479" spans="1:6" x14ac:dyDescent="0.2">
      <c r="A9479"/>
      <c r="B9479"/>
      <c r="D9479" s="206"/>
      <c r="E9479" s="206"/>
      <c r="F9479"/>
    </row>
    <row r="9480" spans="1:6" x14ac:dyDescent="0.2">
      <c r="A9480"/>
      <c r="B9480"/>
      <c r="D9480" s="206"/>
      <c r="E9480" s="206"/>
      <c r="F9480"/>
    </row>
    <row r="9481" spans="1:6" x14ac:dyDescent="0.2">
      <c r="A9481"/>
      <c r="B9481"/>
      <c r="D9481" s="206"/>
      <c r="E9481" s="206"/>
      <c r="F9481"/>
    </row>
    <row r="9482" spans="1:6" x14ac:dyDescent="0.2">
      <c r="A9482"/>
      <c r="B9482"/>
      <c r="D9482" s="206"/>
      <c r="E9482" s="206"/>
      <c r="F9482"/>
    </row>
    <row r="9483" spans="1:6" x14ac:dyDescent="0.2">
      <c r="A9483"/>
      <c r="B9483"/>
      <c r="D9483" s="206"/>
      <c r="E9483" s="206"/>
      <c r="F9483"/>
    </row>
    <row r="9484" spans="1:6" x14ac:dyDescent="0.2">
      <c r="A9484"/>
      <c r="B9484"/>
      <c r="D9484" s="206"/>
      <c r="E9484" s="206"/>
      <c r="F9484"/>
    </row>
    <row r="9485" spans="1:6" x14ac:dyDescent="0.2">
      <c r="A9485"/>
      <c r="B9485"/>
      <c r="D9485" s="206"/>
      <c r="E9485" s="206"/>
      <c r="F9485"/>
    </row>
    <row r="9486" spans="1:6" x14ac:dyDescent="0.2">
      <c r="A9486"/>
      <c r="B9486"/>
      <c r="D9486" s="206"/>
      <c r="E9486" s="206"/>
      <c r="F9486"/>
    </row>
    <row r="9487" spans="1:6" x14ac:dyDescent="0.2">
      <c r="A9487"/>
      <c r="B9487"/>
      <c r="D9487" s="206"/>
      <c r="E9487" s="206"/>
      <c r="F9487"/>
    </row>
    <row r="9488" spans="1:6" x14ac:dyDescent="0.2">
      <c r="A9488"/>
      <c r="B9488"/>
      <c r="D9488" s="206"/>
      <c r="E9488" s="206"/>
      <c r="F9488"/>
    </row>
    <row r="9489" spans="1:6" x14ac:dyDescent="0.2">
      <c r="A9489"/>
      <c r="B9489"/>
      <c r="D9489" s="206"/>
      <c r="E9489" s="206"/>
      <c r="F9489"/>
    </row>
    <row r="9490" spans="1:6" x14ac:dyDescent="0.2">
      <c r="A9490"/>
      <c r="B9490"/>
      <c r="D9490" s="206"/>
      <c r="E9490" s="206"/>
      <c r="F9490"/>
    </row>
    <row r="9491" spans="1:6" x14ac:dyDescent="0.2">
      <c r="A9491"/>
      <c r="B9491"/>
      <c r="D9491" s="206"/>
      <c r="E9491" s="206"/>
      <c r="F9491"/>
    </row>
    <row r="9492" spans="1:6" x14ac:dyDescent="0.2">
      <c r="A9492"/>
      <c r="B9492"/>
      <c r="D9492" s="206"/>
      <c r="E9492" s="206"/>
      <c r="F9492"/>
    </row>
    <row r="9493" spans="1:6" x14ac:dyDescent="0.2">
      <c r="A9493"/>
      <c r="B9493"/>
      <c r="D9493" s="206"/>
      <c r="E9493" s="206"/>
      <c r="F9493"/>
    </row>
    <row r="9494" spans="1:6" x14ac:dyDescent="0.2">
      <c r="A9494"/>
      <c r="B9494"/>
      <c r="D9494" s="206"/>
      <c r="E9494" s="206"/>
      <c r="F9494"/>
    </row>
    <row r="9495" spans="1:6" x14ac:dyDescent="0.2">
      <c r="A9495"/>
      <c r="B9495"/>
      <c r="D9495" s="206"/>
      <c r="E9495" s="206"/>
      <c r="F9495"/>
    </row>
    <row r="9496" spans="1:6" x14ac:dyDescent="0.2">
      <c r="A9496"/>
      <c r="B9496"/>
      <c r="D9496" s="206"/>
      <c r="E9496" s="206"/>
      <c r="F9496"/>
    </row>
    <row r="9497" spans="1:6" x14ac:dyDescent="0.2">
      <c r="A9497"/>
      <c r="B9497"/>
      <c r="D9497" s="206"/>
      <c r="E9497" s="206"/>
      <c r="F9497"/>
    </row>
    <row r="9498" spans="1:6" x14ac:dyDescent="0.2">
      <c r="A9498"/>
      <c r="B9498"/>
      <c r="D9498" s="206"/>
      <c r="E9498" s="206"/>
      <c r="F9498"/>
    </row>
    <row r="9499" spans="1:6" x14ac:dyDescent="0.2">
      <c r="A9499"/>
      <c r="B9499"/>
      <c r="D9499" s="206"/>
      <c r="E9499" s="206"/>
      <c r="F9499"/>
    </row>
    <row r="9500" spans="1:6" x14ac:dyDescent="0.2">
      <c r="A9500"/>
      <c r="B9500"/>
      <c r="D9500" s="206"/>
      <c r="E9500" s="206"/>
      <c r="F9500"/>
    </row>
    <row r="9501" spans="1:6" x14ac:dyDescent="0.2">
      <c r="A9501"/>
      <c r="B9501"/>
      <c r="D9501" s="206"/>
      <c r="E9501" s="206"/>
      <c r="F9501"/>
    </row>
    <row r="9502" spans="1:6" x14ac:dyDescent="0.2">
      <c r="A9502"/>
      <c r="B9502"/>
      <c r="D9502" s="206"/>
      <c r="E9502" s="206"/>
      <c r="F9502"/>
    </row>
    <row r="9503" spans="1:6" x14ac:dyDescent="0.2">
      <c r="A9503"/>
      <c r="B9503"/>
      <c r="D9503" s="206"/>
      <c r="E9503" s="206"/>
      <c r="F9503"/>
    </row>
    <row r="9504" spans="1:6" x14ac:dyDescent="0.2">
      <c r="A9504"/>
      <c r="B9504"/>
      <c r="D9504" s="206"/>
      <c r="E9504" s="206"/>
      <c r="F9504"/>
    </row>
    <row r="9505" spans="1:6" x14ac:dyDescent="0.2">
      <c r="A9505"/>
      <c r="B9505"/>
      <c r="D9505" s="206"/>
      <c r="E9505" s="206"/>
      <c r="F9505"/>
    </row>
    <row r="9506" spans="1:6" x14ac:dyDescent="0.2">
      <c r="A9506"/>
      <c r="B9506"/>
      <c r="D9506" s="206"/>
      <c r="E9506" s="206"/>
      <c r="F9506"/>
    </row>
    <row r="9507" spans="1:6" x14ac:dyDescent="0.2">
      <c r="A9507"/>
      <c r="B9507"/>
      <c r="D9507" s="206"/>
      <c r="E9507" s="206"/>
      <c r="F9507"/>
    </row>
    <row r="9508" spans="1:6" x14ac:dyDescent="0.2">
      <c r="A9508"/>
      <c r="B9508"/>
      <c r="D9508" s="206"/>
      <c r="E9508" s="206"/>
      <c r="F9508"/>
    </row>
    <row r="9509" spans="1:6" x14ac:dyDescent="0.2">
      <c r="A9509"/>
      <c r="B9509"/>
      <c r="D9509" s="206"/>
      <c r="E9509" s="206"/>
      <c r="F9509"/>
    </row>
    <row r="9510" spans="1:6" x14ac:dyDescent="0.2">
      <c r="A9510"/>
      <c r="B9510"/>
      <c r="D9510" s="206"/>
      <c r="E9510" s="206"/>
      <c r="F9510"/>
    </row>
    <row r="9511" spans="1:6" x14ac:dyDescent="0.2">
      <c r="A9511"/>
      <c r="B9511"/>
      <c r="D9511" s="206"/>
      <c r="E9511" s="206"/>
      <c r="F9511"/>
    </row>
    <row r="9512" spans="1:6" x14ac:dyDescent="0.2">
      <c r="A9512"/>
      <c r="B9512"/>
      <c r="D9512" s="206"/>
      <c r="E9512" s="206"/>
      <c r="F9512"/>
    </row>
    <row r="9513" spans="1:6" x14ac:dyDescent="0.2">
      <c r="A9513"/>
      <c r="B9513"/>
      <c r="D9513" s="206"/>
      <c r="E9513" s="206"/>
      <c r="F9513"/>
    </row>
    <row r="9514" spans="1:6" x14ac:dyDescent="0.2">
      <c r="A9514"/>
      <c r="B9514"/>
      <c r="D9514" s="206"/>
      <c r="E9514" s="206"/>
      <c r="F9514"/>
    </row>
    <row r="9515" spans="1:6" x14ac:dyDescent="0.2">
      <c r="A9515"/>
      <c r="B9515"/>
      <c r="D9515" s="206"/>
      <c r="E9515" s="206"/>
      <c r="F9515"/>
    </row>
    <row r="9516" spans="1:6" x14ac:dyDescent="0.2">
      <c r="A9516"/>
      <c r="B9516"/>
      <c r="D9516" s="206"/>
      <c r="E9516" s="206"/>
      <c r="F9516"/>
    </row>
    <row r="9517" spans="1:6" x14ac:dyDescent="0.2">
      <c r="A9517"/>
      <c r="B9517"/>
      <c r="D9517" s="206"/>
      <c r="E9517" s="206"/>
      <c r="F9517"/>
    </row>
    <row r="9518" spans="1:6" x14ac:dyDescent="0.2">
      <c r="A9518"/>
      <c r="B9518"/>
      <c r="D9518" s="206"/>
      <c r="E9518" s="206"/>
      <c r="F9518"/>
    </row>
    <row r="9519" spans="1:6" x14ac:dyDescent="0.2">
      <c r="A9519"/>
      <c r="B9519"/>
      <c r="D9519" s="206"/>
      <c r="E9519" s="206"/>
      <c r="F9519"/>
    </row>
    <row r="9520" spans="1:6" x14ac:dyDescent="0.2">
      <c r="A9520"/>
      <c r="B9520"/>
      <c r="D9520" s="206"/>
      <c r="E9520" s="206"/>
      <c r="F9520"/>
    </row>
    <row r="9521" spans="1:6" x14ac:dyDescent="0.2">
      <c r="A9521"/>
      <c r="B9521"/>
      <c r="D9521" s="206"/>
      <c r="E9521" s="206"/>
      <c r="F9521"/>
    </row>
    <row r="9522" spans="1:6" x14ac:dyDescent="0.2">
      <c r="A9522"/>
      <c r="B9522"/>
      <c r="D9522" s="206"/>
      <c r="E9522" s="206"/>
      <c r="F9522"/>
    </row>
    <row r="9523" spans="1:6" x14ac:dyDescent="0.2">
      <c r="A9523"/>
      <c r="B9523"/>
      <c r="D9523" s="206"/>
      <c r="E9523" s="206"/>
      <c r="F9523"/>
    </row>
    <row r="9524" spans="1:6" x14ac:dyDescent="0.2">
      <c r="A9524"/>
      <c r="B9524"/>
      <c r="D9524" s="206"/>
      <c r="E9524" s="206"/>
      <c r="F9524"/>
    </row>
    <row r="9525" spans="1:6" x14ac:dyDescent="0.2">
      <c r="A9525"/>
      <c r="B9525"/>
      <c r="D9525" s="206"/>
      <c r="E9525" s="206"/>
      <c r="F9525"/>
    </row>
    <row r="9526" spans="1:6" x14ac:dyDescent="0.2">
      <c r="A9526"/>
      <c r="B9526"/>
      <c r="D9526" s="206"/>
      <c r="E9526" s="206"/>
      <c r="F9526"/>
    </row>
    <row r="9527" spans="1:6" x14ac:dyDescent="0.2">
      <c r="A9527"/>
      <c r="B9527"/>
      <c r="D9527" s="206"/>
      <c r="E9527" s="206"/>
      <c r="F9527"/>
    </row>
    <row r="9528" spans="1:6" x14ac:dyDescent="0.2">
      <c r="A9528"/>
      <c r="B9528"/>
      <c r="D9528" s="206"/>
      <c r="E9528" s="206"/>
      <c r="F9528"/>
    </row>
    <row r="9529" spans="1:6" x14ac:dyDescent="0.2">
      <c r="A9529"/>
      <c r="B9529"/>
      <c r="D9529" s="206"/>
      <c r="E9529" s="206"/>
      <c r="F9529"/>
    </row>
    <row r="9530" spans="1:6" x14ac:dyDescent="0.2">
      <c r="A9530"/>
      <c r="B9530"/>
      <c r="D9530" s="206"/>
      <c r="E9530" s="206"/>
      <c r="F9530"/>
    </row>
    <row r="9531" spans="1:6" x14ac:dyDescent="0.2">
      <c r="A9531"/>
      <c r="B9531"/>
      <c r="D9531" s="206"/>
      <c r="E9531" s="206"/>
      <c r="F9531"/>
    </row>
    <row r="9532" spans="1:6" x14ac:dyDescent="0.2">
      <c r="A9532"/>
      <c r="B9532"/>
      <c r="D9532" s="206"/>
      <c r="E9532" s="206"/>
      <c r="F9532"/>
    </row>
    <row r="9533" spans="1:6" x14ac:dyDescent="0.2">
      <c r="A9533"/>
      <c r="B9533"/>
      <c r="D9533" s="206"/>
      <c r="E9533" s="206"/>
      <c r="F9533"/>
    </row>
    <row r="9534" spans="1:6" x14ac:dyDescent="0.2">
      <c r="A9534"/>
      <c r="B9534"/>
      <c r="D9534" s="206"/>
      <c r="E9534" s="206"/>
      <c r="F9534"/>
    </row>
    <row r="9535" spans="1:6" x14ac:dyDescent="0.2">
      <c r="A9535"/>
      <c r="B9535"/>
      <c r="D9535" s="206"/>
      <c r="E9535" s="206"/>
      <c r="F9535"/>
    </row>
    <row r="9536" spans="1:6" x14ac:dyDescent="0.2">
      <c r="A9536"/>
      <c r="B9536"/>
      <c r="D9536" s="206"/>
      <c r="E9536" s="206"/>
      <c r="F9536"/>
    </row>
    <row r="9537" spans="1:6" x14ac:dyDescent="0.2">
      <c r="A9537"/>
      <c r="B9537"/>
      <c r="D9537" s="206"/>
      <c r="E9537" s="206"/>
      <c r="F9537"/>
    </row>
    <row r="9538" spans="1:6" x14ac:dyDescent="0.2">
      <c r="A9538"/>
      <c r="B9538"/>
      <c r="D9538" s="206"/>
      <c r="E9538" s="206"/>
      <c r="F9538"/>
    </row>
    <row r="9539" spans="1:6" x14ac:dyDescent="0.2">
      <c r="A9539"/>
      <c r="B9539"/>
      <c r="D9539" s="206"/>
      <c r="E9539" s="206"/>
      <c r="F9539"/>
    </row>
    <row r="9540" spans="1:6" x14ac:dyDescent="0.2">
      <c r="A9540"/>
      <c r="B9540"/>
      <c r="D9540" s="206"/>
      <c r="E9540" s="206"/>
      <c r="F9540"/>
    </row>
    <row r="9541" spans="1:6" x14ac:dyDescent="0.2">
      <c r="A9541"/>
      <c r="B9541"/>
      <c r="D9541" s="206"/>
      <c r="E9541" s="206"/>
      <c r="F9541"/>
    </row>
    <row r="9542" spans="1:6" x14ac:dyDescent="0.2">
      <c r="A9542"/>
      <c r="B9542"/>
      <c r="D9542" s="206"/>
      <c r="E9542" s="206"/>
      <c r="F9542"/>
    </row>
    <row r="9543" spans="1:6" x14ac:dyDescent="0.2">
      <c r="A9543"/>
      <c r="B9543"/>
      <c r="D9543" s="206"/>
      <c r="E9543" s="206"/>
      <c r="F9543"/>
    </row>
    <row r="9544" spans="1:6" x14ac:dyDescent="0.2">
      <c r="A9544"/>
      <c r="B9544"/>
      <c r="D9544" s="206"/>
      <c r="E9544" s="206"/>
      <c r="F9544"/>
    </row>
    <row r="9545" spans="1:6" x14ac:dyDescent="0.2">
      <c r="A9545"/>
      <c r="B9545"/>
      <c r="D9545" s="206"/>
      <c r="E9545" s="206"/>
      <c r="F9545"/>
    </row>
    <row r="9546" spans="1:6" x14ac:dyDescent="0.2">
      <c r="A9546"/>
      <c r="B9546"/>
      <c r="D9546" s="206"/>
      <c r="E9546" s="206"/>
      <c r="F9546"/>
    </row>
    <row r="9547" spans="1:6" x14ac:dyDescent="0.2">
      <c r="A9547"/>
      <c r="B9547"/>
      <c r="D9547" s="206"/>
      <c r="E9547" s="206"/>
      <c r="F9547"/>
    </row>
    <row r="9548" spans="1:6" x14ac:dyDescent="0.2">
      <c r="A9548"/>
      <c r="B9548"/>
      <c r="D9548" s="206"/>
      <c r="E9548" s="206"/>
      <c r="F9548"/>
    </row>
    <row r="9549" spans="1:6" x14ac:dyDescent="0.2">
      <c r="A9549"/>
      <c r="B9549"/>
      <c r="D9549" s="206"/>
      <c r="E9549" s="206"/>
      <c r="F9549"/>
    </row>
    <row r="9550" spans="1:6" x14ac:dyDescent="0.2">
      <c r="A9550"/>
      <c r="B9550"/>
      <c r="D9550" s="206"/>
      <c r="E9550" s="206"/>
      <c r="F9550"/>
    </row>
    <row r="9551" spans="1:6" x14ac:dyDescent="0.2">
      <c r="A9551"/>
      <c r="B9551"/>
      <c r="D9551" s="206"/>
      <c r="E9551" s="206"/>
      <c r="F9551"/>
    </row>
    <row r="9552" spans="1:6" x14ac:dyDescent="0.2">
      <c r="A9552"/>
      <c r="B9552"/>
      <c r="D9552" s="206"/>
      <c r="E9552" s="206"/>
      <c r="F9552"/>
    </row>
    <row r="9553" spans="1:6" x14ac:dyDescent="0.2">
      <c r="A9553"/>
      <c r="B9553"/>
      <c r="D9553" s="206"/>
      <c r="E9553" s="206"/>
      <c r="F9553"/>
    </row>
    <row r="9554" spans="1:6" x14ac:dyDescent="0.2">
      <c r="A9554"/>
      <c r="B9554"/>
      <c r="D9554" s="206"/>
      <c r="E9554" s="206"/>
      <c r="F9554"/>
    </row>
    <row r="9555" spans="1:6" x14ac:dyDescent="0.2">
      <c r="A9555"/>
      <c r="B9555"/>
      <c r="D9555" s="206"/>
      <c r="E9555" s="206"/>
      <c r="F9555"/>
    </row>
    <row r="9556" spans="1:6" x14ac:dyDescent="0.2">
      <c r="A9556"/>
      <c r="B9556"/>
      <c r="D9556" s="206"/>
      <c r="E9556" s="206"/>
      <c r="F9556"/>
    </row>
    <row r="9557" spans="1:6" x14ac:dyDescent="0.2">
      <c r="A9557"/>
      <c r="B9557"/>
      <c r="D9557" s="206"/>
      <c r="E9557" s="206"/>
      <c r="F9557"/>
    </row>
    <row r="9558" spans="1:6" x14ac:dyDescent="0.2">
      <c r="A9558"/>
      <c r="B9558"/>
      <c r="D9558" s="206"/>
      <c r="E9558" s="206"/>
      <c r="F9558"/>
    </row>
    <row r="9559" spans="1:6" x14ac:dyDescent="0.2">
      <c r="A9559"/>
      <c r="B9559"/>
      <c r="D9559" s="206"/>
      <c r="E9559" s="206"/>
      <c r="F9559"/>
    </row>
    <row r="9560" spans="1:6" x14ac:dyDescent="0.2">
      <c r="A9560"/>
      <c r="B9560"/>
      <c r="D9560" s="206"/>
      <c r="E9560" s="206"/>
      <c r="F9560"/>
    </row>
    <row r="9561" spans="1:6" x14ac:dyDescent="0.2">
      <c r="A9561"/>
      <c r="B9561"/>
      <c r="D9561" s="206"/>
      <c r="E9561" s="206"/>
      <c r="F9561"/>
    </row>
    <row r="9562" spans="1:6" x14ac:dyDescent="0.2">
      <c r="A9562"/>
      <c r="B9562"/>
      <c r="D9562" s="206"/>
      <c r="E9562" s="206"/>
      <c r="F9562"/>
    </row>
    <row r="9563" spans="1:6" x14ac:dyDescent="0.2">
      <c r="A9563"/>
      <c r="B9563"/>
      <c r="D9563" s="206"/>
      <c r="E9563" s="206"/>
      <c r="F9563"/>
    </row>
    <row r="9564" spans="1:6" x14ac:dyDescent="0.2">
      <c r="A9564"/>
      <c r="B9564"/>
      <c r="D9564" s="206"/>
      <c r="E9564" s="206"/>
      <c r="F9564"/>
    </row>
    <row r="9565" spans="1:6" x14ac:dyDescent="0.2">
      <c r="A9565"/>
      <c r="B9565"/>
      <c r="D9565" s="206"/>
      <c r="E9565" s="206"/>
      <c r="F9565"/>
    </row>
    <row r="9566" spans="1:6" x14ac:dyDescent="0.2">
      <c r="A9566"/>
      <c r="B9566"/>
      <c r="D9566" s="206"/>
      <c r="E9566" s="206"/>
      <c r="F9566"/>
    </row>
    <row r="9567" spans="1:6" x14ac:dyDescent="0.2">
      <c r="A9567"/>
      <c r="B9567"/>
      <c r="D9567" s="206"/>
      <c r="E9567" s="206"/>
      <c r="F9567"/>
    </row>
    <row r="9568" spans="1:6" x14ac:dyDescent="0.2">
      <c r="A9568"/>
      <c r="B9568"/>
      <c r="D9568" s="206"/>
      <c r="E9568" s="206"/>
      <c r="F9568"/>
    </row>
    <row r="9569" spans="1:6" x14ac:dyDescent="0.2">
      <c r="A9569"/>
      <c r="B9569"/>
      <c r="D9569" s="206"/>
      <c r="E9569" s="206"/>
      <c r="F9569"/>
    </row>
    <row r="9570" spans="1:6" x14ac:dyDescent="0.2">
      <c r="A9570"/>
      <c r="B9570"/>
      <c r="D9570" s="206"/>
      <c r="E9570" s="206"/>
      <c r="F9570"/>
    </row>
    <row r="9571" spans="1:6" x14ac:dyDescent="0.2">
      <c r="A9571"/>
      <c r="B9571"/>
      <c r="D9571" s="206"/>
      <c r="E9571" s="206"/>
      <c r="F9571"/>
    </row>
    <row r="9572" spans="1:6" x14ac:dyDescent="0.2">
      <c r="A9572"/>
      <c r="B9572"/>
      <c r="D9572" s="206"/>
      <c r="E9572" s="206"/>
      <c r="F9572"/>
    </row>
    <row r="9573" spans="1:6" x14ac:dyDescent="0.2">
      <c r="A9573"/>
      <c r="B9573"/>
      <c r="D9573" s="206"/>
      <c r="E9573" s="206"/>
      <c r="F9573"/>
    </row>
    <row r="9574" spans="1:6" x14ac:dyDescent="0.2">
      <c r="A9574"/>
      <c r="B9574"/>
      <c r="D9574" s="206"/>
      <c r="E9574" s="206"/>
      <c r="F9574"/>
    </row>
    <row r="9575" spans="1:6" x14ac:dyDescent="0.2">
      <c r="A9575"/>
      <c r="B9575"/>
      <c r="D9575" s="206"/>
      <c r="E9575" s="206"/>
      <c r="F9575"/>
    </row>
    <row r="9576" spans="1:6" x14ac:dyDescent="0.2">
      <c r="A9576"/>
      <c r="B9576"/>
      <c r="D9576" s="206"/>
      <c r="E9576" s="206"/>
      <c r="F9576"/>
    </row>
    <row r="9577" spans="1:6" x14ac:dyDescent="0.2">
      <c r="A9577"/>
      <c r="B9577"/>
      <c r="D9577" s="206"/>
      <c r="E9577" s="206"/>
      <c r="F9577"/>
    </row>
    <row r="9578" spans="1:6" x14ac:dyDescent="0.2">
      <c r="A9578"/>
      <c r="B9578"/>
      <c r="D9578" s="206"/>
      <c r="E9578" s="206"/>
      <c r="F9578"/>
    </row>
    <row r="9579" spans="1:6" x14ac:dyDescent="0.2">
      <c r="A9579"/>
      <c r="B9579"/>
      <c r="D9579" s="206"/>
      <c r="E9579" s="206"/>
      <c r="F9579"/>
    </row>
    <row r="9580" spans="1:6" x14ac:dyDescent="0.2">
      <c r="A9580"/>
      <c r="B9580"/>
      <c r="D9580" s="206"/>
      <c r="E9580" s="206"/>
      <c r="F9580"/>
    </row>
    <row r="9581" spans="1:6" x14ac:dyDescent="0.2">
      <c r="A9581"/>
      <c r="B9581"/>
      <c r="D9581" s="206"/>
      <c r="E9581" s="206"/>
      <c r="F9581"/>
    </row>
    <row r="9582" spans="1:6" x14ac:dyDescent="0.2">
      <c r="A9582"/>
      <c r="B9582"/>
      <c r="D9582" s="206"/>
      <c r="E9582" s="206"/>
      <c r="F9582"/>
    </row>
    <row r="9583" spans="1:6" x14ac:dyDescent="0.2">
      <c r="A9583"/>
      <c r="B9583"/>
      <c r="D9583" s="206"/>
      <c r="E9583" s="206"/>
      <c r="F9583"/>
    </row>
    <row r="9584" spans="1:6" x14ac:dyDescent="0.2">
      <c r="A9584"/>
      <c r="B9584"/>
      <c r="D9584" s="206"/>
      <c r="E9584" s="206"/>
      <c r="F9584"/>
    </row>
    <row r="9585" spans="1:6" x14ac:dyDescent="0.2">
      <c r="A9585"/>
      <c r="B9585"/>
      <c r="D9585" s="206"/>
      <c r="E9585" s="206"/>
      <c r="F9585"/>
    </row>
    <row r="9586" spans="1:6" x14ac:dyDescent="0.2">
      <c r="A9586"/>
      <c r="B9586"/>
      <c r="D9586" s="206"/>
      <c r="E9586" s="206"/>
      <c r="F9586"/>
    </row>
    <row r="9587" spans="1:6" x14ac:dyDescent="0.2">
      <c r="A9587"/>
      <c r="B9587"/>
      <c r="D9587" s="206"/>
      <c r="E9587" s="206"/>
      <c r="F9587"/>
    </row>
    <row r="9588" spans="1:6" x14ac:dyDescent="0.2">
      <c r="A9588"/>
      <c r="B9588"/>
      <c r="D9588" s="206"/>
      <c r="E9588" s="206"/>
      <c r="F9588"/>
    </row>
    <row r="9589" spans="1:6" x14ac:dyDescent="0.2">
      <c r="A9589"/>
      <c r="B9589"/>
      <c r="D9589" s="206"/>
      <c r="E9589" s="206"/>
      <c r="F9589"/>
    </row>
    <row r="9590" spans="1:6" x14ac:dyDescent="0.2">
      <c r="A9590"/>
      <c r="B9590"/>
      <c r="D9590" s="206"/>
      <c r="E9590" s="206"/>
      <c r="F9590"/>
    </row>
    <row r="9591" spans="1:6" x14ac:dyDescent="0.2">
      <c r="A9591"/>
      <c r="B9591"/>
      <c r="D9591" s="206"/>
      <c r="E9591" s="206"/>
      <c r="F9591"/>
    </row>
    <row r="9592" spans="1:6" x14ac:dyDescent="0.2">
      <c r="A9592"/>
      <c r="B9592"/>
      <c r="D9592" s="206"/>
      <c r="E9592" s="206"/>
      <c r="F9592"/>
    </row>
    <row r="9593" spans="1:6" x14ac:dyDescent="0.2">
      <c r="A9593"/>
      <c r="B9593"/>
      <c r="D9593" s="206"/>
      <c r="E9593" s="206"/>
      <c r="F9593"/>
    </row>
    <row r="9594" spans="1:6" x14ac:dyDescent="0.2">
      <c r="A9594"/>
      <c r="B9594"/>
      <c r="D9594" s="206"/>
      <c r="E9594" s="206"/>
      <c r="F9594"/>
    </row>
    <row r="9595" spans="1:6" x14ac:dyDescent="0.2">
      <c r="A9595"/>
      <c r="B9595"/>
      <c r="D9595" s="206"/>
      <c r="E9595" s="206"/>
      <c r="F9595"/>
    </row>
    <row r="9596" spans="1:6" x14ac:dyDescent="0.2">
      <c r="A9596"/>
      <c r="B9596"/>
      <c r="D9596" s="206"/>
      <c r="E9596" s="206"/>
      <c r="F9596"/>
    </row>
    <row r="9597" spans="1:6" x14ac:dyDescent="0.2">
      <c r="A9597"/>
      <c r="B9597"/>
      <c r="D9597" s="206"/>
      <c r="E9597" s="206"/>
      <c r="F9597"/>
    </row>
    <row r="9598" spans="1:6" x14ac:dyDescent="0.2">
      <c r="A9598"/>
      <c r="B9598"/>
      <c r="D9598" s="206"/>
      <c r="E9598" s="206"/>
      <c r="F9598"/>
    </row>
    <row r="9599" spans="1:6" x14ac:dyDescent="0.2">
      <c r="A9599"/>
      <c r="B9599"/>
      <c r="D9599" s="206"/>
      <c r="E9599" s="206"/>
      <c r="F9599"/>
    </row>
    <row r="9600" spans="1:6" x14ac:dyDescent="0.2">
      <c r="A9600"/>
      <c r="B9600"/>
      <c r="D9600" s="206"/>
      <c r="E9600" s="206"/>
      <c r="F9600"/>
    </row>
    <row r="9601" spans="1:6" x14ac:dyDescent="0.2">
      <c r="A9601"/>
      <c r="B9601"/>
      <c r="D9601" s="206"/>
      <c r="E9601" s="206"/>
      <c r="F9601"/>
    </row>
    <row r="9602" spans="1:6" x14ac:dyDescent="0.2">
      <c r="A9602"/>
      <c r="B9602"/>
      <c r="D9602" s="206"/>
      <c r="E9602" s="206"/>
      <c r="F9602"/>
    </row>
    <row r="9603" spans="1:6" x14ac:dyDescent="0.2">
      <c r="A9603"/>
      <c r="B9603"/>
      <c r="D9603" s="206"/>
      <c r="E9603" s="206"/>
      <c r="F9603"/>
    </row>
    <row r="9604" spans="1:6" x14ac:dyDescent="0.2">
      <c r="A9604"/>
      <c r="B9604"/>
      <c r="D9604" s="206"/>
      <c r="E9604" s="206"/>
      <c r="F9604"/>
    </row>
    <row r="9605" spans="1:6" x14ac:dyDescent="0.2">
      <c r="A9605"/>
      <c r="B9605"/>
      <c r="D9605" s="206"/>
      <c r="E9605" s="206"/>
      <c r="F9605"/>
    </row>
    <row r="9606" spans="1:6" x14ac:dyDescent="0.2">
      <c r="A9606"/>
      <c r="B9606"/>
      <c r="D9606" s="206"/>
      <c r="E9606" s="206"/>
      <c r="F9606"/>
    </row>
    <row r="9607" spans="1:6" x14ac:dyDescent="0.2">
      <c r="A9607"/>
      <c r="B9607"/>
      <c r="D9607" s="206"/>
      <c r="E9607" s="206"/>
      <c r="F9607"/>
    </row>
    <row r="9608" spans="1:6" x14ac:dyDescent="0.2">
      <c r="A9608"/>
      <c r="B9608"/>
      <c r="D9608" s="206"/>
      <c r="E9608" s="206"/>
      <c r="F9608"/>
    </row>
    <row r="9609" spans="1:6" x14ac:dyDescent="0.2">
      <c r="A9609"/>
      <c r="B9609"/>
      <c r="D9609" s="206"/>
      <c r="E9609" s="206"/>
      <c r="F9609"/>
    </row>
    <row r="9610" spans="1:6" x14ac:dyDescent="0.2">
      <c r="A9610"/>
      <c r="B9610"/>
      <c r="D9610" s="206"/>
      <c r="E9610" s="206"/>
      <c r="F9610"/>
    </row>
    <row r="9611" spans="1:6" x14ac:dyDescent="0.2">
      <c r="A9611"/>
      <c r="B9611"/>
      <c r="D9611" s="206"/>
      <c r="E9611" s="206"/>
      <c r="F9611"/>
    </row>
    <row r="9612" spans="1:6" x14ac:dyDescent="0.2">
      <c r="A9612"/>
      <c r="B9612"/>
      <c r="D9612" s="206"/>
      <c r="E9612" s="206"/>
      <c r="F9612"/>
    </row>
    <row r="9613" spans="1:6" x14ac:dyDescent="0.2">
      <c r="A9613"/>
      <c r="B9613"/>
      <c r="D9613" s="206"/>
      <c r="E9613" s="206"/>
      <c r="F9613"/>
    </row>
    <row r="9614" spans="1:6" x14ac:dyDescent="0.2">
      <c r="A9614"/>
      <c r="B9614"/>
      <c r="D9614" s="206"/>
      <c r="E9614" s="206"/>
      <c r="F9614"/>
    </row>
    <row r="9615" spans="1:6" x14ac:dyDescent="0.2">
      <c r="A9615"/>
      <c r="B9615"/>
      <c r="D9615" s="206"/>
      <c r="E9615" s="206"/>
      <c r="F9615"/>
    </row>
    <row r="9616" spans="1:6" x14ac:dyDescent="0.2">
      <c r="A9616"/>
      <c r="B9616"/>
      <c r="D9616" s="206"/>
      <c r="E9616" s="206"/>
      <c r="F9616"/>
    </row>
    <row r="9617" spans="1:6" x14ac:dyDescent="0.2">
      <c r="A9617"/>
      <c r="B9617"/>
      <c r="D9617" s="206"/>
      <c r="E9617" s="206"/>
      <c r="F9617"/>
    </row>
    <row r="9618" spans="1:6" x14ac:dyDescent="0.2">
      <c r="A9618"/>
      <c r="B9618"/>
      <c r="D9618" s="206"/>
      <c r="E9618" s="206"/>
      <c r="F9618"/>
    </row>
    <row r="9619" spans="1:6" x14ac:dyDescent="0.2">
      <c r="A9619"/>
      <c r="B9619"/>
      <c r="D9619" s="206"/>
      <c r="E9619" s="206"/>
      <c r="F9619"/>
    </row>
    <row r="9620" spans="1:6" x14ac:dyDescent="0.2">
      <c r="A9620"/>
      <c r="B9620"/>
      <c r="D9620" s="206"/>
      <c r="E9620" s="206"/>
      <c r="F9620"/>
    </row>
    <row r="9621" spans="1:6" x14ac:dyDescent="0.2">
      <c r="A9621"/>
      <c r="B9621"/>
      <c r="D9621" s="206"/>
      <c r="E9621" s="206"/>
      <c r="F9621"/>
    </row>
    <row r="9622" spans="1:6" x14ac:dyDescent="0.2">
      <c r="A9622"/>
      <c r="B9622"/>
      <c r="D9622" s="206"/>
      <c r="E9622" s="206"/>
      <c r="F9622"/>
    </row>
    <row r="9623" spans="1:6" x14ac:dyDescent="0.2">
      <c r="A9623"/>
      <c r="B9623"/>
      <c r="D9623" s="206"/>
      <c r="E9623" s="206"/>
      <c r="F9623"/>
    </row>
    <row r="9624" spans="1:6" x14ac:dyDescent="0.2">
      <c r="A9624"/>
      <c r="B9624"/>
      <c r="D9624" s="206"/>
      <c r="E9624" s="206"/>
      <c r="F9624"/>
    </row>
    <row r="9625" spans="1:6" x14ac:dyDescent="0.2">
      <c r="A9625"/>
      <c r="B9625"/>
      <c r="D9625" s="206"/>
      <c r="E9625" s="206"/>
      <c r="F9625"/>
    </row>
    <row r="9626" spans="1:6" x14ac:dyDescent="0.2">
      <c r="A9626"/>
      <c r="B9626"/>
      <c r="D9626" s="206"/>
      <c r="E9626" s="206"/>
      <c r="F9626"/>
    </row>
    <row r="9627" spans="1:6" x14ac:dyDescent="0.2">
      <c r="A9627"/>
      <c r="B9627"/>
      <c r="D9627" s="206"/>
      <c r="E9627" s="206"/>
      <c r="F9627"/>
    </row>
    <row r="9628" spans="1:6" x14ac:dyDescent="0.2">
      <c r="A9628"/>
      <c r="B9628"/>
      <c r="D9628" s="206"/>
      <c r="E9628" s="206"/>
      <c r="F9628"/>
    </row>
    <row r="9629" spans="1:6" x14ac:dyDescent="0.2">
      <c r="A9629"/>
      <c r="B9629"/>
      <c r="D9629" s="206"/>
      <c r="E9629" s="206"/>
      <c r="F9629"/>
    </row>
    <row r="9630" spans="1:6" x14ac:dyDescent="0.2">
      <c r="A9630"/>
      <c r="B9630"/>
      <c r="D9630" s="206"/>
      <c r="E9630" s="206"/>
      <c r="F9630"/>
    </row>
    <row r="9631" spans="1:6" x14ac:dyDescent="0.2">
      <c r="A9631"/>
      <c r="B9631"/>
      <c r="D9631" s="206"/>
      <c r="E9631" s="206"/>
      <c r="F9631"/>
    </row>
    <row r="9632" spans="1:6" x14ac:dyDescent="0.2">
      <c r="A9632"/>
      <c r="B9632"/>
      <c r="D9632" s="206"/>
      <c r="E9632" s="206"/>
      <c r="F9632"/>
    </row>
    <row r="9633" spans="1:6" x14ac:dyDescent="0.2">
      <c r="A9633"/>
      <c r="B9633"/>
      <c r="D9633" s="206"/>
      <c r="E9633" s="206"/>
      <c r="F9633"/>
    </row>
    <row r="9634" spans="1:6" x14ac:dyDescent="0.2">
      <c r="A9634"/>
      <c r="B9634"/>
      <c r="D9634" s="206"/>
      <c r="E9634" s="206"/>
      <c r="F9634"/>
    </row>
    <row r="9635" spans="1:6" x14ac:dyDescent="0.2">
      <c r="A9635"/>
      <c r="B9635"/>
      <c r="D9635" s="206"/>
      <c r="E9635" s="206"/>
      <c r="F9635"/>
    </row>
    <row r="9636" spans="1:6" x14ac:dyDescent="0.2">
      <c r="A9636"/>
      <c r="B9636"/>
      <c r="D9636" s="206"/>
      <c r="E9636" s="206"/>
      <c r="F9636"/>
    </row>
    <row r="9637" spans="1:6" x14ac:dyDescent="0.2">
      <c r="A9637"/>
      <c r="B9637"/>
      <c r="D9637" s="206"/>
      <c r="E9637" s="206"/>
      <c r="F9637"/>
    </row>
    <row r="9638" spans="1:6" x14ac:dyDescent="0.2">
      <c r="A9638"/>
      <c r="B9638"/>
      <c r="D9638" s="206"/>
      <c r="E9638" s="206"/>
      <c r="F9638"/>
    </row>
    <row r="9639" spans="1:6" x14ac:dyDescent="0.2">
      <c r="A9639"/>
      <c r="B9639"/>
      <c r="D9639" s="206"/>
      <c r="E9639" s="206"/>
      <c r="F9639"/>
    </row>
    <row r="9640" spans="1:6" x14ac:dyDescent="0.2">
      <c r="A9640"/>
      <c r="B9640"/>
      <c r="D9640" s="206"/>
      <c r="E9640" s="206"/>
      <c r="F9640"/>
    </row>
    <row r="9641" spans="1:6" x14ac:dyDescent="0.2">
      <c r="A9641"/>
      <c r="B9641"/>
      <c r="D9641" s="206"/>
      <c r="E9641" s="206"/>
      <c r="F9641"/>
    </row>
    <row r="9642" spans="1:6" x14ac:dyDescent="0.2">
      <c r="A9642"/>
      <c r="B9642"/>
      <c r="D9642" s="206"/>
      <c r="E9642" s="206"/>
      <c r="F9642"/>
    </row>
    <row r="9643" spans="1:6" x14ac:dyDescent="0.2">
      <c r="A9643"/>
      <c r="B9643"/>
      <c r="D9643" s="206"/>
      <c r="E9643" s="206"/>
      <c r="F9643"/>
    </row>
    <row r="9644" spans="1:6" x14ac:dyDescent="0.2">
      <c r="A9644"/>
      <c r="B9644"/>
      <c r="D9644" s="206"/>
      <c r="E9644" s="206"/>
      <c r="F9644"/>
    </row>
    <row r="9645" spans="1:6" x14ac:dyDescent="0.2">
      <c r="A9645"/>
      <c r="B9645"/>
      <c r="D9645" s="206"/>
      <c r="E9645" s="206"/>
      <c r="F9645"/>
    </row>
    <row r="9646" spans="1:6" x14ac:dyDescent="0.2">
      <c r="A9646"/>
      <c r="B9646"/>
      <c r="D9646" s="206"/>
      <c r="E9646" s="206"/>
      <c r="F9646"/>
    </row>
    <row r="9647" spans="1:6" x14ac:dyDescent="0.2">
      <c r="A9647"/>
      <c r="B9647"/>
      <c r="D9647" s="206"/>
      <c r="E9647" s="206"/>
      <c r="F9647"/>
    </row>
    <row r="9648" spans="1:6" x14ac:dyDescent="0.2">
      <c r="A9648"/>
      <c r="B9648"/>
      <c r="D9648" s="206"/>
      <c r="E9648" s="206"/>
      <c r="F9648"/>
    </row>
    <row r="9649" spans="1:6" x14ac:dyDescent="0.2">
      <c r="A9649"/>
      <c r="B9649"/>
      <c r="D9649" s="206"/>
      <c r="E9649" s="206"/>
      <c r="F9649"/>
    </row>
    <row r="9650" spans="1:6" x14ac:dyDescent="0.2">
      <c r="A9650"/>
      <c r="B9650"/>
      <c r="D9650" s="206"/>
      <c r="E9650" s="206"/>
      <c r="F9650"/>
    </row>
    <row r="9651" spans="1:6" x14ac:dyDescent="0.2">
      <c r="A9651"/>
      <c r="B9651"/>
      <c r="D9651" s="206"/>
      <c r="E9651" s="206"/>
      <c r="F9651"/>
    </row>
    <row r="9652" spans="1:6" x14ac:dyDescent="0.2">
      <c r="A9652"/>
      <c r="B9652"/>
      <c r="D9652" s="206"/>
      <c r="E9652" s="206"/>
      <c r="F9652"/>
    </row>
    <row r="9653" spans="1:6" x14ac:dyDescent="0.2">
      <c r="A9653"/>
      <c r="B9653"/>
      <c r="D9653" s="206"/>
      <c r="E9653" s="206"/>
      <c r="F9653"/>
    </row>
    <row r="9654" spans="1:6" x14ac:dyDescent="0.2">
      <c r="A9654"/>
      <c r="B9654"/>
      <c r="D9654" s="206"/>
      <c r="E9654" s="206"/>
      <c r="F9654"/>
    </row>
    <row r="9655" spans="1:6" x14ac:dyDescent="0.2">
      <c r="A9655"/>
      <c r="B9655"/>
      <c r="D9655" s="206"/>
      <c r="E9655" s="206"/>
      <c r="F9655"/>
    </row>
    <row r="9656" spans="1:6" x14ac:dyDescent="0.2">
      <c r="A9656"/>
      <c r="B9656"/>
      <c r="D9656" s="206"/>
      <c r="E9656" s="206"/>
      <c r="F9656"/>
    </row>
    <row r="9657" spans="1:6" x14ac:dyDescent="0.2">
      <c r="A9657"/>
      <c r="B9657"/>
      <c r="D9657" s="206"/>
      <c r="E9657" s="206"/>
      <c r="F9657"/>
    </row>
    <row r="9658" spans="1:6" x14ac:dyDescent="0.2">
      <c r="A9658"/>
      <c r="B9658"/>
      <c r="D9658" s="206"/>
      <c r="E9658" s="206"/>
      <c r="F9658"/>
    </row>
    <row r="9659" spans="1:6" x14ac:dyDescent="0.2">
      <c r="A9659"/>
      <c r="B9659"/>
      <c r="D9659" s="206"/>
      <c r="E9659" s="206"/>
      <c r="F9659"/>
    </row>
    <row r="9660" spans="1:6" x14ac:dyDescent="0.2">
      <c r="A9660"/>
      <c r="B9660"/>
      <c r="D9660" s="206"/>
      <c r="E9660" s="206"/>
      <c r="F9660"/>
    </row>
    <row r="9661" spans="1:6" x14ac:dyDescent="0.2">
      <c r="A9661"/>
      <c r="B9661"/>
      <c r="D9661" s="206"/>
      <c r="E9661" s="206"/>
      <c r="F9661"/>
    </row>
    <row r="9662" spans="1:6" x14ac:dyDescent="0.2">
      <c r="A9662"/>
      <c r="B9662"/>
      <c r="D9662" s="206"/>
      <c r="E9662" s="206"/>
      <c r="F9662"/>
    </row>
    <row r="9663" spans="1:6" x14ac:dyDescent="0.2">
      <c r="A9663"/>
      <c r="B9663"/>
      <c r="D9663" s="206"/>
      <c r="E9663" s="206"/>
      <c r="F9663"/>
    </row>
    <row r="9664" spans="1:6" x14ac:dyDescent="0.2">
      <c r="A9664"/>
      <c r="B9664"/>
      <c r="D9664" s="206"/>
      <c r="E9664" s="206"/>
      <c r="F9664"/>
    </row>
    <row r="9665" spans="1:6" x14ac:dyDescent="0.2">
      <c r="A9665"/>
      <c r="B9665"/>
      <c r="D9665" s="206"/>
      <c r="E9665" s="206"/>
      <c r="F9665"/>
    </row>
    <row r="9666" spans="1:6" x14ac:dyDescent="0.2">
      <c r="A9666"/>
      <c r="B9666"/>
      <c r="D9666" s="206"/>
      <c r="E9666" s="206"/>
      <c r="F9666"/>
    </row>
    <row r="9667" spans="1:6" x14ac:dyDescent="0.2">
      <c r="A9667"/>
      <c r="B9667"/>
      <c r="D9667" s="206"/>
      <c r="E9667" s="206"/>
      <c r="F9667"/>
    </row>
    <row r="9668" spans="1:6" x14ac:dyDescent="0.2">
      <c r="A9668"/>
      <c r="B9668"/>
      <c r="D9668" s="206"/>
      <c r="E9668" s="206"/>
      <c r="F9668"/>
    </row>
    <row r="9669" spans="1:6" x14ac:dyDescent="0.2">
      <c r="A9669"/>
      <c r="B9669"/>
      <c r="D9669" s="206"/>
      <c r="E9669" s="206"/>
      <c r="F9669"/>
    </row>
    <row r="9670" spans="1:6" x14ac:dyDescent="0.2">
      <c r="A9670"/>
      <c r="B9670"/>
      <c r="D9670" s="206"/>
      <c r="E9670" s="206"/>
      <c r="F9670"/>
    </row>
    <row r="9671" spans="1:6" x14ac:dyDescent="0.2">
      <c r="A9671"/>
      <c r="B9671"/>
      <c r="D9671" s="206"/>
      <c r="E9671" s="206"/>
      <c r="F9671"/>
    </row>
    <row r="9672" spans="1:6" x14ac:dyDescent="0.2">
      <c r="A9672"/>
      <c r="B9672"/>
      <c r="D9672" s="206"/>
      <c r="E9672" s="206"/>
      <c r="F9672"/>
    </row>
    <row r="9673" spans="1:6" x14ac:dyDescent="0.2">
      <c r="A9673"/>
      <c r="B9673"/>
      <c r="D9673" s="206"/>
      <c r="E9673" s="206"/>
      <c r="F9673"/>
    </row>
    <row r="9674" spans="1:6" x14ac:dyDescent="0.2">
      <c r="A9674"/>
      <c r="B9674"/>
      <c r="D9674" s="206"/>
      <c r="E9674" s="206"/>
      <c r="F9674"/>
    </row>
    <row r="9675" spans="1:6" x14ac:dyDescent="0.2">
      <c r="A9675"/>
      <c r="B9675"/>
      <c r="D9675" s="206"/>
      <c r="E9675" s="206"/>
      <c r="F9675"/>
    </row>
    <row r="9676" spans="1:6" x14ac:dyDescent="0.2">
      <c r="A9676"/>
      <c r="B9676"/>
      <c r="D9676" s="206"/>
      <c r="E9676" s="206"/>
      <c r="F9676"/>
    </row>
    <row r="9677" spans="1:6" x14ac:dyDescent="0.2">
      <c r="A9677"/>
      <c r="B9677"/>
      <c r="D9677" s="206"/>
      <c r="E9677" s="206"/>
      <c r="F9677"/>
    </row>
    <row r="9678" spans="1:6" x14ac:dyDescent="0.2">
      <c r="A9678"/>
      <c r="B9678"/>
      <c r="D9678" s="206"/>
      <c r="E9678" s="206"/>
      <c r="F9678"/>
    </row>
    <row r="9679" spans="1:6" x14ac:dyDescent="0.2">
      <c r="A9679"/>
      <c r="B9679"/>
      <c r="D9679" s="206"/>
      <c r="E9679" s="206"/>
      <c r="F9679"/>
    </row>
    <row r="9680" spans="1:6" x14ac:dyDescent="0.2">
      <c r="A9680"/>
      <c r="B9680"/>
      <c r="D9680" s="206"/>
      <c r="E9680" s="206"/>
      <c r="F9680"/>
    </row>
    <row r="9681" spans="1:6" x14ac:dyDescent="0.2">
      <c r="A9681"/>
      <c r="B9681"/>
      <c r="D9681" s="206"/>
      <c r="E9681" s="206"/>
      <c r="F9681"/>
    </row>
    <row r="9682" spans="1:6" x14ac:dyDescent="0.2">
      <c r="A9682"/>
      <c r="B9682"/>
      <c r="D9682" s="206"/>
      <c r="E9682" s="206"/>
      <c r="F9682"/>
    </row>
    <row r="9683" spans="1:6" x14ac:dyDescent="0.2">
      <c r="A9683"/>
      <c r="B9683"/>
      <c r="D9683" s="206"/>
      <c r="E9683" s="206"/>
      <c r="F9683"/>
    </row>
    <row r="9684" spans="1:6" x14ac:dyDescent="0.2">
      <c r="A9684"/>
      <c r="B9684"/>
      <c r="D9684" s="206"/>
      <c r="E9684" s="206"/>
      <c r="F9684"/>
    </row>
    <row r="9685" spans="1:6" x14ac:dyDescent="0.2">
      <c r="A9685"/>
      <c r="B9685"/>
      <c r="D9685" s="206"/>
      <c r="E9685" s="206"/>
      <c r="F9685"/>
    </row>
    <row r="9686" spans="1:6" x14ac:dyDescent="0.2">
      <c r="A9686"/>
      <c r="B9686"/>
      <c r="D9686" s="206"/>
      <c r="E9686" s="206"/>
      <c r="F9686"/>
    </row>
    <row r="9687" spans="1:6" x14ac:dyDescent="0.2">
      <c r="A9687"/>
      <c r="B9687"/>
      <c r="D9687" s="206"/>
      <c r="E9687" s="206"/>
      <c r="F9687"/>
    </row>
    <row r="9688" spans="1:6" x14ac:dyDescent="0.2">
      <c r="A9688"/>
      <c r="B9688"/>
      <c r="D9688" s="206"/>
      <c r="E9688" s="206"/>
      <c r="F9688"/>
    </row>
    <row r="9689" spans="1:6" x14ac:dyDescent="0.2">
      <c r="A9689"/>
      <c r="B9689"/>
      <c r="D9689" s="206"/>
      <c r="E9689" s="206"/>
      <c r="F9689"/>
    </row>
    <row r="9690" spans="1:6" x14ac:dyDescent="0.2">
      <c r="A9690"/>
      <c r="B9690"/>
      <c r="D9690" s="206"/>
      <c r="E9690" s="206"/>
      <c r="F9690"/>
    </row>
    <row r="9691" spans="1:6" x14ac:dyDescent="0.2">
      <c r="A9691"/>
      <c r="B9691"/>
      <c r="D9691" s="206"/>
      <c r="E9691" s="206"/>
      <c r="F9691"/>
    </row>
    <row r="9692" spans="1:6" x14ac:dyDescent="0.2">
      <c r="A9692"/>
      <c r="B9692"/>
      <c r="D9692" s="206"/>
      <c r="E9692" s="206"/>
      <c r="F9692"/>
    </row>
    <row r="9693" spans="1:6" x14ac:dyDescent="0.2">
      <c r="A9693"/>
      <c r="B9693"/>
      <c r="D9693" s="206"/>
      <c r="E9693" s="206"/>
      <c r="F9693"/>
    </row>
    <row r="9694" spans="1:6" x14ac:dyDescent="0.2">
      <c r="A9694"/>
      <c r="B9694"/>
      <c r="D9694" s="206"/>
      <c r="E9694" s="206"/>
      <c r="F9694"/>
    </row>
    <row r="9695" spans="1:6" x14ac:dyDescent="0.2">
      <c r="A9695"/>
      <c r="B9695"/>
      <c r="D9695" s="206"/>
      <c r="E9695" s="206"/>
      <c r="F9695"/>
    </row>
    <row r="9696" spans="1:6" x14ac:dyDescent="0.2">
      <c r="A9696"/>
      <c r="B9696"/>
      <c r="D9696" s="206"/>
      <c r="E9696" s="206"/>
      <c r="F9696"/>
    </row>
    <row r="9697" spans="1:6" x14ac:dyDescent="0.2">
      <c r="A9697"/>
      <c r="B9697"/>
      <c r="D9697" s="206"/>
      <c r="E9697" s="206"/>
      <c r="F9697"/>
    </row>
    <row r="9698" spans="1:6" x14ac:dyDescent="0.2">
      <c r="A9698"/>
      <c r="B9698"/>
      <c r="D9698" s="206"/>
      <c r="E9698" s="206"/>
      <c r="F9698"/>
    </row>
    <row r="9699" spans="1:6" x14ac:dyDescent="0.2">
      <c r="A9699"/>
      <c r="B9699"/>
      <c r="D9699" s="206"/>
      <c r="E9699" s="206"/>
      <c r="F9699"/>
    </row>
    <row r="9700" spans="1:6" x14ac:dyDescent="0.2">
      <c r="A9700"/>
      <c r="B9700"/>
      <c r="D9700" s="206"/>
      <c r="E9700" s="206"/>
      <c r="F9700"/>
    </row>
    <row r="9701" spans="1:6" x14ac:dyDescent="0.2">
      <c r="A9701"/>
      <c r="B9701"/>
      <c r="D9701" s="206"/>
      <c r="E9701" s="206"/>
      <c r="F9701"/>
    </row>
    <row r="9702" spans="1:6" x14ac:dyDescent="0.2">
      <c r="A9702"/>
      <c r="B9702"/>
      <c r="D9702" s="206"/>
      <c r="E9702" s="206"/>
      <c r="F9702"/>
    </row>
    <row r="9703" spans="1:6" x14ac:dyDescent="0.2">
      <c r="A9703"/>
      <c r="B9703"/>
      <c r="D9703" s="206"/>
      <c r="E9703" s="206"/>
      <c r="F9703"/>
    </row>
    <row r="9704" spans="1:6" x14ac:dyDescent="0.2">
      <c r="A9704"/>
      <c r="B9704"/>
      <c r="D9704" s="206"/>
      <c r="E9704" s="206"/>
      <c r="F9704"/>
    </row>
    <row r="9705" spans="1:6" x14ac:dyDescent="0.2">
      <c r="A9705"/>
      <c r="B9705"/>
      <c r="D9705" s="206"/>
      <c r="E9705" s="206"/>
      <c r="F9705"/>
    </row>
    <row r="9706" spans="1:6" x14ac:dyDescent="0.2">
      <c r="A9706"/>
      <c r="B9706"/>
      <c r="D9706" s="206"/>
      <c r="E9706" s="206"/>
      <c r="F9706"/>
    </row>
    <row r="9707" spans="1:6" x14ac:dyDescent="0.2">
      <c r="A9707"/>
      <c r="B9707"/>
      <c r="D9707" s="206"/>
      <c r="E9707" s="206"/>
      <c r="F9707"/>
    </row>
    <row r="9708" spans="1:6" x14ac:dyDescent="0.2">
      <c r="A9708"/>
      <c r="B9708"/>
      <c r="D9708" s="206"/>
      <c r="E9708" s="206"/>
      <c r="F9708"/>
    </row>
    <row r="9709" spans="1:6" x14ac:dyDescent="0.2">
      <c r="A9709"/>
      <c r="B9709"/>
      <c r="D9709" s="206"/>
      <c r="E9709" s="206"/>
      <c r="F9709"/>
    </row>
    <row r="9710" spans="1:6" x14ac:dyDescent="0.2">
      <c r="A9710"/>
      <c r="B9710"/>
      <c r="D9710" s="206"/>
      <c r="E9710" s="206"/>
      <c r="F9710"/>
    </row>
    <row r="9711" spans="1:6" x14ac:dyDescent="0.2">
      <c r="A9711"/>
      <c r="B9711"/>
      <c r="D9711" s="206"/>
      <c r="E9711" s="206"/>
      <c r="F9711"/>
    </row>
    <row r="9712" spans="1:6" x14ac:dyDescent="0.2">
      <c r="A9712"/>
      <c r="B9712"/>
      <c r="D9712" s="206"/>
      <c r="E9712" s="206"/>
      <c r="F9712"/>
    </row>
    <row r="9713" spans="1:6" x14ac:dyDescent="0.2">
      <c r="A9713"/>
      <c r="B9713"/>
      <c r="D9713" s="206"/>
      <c r="E9713" s="206"/>
      <c r="F9713"/>
    </row>
    <row r="9714" spans="1:6" x14ac:dyDescent="0.2">
      <c r="A9714"/>
      <c r="B9714"/>
      <c r="D9714" s="206"/>
      <c r="E9714" s="206"/>
      <c r="F9714"/>
    </row>
    <row r="9715" spans="1:6" x14ac:dyDescent="0.2">
      <c r="A9715"/>
      <c r="B9715"/>
      <c r="D9715" s="206"/>
      <c r="E9715" s="206"/>
      <c r="F9715"/>
    </row>
    <row r="9716" spans="1:6" x14ac:dyDescent="0.2">
      <c r="A9716"/>
      <c r="B9716"/>
      <c r="D9716" s="206"/>
      <c r="E9716" s="206"/>
      <c r="F9716"/>
    </row>
    <row r="9717" spans="1:6" x14ac:dyDescent="0.2">
      <c r="A9717"/>
      <c r="B9717"/>
      <c r="D9717" s="206"/>
      <c r="E9717" s="206"/>
      <c r="F9717"/>
    </row>
    <row r="9718" spans="1:6" x14ac:dyDescent="0.2">
      <c r="A9718"/>
      <c r="B9718"/>
      <c r="D9718" s="206"/>
      <c r="E9718" s="206"/>
      <c r="F9718"/>
    </row>
    <row r="9719" spans="1:6" x14ac:dyDescent="0.2">
      <c r="A9719"/>
      <c r="B9719"/>
      <c r="D9719" s="206"/>
      <c r="E9719" s="206"/>
      <c r="F9719"/>
    </row>
    <row r="9720" spans="1:6" x14ac:dyDescent="0.2">
      <c r="A9720"/>
      <c r="B9720"/>
      <c r="D9720" s="206"/>
      <c r="E9720" s="206"/>
      <c r="F9720"/>
    </row>
    <row r="9721" spans="1:6" x14ac:dyDescent="0.2">
      <c r="A9721"/>
      <c r="B9721"/>
      <c r="D9721" s="206"/>
      <c r="E9721" s="206"/>
      <c r="F9721"/>
    </row>
    <row r="9722" spans="1:6" x14ac:dyDescent="0.2">
      <c r="A9722"/>
      <c r="B9722"/>
      <c r="D9722" s="206"/>
      <c r="E9722" s="206"/>
      <c r="F9722"/>
    </row>
    <row r="9723" spans="1:6" x14ac:dyDescent="0.2">
      <c r="A9723"/>
      <c r="B9723"/>
      <c r="D9723" s="206"/>
      <c r="E9723" s="206"/>
      <c r="F9723"/>
    </row>
    <row r="9724" spans="1:6" x14ac:dyDescent="0.2">
      <c r="A9724"/>
      <c r="B9724"/>
      <c r="D9724" s="206"/>
      <c r="E9724" s="206"/>
      <c r="F9724"/>
    </row>
    <row r="9725" spans="1:6" x14ac:dyDescent="0.2">
      <c r="A9725"/>
      <c r="B9725"/>
      <c r="D9725" s="206"/>
      <c r="E9725" s="206"/>
      <c r="F9725"/>
    </row>
    <row r="9726" spans="1:6" x14ac:dyDescent="0.2">
      <c r="A9726"/>
      <c r="B9726"/>
      <c r="D9726" s="206"/>
      <c r="E9726" s="206"/>
      <c r="F9726"/>
    </row>
    <row r="9727" spans="1:6" x14ac:dyDescent="0.2">
      <c r="A9727"/>
      <c r="B9727"/>
      <c r="D9727" s="206"/>
      <c r="E9727" s="206"/>
      <c r="F9727"/>
    </row>
    <row r="9728" spans="1:6" x14ac:dyDescent="0.2">
      <c r="A9728"/>
      <c r="B9728"/>
      <c r="D9728" s="206"/>
      <c r="E9728" s="206"/>
      <c r="F9728"/>
    </row>
    <row r="9729" spans="1:6" x14ac:dyDescent="0.2">
      <c r="A9729"/>
      <c r="B9729"/>
      <c r="D9729" s="206"/>
      <c r="E9729" s="206"/>
      <c r="F9729"/>
    </row>
    <row r="9730" spans="1:6" x14ac:dyDescent="0.2">
      <c r="A9730"/>
      <c r="B9730"/>
      <c r="D9730" s="206"/>
      <c r="E9730" s="206"/>
      <c r="F9730"/>
    </row>
    <row r="9731" spans="1:6" x14ac:dyDescent="0.2">
      <c r="A9731"/>
      <c r="B9731"/>
      <c r="D9731" s="206"/>
      <c r="E9731" s="206"/>
      <c r="F9731"/>
    </row>
    <row r="9732" spans="1:6" x14ac:dyDescent="0.2">
      <c r="A9732"/>
      <c r="B9732"/>
      <c r="D9732" s="206"/>
      <c r="E9732" s="206"/>
      <c r="F9732"/>
    </row>
    <row r="9733" spans="1:6" x14ac:dyDescent="0.2">
      <c r="A9733"/>
      <c r="B9733"/>
      <c r="D9733" s="206"/>
      <c r="E9733" s="206"/>
      <c r="F9733"/>
    </row>
    <row r="9734" spans="1:6" x14ac:dyDescent="0.2">
      <c r="A9734"/>
      <c r="B9734"/>
      <c r="D9734" s="206"/>
      <c r="E9734" s="206"/>
      <c r="F9734"/>
    </row>
    <row r="9735" spans="1:6" x14ac:dyDescent="0.2">
      <c r="A9735"/>
      <c r="B9735"/>
      <c r="D9735" s="206"/>
      <c r="E9735" s="206"/>
      <c r="F9735"/>
    </row>
    <row r="9736" spans="1:6" x14ac:dyDescent="0.2">
      <c r="A9736"/>
      <c r="B9736"/>
      <c r="D9736" s="206"/>
      <c r="E9736" s="206"/>
      <c r="F9736"/>
    </row>
    <row r="9737" spans="1:6" x14ac:dyDescent="0.2">
      <c r="A9737"/>
      <c r="B9737"/>
      <c r="D9737" s="206"/>
      <c r="E9737" s="206"/>
      <c r="F9737"/>
    </row>
    <row r="9738" spans="1:6" x14ac:dyDescent="0.2">
      <c r="A9738"/>
      <c r="B9738"/>
      <c r="D9738" s="206"/>
      <c r="E9738" s="206"/>
      <c r="F9738"/>
    </row>
    <row r="9739" spans="1:6" x14ac:dyDescent="0.2">
      <c r="A9739"/>
      <c r="B9739"/>
      <c r="D9739" s="206"/>
      <c r="E9739" s="206"/>
      <c r="F9739"/>
    </row>
    <row r="9740" spans="1:6" x14ac:dyDescent="0.2">
      <c r="A9740"/>
      <c r="B9740"/>
      <c r="D9740" s="206"/>
      <c r="E9740" s="206"/>
      <c r="F9740"/>
    </row>
    <row r="9741" spans="1:6" x14ac:dyDescent="0.2">
      <c r="A9741"/>
      <c r="B9741"/>
      <c r="D9741" s="206"/>
      <c r="E9741" s="206"/>
      <c r="F9741"/>
    </row>
    <row r="9742" spans="1:6" x14ac:dyDescent="0.2">
      <c r="A9742"/>
      <c r="B9742"/>
      <c r="D9742" s="206"/>
      <c r="E9742" s="206"/>
      <c r="F9742"/>
    </row>
    <row r="9743" spans="1:6" x14ac:dyDescent="0.2">
      <c r="A9743"/>
      <c r="B9743"/>
      <c r="D9743" s="206"/>
      <c r="E9743" s="206"/>
      <c r="F9743"/>
    </row>
    <row r="9744" spans="1:6" x14ac:dyDescent="0.2">
      <c r="A9744"/>
      <c r="B9744"/>
      <c r="D9744" s="206"/>
      <c r="E9744" s="206"/>
      <c r="F9744"/>
    </row>
    <row r="9745" spans="1:6" x14ac:dyDescent="0.2">
      <c r="A9745"/>
      <c r="B9745"/>
      <c r="D9745" s="206"/>
      <c r="E9745" s="206"/>
      <c r="F9745"/>
    </row>
    <row r="9746" spans="1:6" x14ac:dyDescent="0.2">
      <c r="A9746"/>
      <c r="B9746"/>
      <c r="D9746" s="206"/>
      <c r="E9746" s="206"/>
      <c r="F9746"/>
    </row>
    <row r="9747" spans="1:6" x14ac:dyDescent="0.2">
      <c r="A9747"/>
      <c r="B9747"/>
      <c r="D9747" s="206"/>
      <c r="E9747" s="206"/>
      <c r="F9747"/>
    </row>
    <row r="9748" spans="1:6" x14ac:dyDescent="0.2">
      <c r="A9748"/>
      <c r="B9748"/>
      <c r="D9748" s="206"/>
      <c r="E9748" s="206"/>
      <c r="F9748"/>
    </row>
    <row r="9749" spans="1:6" x14ac:dyDescent="0.2">
      <c r="A9749"/>
      <c r="B9749"/>
      <c r="D9749" s="206"/>
      <c r="E9749" s="206"/>
      <c r="F9749"/>
    </row>
    <row r="9750" spans="1:6" x14ac:dyDescent="0.2">
      <c r="A9750"/>
      <c r="B9750"/>
      <c r="D9750" s="206"/>
      <c r="E9750" s="206"/>
      <c r="F9750"/>
    </row>
    <row r="9751" spans="1:6" x14ac:dyDescent="0.2">
      <c r="A9751"/>
      <c r="B9751"/>
      <c r="D9751" s="206"/>
      <c r="E9751" s="206"/>
      <c r="F9751"/>
    </row>
    <row r="9752" spans="1:6" x14ac:dyDescent="0.2">
      <c r="A9752"/>
      <c r="B9752"/>
      <c r="D9752" s="206"/>
      <c r="E9752" s="206"/>
      <c r="F9752"/>
    </row>
    <row r="9753" spans="1:6" x14ac:dyDescent="0.2">
      <c r="A9753"/>
      <c r="B9753"/>
      <c r="D9753" s="206"/>
      <c r="E9753" s="206"/>
      <c r="F9753"/>
    </row>
    <row r="9754" spans="1:6" x14ac:dyDescent="0.2">
      <c r="A9754"/>
      <c r="B9754"/>
      <c r="D9754" s="206"/>
      <c r="E9754" s="206"/>
      <c r="F9754"/>
    </row>
    <row r="9755" spans="1:6" x14ac:dyDescent="0.2">
      <c r="A9755"/>
      <c r="B9755"/>
      <c r="D9755" s="206"/>
      <c r="E9755" s="206"/>
      <c r="F9755"/>
    </row>
    <row r="9756" spans="1:6" x14ac:dyDescent="0.2">
      <c r="A9756"/>
      <c r="B9756"/>
      <c r="D9756" s="206"/>
      <c r="E9756" s="206"/>
      <c r="F9756"/>
    </row>
    <row r="9757" spans="1:6" x14ac:dyDescent="0.2">
      <c r="A9757"/>
      <c r="B9757"/>
      <c r="D9757" s="206"/>
      <c r="E9757" s="206"/>
      <c r="F9757"/>
    </row>
    <row r="9758" spans="1:6" x14ac:dyDescent="0.2">
      <c r="A9758"/>
      <c r="B9758"/>
      <c r="D9758" s="206"/>
      <c r="E9758" s="206"/>
      <c r="F9758"/>
    </row>
    <row r="9759" spans="1:6" x14ac:dyDescent="0.2">
      <c r="A9759"/>
      <c r="B9759"/>
      <c r="D9759" s="206"/>
      <c r="E9759" s="206"/>
      <c r="F9759"/>
    </row>
    <row r="9760" spans="1:6" x14ac:dyDescent="0.2">
      <c r="A9760"/>
      <c r="B9760"/>
      <c r="D9760" s="206"/>
      <c r="E9760" s="206"/>
      <c r="F9760"/>
    </row>
    <row r="9761" spans="1:6" x14ac:dyDescent="0.2">
      <c r="A9761"/>
      <c r="B9761"/>
      <c r="D9761" s="206"/>
      <c r="E9761" s="206"/>
      <c r="F9761"/>
    </row>
    <row r="9762" spans="1:6" x14ac:dyDescent="0.2">
      <c r="A9762"/>
      <c r="B9762"/>
      <c r="D9762" s="206"/>
      <c r="E9762" s="206"/>
      <c r="F9762"/>
    </row>
    <row r="9763" spans="1:6" x14ac:dyDescent="0.2">
      <c r="A9763"/>
      <c r="B9763"/>
      <c r="D9763" s="206"/>
      <c r="E9763" s="206"/>
      <c r="F9763"/>
    </row>
    <row r="9764" spans="1:6" x14ac:dyDescent="0.2">
      <c r="A9764"/>
      <c r="B9764"/>
      <c r="D9764" s="206"/>
      <c r="E9764" s="206"/>
      <c r="F9764"/>
    </row>
    <row r="9765" spans="1:6" x14ac:dyDescent="0.2">
      <c r="A9765"/>
      <c r="B9765"/>
      <c r="D9765" s="206"/>
      <c r="E9765" s="206"/>
      <c r="F9765"/>
    </row>
    <row r="9766" spans="1:6" x14ac:dyDescent="0.2">
      <c r="A9766"/>
      <c r="B9766"/>
      <c r="D9766" s="206"/>
      <c r="E9766" s="206"/>
      <c r="F9766"/>
    </row>
    <row r="9767" spans="1:6" x14ac:dyDescent="0.2">
      <c r="A9767"/>
      <c r="B9767"/>
      <c r="D9767" s="206"/>
      <c r="E9767" s="206"/>
      <c r="F9767"/>
    </row>
    <row r="9768" spans="1:6" x14ac:dyDescent="0.2">
      <c r="A9768"/>
      <c r="B9768"/>
      <c r="D9768" s="206"/>
      <c r="E9768" s="206"/>
      <c r="F9768"/>
    </row>
    <row r="9769" spans="1:6" x14ac:dyDescent="0.2">
      <c r="A9769"/>
      <c r="B9769"/>
      <c r="D9769" s="206"/>
      <c r="E9769" s="206"/>
      <c r="F9769"/>
    </row>
    <row r="9770" spans="1:6" x14ac:dyDescent="0.2">
      <c r="A9770"/>
      <c r="B9770"/>
      <c r="D9770" s="206"/>
      <c r="E9770" s="206"/>
      <c r="F9770"/>
    </row>
    <row r="9771" spans="1:6" x14ac:dyDescent="0.2">
      <c r="A9771"/>
      <c r="B9771"/>
      <c r="D9771" s="206"/>
      <c r="E9771" s="206"/>
      <c r="F9771"/>
    </row>
    <row r="9772" spans="1:6" x14ac:dyDescent="0.2">
      <c r="A9772"/>
      <c r="B9772"/>
      <c r="D9772" s="206"/>
      <c r="E9772" s="206"/>
      <c r="F9772"/>
    </row>
    <row r="9773" spans="1:6" x14ac:dyDescent="0.2">
      <c r="A9773"/>
      <c r="B9773"/>
      <c r="D9773" s="206"/>
      <c r="E9773" s="206"/>
      <c r="F9773"/>
    </row>
    <row r="9774" spans="1:6" x14ac:dyDescent="0.2">
      <c r="A9774"/>
      <c r="B9774"/>
      <c r="D9774" s="206"/>
      <c r="E9774" s="206"/>
      <c r="F9774"/>
    </row>
    <row r="9775" spans="1:6" x14ac:dyDescent="0.2">
      <c r="A9775"/>
      <c r="B9775"/>
      <c r="D9775" s="206"/>
      <c r="E9775" s="206"/>
      <c r="F9775"/>
    </row>
    <row r="9776" spans="1:6" x14ac:dyDescent="0.2">
      <c r="A9776"/>
      <c r="B9776"/>
      <c r="D9776" s="206"/>
      <c r="E9776" s="206"/>
      <c r="F9776"/>
    </row>
    <row r="9777" spans="1:6" x14ac:dyDescent="0.2">
      <c r="A9777"/>
      <c r="B9777"/>
      <c r="D9777" s="206"/>
      <c r="E9777" s="206"/>
      <c r="F9777"/>
    </row>
    <row r="9778" spans="1:6" x14ac:dyDescent="0.2">
      <c r="A9778"/>
      <c r="B9778"/>
      <c r="D9778" s="206"/>
      <c r="E9778" s="206"/>
      <c r="F9778"/>
    </row>
    <row r="9779" spans="1:6" x14ac:dyDescent="0.2">
      <c r="A9779"/>
      <c r="B9779"/>
      <c r="D9779" s="206"/>
      <c r="E9779" s="206"/>
      <c r="F9779"/>
    </row>
    <row r="9780" spans="1:6" x14ac:dyDescent="0.2">
      <c r="A9780"/>
      <c r="B9780"/>
      <c r="D9780" s="206"/>
      <c r="E9780" s="206"/>
      <c r="F9780"/>
    </row>
    <row r="9781" spans="1:6" x14ac:dyDescent="0.2">
      <c r="A9781"/>
      <c r="B9781"/>
      <c r="D9781" s="206"/>
      <c r="E9781" s="206"/>
      <c r="F9781"/>
    </row>
    <row r="9782" spans="1:6" x14ac:dyDescent="0.2">
      <c r="A9782"/>
      <c r="B9782"/>
      <c r="D9782" s="206"/>
      <c r="E9782" s="206"/>
      <c r="F9782"/>
    </row>
    <row r="9783" spans="1:6" x14ac:dyDescent="0.2">
      <c r="A9783"/>
      <c r="B9783"/>
      <c r="D9783" s="206"/>
      <c r="E9783" s="206"/>
      <c r="F9783"/>
    </row>
    <row r="9784" spans="1:6" x14ac:dyDescent="0.2">
      <c r="A9784"/>
      <c r="B9784"/>
      <c r="D9784" s="206"/>
      <c r="E9784" s="206"/>
      <c r="F9784"/>
    </row>
    <row r="9785" spans="1:6" x14ac:dyDescent="0.2">
      <c r="A9785"/>
      <c r="B9785"/>
      <c r="D9785" s="206"/>
      <c r="E9785" s="206"/>
      <c r="F9785"/>
    </row>
    <row r="9786" spans="1:6" x14ac:dyDescent="0.2">
      <c r="A9786"/>
      <c r="B9786"/>
      <c r="D9786" s="206"/>
      <c r="E9786" s="206"/>
      <c r="F9786"/>
    </row>
    <row r="9787" spans="1:6" x14ac:dyDescent="0.2">
      <c r="A9787"/>
      <c r="B9787"/>
      <c r="D9787" s="206"/>
      <c r="E9787" s="206"/>
      <c r="F9787"/>
    </row>
    <row r="9788" spans="1:6" x14ac:dyDescent="0.2">
      <c r="A9788"/>
      <c r="B9788"/>
      <c r="D9788" s="206"/>
      <c r="E9788" s="206"/>
      <c r="F9788"/>
    </row>
    <row r="9789" spans="1:6" x14ac:dyDescent="0.2">
      <c r="A9789"/>
      <c r="B9789"/>
      <c r="D9789" s="206"/>
      <c r="E9789" s="206"/>
      <c r="F9789"/>
    </row>
    <row r="9790" spans="1:6" x14ac:dyDescent="0.2">
      <c r="A9790"/>
      <c r="B9790"/>
      <c r="D9790" s="206"/>
      <c r="E9790" s="206"/>
      <c r="F9790"/>
    </row>
    <row r="9791" spans="1:6" x14ac:dyDescent="0.2">
      <c r="A9791"/>
      <c r="B9791"/>
      <c r="D9791" s="206"/>
      <c r="E9791" s="206"/>
      <c r="F9791"/>
    </row>
    <row r="9792" spans="1:6" x14ac:dyDescent="0.2">
      <c r="A9792"/>
      <c r="B9792"/>
      <c r="D9792" s="206"/>
      <c r="E9792" s="206"/>
      <c r="F9792"/>
    </row>
    <row r="9793" spans="1:6" x14ac:dyDescent="0.2">
      <c r="A9793"/>
      <c r="B9793"/>
      <c r="D9793" s="206"/>
      <c r="E9793" s="206"/>
      <c r="F9793"/>
    </row>
    <row r="9794" spans="1:6" x14ac:dyDescent="0.2">
      <c r="A9794"/>
      <c r="B9794"/>
      <c r="D9794" s="206"/>
      <c r="E9794" s="206"/>
      <c r="F9794"/>
    </row>
    <row r="9795" spans="1:6" x14ac:dyDescent="0.2">
      <c r="A9795"/>
      <c r="B9795"/>
      <c r="D9795" s="206"/>
      <c r="E9795" s="206"/>
      <c r="F9795"/>
    </row>
    <row r="9796" spans="1:6" x14ac:dyDescent="0.2">
      <c r="A9796"/>
      <c r="B9796"/>
      <c r="D9796" s="206"/>
      <c r="E9796" s="206"/>
      <c r="F9796"/>
    </row>
    <row r="9797" spans="1:6" x14ac:dyDescent="0.2">
      <c r="A9797"/>
      <c r="B9797"/>
      <c r="D9797" s="206"/>
      <c r="E9797" s="206"/>
      <c r="F9797"/>
    </row>
    <row r="9798" spans="1:6" x14ac:dyDescent="0.2">
      <c r="A9798"/>
      <c r="B9798"/>
      <c r="D9798" s="206"/>
      <c r="E9798" s="206"/>
      <c r="F9798"/>
    </row>
    <row r="9799" spans="1:6" x14ac:dyDescent="0.2">
      <c r="A9799"/>
      <c r="B9799"/>
      <c r="D9799" s="206"/>
      <c r="E9799" s="206"/>
      <c r="F9799"/>
    </row>
    <row r="9800" spans="1:6" x14ac:dyDescent="0.2">
      <c r="A9800"/>
      <c r="B9800"/>
      <c r="D9800" s="206"/>
      <c r="E9800" s="206"/>
      <c r="F9800"/>
    </row>
    <row r="9801" spans="1:6" x14ac:dyDescent="0.2">
      <c r="A9801"/>
      <c r="B9801"/>
      <c r="D9801" s="206"/>
      <c r="E9801" s="206"/>
      <c r="F9801"/>
    </row>
    <row r="9802" spans="1:6" x14ac:dyDescent="0.2">
      <c r="A9802"/>
      <c r="B9802"/>
      <c r="D9802" s="206"/>
      <c r="E9802" s="206"/>
      <c r="F9802"/>
    </row>
    <row r="9803" spans="1:6" x14ac:dyDescent="0.2">
      <c r="A9803"/>
      <c r="B9803"/>
      <c r="D9803" s="206"/>
      <c r="E9803" s="206"/>
      <c r="F9803"/>
    </row>
    <row r="9804" spans="1:6" x14ac:dyDescent="0.2">
      <c r="A9804"/>
      <c r="B9804"/>
      <c r="D9804" s="206"/>
      <c r="E9804" s="206"/>
      <c r="F9804"/>
    </row>
    <row r="9805" spans="1:6" x14ac:dyDescent="0.2">
      <c r="A9805"/>
      <c r="B9805"/>
      <c r="D9805" s="206"/>
      <c r="E9805" s="206"/>
      <c r="F9805"/>
    </row>
    <row r="9806" spans="1:6" x14ac:dyDescent="0.2">
      <c r="A9806"/>
      <c r="B9806"/>
      <c r="D9806" s="206"/>
      <c r="E9806" s="206"/>
      <c r="F9806"/>
    </row>
    <row r="9807" spans="1:6" x14ac:dyDescent="0.2">
      <c r="A9807"/>
      <c r="B9807"/>
      <c r="D9807" s="206"/>
      <c r="E9807" s="206"/>
      <c r="F9807"/>
    </row>
    <row r="9808" spans="1:6" x14ac:dyDescent="0.2">
      <c r="A9808"/>
      <c r="B9808"/>
      <c r="D9808" s="206"/>
      <c r="E9808" s="206"/>
      <c r="F9808"/>
    </row>
    <row r="9809" spans="1:6" x14ac:dyDescent="0.2">
      <c r="A9809"/>
      <c r="B9809"/>
      <c r="D9809" s="206"/>
      <c r="E9809" s="206"/>
      <c r="F9809"/>
    </row>
    <row r="9810" spans="1:6" x14ac:dyDescent="0.2">
      <c r="A9810"/>
      <c r="B9810"/>
      <c r="D9810" s="206"/>
      <c r="E9810" s="206"/>
      <c r="F9810"/>
    </row>
    <row r="9811" spans="1:6" x14ac:dyDescent="0.2">
      <c r="A9811"/>
      <c r="B9811"/>
      <c r="D9811" s="206"/>
      <c r="E9811" s="206"/>
      <c r="F9811"/>
    </row>
    <row r="9812" spans="1:6" x14ac:dyDescent="0.2">
      <c r="A9812"/>
      <c r="B9812"/>
      <c r="D9812" s="206"/>
      <c r="E9812" s="206"/>
      <c r="F9812"/>
    </row>
    <row r="9813" spans="1:6" x14ac:dyDescent="0.2">
      <c r="A9813"/>
      <c r="B9813"/>
      <c r="D9813" s="206"/>
      <c r="E9813" s="206"/>
      <c r="F9813"/>
    </row>
    <row r="9814" spans="1:6" x14ac:dyDescent="0.2">
      <c r="A9814"/>
      <c r="B9814"/>
      <c r="D9814" s="206"/>
      <c r="E9814" s="206"/>
      <c r="F9814"/>
    </row>
    <row r="9815" spans="1:6" x14ac:dyDescent="0.2">
      <c r="A9815"/>
      <c r="B9815"/>
      <c r="D9815" s="206"/>
      <c r="E9815" s="206"/>
      <c r="F9815"/>
    </row>
    <row r="9816" spans="1:6" x14ac:dyDescent="0.2">
      <c r="A9816"/>
      <c r="B9816"/>
      <c r="D9816" s="206"/>
      <c r="E9816" s="206"/>
      <c r="F9816"/>
    </row>
    <row r="9817" spans="1:6" x14ac:dyDescent="0.2">
      <c r="A9817"/>
      <c r="B9817"/>
      <c r="D9817" s="206"/>
      <c r="E9817" s="206"/>
      <c r="F9817"/>
    </row>
    <row r="9818" spans="1:6" x14ac:dyDescent="0.2">
      <c r="A9818"/>
      <c r="B9818"/>
      <c r="D9818" s="206"/>
      <c r="E9818" s="206"/>
      <c r="F9818"/>
    </row>
    <row r="9819" spans="1:6" x14ac:dyDescent="0.2">
      <c r="A9819"/>
      <c r="B9819"/>
      <c r="D9819" s="206"/>
      <c r="E9819" s="206"/>
      <c r="F9819"/>
    </row>
    <row r="9820" spans="1:6" x14ac:dyDescent="0.2">
      <c r="A9820"/>
      <c r="B9820"/>
      <c r="D9820" s="206"/>
      <c r="E9820" s="206"/>
      <c r="F9820"/>
    </row>
    <row r="9821" spans="1:6" x14ac:dyDescent="0.2">
      <c r="A9821"/>
      <c r="B9821"/>
      <c r="D9821" s="206"/>
      <c r="E9821" s="206"/>
      <c r="F9821"/>
    </row>
    <row r="9822" spans="1:6" x14ac:dyDescent="0.2">
      <c r="A9822"/>
      <c r="B9822"/>
      <c r="D9822" s="206"/>
      <c r="E9822" s="206"/>
      <c r="F9822"/>
    </row>
    <row r="9823" spans="1:6" x14ac:dyDescent="0.2">
      <c r="A9823"/>
      <c r="B9823"/>
      <c r="D9823" s="206"/>
      <c r="E9823" s="206"/>
      <c r="F9823"/>
    </row>
    <row r="9824" spans="1:6" x14ac:dyDescent="0.2">
      <c r="A9824"/>
      <c r="B9824"/>
      <c r="D9824" s="206"/>
      <c r="E9824" s="206"/>
      <c r="F9824"/>
    </row>
    <row r="9825" spans="1:6" x14ac:dyDescent="0.2">
      <c r="A9825"/>
      <c r="B9825"/>
      <c r="D9825" s="206"/>
      <c r="E9825" s="206"/>
      <c r="F9825"/>
    </row>
    <row r="9826" spans="1:6" x14ac:dyDescent="0.2">
      <c r="A9826"/>
      <c r="B9826"/>
      <c r="D9826" s="206"/>
      <c r="E9826" s="206"/>
      <c r="F9826"/>
    </row>
    <row r="9827" spans="1:6" x14ac:dyDescent="0.2">
      <c r="A9827"/>
      <c r="B9827"/>
      <c r="D9827" s="206"/>
      <c r="E9827" s="206"/>
      <c r="F9827"/>
    </row>
    <row r="9828" spans="1:6" x14ac:dyDescent="0.2">
      <c r="A9828"/>
      <c r="B9828"/>
      <c r="D9828" s="206"/>
      <c r="E9828" s="206"/>
      <c r="F9828"/>
    </row>
    <row r="9829" spans="1:6" x14ac:dyDescent="0.2">
      <c r="A9829"/>
      <c r="B9829"/>
      <c r="D9829" s="206"/>
      <c r="E9829" s="206"/>
      <c r="F9829"/>
    </row>
    <row r="9830" spans="1:6" x14ac:dyDescent="0.2">
      <c r="A9830"/>
      <c r="B9830"/>
      <c r="D9830" s="206"/>
      <c r="E9830" s="206"/>
      <c r="F9830"/>
    </row>
    <row r="9831" spans="1:6" x14ac:dyDescent="0.2">
      <c r="A9831"/>
      <c r="B9831"/>
      <c r="D9831" s="206"/>
      <c r="E9831" s="206"/>
      <c r="F9831"/>
    </row>
    <row r="9832" spans="1:6" x14ac:dyDescent="0.2">
      <c r="A9832"/>
      <c r="B9832"/>
      <c r="D9832" s="206"/>
      <c r="E9832" s="206"/>
      <c r="F9832"/>
    </row>
    <row r="9833" spans="1:6" x14ac:dyDescent="0.2">
      <c r="A9833"/>
      <c r="B9833"/>
      <c r="D9833" s="206"/>
      <c r="E9833" s="206"/>
      <c r="F9833"/>
    </row>
    <row r="9834" spans="1:6" x14ac:dyDescent="0.2">
      <c r="A9834"/>
      <c r="B9834"/>
      <c r="D9834" s="206"/>
      <c r="E9834" s="206"/>
      <c r="F9834"/>
    </row>
    <row r="9835" spans="1:6" x14ac:dyDescent="0.2">
      <c r="A9835"/>
      <c r="B9835"/>
      <c r="D9835" s="206"/>
      <c r="E9835" s="206"/>
      <c r="F9835"/>
    </row>
    <row r="9836" spans="1:6" x14ac:dyDescent="0.2">
      <c r="A9836"/>
      <c r="B9836"/>
      <c r="D9836" s="206"/>
      <c r="E9836" s="206"/>
      <c r="F9836"/>
    </row>
    <row r="9837" spans="1:6" x14ac:dyDescent="0.2">
      <c r="A9837"/>
      <c r="B9837"/>
      <c r="D9837" s="206"/>
      <c r="E9837" s="206"/>
      <c r="F9837"/>
    </row>
    <row r="9838" spans="1:6" x14ac:dyDescent="0.2">
      <c r="A9838"/>
      <c r="B9838"/>
      <c r="D9838" s="206"/>
      <c r="E9838" s="206"/>
      <c r="F9838"/>
    </row>
    <row r="9839" spans="1:6" x14ac:dyDescent="0.2">
      <c r="A9839"/>
      <c r="B9839"/>
      <c r="D9839" s="206"/>
      <c r="E9839" s="206"/>
      <c r="F9839"/>
    </row>
    <row r="9840" spans="1:6" x14ac:dyDescent="0.2">
      <c r="A9840"/>
      <c r="B9840"/>
      <c r="D9840" s="206"/>
      <c r="E9840" s="206"/>
      <c r="F9840"/>
    </row>
    <row r="9841" spans="1:6" x14ac:dyDescent="0.2">
      <c r="A9841"/>
      <c r="B9841"/>
      <c r="D9841" s="206"/>
      <c r="E9841" s="206"/>
      <c r="F9841"/>
    </row>
    <row r="9842" spans="1:6" x14ac:dyDescent="0.2">
      <c r="A9842"/>
      <c r="B9842"/>
      <c r="D9842" s="206"/>
      <c r="E9842" s="206"/>
      <c r="F9842"/>
    </row>
    <row r="9843" spans="1:6" x14ac:dyDescent="0.2">
      <c r="A9843"/>
      <c r="B9843"/>
      <c r="D9843" s="206"/>
      <c r="E9843" s="206"/>
      <c r="F9843"/>
    </row>
    <row r="9844" spans="1:6" x14ac:dyDescent="0.2">
      <c r="A9844"/>
      <c r="B9844"/>
      <c r="D9844" s="206"/>
      <c r="E9844" s="206"/>
      <c r="F9844"/>
    </row>
    <row r="9845" spans="1:6" x14ac:dyDescent="0.2">
      <c r="A9845"/>
      <c r="B9845"/>
      <c r="D9845" s="206"/>
      <c r="E9845" s="206"/>
      <c r="F9845"/>
    </row>
    <row r="9846" spans="1:6" x14ac:dyDescent="0.2">
      <c r="A9846"/>
      <c r="B9846"/>
      <c r="D9846" s="206"/>
      <c r="E9846" s="206"/>
      <c r="F9846"/>
    </row>
    <row r="9847" spans="1:6" x14ac:dyDescent="0.2">
      <c r="A9847"/>
      <c r="B9847"/>
      <c r="D9847" s="206"/>
      <c r="E9847" s="206"/>
      <c r="F9847"/>
    </row>
    <row r="9848" spans="1:6" x14ac:dyDescent="0.2">
      <c r="A9848"/>
      <c r="B9848"/>
      <c r="D9848" s="206"/>
      <c r="E9848" s="206"/>
      <c r="F9848"/>
    </row>
    <row r="9849" spans="1:6" x14ac:dyDescent="0.2">
      <c r="A9849"/>
      <c r="B9849"/>
      <c r="D9849" s="206"/>
      <c r="E9849" s="206"/>
      <c r="F9849"/>
    </row>
    <row r="9850" spans="1:6" x14ac:dyDescent="0.2">
      <c r="A9850"/>
      <c r="B9850"/>
      <c r="D9850" s="206"/>
      <c r="E9850" s="206"/>
      <c r="F9850"/>
    </row>
    <row r="9851" spans="1:6" x14ac:dyDescent="0.2">
      <c r="A9851"/>
      <c r="B9851"/>
      <c r="D9851" s="206"/>
      <c r="E9851" s="206"/>
      <c r="F9851"/>
    </row>
    <row r="9852" spans="1:6" x14ac:dyDescent="0.2">
      <c r="A9852"/>
      <c r="B9852"/>
      <c r="D9852" s="206"/>
      <c r="E9852" s="206"/>
      <c r="F9852"/>
    </row>
    <row r="9853" spans="1:6" x14ac:dyDescent="0.2">
      <c r="A9853"/>
      <c r="B9853"/>
      <c r="D9853" s="206"/>
      <c r="E9853" s="206"/>
      <c r="F9853"/>
    </row>
    <row r="9854" spans="1:6" x14ac:dyDescent="0.2">
      <c r="A9854"/>
      <c r="B9854"/>
      <c r="D9854" s="206"/>
      <c r="E9854" s="206"/>
      <c r="F9854"/>
    </row>
    <row r="9855" spans="1:6" x14ac:dyDescent="0.2">
      <c r="A9855"/>
      <c r="B9855"/>
      <c r="D9855" s="206"/>
      <c r="E9855" s="206"/>
      <c r="F9855"/>
    </row>
    <row r="9856" spans="1:6" x14ac:dyDescent="0.2">
      <c r="A9856"/>
      <c r="B9856"/>
      <c r="D9856" s="206"/>
      <c r="E9856" s="206"/>
      <c r="F9856"/>
    </row>
    <row r="9857" spans="1:6" x14ac:dyDescent="0.2">
      <c r="A9857"/>
      <c r="B9857"/>
      <c r="D9857" s="206"/>
      <c r="E9857" s="206"/>
      <c r="F9857"/>
    </row>
    <row r="9858" spans="1:6" x14ac:dyDescent="0.2">
      <c r="A9858"/>
      <c r="B9858"/>
      <c r="D9858" s="206"/>
      <c r="E9858" s="206"/>
      <c r="F9858"/>
    </row>
    <row r="9859" spans="1:6" x14ac:dyDescent="0.2">
      <c r="A9859"/>
      <c r="B9859"/>
      <c r="D9859" s="206"/>
      <c r="E9859" s="206"/>
      <c r="F9859"/>
    </row>
    <row r="9860" spans="1:6" x14ac:dyDescent="0.2">
      <c r="A9860"/>
      <c r="B9860"/>
      <c r="D9860" s="206"/>
      <c r="E9860" s="206"/>
      <c r="F9860"/>
    </row>
    <row r="9861" spans="1:6" x14ac:dyDescent="0.2">
      <c r="A9861"/>
      <c r="B9861"/>
      <c r="D9861" s="206"/>
      <c r="E9861" s="206"/>
      <c r="F9861"/>
    </row>
    <row r="9862" spans="1:6" x14ac:dyDescent="0.2">
      <c r="A9862"/>
      <c r="B9862"/>
      <c r="D9862" s="206"/>
      <c r="E9862" s="206"/>
      <c r="F9862"/>
    </row>
    <row r="9863" spans="1:6" x14ac:dyDescent="0.2">
      <c r="A9863"/>
      <c r="B9863"/>
      <c r="D9863" s="206"/>
      <c r="E9863" s="206"/>
      <c r="F9863"/>
    </row>
    <row r="9864" spans="1:6" x14ac:dyDescent="0.2">
      <c r="A9864"/>
      <c r="B9864"/>
      <c r="D9864" s="206"/>
      <c r="E9864" s="206"/>
      <c r="F9864"/>
    </row>
    <row r="9865" spans="1:6" x14ac:dyDescent="0.2">
      <c r="A9865"/>
      <c r="B9865"/>
      <c r="D9865" s="206"/>
      <c r="E9865" s="206"/>
      <c r="F9865"/>
    </row>
    <row r="9866" spans="1:6" x14ac:dyDescent="0.2">
      <c r="A9866"/>
      <c r="B9866"/>
      <c r="D9866" s="206"/>
      <c r="E9866" s="206"/>
      <c r="F9866"/>
    </row>
    <row r="9867" spans="1:6" x14ac:dyDescent="0.2">
      <c r="A9867"/>
      <c r="B9867"/>
      <c r="D9867" s="206"/>
      <c r="E9867" s="206"/>
      <c r="F9867"/>
    </row>
    <row r="9868" spans="1:6" x14ac:dyDescent="0.2">
      <c r="A9868"/>
      <c r="B9868"/>
      <c r="D9868" s="206"/>
      <c r="E9868" s="206"/>
      <c r="F9868"/>
    </row>
    <row r="9869" spans="1:6" x14ac:dyDescent="0.2">
      <c r="A9869"/>
      <c r="B9869"/>
      <c r="D9869" s="206"/>
      <c r="E9869" s="206"/>
      <c r="F9869"/>
    </row>
    <row r="9870" spans="1:6" x14ac:dyDescent="0.2">
      <c r="A9870"/>
      <c r="B9870"/>
      <c r="D9870" s="206"/>
      <c r="E9870" s="206"/>
      <c r="F9870"/>
    </row>
    <row r="9871" spans="1:6" x14ac:dyDescent="0.2">
      <c r="A9871"/>
      <c r="B9871"/>
      <c r="D9871" s="206"/>
      <c r="E9871" s="206"/>
      <c r="F9871"/>
    </row>
    <row r="9872" spans="1:6" x14ac:dyDescent="0.2">
      <c r="A9872"/>
      <c r="B9872"/>
      <c r="D9872" s="206"/>
      <c r="E9872" s="206"/>
      <c r="F9872"/>
    </row>
    <row r="9873" spans="1:6" x14ac:dyDescent="0.2">
      <c r="A9873"/>
      <c r="B9873"/>
      <c r="D9873" s="206"/>
      <c r="E9873" s="206"/>
      <c r="F9873"/>
    </row>
    <row r="9874" spans="1:6" x14ac:dyDescent="0.2">
      <c r="A9874"/>
      <c r="B9874"/>
      <c r="D9874" s="206"/>
      <c r="E9874" s="206"/>
      <c r="F9874"/>
    </row>
    <row r="9875" spans="1:6" x14ac:dyDescent="0.2">
      <c r="A9875"/>
      <c r="B9875"/>
      <c r="D9875" s="206"/>
      <c r="E9875" s="206"/>
      <c r="F9875"/>
    </row>
    <row r="9876" spans="1:6" x14ac:dyDescent="0.2">
      <c r="A9876"/>
      <c r="B9876"/>
      <c r="D9876" s="206"/>
      <c r="E9876" s="206"/>
      <c r="F9876"/>
    </row>
    <row r="9877" spans="1:6" x14ac:dyDescent="0.2">
      <c r="A9877"/>
      <c r="B9877"/>
      <c r="D9877" s="206"/>
      <c r="E9877" s="206"/>
      <c r="F9877"/>
    </row>
    <row r="9878" spans="1:6" x14ac:dyDescent="0.2">
      <c r="A9878"/>
      <c r="B9878"/>
      <c r="D9878" s="206"/>
      <c r="E9878" s="206"/>
      <c r="F9878"/>
    </row>
    <row r="9879" spans="1:6" x14ac:dyDescent="0.2">
      <c r="A9879"/>
      <c r="B9879"/>
      <c r="D9879" s="206"/>
      <c r="E9879" s="206"/>
      <c r="F9879"/>
    </row>
    <row r="9880" spans="1:6" x14ac:dyDescent="0.2">
      <c r="A9880"/>
      <c r="B9880"/>
      <c r="D9880" s="206"/>
      <c r="E9880" s="206"/>
      <c r="F9880"/>
    </row>
    <row r="9881" spans="1:6" x14ac:dyDescent="0.2">
      <c r="A9881"/>
      <c r="B9881"/>
      <c r="D9881" s="206"/>
      <c r="E9881" s="206"/>
      <c r="F9881"/>
    </row>
    <row r="9882" spans="1:6" x14ac:dyDescent="0.2">
      <c r="A9882"/>
      <c r="B9882"/>
      <c r="D9882" s="206"/>
      <c r="E9882" s="206"/>
      <c r="F9882"/>
    </row>
    <row r="9883" spans="1:6" x14ac:dyDescent="0.2">
      <c r="A9883"/>
      <c r="B9883"/>
      <c r="D9883" s="206"/>
      <c r="E9883" s="206"/>
      <c r="F9883"/>
    </row>
    <row r="9884" spans="1:6" x14ac:dyDescent="0.2">
      <c r="A9884"/>
      <c r="B9884"/>
      <c r="D9884" s="206"/>
      <c r="E9884" s="206"/>
      <c r="F9884"/>
    </row>
    <row r="9885" spans="1:6" x14ac:dyDescent="0.2">
      <c r="A9885"/>
      <c r="B9885"/>
      <c r="D9885" s="206"/>
      <c r="E9885" s="206"/>
      <c r="F9885"/>
    </row>
    <row r="9886" spans="1:6" x14ac:dyDescent="0.2">
      <c r="A9886"/>
      <c r="B9886"/>
      <c r="D9886" s="206"/>
      <c r="E9886" s="206"/>
      <c r="F9886"/>
    </row>
    <row r="9887" spans="1:6" x14ac:dyDescent="0.2">
      <c r="A9887"/>
      <c r="B9887"/>
      <c r="D9887" s="206"/>
      <c r="E9887" s="206"/>
      <c r="F9887"/>
    </row>
    <row r="9888" spans="1:6" x14ac:dyDescent="0.2">
      <c r="A9888"/>
      <c r="B9888"/>
      <c r="D9888" s="206"/>
      <c r="E9888" s="206"/>
      <c r="F9888"/>
    </row>
    <row r="9889" spans="1:6" x14ac:dyDescent="0.2">
      <c r="A9889"/>
      <c r="B9889"/>
      <c r="D9889" s="206"/>
      <c r="E9889" s="206"/>
      <c r="F9889"/>
    </row>
    <row r="9890" spans="1:6" x14ac:dyDescent="0.2">
      <c r="A9890"/>
      <c r="B9890"/>
      <c r="D9890" s="206"/>
      <c r="E9890" s="206"/>
      <c r="F9890"/>
    </row>
    <row r="9891" spans="1:6" x14ac:dyDescent="0.2">
      <c r="A9891"/>
      <c r="B9891"/>
      <c r="D9891" s="206"/>
      <c r="E9891" s="206"/>
      <c r="F9891"/>
    </row>
    <row r="9892" spans="1:6" x14ac:dyDescent="0.2">
      <c r="A9892"/>
      <c r="B9892"/>
      <c r="D9892" s="206"/>
      <c r="E9892" s="206"/>
      <c r="F9892"/>
    </row>
    <row r="9893" spans="1:6" x14ac:dyDescent="0.2">
      <c r="A9893"/>
      <c r="B9893"/>
      <c r="D9893" s="206"/>
      <c r="E9893" s="206"/>
      <c r="F9893"/>
    </row>
    <row r="9894" spans="1:6" x14ac:dyDescent="0.2">
      <c r="A9894"/>
      <c r="B9894"/>
      <c r="D9894" s="206"/>
      <c r="E9894" s="206"/>
      <c r="F9894"/>
    </row>
    <row r="9895" spans="1:6" x14ac:dyDescent="0.2">
      <c r="A9895"/>
      <c r="B9895"/>
      <c r="D9895" s="206"/>
      <c r="E9895" s="206"/>
      <c r="F9895"/>
    </row>
    <row r="9896" spans="1:6" x14ac:dyDescent="0.2">
      <c r="A9896"/>
      <c r="B9896"/>
      <c r="D9896" s="206"/>
      <c r="E9896" s="206"/>
      <c r="F9896"/>
    </row>
    <row r="9897" spans="1:6" x14ac:dyDescent="0.2">
      <c r="A9897"/>
      <c r="B9897"/>
      <c r="D9897" s="206"/>
      <c r="E9897" s="206"/>
      <c r="F9897"/>
    </row>
    <row r="9898" spans="1:6" x14ac:dyDescent="0.2">
      <c r="A9898"/>
      <c r="B9898"/>
      <c r="D9898" s="206"/>
      <c r="E9898" s="206"/>
      <c r="F9898"/>
    </row>
    <row r="9899" spans="1:6" x14ac:dyDescent="0.2">
      <c r="A9899"/>
      <c r="B9899"/>
      <c r="D9899" s="206"/>
      <c r="E9899" s="206"/>
      <c r="F9899"/>
    </row>
    <row r="9900" spans="1:6" x14ac:dyDescent="0.2">
      <c r="A9900"/>
      <c r="B9900"/>
      <c r="D9900" s="206"/>
      <c r="E9900" s="206"/>
      <c r="F9900"/>
    </row>
    <row r="9901" spans="1:6" x14ac:dyDescent="0.2">
      <c r="A9901"/>
      <c r="B9901"/>
      <c r="D9901" s="206"/>
      <c r="E9901" s="206"/>
      <c r="F9901"/>
    </row>
    <row r="9902" spans="1:6" x14ac:dyDescent="0.2">
      <c r="A9902"/>
      <c r="B9902"/>
      <c r="D9902" s="206"/>
      <c r="E9902" s="206"/>
      <c r="F9902"/>
    </row>
    <row r="9903" spans="1:6" x14ac:dyDescent="0.2">
      <c r="A9903"/>
      <c r="B9903"/>
      <c r="D9903" s="206"/>
      <c r="E9903" s="206"/>
      <c r="F9903"/>
    </row>
    <row r="9904" spans="1:6" x14ac:dyDescent="0.2">
      <c r="A9904"/>
      <c r="B9904"/>
      <c r="D9904" s="206"/>
      <c r="E9904" s="206"/>
      <c r="F9904"/>
    </row>
    <row r="9905" spans="1:6" x14ac:dyDescent="0.2">
      <c r="A9905"/>
      <c r="B9905"/>
      <c r="D9905" s="206"/>
      <c r="E9905" s="206"/>
      <c r="F9905"/>
    </row>
    <row r="9906" spans="1:6" x14ac:dyDescent="0.2">
      <c r="A9906"/>
      <c r="B9906"/>
      <c r="D9906" s="206"/>
      <c r="E9906" s="206"/>
      <c r="F9906"/>
    </row>
    <row r="9907" spans="1:6" x14ac:dyDescent="0.2">
      <c r="A9907"/>
      <c r="B9907"/>
      <c r="D9907" s="206"/>
      <c r="E9907" s="206"/>
      <c r="F9907"/>
    </row>
    <row r="9908" spans="1:6" x14ac:dyDescent="0.2">
      <c r="A9908"/>
      <c r="B9908"/>
      <c r="D9908" s="206"/>
      <c r="E9908" s="206"/>
      <c r="F9908"/>
    </row>
    <row r="9909" spans="1:6" x14ac:dyDescent="0.2">
      <c r="A9909"/>
      <c r="B9909"/>
      <c r="D9909" s="206"/>
      <c r="E9909" s="206"/>
      <c r="F9909"/>
    </row>
    <row r="9910" spans="1:6" x14ac:dyDescent="0.2">
      <c r="A9910"/>
      <c r="B9910"/>
      <c r="D9910" s="206"/>
      <c r="E9910" s="206"/>
      <c r="F9910"/>
    </row>
    <row r="9911" spans="1:6" x14ac:dyDescent="0.2">
      <c r="A9911"/>
      <c r="B9911"/>
      <c r="D9911" s="206"/>
      <c r="E9911" s="206"/>
      <c r="F9911"/>
    </row>
    <row r="9912" spans="1:6" x14ac:dyDescent="0.2">
      <c r="A9912"/>
      <c r="B9912"/>
      <c r="D9912" s="206"/>
      <c r="E9912" s="206"/>
      <c r="F9912"/>
    </row>
    <row r="9913" spans="1:6" x14ac:dyDescent="0.2">
      <c r="A9913"/>
      <c r="B9913"/>
      <c r="D9913" s="206"/>
      <c r="E9913" s="206"/>
      <c r="F9913"/>
    </row>
    <row r="9914" spans="1:6" x14ac:dyDescent="0.2">
      <c r="A9914"/>
      <c r="B9914"/>
      <c r="D9914" s="206"/>
      <c r="E9914" s="206"/>
      <c r="F9914"/>
    </row>
    <row r="9915" spans="1:6" x14ac:dyDescent="0.2">
      <c r="A9915"/>
      <c r="B9915"/>
      <c r="D9915" s="206"/>
      <c r="E9915" s="206"/>
      <c r="F9915"/>
    </row>
    <row r="9916" spans="1:6" x14ac:dyDescent="0.2">
      <c r="A9916"/>
      <c r="B9916"/>
      <c r="D9916" s="206"/>
      <c r="E9916" s="206"/>
      <c r="F9916"/>
    </row>
    <row r="9917" spans="1:6" x14ac:dyDescent="0.2">
      <c r="A9917"/>
      <c r="B9917"/>
      <c r="D9917" s="206"/>
      <c r="E9917" s="206"/>
      <c r="F9917"/>
    </row>
    <row r="9918" spans="1:6" x14ac:dyDescent="0.2">
      <c r="A9918"/>
      <c r="B9918"/>
      <c r="D9918" s="206"/>
      <c r="E9918" s="206"/>
      <c r="F9918"/>
    </row>
    <row r="9919" spans="1:6" x14ac:dyDescent="0.2">
      <c r="A9919"/>
      <c r="B9919"/>
      <c r="D9919" s="206"/>
      <c r="E9919" s="206"/>
      <c r="F9919"/>
    </row>
    <row r="9920" spans="1:6" x14ac:dyDescent="0.2">
      <c r="A9920"/>
      <c r="B9920"/>
      <c r="D9920" s="206"/>
      <c r="E9920" s="206"/>
      <c r="F9920"/>
    </row>
    <row r="9921" spans="1:6" x14ac:dyDescent="0.2">
      <c r="A9921"/>
      <c r="B9921"/>
      <c r="D9921" s="206"/>
      <c r="E9921" s="206"/>
      <c r="F9921"/>
    </row>
    <row r="9922" spans="1:6" x14ac:dyDescent="0.2">
      <c r="A9922"/>
      <c r="B9922"/>
      <c r="D9922" s="206"/>
      <c r="E9922" s="206"/>
      <c r="F9922"/>
    </row>
    <row r="9923" spans="1:6" x14ac:dyDescent="0.2">
      <c r="A9923"/>
      <c r="B9923"/>
      <c r="D9923" s="206"/>
      <c r="E9923" s="206"/>
      <c r="F9923"/>
    </row>
    <row r="9924" spans="1:6" x14ac:dyDescent="0.2">
      <c r="A9924"/>
      <c r="B9924"/>
      <c r="D9924" s="206"/>
      <c r="E9924" s="206"/>
      <c r="F9924"/>
    </row>
    <row r="9925" spans="1:6" x14ac:dyDescent="0.2">
      <c r="A9925"/>
      <c r="B9925"/>
      <c r="D9925" s="206"/>
      <c r="E9925" s="206"/>
      <c r="F9925"/>
    </row>
    <row r="9926" spans="1:6" x14ac:dyDescent="0.2">
      <c r="A9926"/>
      <c r="B9926"/>
      <c r="D9926" s="206"/>
      <c r="E9926" s="206"/>
      <c r="F9926"/>
    </row>
    <row r="9927" spans="1:6" x14ac:dyDescent="0.2">
      <c r="A9927"/>
      <c r="B9927"/>
      <c r="D9927" s="206"/>
      <c r="E9927" s="206"/>
      <c r="F9927"/>
    </row>
    <row r="9928" spans="1:6" x14ac:dyDescent="0.2">
      <c r="A9928"/>
      <c r="B9928"/>
      <c r="D9928" s="206"/>
      <c r="E9928" s="206"/>
      <c r="F9928"/>
    </row>
    <row r="9929" spans="1:6" x14ac:dyDescent="0.2">
      <c r="A9929"/>
      <c r="B9929"/>
      <c r="D9929" s="206"/>
      <c r="E9929" s="206"/>
      <c r="F9929"/>
    </row>
    <row r="9930" spans="1:6" x14ac:dyDescent="0.2">
      <c r="A9930"/>
      <c r="B9930"/>
      <c r="D9930" s="206"/>
      <c r="E9930" s="206"/>
      <c r="F9930"/>
    </row>
    <row r="9931" spans="1:6" x14ac:dyDescent="0.2">
      <c r="A9931"/>
      <c r="B9931"/>
      <c r="D9931" s="206"/>
      <c r="E9931" s="206"/>
      <c r="F9931"/>
    </row>
    <row r="9932" spans="1:6" x14ac:dyDescent="0.2">
      <c r="A9932"/>
      <c r="B9932"/>
      <c r="D9932" s="206"/>
      <c r="E9932" s="206"/>
      <c r="F9932"/>
    </row>
    <row r="9933" spans="1:6" x14ac:dyDescent="0.2">
      <c r="A9933"/>
      <c r="B9933"/>
      <c r="D9933" s="206"/>
      <c r="E9933" s="206"/>
      <c r="F9933"/>
    </row>
    <row r="9934" spans="1:6" x14ac:dyDescent="0.2">
      <c r="A9934"/>
      <c r="B9934"/>
      <c r="D9934" s="206"/>
      <c r="E9934" s="206"/>
      <c r="F9934"/>
    </row>
    <row r="9935" spans="1:6" x14ac:dyDescent="0.2">
      <c r="A9935"/>
      <c r="B9935"/>
      <c r="D9935" s="206"/>
      <c r="E9935" s="206"/>
      <c r="F9935"/>
    </row>
    <row r="9936" spans="1:6" x14ac:dyDescent="0.2">
      <c r="A9936"/>
      <c r="B9936"/>
      <c r="D9936" s="206"/>
      <c r="E9936" s="206"/>
      <c r="F9936"/>
    </row>
    <row r="9937" spans="1:6" x14ac:dyDescent="0.2">
      <c r="A9937"/>
      <c r="B9937"/>
      <c r="D9937" s="206"/>
      <c r="E9937" s="206"/>
      <c r="F9937"/>
    </row>
    <row r="9938" spans="1:6" x14ac:dyDescent="0.2">
      <c r="A9938"/>
      <c r="B9938"/>
      <c r="D9938" s="206"/>
      <c r="E9938" s="206"/>
      <c r="F9938"/>
    </row>
    <row r="9939" spans="1:6" x14ac:dyDescent="0.2">
      <c r="A9939"/>
      <c r="B9939"/>
      <c r="D9939" s="206"/>
      <c r="E9939" s="206"/>
      <c r="F9939"/>
    </row>
    <row r="9940" spans="1:6" x14ac:dyDescent="0.2">
      <c r="A9940"/>
      <c r="B9940"/>
      <c r="D9940" s="206"/>
      <c r="E9940" s="206"/>
      <c r="F9940"/>
    </row>
    <row r="9941" spans="1:6" x14ac:dyDescent="0.2">
      <c r="A9941"/>
      <c r="B9941"/>
      <c r="D9941" s="206"/>
      <c r="E9941" s="206"/>
      <c r="F9941"/>
    </row>
    <row r="9942" spans="1:6" x14ac:dyDescent="0.2">
      <c r="A9942"/>
      <c r="B9942"/>
      <c r="D9942" s="206"/>
      <c r="E9942" s="206"/>
      <c r="F9942"/>
    </row>
    <row r="9943" spans="1:6" x14ac:dyDescent="0.2">
      <c r="A9943"/>
      <c r="B9943"/>
      <c r="D9943" s="206"/>
      <c r="E9943" s="206"/>
      <c r="F9943"/>
    </row>
    <row r="9944" spans="1:6" x14ac:dyDescent="0.2">
      <c r="A9944"/>
      <c r="B9944"/>
      <c r="D9944" s="206"/>
      <c r="E9944" s="206"/>
      <c r="F9944"/>
    </row>
    <row r="9945" spans="1:6" x14ac:dyDescent="0.2">
      <c r="A9945"/>
      <c r="B9945"/>
      <c r="D9945" s="206"/>
      <c r="E9945" s="206"/>
      <c r="F9945"/>
    </row>
    <row r="9946" spans="1:6" x14ac:dyDescent="0.2">
      <c r="A9946"/>
      <c r="B9946"/>
      <c r="D9946" s="206"/>
      <c r="E9946" s="206"/>
      <c r="F9946"/>
    </row>
    <row r="9947" spans="1:6" x14ac:dyDescent="0.2">
      <c r="A9947"/>
      <c r="B9947"/>
      <c r="D9947" s="206"/>
      <c r="E9947" s="206"/>
      <c r="F9947"/>
    </row>
    <row r="9948" spans="1:6" x14ac:dyDescent="0.2">
      <c r="A9948"/>
      <c r="B9948"/>
      <c r="D9948" s="206"/>
      <c r="E9948" s="206"/>
      <c r="F9948"/>
    </row>
    <row r="9949" spans="1:6" x14ac:dyDescent="0.2">
      <c r="A9949"/>
      <c r="B9949"/>
      <c r="D9949" s="206"/>
      <c r="E9949" s="206"/>
      <c r="F9949"/>
    </row>
    <row r="9950" spans="1:6" x14ac:dyDescent="0.2">
      <c r="A9950"/>
      <c r="B9950"/>
      <c r="D9950" s="206"/>
      <c r="E9950" s="206"/>
      <c r="F9950"/>
    </row>
    <row r="9951" spans="1:6" x14ac:dyDescent="0.2">
      <c r="A9951"/>
      <c r="B9951"/>
      <c r="D9951" s="206"/>
      <c r="E9951" s="206"/>
      <c r="F9951"/>
    </row>
    <row r="9952" spans="1:6" x14ac:dyDescent="0.2">
      <c r="A9952"/>
      <c r="B9952"/>
      <c r="D9952" s="206"/>
      <c r="E9952" s="206"/>
      <c r="F9952"/>
    </row>
    <row r="9953" spans="1:6" x14ac:dyDescent="0.2">
      <c r="A9953"/>
      <c r="B9953"/>
      <c r="D9953" s="206"/>
      <c r="E9953" s="206"/>
      <c r="F9953"/>
    </row>
    <row r="9954" spans="1:6" x14ac:dyDescent="0.2">
      <c r="A9954"/>
      <c r="B9954"/>
      <c r="D9954" s="206"/>
      <c r="E9954" s="206"/>
      <c r="F9954"/>
    </row>
    <row r="9955" spans="1:6" x14ac:dyDescent="0.2">
      <c r="A9955"/>
      <c r="B9955"/>
      <c r="D9955" s="206"/>
      <c r="E9955" s="206"/>
      <c r="F9955"/>
    </row>
    <row r="9956" spans="1:6" x14ac:dyDescent="0.2">
      <c r="A9956"/>
      <c r="B9956"/>
      <c r="D9956" s="206"/>
      <c r="E9956" s="206"/>
      <c r="F9956"/>
    </row>
    <row r="9957" spans="1:6" x14ac:dyDescent="0.2">
      <c r="A9957"/>
      <c r="B9957"/>
      <c r="D9957" s="206"/>
      <c r="E9957" s="206"/>
      <c r="F9957"/>
    </row>
    <row r="9958" spans="1:6" x14ac:dyDescent="0.2">
      <c r="A9958"/>
      <c r="B9958"/>
      <c r="D9958" s="206"/>
      <c r="E9958" s="206"/>
      <c r="F9958"/>
    </row>
    <row r="9959" spans="1:6" x14ac:dyDescent="0.2">
      <c r="A9959"/>
      <c r="B9959"/>
      <c r="D9959" s="206"/>
      <c r="E9959" s="206"/>
      <c r="F9959"/>
    </row>
    <row r="9960" spans="1:6" x14ac:dyDescent="0.2">
      <c r="A9960"/>
      <c r="B9960"/>
      <c r="D9960" s="206"/>
      <c r="E9960" s="206"/>
      <c r="F9960"/>
    </row>
    <row r="9961" spans="1:6" x14ac:dyDescent="0.2">
      <c r="A9961"/>
      <c r="B9961"/>
      <c r="D9961" s="206"/>
      <c r="E9961" s="206"/>
      <c r="F9961"/>
    </row>
    <row r="9962" spans="1:6" x14ac:dyDescent="0.2">
      <c r="A9962"/>
      <c r="B9962"/>
      <c r="D9962" s="206"/>
      <c r="E9962" s="206"/>
      <c r="F9962"/>
    </row>
    <row r="9963" spans="1:6" x14ac:dyDescent="0.2">
      <c r="A9963"/>
      <c r="B9963"/>
      <c r="D9963" s="206"/>
      <c r="E9963" s="206"/>
      <c r="F9963"/>
    </row>
    <row r="9964" spans="1:6" x14ac:dyDescent="0.2">
      <c r="A9964"/>
      <c r="B9964"/>
      <c r="D9964" s="206"/>
      <c r="E9964" s="206"/>
      <c r="F9964"/>
    </row>
    <row r="9965" spans="1:6" x14ac:dyDescent="0.2">
      <c r="A9965"/>
      <c r="B9965"/>
      <c r="D9965" s="206"/>
      <c r="E9965" s="206"/>
      <c r="F9965"/>
    </row>
    <row r="9966" spans="1:6" x14ac:dyDescent="0.2">
      <c r="A9966"/>
      <c r="B9966"/>
      <c r="D9966" s="206"/>
      <c r="E9966" s="206"/>
      <c r="F9966"/>
    </row>
    <row r="9967" spans="1:6" x14ac:dyDescent="0.2">
      <c r="A9967"/>
      <c r="B9967"/>
      <c r="D9967" s="206"/>
      <c r="E9967" s="206"/>
      <c r="F9967"/>
    </row>
    <row r="9968" spans="1:6" x14ac:dyDescent="0.2">
      <c r="A9968"/>
      <c r="B9968"/>
      <c r="D9968" s="206"/>
      <c r="E9968" s="206"/>
      <c r="F9968"/>
    </row>
    <row r="9969" spans="1:6" x14ac:dyDescent="0.2">
      <c r="A9969"/>
      <c r="B9969"/>
      <c r="D9969" s="206"/>
      <c r="E9969" s="206"/>
      <c r="F9969"/>
    </row>
    <row r="9970" spans="1:6" x14ac:dyDescent="0.2">
      <c r="A9970"/>
      <c r="B9970"/>
      <c r="D9970" s="206"/>
      <c r="E9970" s="206"/>
      <c r="F9970"/>
    </row>
    <row r="9971" spans="1:6" x14ac:dyDescent="0.2">
      <c r="A9971"/>
      <c r="B9971"/>
      <c r="D9971" s="206"/>
      <c r="E9971" s="206"/>
      <c r="F9971"/>
    </row>
    <row r="9972" spans="1:6" x14ac:dyDescent="0.2">
      <c r="A9972"/>
      <c r="B9972"/>
      <c r="D9972" s="206"/>
      <c r="E9972" s="206"/>
      <c r="F9972"/>
    </row>
    <row r="9973" spans="1:6" x14ac:dyDescent="0.2">
      <c r="A9973"/>
      <c r="B9973"/>
      <c r="D9973" s="206"/>
      <c r="E9973" s="206"/>
      <c r="F9973"/>
    </row>
    <row r="9974" spans="1:6" x14ac:dyDescent="0.2">
      <c r="A9974"/>
      <c r="B9974"/>
      <c r="D9974" s="206"/>
      <c r="E9974" s="206"/>
      <c r="F9974"/>
    </row>
    <row r="9975" spans="1:6" x14ac:dyDescent="0.2">
      <c r="A9975"/>
      <c r="B9975"/>
      <c r="D9975" s="206"/>
      <c r="E9975" s="206"/>
      <c r="F9975"/>
    </row>
    <row r="9976" spans="1:6" x14ac:dyDescent="0.2">
      <c r="A9976"/>
      <c r="B9976"/>
      <c r="D9976" s="206"/>
      <c r="E9976" s="206"/>
      <c r="F9976"/>
    </row>
    <row r="9977" spans="1:6" x14ac:dyDescent="0.2">
      <c r="A9977"/>
      <c r="B9977"/>
      <c r="D9977" s="206"/>
      <c r="E9977" s="206"/>
      <c r="F9977"/>
    </row>
    <row r="9978" spans="1:6" x14ac:dyDescent="0.2">
      <c r="A9978"/>
      <c r="B9978"/>
      <c r="D9978" s="206"/>
      <c r="E9978" s="206"/>
      <c r="F9978"/>
    </row>
    <row r="9979" spans="1:6" x14ac:dyDescent="0.2">
      <c r="A9979"/>
      <c r="B9979"/>
      <c r="D9979" s="206"/>
      <c r="E9979" s="206"/>
      <c r="F9979"/>
    </row>
    <row r="9980" spans="1:6" x14ac:dyDescent="0.2">
      <c r="A9980"/>
      <c r="B9980"/>
      <c r="D9980" s="206"/>
      <c r="E9980" s="206"/>
      <c r="F9980"/>
    </row>
    <row r="9981" spans="1:6" x14ac:dyDescent="0.2">
      <c r="A9981"/>
      <c r="B9981"/>
      <c r="D9981" s="206"/>
      <c r="E9981" s="206"/>
      <c r="F9981"/>
    </row>
    <row r="9982" spans="1:6" x14ac:dyDescent="0.2">
      <c r="A9982"/>
      <c r="B9982"/>
      <c r="D9982" s="206"/>
      <c r="E9982" s="206"/>
      <c r="F9982"/>
    </row>
    <row r="9983" spans="1:6" x14ac:dyDescent="0.2">
      <c r="A9983"/>
      <c r="B9983"/>
      <c r="D9983" s="206"/>
      <c r="E9983" s="206"/>
      <c r="F9983"/>
    </row>
    <row r="9984" spans="1:6" x14ac:dyDescent="0.2">
      <c r="A9984"/>
      <c r="B9984"/>
      <c r="D9984" s="206"/>
      <c r="E9984" s="206"/>
      <c r="F9984"/>
    </row>
    <row r="9985" spans="1:6" x14ac:dyDescent="0.2">
      <c r="A9985"/>
      <c r="B9985"/>
      <c r="D9985" s="206"/>
      <c r="E9985" s="206"/>
      <c r="F9985"/>
    </row>
    <row r="9986" spans="1:6" x14ac:dyDescent="0.2">
      <c r="A9986"/>
      <c r="B9986"/>
      <c r="D9986" s="206"/>
      <c r="E9986" s="206"/>
      <c r="F9986"/>
    </row>
    <row r="9987" spans="1:6" x14ac:dyDescent="0.2">
      <c r="A9987"/>
      <c r="B9987"/>
      <c r="D9987" s="206"/>
      <c r="E9987" s="206"/>
      <c r="F9987"/>
    </row>
    <row r="9988" spans="1:6" x14ac:dyDescent="0.2">
      <c r="A9988"/>
      <c r="B9988"/>
      <c r="D9988" s="206"/>
      <c r="E9988" s="206"/>
      <c r="F9988"/>
    </row>
    <row r="9989" spans="1:6" x14ac:dyDescent="0.2">
      <c r="A9989"/>
      <c r="B9989"/>
      <c r="D9989" s="206"/>
      <c r="E9989" s="206"/>
      <c r="F9989"/>
    </row>
    <row r="9990" spans="1:6" x14ac:dyDescent="0.2">
      <c r="A9990"/>
      <c r="B9990"/>
      <c r="D9990" s="206"/>
      <c r="E9990" s="206"/>
      <c r="F9990"/>
    </row>
    <row r="9991" spans="1:6" x14ac:dyDescent="0.2">
      <c r="A9991"/>
      <c r="B9991"/>
      <c r="D9991" s="206"/>
      <c r="E9991" s="206"/>
      <c r="F9991"/>
    </row>
    <row r="9992" spans="1:6" x14ac:dyDescent="0.2">
      <c r="A9992"/>
      <c r="B9992"/>
      <c r="D9992" s="206"/>
      <c r="E9992" s="206"/>
      <c r="F9992"/>
    </row>
    <row r="9993" spans="1:6" x14ac:dyDescent="0.2">
      <c r="A9993"/>
      <c r="B9993"/>
      <c r="D9993" s="206"/>
      <c r="E9993" s="206"/>
      <c r="F9993"/>
    </row>
    <row r="9994" spans="1:6" x14ac:dyDescent="0.2">
      <c r="A9994"/>
      <c r="B9994"/>
      <c r="D9994" s="206"/>
      <c r="E9994" s="206"/>
      <c r="F9994"/>
    </row>
    <row r="9995" spans="1:6" x14ac:dyDescent="0.2">
      <c r="A9995"/>
      <c r="B9995"/>
      <c r="D9995" s="206"/>
      <c r="E9995" s="206"/>
      <c r="F9995"/>
    </row>
    <row r="9996" spans="1:6" x14ac:dyDescent="0.2">
      <c r="A9996"/>
      <c r="B9996"/>
      <c r="D9996" s="206"/>
      <c r="E9996" s="206"/>
      <c r="F9996"/>
    </row>
    <row r="9997" spans="1:6" x14ac:dyDescent="0.2">
      <c r="A9997"/>
      <c r="B9997"/>
      <c r="D9997" s="206"/>
      <c r="E9997" s="206"/>
      <c r="F9997"/>
    </row>
    <row r="9998" spans="1:6" x14ac:dyDescent="0.2">
      <c r="A9998"/>
      <c r="B9998"/>
      <c r="D9998" s="206"/>
      <c r="E9998" s="206"/>
      <c r="F9998"/>
    </row>
    <row r="9999" spans="1:6" x14ac:dyDescent="0.2">
      <c r="A9999"/>
      <c r="B9999"/>
      <c r="D9999" s="206"/>
      <c r="E9999" s="206"/>
      <c r="F9999"/>
    </row>
    <row r="10000" spans="1:6" x14ac:dyDescent="0.2">
      <c r="A10000"/>
      <c r="B10000"/>
      <c r="D10000" s="206"/>
      <c r="E10000" s="206"/>
      <c r="F10000"/>
    </row>
    <row r="10001" spans="1:6" x14ac:dyDescent="0.2">
      <c r="A10001"/>
      <c r="B10001"/>
      <c r="D10001" s="206"/>
      <c r="E10001" s="206"/>
      <c r="F10001"/>
    </row>
    <row r="10002" spans="1:6" x14ac:dyDescent="0.2">
      <c r="A10002"/>
      <c r="B10002"/>
      <c r="D10002" s="206"/>
      <c r="E10002" s="206"/>
      <c r="F10002"/>
    </row>
    <row r="10003" spans="1:6" x14ac:dyDescent="0.2">
      <c r="A10003"/>
      <c r="B10003"/>
      <c r="D10003" s="206"/>
      <c r="E10003" s="206"/>
      <c r="F10003"/>
    </row>
    <row r="10004" spans="1:6" x14ac:dyDescent="0.2">
      <c r="A10004"/>
      <c r="B10004"/>
      <c r="D10004" s="206"/>
      <c r="E10004" s="206"/>
      <c r="F10004"/>
    </row>
    <row r="10005" spans="1:6" x14ac:dyDescent="0.2">
      <c r="A10005"/>
      <c r="B10005"/>
      <c r="D10005" s="206"/>
      <c r="E10005" s="206"/>
      <c r="F10005"/>
    </row>
    <row r="10006" spans="1:6" x14ac:dyDescent="0.2">
      <c r="A10006"/>
      <c r="B10006"/>
      <c r="D10006" s="206"/>
      <c r="E10006" s="206"/>
      <c r="F10006"/>
    </row>
    <row r="10007" spans="1:6" x14ac:dyDescent="0.2">
      <c r="A10007"/>
      <c r="B10007"/>
      <c r="D10007" s="206"/>
      <c r="E10007" s="206"/>
      <c r="F10007"/>
    </row>
    <row r="10008" spans="1:6" x14ac:dyDescent="0.2">
      <c r="A10008"/>
      <c r="B10008"/>
      <c r="D10008" s="206"/>
      <c r="E10008" s="206"/>
      <c r="F10008"/>
    </row>
    <row r="10009" spans="1:6" x14ac:dyDescent="0.2">
      <c r="A10009"/>
      <c r="B10009"/>
      <c r="D10009" s="206"/>
      <c r="E10009" s="206"/>
      <c r="F10009"/>
    </row>
    <row r="10010" spans="1:6" x14ac:dyDescent="0.2">
      <c r="A10010"/>
      <c r="B10010"/>
      <c r="D10010" s="206"/>
      <c r="E10010" s="206"/>
      <c r="F10010"/>
    </row>
    <row r="10011" spans="1:6" x14ac:dyDescent="0.2">
      <c r="A10011"/>
      <c r="B10011"/>
      <c r="D10011" s="206"/>
      <c r="E10011" s="206"/>
      <c r="F10011"/>
    </row>
    <row r="10012" spans="1:6" x14ac:dyDescent="0.2">
      <c r="A10012"/>
      <c r="B10012"/>
      <c r="D10012" s="206"/>
      <c r="E10012" s="206"/>
      <c r="F10012"/>
    </row>
    <row r="10013" spans="1:6" x14ac:dyDescent="0.2">
      <c r="A10013"/>
      <c r="B10013"/>
      <c r="D10013" s="206"/>
      <c r="E10013" s="206"/>
      <c r="F10013"/>
    </row>
    <row r="10014" spans="1:6" x14ac:dyDescent="0.2">
      <c r="A10014"/>
      <c r="B10014"/>
      <c r="D10014" s="206"/>
      <c r="E10014" s="206"/>
      <c r="F10014"/>
    </row>
    <row r="10015" spans="1:6" x14ac:dyDescent="0.2">
      <c r="A10015"/>
      <c r="B10015"/>
      <c r="D10015" s="206"/>
      <c r="E10015" s="206"/>
      <c r="F10015"/>
    </row>
    <row r="10016" spans="1:6" x14ac:dyDescent="0.2">
      <c r="A10016"/>
      <c r="B10016"/>
      <c r="D10016" s="206"/>
      <c r="E10016" s="206"/>
      <c r="F10016"/>
    </row>
    <row r="10017" spans="1:6" x14ac:dyDescent="0.2">
      <c r="A10017"/>
      <c r="B10017"/>
      <c r="D10017" s="206"/>
      <c r="E10017" s="206"/>
      <c r="F10017"/>
    </row>
    <row r="10018" spans="1:6" x14ac:dyDescent="0.2">
      <c r="A10018"/>
      <c r="B10018"/>
      <c r="D10018" s="206"/>
      <c r="E10018" s="206"/>
      <c r="F10018"/>
    </row>
    <row r="10019" spans="1:6" x14ac:dyDescent="0.2">
      <c r="A10019"/>
      <c r="B10019"/>
      <c r="D10019" s="206"/>
      <c r="E10019" s="206"/>
      <c r="F10019"/>
    </row>
    <row r="10020" spans="1:6" x14ac:dyDescent="0.2">
      <c r="A10020"/>
      <c r="B10020"/>
      <c r="D10020" s="206"/>
      <c r="E10020" s="206"/>
      <c r="F10020"/>
    </row>
    <row r="10021" spans="1:6" x14ac:dyDescent="0.2">
      <c r="A10021"/>
      <c r="B10021"/>
      <c r="D10021" s="206"/>
      <c r="E10021" s="206"/>
      <c r="F10021"/>
    </row>
    <row r="10022" spans="1:6" x14ac:dyDescent="0.2">
      <c r="A10022"/>
      <c r="B10022"/>
      <c r="D10022" s="206"/>
      <c r="E10022" s="206"/>
      <c r="F10022"/>
    </row>
    <row r="10023" spans="1:6" x14ac:dyDescent="0.2">
      <c r="A10023"/>
      <c r="B10023"/>
      <c r="D10023" s="206"/>
      <c r="E10023" s="206"/>
      <c r="F10023"/>
    </row>
    <row r="10024" spans="1:6" x14ac:dyDescent="0.2">
      <c r="A10024"/>
      <c r="B10024"/>
      <c r="D10024" s="206"/>
      <c r="E10024" s="206"/>
      <c r="F10024"/>
    </row>
    <row r="10025" spans="1:6" x14ac:dyDescent="0.2">
      <c r="A10025"/>
      <c r="B10025"/>
      <c r="D10025" s="206"/>
      <c r="E10025" s="206"/>
      <c r="F10025"/>
    </row>
    <row r="10026" spans="1:6" x14ac:dyDescent="0.2">
      <c r="A10026"/>
      <c r="B10026"/>
      <c r="D10026" s="206"/>
      <c r="E10026" s="206"/>
      <c r="F10026"/>
    </row>
    <row r="10027" spans="1:6" x14ac:dyDescent="0.2">
      <c r="A10027"/>
      <c r="B10027"/>
      <c r="D10027" s="206"/>
      <c r="E10027" s="206"/>
      <c r="F10027"/>
    </row>
    <row r="10028" spans="1:6" x14ac:dyDescent="0.2">
      <c r="A10028"/>
      <c r="B10028"/>
      <c r="D10028" s="206"/>
      <c r="E10028" s="206"/>
      <c r="F10028"/>
    </row>
    <row r="10029" spans="1:6" x14ac:dyDescent="0.2">
      <c r="A10029"/>
      <c r="B10029"/>
      <c r="D10029" s="206"/>
      <c r="E10029" s="206"/>
      <c r="F10029"/>
    </row>
    <row r="10030" spans="1:6" x14ac:dyDescent="0.2">
      <c r="A10030"/>
      <c r="B10030"/>
      <c r="D10030" s="206"/>
      <c r="E10030" s="206"/>
      <c r="F10030"/>
    </row>
    <row r="10031" spans="1:6" x14ac:dyDescent="0.2">
      <c r="A10031"/>
      <c r="B10031"/>
      <c r="D10031" s="206"/>
      <c r="E10031" s="206"/>
      <c r="F10031"/>
    </row>
    <row r="10032" spans="1:6" x14ac:dyDescent="0.2">
      <c r="A10032"/>
      <c r="B10032"/>
      <c r="D10032" s="206"/>
      <c r="E10032" s="206"/>
      <c r="F10032"/>
    </row>
    <row r="10033" spans="1:6" x14ac:dyDescent="0.2">
      <c r="A10033"/>
      <c r="B10033"/>
      <c r="D10033" s="206"/>
      <c r="E10033" s="206"/>
      <c r="F10033"/>
    </row>
    <row r="10034" spans="1:6" x14ac:dyDescent="0.2">
      <c r="A10034"/>
      <c r="B10034"/>
      <c r="D10034" s="206"/>
      <c r="E10034" s="206"/>
      <c r="F10034"/>
    </row>
    <row r="10035" spans="1:6" x14ac:dyDescent="0.2">
      <c r="A10035"/>
      <c r="B10035"/>
      <c r="D10035" s="206"/>
      <c r="E10035" s="206"/>
      <c r="F10035"/>
    </row>
    <row r="10036" spans="1:6" x14ac:dyDescent="0.2">
      <c r="A10036"/>
      <c r="B10036"/>
      <c r="D10036" s="206"/>
      <c r="E10036" s="206"/>
      <c r="F10036"/>
    </row>
    <row r="10037" spans="1:6" x14ac:dyDescent="0.2">
      <c r="A10037"/>
      <c r="B10037"/>
      <c r="D10037" s="206"/>
      <c r="E10037" s="206"/>
      <c r="F10037"/>
    </row>
    <row r="10038" spans="1:6" x14ac:dyDescent="0.2">
      <c r="A10038"/>
      <c r="B10038"/>
      <c r="D10038" s="206"/>
      <c r="E10038" s="206"/>
      <c r="F10038"/>
    </row>
    <row r="10039" spans="1:6" x14ac:dyDescent="0.2">
      <c r="A10039"/>
      <c r="B10039"/>
      <c r="D10039" s="206"/>
      <c r="E10039" s="206"/>
      <c r="F10039"/>
    </row>
    <row r="10040" spans="1:6" x14ac:dyDescent="0.2">
      <c r="A10040"/>
      <c r="B10040"/>
      <c r="D10040" s="206"/>
      <c r="E10040" s="206"/>
      <c r="F10040"/>
    </row>
    <row r="10041" spans="1:6" x14ac:dyDescent="0.2">
      <c r="A10041"/>
      <c r="B10041"/>
      <c r="D10041" s="206"/>
      <c r="E10041" s="206"/>
      <c r="F10041"/>
    </row>
    <row r="10042" spans="1:6" x14ac:dyDescent="0.2">
      <c r="A10042"/>
      <c r="B10042"/>
      <c r="D10042" s="206"/>
      <c r="E10042" s="206"/>
      <c r="F10042"/>
    </row>
    <row r="10043" spans="1:6" x14ac:dyDescent="0.2">
      <c r="A10043"/>
      <c r="B10043"/>
      <c r="D10043" s="206"/>
      <c r="E10043" s="206"/>
      <c r="F10043"/>
    </row>
    <row r="10044" spans="1:6" x14ac:dyDescent="0.2">
      <c r="A10044"/>
      <c r="B10044"/>
      <c r="D10044" s="206"/>
      <c r="E10044" s="206"/>
      <c r="F10044"/>
    </row>
    <row r="10045" spans="1:6" x14ac:dyDescent="0.2">
      <c r="A10045"/>
      <c r="B10045"/>
      <c r="D10045" s="206"/>
      <c r="E10045" s="206"/>
      <c r="F10045"/>
    </row>
    <row r="10046" spans="1:6" x14ac:dyDescent="0.2">
      <c r="A10046"/>
      <c r="B10046"/>
      <c r="D10046" s="206"/>
      <c r="E10046" s="206"/>
      <c r="F10046"/>
    </row>
    <row r="10047" spans="1:6" x14ac:dyDescent="0.2">
      <c r="A10047"/>
      <c r="B10047"/>
      <c r="D10047" s="206"/>
      <c r="E10047" s="206"/>
      <c r="F10047"/>
    </row>
    <row r="10048" spans="1:6" x14ac:dyDescent="0.2">
      <c r="A10048"/>
      <c r="B10048"/>
      <c r="D10048" s="206"/>
      <c r="E10048" s="206"/>
      <c r="F10048"/>
    </row>
    <row r="10049" spans="1:6" x14ac:dyDescent="0.2">
      <c r="A10049"/>
      <c r="B10049"/>
      <c r="D10049" s="206"/>
      <c r="E10049" s="206"/>
      <c r="F10049"/>
    </row>
    <row r="10050" spans="1:6" x14ac:dyDescent="0.2">
      <c r="A10050"/>
      <c r="B10050"/>
      <c r="D10050" s="206"/>
      <c r="E10050" s="206"/>
      <c r="F10050"/>
    </row>
    <row r="10051" spans="1:6" x14ac:dyDescent="0.2">
      <c r="A10051"/>
      <c r="B10051"/>
      <c r="D10051" s="206"/>
      <c r="E10051" s="206"/>
      <c r="F10051"/>
    </row>
    <row r="10052" spans="1:6" x14ac:dyDescent="0.2">
      <c r="A10052"/>
      <c r="B10052"/>
      <c r="D10052" s="206"/>
      <c r="E10052" s="206"/>
      <c r="F10052"/>
    </row>
    <row r="10053" spans="1:6" x14ac:dyDescent="0.2">
      <c r="A10053"/>
      <c r="B10053"/>
      <c r="D10053" s="206"/>
      <c r="E10053" s="206"/>
      <c r="F10053"/>
    </row>
    <row r="10054" spans="1:6" x14ac:dyDescent="0.2">
      <c r="A10054"/>
      <c r="B10054"/>
      <c r="D10054" s="206"/>
      <c r="E10054" s="206"/>
      <c r="F10054"/>
    </row>
    <row r="10055" spans="1:6" x14ac:dyDescent="0.2">
      <c r="A10055"/>
      <c r="B10055"/>
      <c r="D10055" s="206"/>
      <c r="E10055" s="206"/>
      <c r="F10055"/>
    </row>
    <row r="10056" spans="1:6" x14ac:dyDescent="0.2">
      <c r="A10056"/>
      <c r="B10056"/>
      <c r="D10056" s="206"/>
      <c r="E10056" s="206"/>
      <c r="F10056"/>
    </row>
    <row r="10057" spans="1:6" x14ac:dyDescent="0.2">
      <c r="A10057"/>
      <c r="B10057"/>
      <c r="D10057" s="206"/>
      <c r="E10057" s="206"/>
      <c r="F10057"/>
    </row>
    <row r="10058" spans="1:6" x14ac:dyDescent="0.2">
      <c r="A10058"/>
      <c r="B10058"/>
      <c r="D10058" s="206"/>
      <c r="E10058" s="206"/>
      <c r="F10058"/>
    </row>
    <row r="10059" spans="1:6" x14ac:dyDescent="0.2">
      <c r="A10059"/>
      <c r="B10059"/>
      <c r="D10059" s="206"/>
      <c r="E10059" s="206"/>
      <c r="F10059"/>
    </row>
    <row r="10060" spans="1:6" x14ac:dyDescent="0.2">
      <c r="A10060"/>
      <c r="B10060"/>
      <c r="D10060" s="206"/>
      <c r="E10060" s="206"/>
      <c r="F10060"/>
    </row>
    <row r="10061" spans="1:6" x14ac:dyDescent="0.2">
      <c r="A10061"/>
      <c r="B10061"/>
      <c r="D10061" s="206"/>
      <c r="E10061" s="206"/>
      <c r="F10061"/>
    </row>
    <row r="10062" spans="1:6" x14ac:dyDescent="0.2">
      <c r="A10062"/>
      <c r="B10062"/>
      <c r="D10062" s="206"/>
      <c r="E10062" s="206"/>
      <c r="F10062"/>
    </row>
    <row r="10063" spans="1:6" x14ac:dyDescent="0.2">
      <c r="A10063"/>
      <c r="B10063"/>
      <c r="D10063" s="206"/>
      <c r="E10063" s="206"/>
      <c r="F10063"/>
    </row>
    <row r="10064" spans="1:6" x14ac:dyDescent="0.2">
      <c r="A10064"/>
      <c r="B10064"/>
      <c r="D10064" s="206"/>
      <c r="E10064" s="206"/>
      <c r="F10064"/>
    </row>
    <row r="10065" spans="1:6" x14ac:dyDescent="0.2">
      <c r="A10065"/>
      <c r="B10065"/>
      <c r="D10065" s="206"/>
      <c r="E10065" s="206"/>
      <c r="F10065"/>
    </row>
    <row r="10066" spans="1:6" x14ac:dyDescent="0.2">
      <c r="A10066"/>
      <c r="B10066"/>
      <c r="D10066" s="206"/>
      <c r="E10066" s="206"/>
      <c r="F10066"/>
    </row>
    <row r="10067" spans="1:6" x14ac:dyDescent="0.2">
      <c r="A10067"/>
      <c r="B10067"/>
      <c r="D10067" s="206"/>
      <c r="E10067" s="206"/>
      <c r="F10067"/>
    </row>
    <row r="10068" spans="1:6" x14ac:dyDescent="0.2">
      <c r="A10068"/>
      <c r="B10068"/>
      <c r="D10068" s="206"/>
      <c r="E10068" s="206"/>
      <c r="F10068"/>
    </row>
    <row r="10069" spans="1:6" x14ac:dyDescent="0.2">
      <c r="A10069"/>
      <c r="B10069"/>
      <c r="D10069" s="206"/>
      <c r="E10069" s="206"/>
      <c r="F10069"/>
    </row>
    <row r="10070" spans="1:6" x14ac:dyDescent="0.2">
      <c r="A10070"/>
      <c r="B10070"/>
      <c r="D10070" s="206"/>
      <c r="E10070" s="206"/>
      <c r="F10070"/>
    </row>
    <row r="10071" spans="1:6" x14ac:dyDescent="0.2">
      <c r="A10071"/>
      <c r="B10071"/>
      <c r="D10071" s="206"/>
      <c r="E10071" s="206"/>
      <c r="F10071"/>
    </row>
    <row r="10072" spans="1:6" x14ac:dyDescent="0.2">
      <c r="A10072"/>
      <c r="B10072"/>
      <c r="D10072" s="206"/>
      <c r="E10072" s="206"/>
      <c r="F10072"/>
    </row>
    <row r="10073" spans="1:6" x14ac:dyDescent="0.2">
      <c r="A10073"/>
      <c r="B10073"/>
      <c r="D10073" s="206"/>
      <c r="E10073" s="206"/>
      <c r="F10073"/>
    </row>
    <row r="10074" spans="1:6" x14ac:dyDescent="0.2">
      <c r="A10074"/>
      <c r="B10074"/>
      <c r="D10074" s="206"/>
      <c r="E10074" s="206"/>
      <c r="F10074"/>
    </row>
    <row r="10075" spans="1:6" x14ac:dyDescent="0.2">
      <c r="A10075"/>
      <c r="B10075"/>
      <c r="D10075" s="206"/>
      <c r="E10075" s="206"/>
      <c r="F10075"/>
    </row>
    <row r="10076" spans="1:6" x14ac:dyDescent="0.2">
      <c r="A10076"/>
      <c r="B10076"/>
      <c r="D10076" s="206"/>
      <c r="E10076" s="206"/>
      <c r="F10076"/>
    </row>
    <row r="10077" spans="1:6" x14ac:dyDescent="0.2">
      <c r="A10077"/>
      <c r="B10077"/>
      <c r="D10077" s="206"/>
      <c r="E10077" s="206"/>
      <c r="F10077"/>
    </row>
    <row r="10078" spans="1:6" x14ac:dyDescent="0.2">
      <c r="A10078"/>
      <c r="B10078"/>
      <c r="D10078" s="206"/>
      <c r="E10078" s="206"/>
      <c r="F10078"/>
    </row>
    <row r="10079" spans="1:6" x14ac:dyDescent="0.2">
      <c r="A10079"/>
      <c r="B10079"/>
      <c r="D10079" s="206"/>
      <c r="E10079" s="206"/>
      <c r="F10079"/>
    </row>
    <row r="10080" spans="1:6" x14ac:dyDescent="0.2">
      <c r="A10080"/>
      <c r="B10080"/>
      <c r="D10080" s="206"/>
      <c r="E10080" s="206"/>
      <c r="F10080"/>
    </row>
    <row r="10081" spans="1:6" x14ac:dyDescent="0.2">
      <c r="A10081"/>
      <c r="B10081"/>
      <c r="D10081" s="206"/>
      <c r="E10081" s="206"/>
      <c r="F10081"/>
    </row>
    <row r="10082" spans="1:6" x14ac:dyDescent="0.2">
      <c r="A10082"/>
      <c r="B10082"/>
      <c r="D10082" s="206"/>
      <c r="E10082" s="206"/>
      <c r="F10082"/>
    </row>
    <row r="10083" spans="1:6" x14ac:dyDescent="0.2">
      <c r="A10083"/>
      <c r="B10083"/>
      <c r="D10083" s="206"/>
      <c r="E10083" s="206"/>
      <c r="F10083"/>
    </row>
    <row r="10084" spans="1:6" x14ac:dyDescent="0.2">
      <c r="A10084"/>
      <c r="B10084"/>
      <c r="D10084" s="206"/>
      <c r="E10084" s="206"/>
      <c r="F10084"/>
    </row>
    <row r="10085" spans="1:6" x14ac:dyDescent="0.2">
      <c r="A10085"/>
      <c r="B10085"/>
      <c r="D10085" s="206"/>
      <c r="E10085" s="206"/>
      <c r="F10085"/>
    </row>
    <row r="10086" spans="1:6" x14ac:dyDescent="0.2">
      <c r="A10086"/>
      <c r="B10086"/>
      <c r="D10086" s="206"/>
      <c r="E10086" s="206"/>
      <c r="F10086"/>
    </row>
    <row r="10087" spans="1:6" x14ac:dyDescent="0.2">
      <c r="A10087"/>
      <c r="B10087"/>
      <c r="D10087" s="206"/>
      <c r="E10087" s="206"/>
      <c r="F10087"/>
    </row>
    <row r="10088" spans="1:6" x14ac:dyDescent="0.2">
      <c r="A10088"/>
      <c r="B10088"/>
      <c r="D10088" s="206"/>
      <c r="E10088" s="206"/>
      <c r="F10088"/>
    </row>
    <row r="10089" spans="1:6" x14ac:dyDescent="0.2">
      <c r="A10089"/>
      <c r="B10089"/>
      <c r="D10089" s="206"/>
      <c r="E10089" s="206"/>
      <c r="F10089"/>
    </row>
    <row r="10090" spans="1:6" x14ac:dyDescent="0.2">
      <c r="A10090"/>
      <c r="B10090"/>
      <c r="D10090" s="206"/>
      <c r="E10090" s="206"/>
      <c r="F10090"/>
    </row>
    <row r="10091" spans="1:6" x14ac:dyDescent="0.2">
      <c r="A10091"/>
      <c r="B10091"/>
      <c r="D10091" s="206"/>
      <c r="E10091" s="206"/>
      <c r="F10091"/>
    </row>
    <row r="10092" spans="1:6" x14ac:dyDescent="0.2">
      <c r="A10092"/>
      <c r="B10092"/>
      <c r="D10092" s="206"/>
      <c r="E10092" s="206"/>
      <c r="F10092"/>
    </row>
    <row r="10093" spans="1:6" x14ac:dyDescent="0.2">
      <c r="A10093"/>
      <c r="B10093"/>
      <c r="D10093" s="206"/>
      <c r="E10093" s="206"/>
      <c r="F10093"/>
    </row>
    <row r="10094" spans="1:6" x14ac:dyDescent="0.2">
      <c r="A10094"/>
      <c r="B10094"/>
      <c r="D10094" s="206"/>
      <c r="E10094" s="206"/>
      <c r="F10094"/>
    </row>
    <row r="10095" spans="1:6" x14ac:dyDescent="0.2">
      <c r="A10095"/>
      <c r="B10095"/>
      <c r="D10095" s="206"/>
      <c r="E10095" s="206"/>
      <c r="F10095"/>
    </row>
    <row r="10096" spans="1:6" x14ac:dyDescent="0.2">
      <c r="A10096"/>
      <c r="B10096"/>
      <c r="D10096" s="206"/>
      <c r="E10096" s="206"/>
      <c r="F10096"/>
    </row>
    <row r="10097" spans="1:6" x14ac:dyDescent="0.2">
      <c r="A10097"/>
      <c r="B10097"/>
      <c r="D10097" s="206"/>
      <c r="E10097" s="206"/>
      <c r="F10097"/>
    </row>
    <row r="10098" spans="1:6" x14ac:dyDescent="0.2">
      <c r="A10098"/>
      <c r="B10098"/>
      <c r="D10098" s="206"/>
      <c r="E10098" s="206"/>
      <c r="F10098"/>
    </row>
    <row r="10099" spans="1:6" x14ac:dyDescent="0.2">
      <c r="A10099"/>
      <c r="B10099"/>
      <c r="D10099" s="206"/>
      <c r="E10099" s="206"/>
      <c r="F10099"/>
    </row>
    <row r="10100" spans="1:6" x14ac:dyDescent="0.2">
      <c r="A10100"/>
      <c r="B10100"/>
      <c r="D10100" s="206"/>
      <c r="E10100" s="206"/>
      <c r="F10100"/>
    </row>
    <row r="10101" spans="1:6" x14ac:dyDescent="0.2">
      <c r="A10101"/>
      <c r="B10101"/>
      <c r="D10101" s="206"/>
      <c r="E10101" s="206"/>
      <c r="F10101"/>
    </row>
    <row r="10102" spans="1:6" x14ac:dyDescent="0.2">
      <c r="A10102"/>
      <c r="B10102"/>
      <c r="D10102" s="206"/>
      <c r="E10102" s="206"/>
      <c r="F10102"/>
    </row>
    <row r="10103" spans="1:6" x14ac:dyDescent="0.2">
      <c r="A10103"/>
      <c r="B10103"/>
      <c r="D10103" s="206"/>
      <c r="E10103" s="206"/>
      <c r="F10103"/>
    </row>
    <row r="10104" spans="1:6" x14ac:dyDescent="0.2">
      <c r="A10104"/>
      <c r="B10104"/>
      <c r="D10104" s="206"/>
      <c r="E10104" s="206"/>
      <c r="F10104"/>
    </row>
    <row r="10105" spans="1:6" x14ac:dyDescent="0.2">
      <c r="A10105"/>
      <c r="B10105"/>
      <c r="D10105" s="206"/>
      <c r="E10105" s="206"/>
      <c r="F10105"/>
    </row>
    <row r="10106" spans="1:6" x14ac:dyDescent="0.2">
      <c r="A10106"/>
      <c r="B10106"/>
      <c r="D10106" s="206"/>
      <c r="E10106" s="206"/>
      <c r="F10106"/>
    </row>
    <row r="10107" spans="1:6" x14ac:dyDescent="0.2">
      <c r="A10107"/>
      <c r="B10107"/>
      <c r="D10107" s="206"/>
      <c r="E10107" s="206"/>
      <c r="F10107"/>
    </row>
    <row r="10108" spans="1:6" x14ac:dyDescent="0.2">
      <c r="A10108"/>
      <c r="B10108"/>
      <c r="D10108" s="206"/>
      <c r="E10108" s="206"/>
      <c r="F10108"/>
    </row>
    <row r="10109" spans="1:6" x14ac:dyDescent="0.2">
      <c r="A10109"/>
      <c r="B10109"/>
      <c r="D10109" s="206"/>
      <c r="E10109" s="206"/>
      <c r="F10109"/>
    </row>
    <row r="10110" spans="1:6" x14ac:dyDescent="0.2">
      <c r="A10110"/>
      <c r="B10110"/>
      <c r="D10110" s="206"/>
      <c r="E10110" s="206"/>
      <c r="F10110"/>
    </row>
    <row r="10111" spans="1:6" x14ac:dyDescent="0.2">
      <c r="A10111"/>
      <c r="B10111"/>
      <c r="D10111" s="206"/>
      <c r="E10111" s="206"/>
      <c r="F10111"/>
    </row>
    <row r="10112" spans="1:6" x14ac:dyDescent="0.2">
      <c r="A10112"/>
      <c r="B10112"/>
      <c r="D10112" s="206"/>
      <c r="E10112" s="206"/>
      <c r="F10112"/>
    </row>
    <row r="10113" spans="1:6" x14ac:dyDescent="0.2">
      <c r="A10113"/>
      <c r="B10113"/>
      <c r="D10113" s="206"/>
      <c r="E10113" s="206"/>
      <c r="F10113"/>
    </row>
    <row r="10114" spans="1:6" x14ac:dyDescent="0.2">
      <c r="A10114"/>
      <c r="B10114"/>
      <c r="D10114" s="206"/>
      <c r="E10114" s="206"/>
      <c r="F10114"/>
    </row>
    <row r="10115" spans="1:6" x14ac:dyDescent="0.2">
      <c r="A10115"/>
      <c r="B10115"/>
      <c r="D10115" s="206"/>
      <c r="E10115" s="206"/>
      <c r="F10115"/>
    </row>
    <row r="10116" spans="1:6" x14ac:dyDescent="0.2">
      <c r="A10116"/>
      <c r="B10116"/>
      <c r="D10116" s="206"/>
      <c r="E10116" s="206"/>
      <c r="F10116"/>
    </row>
    <row r="10117" spans="1:6" x14ac:dyDescent="0.2">
      <c r="A10117"/>
      <c r="B10117"/>
      <c r="D10117" s="206"/>
      <c r="E10117" s="206"/>
      <c r="F10117"/>
    </row>
    <row r="10118" spans="1:6" x14ac:dyDescent="0.2">
      <c r="A10118"/>
      <c r="B10118"/>
      <c r="D10118" s="206"/>
      <c r="E10118" s="206"/>
      <c r="F10118"/>
    </row>
    <row r="10119" spans="1:6" x14ac:dyDescent="0.2">
      <c r="A10119"/>
      <c r="B10119"/>
      <c r="D10119" s="206"/>
      <c r="E10119" s="206"/>
      <c r="F10119"/>
    </row>
    <row r="10120" spans="1:6" x14ac:dyDescent="0.2">
      <c r="A10120"/>
      <c r="B10120"/>
      <c r="D10120" s="206"/>
      <c r="E10120" s="206"/>
      <c r="F10120"/>
    </row>
    <row r="10121" spans="1:6" x14ac:dyDescent="0.2">
      <c r="A10121"/>
      <c r="B10121"/>
      <c r="D10121" s="206"/>
      <c r="E10121" s="206"/>
      <c r="F10121"/>
    </row>
    <row r="10122" spans="1:6" x14ac:dyDescent="0.2">
      <c r="A10122"/>
      <c r="B10122"/>
      <c r="D10122" s="206"/>
      <c r="E10122" s="206"/>
      <c r="F10122"/>
    </row>
    <row r="10123" spans="1:6" x14ac:dyDescent="0.2">
      <c r="A10123"/>
      <c r="B10123"/>
      <c r="D10123" s="206"/>
      <c r="E10123" s="206"/>
      <c r="F10123"/>
    </row>
    <row r="10124" spans="1:6" x14ac:dyDescent="0.2">
      <c r="A10124"/>
      <c r="B10124"/>
      <c r="D10124" s="206"/>
      <c r="E10124" s="206"/>
      <c r="F10124"/>
    </row>
    <row r="10125" spans="1:6" x14ac:dyDescent="0.2">
      <c r="A10125"/>
      <c r="B10125"/>
      <c r="D10125" s="206"/>
      <c r="E10125" s="206"/>
      <c r="F10125"/>
    </row>
    <row r="10126" spans="1:6" x14ac:dyDescent="0.2">
      <c r="A10126"/>
      <c r="B10126"/>
      <c r="D10126" s="206"/>
      <c r="E10126" s="206"/>
      <c r="F10126"/>
    </row>
    <row r="10127" spans="1:6" x14ac:dyDescent="0.2">
      <c r="A10127"/>
      <c r="B10127"/>
      <c r="D10127" s="206"/>
      <c r="E10127" s="206"/>
      <c r="F10127"/>
    </row>
    <row r="10128" spans="1:6" x14ac:dyDescent="0.2">
      <c r="A10128"/>
      <c r="B10128"/>
      <c r="D10128" s="206"/>
      <c r="E10128" s="206"/>
      <c r="F10128"/>
    </row>
    <row r="10129" spans="1:6" x14ac:dyDescent="0.2">
      <c r="A10129"/>
      <c r="B10129"/>
      <c r="D10129" s="206"/>
      <c r="E10129" s="206"/>
      <c r="F10129"/>
    </row>
    <row r="10130" spans="1:6" x14ac:dyDescent="0.2">
      <c r="A10130"/>
      <c r="B10130"/>
      <c r="D10130" s="206"/>
      <c r="E10130" s="206"/>
      <c r="F10130"/>
    </row>
    <row r="10131" spans="1:6" x14ac:dyDescent="0.2">
      <c r="A10131"/>
      <c r="B10131"/>
      <c r="D10131" s="206"/>
      <c r="E10131" s="206"/>
      <c r="F10131"/>
    </row>
    <row r="10132" spans="1:6" x14ac:dyDescent="0.2">
      <c r="A10132"/>
      <c r="B10132"/>
      <c r="D10132" s="206"/>
      <c r="E10132" s="206"/>
      <c r="F10132"/>
    </row>
    <row r="10133" spans="1:6" x14ac:dyDescent="0.2">
      <c r="A10133"/>
      <c r="B10133"/>
      <c r="D10133" s="206"/>
      <c r="E10133" s="206"/>
      <c r="F10133"/>
    </row>
    <row r="10134" spans="1:6" x14ac:dyDescent="0.2">
      <c r="A10134"/>
      <c r="B10134"/>
      <c r="D10134" s="206"/>
      <c r="E10134" s="206"/>
      <c r="F10134"/>
    </row>
    <row r="10135" spans="1:6" x14ac:dyDescent="0.2">
      <c r="A10135"/>
      <c r="B10135"/>
      <c r="D10135" s="206"/>
      <c r="E10135" s="206"/>
      <c r="F10135"/>
    </row>
    <row r="10136" spans="1:6" x14ac:dyDescent="0.2">
      <c r="A10136"/>
      <c r="B10136"/>
      <c r="D10136" s="206"/>
      <c r="E10136" s="206"/>
      <c r="F10136"/>
    </row>
    <row r="10137" spans="1:6" x14ac:dyDescent="0.2">
      <c r="A10137"/>
      <c r="B10137"/>
      <c r="D10137" s="206"/>
      <c r="E10137" s="206"/>
      <c r="F10137"/>
    </row>
    <row r="10138" spans="1:6" x14ac:dyDescent="0.2">
      <c r="A10138"/>
      <c r="B10138"/>
      <c r="D10138" s="206"/>
      <c r="E10138" s="206"/>
      <c r="F10138"/>
    </row>
    <row r="10139" spans="1:6" x14ac:dyDescent="0.2">
      <c r="A10139"/>
      <c r="B10139"/>
      <c r="D10139" s="206"/>
      <c r="E10139" s="206"/>
      <c r="F10139"/>
    </row>
    <row r="10140" spans="1:6" x14ac:dyDescent="0.2">
      <c r="A10140"/>
      <c r="B10140"/>
      <c r="D10140" s="206"/>
      <c r="E10140" s="206"/>
      <c r="F10140"/>
    </row>
    <row r="10141" spans="1:6" x14ac:dyDescent="0.2">
      <c r="A10141"/>
      <c r="B10141"/>
      <c r="D10141" s="206"/>
      <c r="E10141" s="206"/>
      <c r="F10141"/>
    </row>
    <row r="10142" spans="1:6" x14ac:dyDescent="0.2">
      <c r="A10142"/>
      <c r="B10142"/>
      <c r="D10142" s="206"/>
      <c r="E10142" s="206"/>
      <c r="F10142"/>
    </row>
    <row r="10143" spans="1:6" x14ac:dyDescent="0.2">
      <c r="A10143"/>
      <c r="B10143"/>
      <c r="D10143" s="206"/>
      <c r="E10143" s="206"/>
      <c r="F10143"/>
    </row>
    <row r="10144" spans="1:6" x14ac:dyDescent="0.2">
      <c r="A10144"/>
      <c r="B10144"/>
      <c r="D10144" s="206"/>
      <c r="E10144" s="206"/>
      <c r="F10144"/>
    </row>
    <row r="10145" spans="1:6" x14ac:dyDescent="0.2">
      <c r="A10145"/>
      <c r="B10145"/>
      <c r="D10145" s="206"/>
      <c r="E10145" s="206"/>
      <c r="F10145"/>
    </row>
    <row r="10146" spans="1:6" x14ac:dyDescent="0.2">
      <c r="A10146"/>
      <c r="B10146"/>
      <c r="D10146" s="206"/>
      <c r="E10146" s="206"/>
      <c r="F10146"/>
    </row>
    <row r="10147" spans="1:6" x14ac:dyDescent="0.2">
      <c r="A10147"/>
      <c r="B10147"/>
      <c r="D10147" s="206"/>
      <c r="E10147" s="206"/>
      <c r="F10147"/>
    </row>
    <row r="10148" spans="1:6" x14ac:dyDescent="0.2">
      <c r="A10148"/>
      <c r="B10148"/>
      <c r="D10148" s="206"/>
      <c r="E10148" s="206"/>
      <c r="F10148"/>
    </row>
    <row r="10149" spans="1:6" x14ac:dyDescent="0.2">
      <c r="A10149"/>
      <c r="B10149"/>
      <c r="D10149" s="206"/>
      <c r="E10149" s="206"/>
      <c r="F10149"/>
    </row>
    <row r="10150" spans="1:6" x14ac:dyDescent="0.2">
      <c r="A10150"/>
      <c r="B10150"/>
      <c r="D10150" s="206"/>
      <c r="E10150" s="206"/>
      <c r="F10150"/>
    </row>
    <row r="10151" spans="1:6" x14ac:dyDescent="0.2">
      <c r="A10151"/>
      <c r="B10151"/>
      <c r="D10151" s="206"/>
      <c r="E10151" s="206"/>
      <c r="F10151"/>
    </row>
    <row r="10152" spans="1:6" x14ac:dyDescent="0.2">
      <c r="A10152"/>
      <c r="B10152"/>
      <c r="D10152" s="206"/>
      <c r="E10152" s="206"/>
      <c r="F10152"/>
    </row>
    <row r="10153" spans="1:6" x14ac:dyDescent="0.2">
      <c r="A10153"/>
      <c r="B10153"/>
      <c r="D10153" s="206"/>
      <c r="E10153" s="206"/>
      <c r="F10153"/>
    </row>
    <row r="10154" spans="1:6" x14ac:dyDescent="0.2">
      <c r="A10154"/>
      <c r="B10154"/>
      <c r="D10154" s="206"/>
      <c r="E10154" s="206"/>
      <c r="F10154"/>
    </row>
    <row r="10155" spans="1:6" x14ac:dyDescent="0.2">
      <c r="A10155"/>
      <c r="B10155"/>
      <c r="D10155" s="206"/>
      <c r="E10155" s="206"/>
      <c r="F10155"/>
    </row>
    <row r="10156" spans="1:6" x14ac:dyDescent="0.2">
      <c r="A10156"/>
      <c r="B10156"/>
      <c r="D10156" s="206"/>
      <c r="E10156" s="206"/>
      <c r="F10156"/>
    </row>
    <row r="10157" spans="1:6" x14ac:dyDescent="0.2">
      <c r="A10157"/>
      <c r="B10157"/>
      <c r="D10157" s="206"/>
      <c r="E10157" s="206"/>
      <c r="F10157"/>
    </row>
    <row r="10158" spans="1:6" x14ac:dyDescent="0.2">
      <c r="A10158"/>
      <c r="B10158"/>
      <c r="D10158" s="206"/>
      <c r="E10158" s="206"/>
      <c r="F10158"/>
    </row>
    <row r="10159" spans="1:6" x14ac:dyDescent="0.2">
      <c r="A10159"/>
      <c r="B10159"/>
      <c r="D10159" s="206"/>
      <c r="E10159" s="206"/>
      <c r="F10159"/>
    </row>
    <row r="10160" spans="1:6" x14ac:dyDescent="0.2">
      <c r="A10160"/>
      <c r="B10160"/>
      <c r="D10160" s="206"/>
      <c r="E10160" s="206"/>
      <c r="F10160"/>
    </row>
    <row r="10161" spans="1:6" x14ac:dyDescent="0.2">
      <c r="A10161"/>
      <c r="B10161"/>
      <c r="D10161" s="206"/>
      <c r="E10161" s="206"/>
      <c r="F10161"/>
    </row>
    <row r="10162" spans="1:6" x14ac:dyDescent="0.2">
      <c r="A10162"/>
      <c r="B10162"/>
      <c r="D10162" s="206"/>
      <c r="E10162" s="206"/>
      <c r="F10162"/>
    </row>
    <row r="10163" spans="1:6" x14ac:dyDescent="0.2">
      <c r="A10163"/>
      <c r="B10163"/>
      <c r="D10163" s="206"/>
      <c r="E10163" s="206"/>
      <c r="F10163"/>
    </row>
    <row r="10164" spans="1:6" x14ac:dyDescent="0.2">
      <c r="A10164"/>
      <c r="B10164"/>
      <c r="D10164" s="206"/>
      <c r="E10164" s="206"/>
      <c r="F10164"/>
    </row>
    <row r="10165" spans="1:6" x14ac:dyDescent="0.2">
      <c r="A10165"/>
      <c r="B10165"/>
      <c r="D10165" s="206"/>
      <c r="E10165" s="206"/>
      <c r="F10165"/>
    </row>
    <row r="10166" spans="1:6" x14ac:dyDescent="0.2">
      <c r="A10166"/>
      <c r="B10166"/>
      <c r="D10166" s="206"/>
      <c r="E10166" s="206"/>
      <c r="F10166"/>
    </row>
    <row r="10167" spans="1:6" x14ac:dyDescent="0.2">
      <c r="A10167"/>
      <c r="B10167"/>
      <c r="D10167" s="206"/>
      <c r="E10167" s="206"/>
      <c r="F10167"/>
    </row>
    <row r="10168" spans="1:6" x14ac:dyDescent="0.2">
      <c r="A10168"/>
      <c r="B10168"/>
      <c r="D10168" s="206"/>
      <c r="E10168" s="206"/>
      <c r="F10168"/>
    </row>
    <row r="10169" spans="1:6" x14ac:dyDescent="0.2">
      <c r="A10169"/>
      <c r="B10169"/>
      <c r="D10169" s="206"/>
      <c r="E10169" s="206"/>
      <c r="F10169"/>
    </row>
    <row r="10170" spans="1:6" x14ac:dyDescent="0.2">
      <c r="A10170"/>
      <c r="B10170"/>
      <c r="D10170" s="206"/>
      <c r="E10170" s="206"/>
      <c r="F10170"/>
    </row>
    <row r="10171" spans="1:6" x14ac:dyDescent="0.2">
      <c r="A10171"/>
      <c r="B10171"/>
      <c r="D10171" s="206"/>
      <c r="E10171" s="206"/>
      <c r="F10171"/>
    </row>
    <row r="10172" spans="1:6" x14ac:dyDescent="0.2">
      <c r="A10172"/>
      <c r="B10172"/>
      <c r="D10172" s="206"/>
      <c r="E10172" s="206"/>
      <c r="F10172"/>
    </row>
    <row r="10173" spans="1:6" x14ac:dyDescent="0.2">
      <c r="A10173"/>
      <c r="B10173"/>
      <c r="D10173" s="206"/>
      <c r="E10173" s="206"/>
      <c r="F10173"/>
    </row>
    <row r="10174" spans="1:6" x14ac:dyDescent="0.2">
      <c r="A10174"/>
      <c r="B10174"/>
      <c r="D10174" s="206"/>
      <c r="E10174" s="206"/>
      <c r="F10174"/>
    </row>
    <row r="10175" spans="1:6" x14ac:dyDescent="0.2">
      <c r="A10175"/>
      <c r="B10175"/>
      <c r="D10175" s="206"/>
      <c r="E10175" s="206"/>
      <c r="F10175"/>
    </row>
    <row r="10176" spans="1:6" x14ac:dyDescent="0.2">
      <c r="A10176"/>
      <c r="B10176"/>
      <c r="D10176" s="206"/>
      <c r="E10176" s="206"/>
      <c r="F10176"/>
    </row>
    <row r="10177" spans="1:6" x14ac:dyDescent="0.2">
      <c r="A10177"/>
      <c r="B10177"/>
      <c r="D10177" s="206"/>
      <c r="E10177" s="206"/>
      <c r="F10177"/>
    </row>
    <row r="10178" spans="1:6" x14ac:dyDescent="0.2">
      <c r="A10178"/>
      <c r="B10178"/>
      <c r="D10178" s="206"/>
      <c r="E10178" s="206"/>
      <c r="F10178"/>
    </row>
    <row r="10179" spans="1:6" x14ac:dyDescent="0.2">
      <c r="A10179"/>
      <c r="B10179"/>
      <c r="D10179" s="206"/>
      <c r="E10179" s="206"/>
      <c r="F10179"/>
    </row>
    <row r="10180" spans="1:6" x14ac:dyDescent="0.2">
      <c r="A10180"/>
      <c r="B10180"/>
      <c r="D10180" s="206"/>
      <c r="E10180" s="206"/>
      <c r="F10180"/>
    </row>
    <row r="10181" spans="1:6" x14ac:dyDescent="0.2">
      <c r="A10181"/>
      <c r="B10181"/>
      <c r="D10181" s="206"/>
      <c r="E10181" s="206"/>
      <c r="F10181"/>
    </row>
    <row r="10182" spans="1:6" x14ac:dyDescent="0.2">
      <c r="A10182"/>
      <c r="B10182"/>
      <c r="D10182" s="206"/>
      <c r="E10182" s="206"/>
      <c r="F10182"/>
    </row>
    <row r="10183" spans="1:6" x14ac:dyDescent="0.2">
      <c r="A10183"/>
      <c r="B10183"/>
      <c r="D10183" s="206"/>
      <c r="E10183" s="206"/>
      <c r="F10183"/>
    </row>
    <row r="10184" spans="1:6" x14ac:dyDescent="0.2">
      <c r="A10184"/>
      <c r="B10184"/>
      <c r="D10184" s="206"/>
      <c r="E10184" s="206"/>
      <c r="F10184"/>
    </row>
    <row r="10185" spans="1:6" x14ac:dyDescent="0.2">
      <c r="A10185"/>
      <c r="B10185"/>
      <c r="D10185" s="206"/>
      <c r="E10185" s="206"/>
      <c r="F10185"/>
    </row>
    <row r="10186" spans="1:6" x14ac:dyDescent="0.2">
      <c r="A10186"/>
      <c r="B10186"/>
      <c r="D10186" s="206"/>
      <c r="E10186" s="206"/>
      <c r="F10186"/>
    </row>
    <row r="10187" spans="1:6" x14ac:dyDescent="0.2">
      <c r="A10187"/>
      <c r="B10187"/>
      <c r="D10187" s="206"/>
      <c r="E10187" s="206"/>
      <c r="F10187"/>
    </row>
    <row r="10188" spans="1:6" x14ac:dyDescent="0.2">
      <c r="A10188"/>
      <c r="B10188"/>
      <c r="D10188" s="206"/>
      <c r="E10188" s="206"/>
      <c r="F10188"/>
    </row>
    <row r="10189" spans="1:6" x14ac:dyDescent="0.2">
      <c r="A10189"/>
      <c r="B10189"/>
      <c r="D10189" s="206"/>
      <c r="E10189" s="206"/>
      <c r="F10189"/>
    </row>
    <row r="10190" spans="1:6" x14ac:dyDescent="0.2">
      <c r="A10190"/>
      <c r="B10190"/>
      <c r="D10190" s="206"/>
      <c r="E10190" s="206"/>
      <c r="F10190"/>
    </row>
    <row r="10191" spans="1:6" x14ac:dyDescent="0.2">
      <c r="A10191"/>
      <c r="B10191"/>
      <c r="D10191" s="206"/>
      <c r="E10191" s="206"/>
      <c r="F10191"/>
    </row>
    <row r="10192" spans="1:6" x14ac:dyDescent="0.2">
      <c r="A10192"/>
      <c r="B10192"/>
      <c r="D10192" s="206"/>
      <c r="E10192" s="206"/>
      <c r="F10192"/>
    </row>
    <row r="10193" spans="1:6" x14ac:dyDescent="0.2">
      <c r="A10193"/>
      <c r="B10193"/>
      <c r="D10193" s="206"/>
      <c r="E10193" s="206"/>
      <c r="F10193"/>
    </row>
    <row r="10194" spans="1:6" x14ac:dyDescent="0.2">
      <c r="A10194"/>
      <c r="B10194"/>
      <c r="D10194" s="206"/>
      <c r="E10194" s="206"/>
      <c r="F10194"/>
    </row>
    <row r="10195" spans="1:6" x14ac:dyDescent="0.2">
      <c r="A10195"/>
      <c r="B10195"/>
      <c r="D10195" s="206"/>
      <c r="E10195" s="206"/>
      <c r="F10195"/>
    </row>
    <row r="10196" spans="1:6" x14ac:dyDescent="0.2">
      <c r="A10196"/>
      <c r="B10196"/>
      <c r="D10196" s="206"/>
      <c r="E10196" s="206"/>
      <c r="F10196"/>
    </row>
    <row r="10197" spans="1:6" x14ac:dyDescent="0.2">
      <c r="A10197"/>
      <c r="B10197"/>
      <c r="D10197" s="206"/>
      <c r="E10197" s="206"/>
      <c r="F10197"/>
    </row>
    <row r="10198" spans="1:6" x14ac:dyDescent="0.2">
      <c r="A10198"/>
      <c r="B10198"/>
      <c r="D10198" s="206"/>
      <c r="E10198" s="206"/>
      <c r="F10198"/>
    </row>
    <row r="10199" spans="1:6" x14ac:dyDescent="0.2">
      <c r="A10199"/>
      <c r="B10199"/>
      <c r="D10199" s="206"/>
      <c r="E10199" s="206"/>
      <c r="F10199"/>
    </row>
    <row r="10200" spans="1:6" x14ac:dyDescent="0.2">
      <c r="A10200"/>
      <c r="B10200"/>
      <c r="D10200" s="206"/>
      <c r="E10200" s="206"/>
      <c r="F10200"/>
    </row>
    <row r="10201" spans="1:6" x14ac:dyDescent="0.2">
      <c r="A10201"/>
      <c r="B10201"/>
      <c r="D10201" s="206"/>
      <c r="E10201" s="206"/>
      <c r="F10201"/>
    </row>
    <row r="10202" spans="1:6" x14ac:dyDescent="0.2">
      <c r="A10202"/>
      <c r="B10202"/>
      <c r="D10202" s="206"/>
      <c r="E10202" s="206"/>
      <c r="F10202"/>
    </row>
    <row r="10203" spans="1:6" x14ac:dyDescent="0.2">
      <c r="A10203"/>
      <c r="B10203"/>
      <c r="D10203" s="206"/>
      <c r="E10203" s="206"/>
      <c r="F10203"/>
    </row>
    <row r="10204" spans="1:6" x14ac:dyDescent="0.2">
      <c r="A10204"/>
      <c r="B10204"/>
      <c r="D10204" s="206"/>
      <c r="E10204" s="206"/>
      <c r="F10204"/>
    </row>
    <row r="10205" spans="1:6" x14ac:dyDescent="0.2">
      <c r="A10205"/>
      <c r="B10205"/>
      <c r="D10205" s="206"/>
      <c r="E10205" s="206"/>
      <c r="F10205"/>
    </row>
    <row r="10206" spans="1:6" x14ac:dyDescent="0.2">
      <c r="A10206"/>
      <c r="B10206"/>
      <c r="D10206" s="206"/>
      <c r="E10206" s="206"/>
      <c r="F10206"/>
    </row>
    <row r="10207" spans="1:6" x14ac:dyDescent="0.2">
      <c r="A10207"/>
      <c r="B10207"/>
      <c r="D10207" s="206"/>
      <c r="E10207" s="206"/>
      <c r="F10207"/>
    </row>
    <row r="10208" spans="1:6" x14ac:dyDescent="0.2">
      <c r="A10208"/>
      <c r="B10208"/>
      <c r="D10208" s="206"/>
      <c r="E10208" s="206"/>
      <c r="F10208"/>
    </row>
    <row r="10209" spans="1:6" x14ac:dyDescent="0.2">
      <c r="A10209"/>
      <c r="B10209"/>
      <c r="D10209" s="206"/>
      <c r="E10209" s="206"/>
      <c r="F10209"/>
    </row>
    <row r="10210" spans="1:6" x14ac:dyDescent="0.2">
      <c r="A10210"/>
      <c r="B10210"/>
      <c r="D10210" s="206"/>
      <c r="E10210" s="206"/>
      <c r="F10210"/>
    </row>
    <row r="10211" spans="1:6" x14ac:dyDescent="0.2">
      <c r="A10211"/>
      <c r="B10211"/>
      <c r="D10211" s="206"/>
      <c r="E10211" s="206"/>
      <c r="F10211"/>
    </row>
    <row r="10212" spans="1:6" x14ac:dyDescent="0.2">
      <c r="A10212"/>
      <c r="B10212"/>
      <c r="D10212" s="206"/>
      <c r="E10212" s="206"/>
      <c r="F10212"/>
    </row>
    <row r="10213" spans="1:6" x14ac:dyDescent="0.2">
      <c r="A10213"/>
      <c r="B10213"/>
      <c r="D10213" s="206"/>
      <c r="E10213" s="206"/>
      <c r="F10213"/>
    </row>
    <row r="10214" spans="1:6" x14ac:dyDescent="0.2">
      <c r="A10214"/>
      <c r="B10214"/>
      <c r="D10214" s="206"/>
      <c r="E10214" s="206"/>
      <c r="F10214"/>
    </row>
    <row r="10215" spans="1:6" x14ac:dyDescent="0.2">
      <c r="A10215"/>
      <c r="B10215"/>
      <c r="D10215" s="206"/>
      <c r="E10215" s="206"/>
      <c r="F10215"/>
    </row>
    <row r="10216" spans="1:6" x14ac:dyDescent="0.2">
      <c r="A10216"/>
      <c r="B10216"/>
      <c r="D10216" s="206"/>
      <c r="E10216" s="206"/>
      <c r="F10216"/>
    </row>
    <row r="10217" spans="1:6" x14ac:dyDescent="0.2">
      <c r="A10217"/>
      <c r="B10217"/>
      <c r="D10217" s="206"/>
      <c r="E10217" s="206"/>
      <c r="F10217"/>
    </row>
    <row r="10218" spans="1:6" x14ac:dyDescent="0.2">
      <c r="A10218"/>
      <c r="B10218"/>
      <c r="D10218" s="206"/>
      <c r="E10218" s="206"/>
      <c r="F10218"/>
    </row>
    <row r="10219" spans="1:6" x14ac:dyDescent="0.2">
      <c r="A10219"/>
      <c r="B10219"/>
      <c r="D10219" s="206"/>
      <c r="E10219" s="206"/>
      <c r="F10219"/>
    </row>
    <row r="10220" spans="1:6" x14ac:dyDescent="0.2">
      <c r="A10220"/>
      <c r="B10220"/>
      <c r="D10220" s="206"/>
      <c r="E10220" s="206"/>
      <c r="F10220"/>
    </row>
    <row r="10221" spans="1:6" x14ac:dyDescent="0.2">
      <c r="A10221"/>
      <c r="B10221"/>
      <c r="D10221" s="206"/>
      <c r="E10221" s="206"/>
      <c r="F10221"/>
    </row>
    <row r="10222" spans="1:6" x14ac:dyDescent="0.2">
      <c r="A10222"/>
      <c r="B10222"/>
      <c r="D10222" s="206"/>
      <c r="E10222" s="206"/>
      <c r="F10222"/>
    </row>
    <row r="10223" spans="1:6" x14ac:dyDescent="0.2">
      <c r="A10223"/>
      <c r="B10223"/>
      <c r="D10223" s="206"/>
      <c r="E10223" s="206"/>
      <c r="F10223"/>
    </row>
    <row r="10224" spans="1:6" x14ac:dyDescent="0.2">
      <c r="A10224"/>
      <c r="B10224"/>
      <c r="D10224" s="206"/>
      <c r="E10224" s="206"/>
      <c r="F10224"/>
    </row>
    <row r="10225" spans="1:6" x14ac:dyDescent="0.2">
      <c r="A10225"/>
      <c r="B10225"/>
      <c r="D10225" s="206"/>
      <c r="E10225" s="206"/>
      <c r="F10225"/>
    </row>
    <row r="10226" spans="1:6" x14ac:dyDescent="0.2">
      <c r="A10226"/>
      <c r="B10226"/>
      <c r="D10226" s="206"/>
      <c r="E10226" s="206"/>
      <c r="F10226"/>
    </row>
    <row r="10227" spans="1:6" x14ac:dyDescent="0.2">
      <c r="A10227"/>
      <c r="B10227"/>
      <c r="D10227" s="206"/>
      <c r="E10227" s="206"/>
      <c r="F10227"/>
    </row>
    <row r="10228" spans="1:6" x14ac:dyDescent="0.2">
      <c r="A10228"/>
      <c r="B10228"/>
      <c r="D10228" s="206"/>
      <c r="E10228" s="206"/>
      <c r="F10228"/>
    </row>
    <row r="10229" spans="1:6" x14ac:dyDescent="0.2">
      <c r="A10229"/>
      <c r="B10229"/>
      <c r="D10229" s="206"/>
      <c r="E10229" s="206"/>
      <c r="F10229"/>
    </row>
    <row r="10230" spans="1:6" x14ac:dyDescent="0.2">
      <c r="A10230"/>
      <c r="B10230"/>
      <c r="D10230" s="206"/>
      <c r="E10230" s="206"/>
      <c r="F10230"/>
    </row>
    <row r="10231" spans="1:6" x14ac:dyDescent="0.2">
      <c r="A10231"/>
      <c r="B10231"/>
      <c r="D10231" s="206"/>
      <c r="E10231" s="206"/>
      <c r="F10231"/>
    </row>
    <row r="10232" spans="1:6" x14ac:dyDescent="0.2">
      <c r="A10232"/>
      <c r="B10232"/>
      <c r="D10232" s="206"/>
      <c r="E10232" s="206"/>
      <c r="F10232"/>
    </row>
    <row r="10233" spans="1:6" x14ac:dyDescent="0.2">
      <c r="A10233"/>
      <c r="B10233"/>
      <c r="D10233" s="206"/>
      <c r="E10233" s="206"/>
      <c r="F10233"/>
    </row>
    <row r="10234" spans="1:6" x14ac:dyDescent="0.2">
      <c r="A10234"/>
      <c r="B10234"/>
      <c r="D10234" s="206"/>
      <c r="E10234" s="206"/>
      <c r="F10234"/>
    </row>
    <row r="10235" spans="1:6" x14ac:dyDescent="0.2">
      <c r="A10235"/>
      <c r="B10235"/>
      <c r="D10235" s="206"/>
      <c r="E10235" s="206"/>
      <c r="F10235"/>
    </row>
    <row r="10236" spans="1:6" x14ac:dyDescent="0.2">
      <c r="A10236"/>
      <c r="B10236"/>
      <c r="D10236" s="206"/>
      <c r="E10236" s="206"/>
      <c r="F10236"/>
    </row>
    <row r="10237" spans="1:6" x14ac:dyDescent="0.2">
      <c r="A10237"/>
      <c r="B10237"/>
      <c r="D10237" s="206"/>
      <c r="E10237" s="206"/>
      <c r="F10237"/>
    </row>
    <row r="10238" spans="1:6" x14ac:dyDescent="0.2">
      <c r="A10238"/>
      <c r="B10238"/>
      <c r="D10238" s="206"/>
      <c r="E10238" s="206"/>
      <c r="F10238"/>
    </row>
    <row r="10239" spans="1:6" x14ac:dyDescent="0.2">
      <c r="A10239"/>
      <c r="B10239"/>
      <c r="D10239" s="206"/>
      <c r="E10239" s="206"/>
      <c r="F10239"/>
    </row>
    <row r="10240" spans="1:6" x14ac:dyDescent="0.2">
      <c r="A10240"/>
      <c r="B10240"/>
      <c r="D10240" s="206"/>
      <c r="E10240" s="206"/>
      <c r="F10240"/>
    </row>
    <row r="10241" spans="1:6" x14ac:dyDescent="0.2">
      <c r="A10241"/>
      <c r="B10241"/>
      <c r="D10241" s="206"/>
      <c r="E10241" s="206"/>
      <c r="F10241"/>
    </row>
    <row r="10242" spans="1:6" x14ac:dyDescent="0.2">
      <c r="A10242"/>
      <c r="B10242"/>
      <c r="D10242" s="206"/>
      <c r="E10242" s="206"/>
      <c r="F10242"/>
    </row>
    <row r="10243" spans="1:6" x14ac:dyDescent="0.2">
      <c r="A10243"/>
      <c r="B10243"/>
      <c r="D10243" s="206"/>
      <c r="E10243" s="206"/>
      <c r="F10243"/>
    </row>
    <row r="10244" spans="1:6" x14ac:dyDescent="0.2">
      <c r="A10244"/>
      <c r="B10244"/>
      <c r="D10244" s="206"/>
      <c r="E10244" s="206"/>
      <c r="F10244"/>
    </row>
    <row r="10245" spans="1:6" x14ac:dyDescent="0.2">
      <c r="A10245"/>
      <c r="B10245"/>
      <c r="D10245" s="206"/>
      <c r="E10245" s="206"/>
      <c r="F10245"/>
    </row>
    <row r="10246" spans="1:6" x14ac:dyDescent="0.2">
      <c r="A10246"/>
      <c r="B10246"/>
      <c r="D10246" s="206"/>
      <c r="E10246" s="206"/>
      <c r="F10246"/>
    </row>
    <row r="10247" spans="1:6" x14ac:dyDescent="0.2">
      <c r="A10247"/>
      <c r="B10247"/>
      <c r="D10247" s="206"/>
      <c r="E10247" s="206"/>
      <c r="F10247"/>
    </row>
    <row r="10248" spans="1:6" x14ac:dyDescent="0.2">
      <c r="A10248"/>
      <c r="B10248"/>
      <c r="D10248" s="206"/>
      <c r="E10248" s="206"/>
      <c r="F10248"/>
    </row>
    <row r="10249" spans="1:6" x14ac:dyDescent="0.2">
      <c r="A10249"/>
      <c r="B10249"/>
      <c r="D10249" s="206"/>
      <c r="E10249" s="206"/>
      <c r="F10249"/>
    </row>
    <row r="10250" spans="1:6" x14ac:dyDescent="0.2">
      <c r="A10250"/>
      <c r="B10250"/>
      <c r="D10250" s="206"/>
      <c r="E10250" s="206"/>
      <c r="F10250"/>
    </row>
    <row r="10251" spans="1:6" x14ac:dyDescent="0.2">
      <c r="A10251"/>
      <c r="B10251"/>
      <c r="D10251" s="206"/>
      <c r="E10251" s="206"/>
      <c r="F10251"/>
    </row>
    <row r="10252" spans="1:6" x14ac:dyDescent="0.2">
      <c r="A10252"/>
      <c r="B10252"/>
      <c r="D10252" s="206"/>
      <c r="E10252" s="206"/>
      <c r="F10252"/>
    </row>
    <row r="10253" spans="1:6" x14ac:dyDescent="0.2">
      <c r="A10253"/>
      <c r="B10253"/>
      <c r="D10253" s="206"/>
      <c r="E10253" s="206"/>
      <c r="F10253"/>
    </row>
    <row r="10254" spans="1:6" x14ac:dyDescent="0.2">
      <c r="A10254"/>
      <c r="B10254"/>
      <c r="D10254" s="206"/>
      <c r="E10254" s="206"/>
      <c r="F10254"/>
    </row>
    <row r="10255" spans="1:6" x14ac:dyDescent="0.2">
      <c r="A10255"/>
      <c r="B10255"/>
      <c r="D10255" s="206"/>
      <c r="E10255" s="206"/>
      <c r="F10255"/>
    </row>
    <row r="10256" spans="1:6" x14ac:dyDescent="0.2">
      <c r="A10256"/>
      <c r="B10256"/>
      <c r="D10256" s="206"/>
      <c r="E10256" s="206"/>
      <c r="F10256"/>
    </row>
    <row r="10257" spans="1:6" x14ac:dyDescent="0.2">
      <c r="A10257"/>
      <c r="B10257"/>
      <c r="D10257" s="206"/>
      <c r="E10257" s="206"/>
      <c r="F10257"/>
    </row>
    <row r="10258" spans="1:6" x14ac:dyDescent="0.2">
      <c r="A10258"/>
      <c r="B10258"/>
      <c r="D10258" s="206"/>
      <c r="E10258" s="206"/>
      <c r="F10258"/>
    </row>
    <row r="10259" spans="1:6" x14ac:dyDescent="0.2">
      <c r="A10259"/>
      <c r="B10259"/>
      <c r="D10259" s="206"/>
      <c r="E10259" s="206"/>
      <c r="F10259"/>
    </row>
    <row r="10260" spans="1:6" x14ac:dyDescent="0.2">
      <c r="A10260"/>
      <c r="B10260"/>
      <c r="D10260" s="206"/>
      <c r="E10260" s="206"/>
      <c r="F10260"/>
    </row>
    <row r="10261" spans="1:6" x14ac:dyDescent="0.2">
      <c r="A10261"/>
      <c r="B10261"/>
      <c r="D10261" s="206"/>
      <c r="E10261" s="206"/>
      <c r="F10261"/>
    </row>
    <row r="10262" spans="1:6" x14ac:dyDescent="0.2">
      <c r="A10262"/>
      <c r="B10262"/>
      <c r="D10262" s="206"/>
      <c r="E10262" s="206"/>
      <c r="F10262"/>
    </row>
    <row r="10263" spans="1:6" x14ac:dyDescent="0.2">
      <c r="A10263"/>
      <c r="B10263"/>
      <c r="D10263" s="206"/>
      <c r="E10263" s="206"/>
      <c r="F10263"/>
    </row>
    <row r="10264" spans="1:6" x14ac:dyDescent="0.2">
      <c r="A10264"/>
      <c r="B10264"/>
      <c r="D10264" s="206"/>
      <c r="E10264" s="206"/>
      <c r="F10264"/>
    </row>
    <row r="10265" spans="1:6" x14ac:dyDescent="0.2">
      <c r="A10265"/>
      <c r="B10265"/>
      <c r="D10265" s="206"/>
      <c r="E10265" s="206"/>
      <c r="F10265"/>
    </row>
    <row r="10266" spans="1:6" x14ac:dyDescent="0.2">
      <c r="A10266"/>
      <c r="B10266"/>
      <c r="D10266" s="206"/>
      <c r="E10266" s="206"/>
      <c r="F10266"/>
    </row>
    <row r="10267" spans="1:6" x14ac:dyDescent="0.2">
      <c r="A10267"/>
      <c r="B10267"/>
      <c r="D10267" s="206"/>
      <c r="E10267" s="206"/>
      <c r="F10267"/>
    </row>
    <row r="10268" spans="1:6" x14ac:dyDescent="0.2">
      <c r="A10268"/>
      <c r="B10268"/>
      <c r="D10268" s="206"/>
      <c r="E10268" s="206"/>
      <c r="F10268"/>
    </row>
    <row r="10269" spans="1:6" x14ac:dyDescent="0.2">
      <c r="A10269"/>
      <c r="B10269"/>
      <c r="D10269" s="206"/>
      <c r="E10269" s="206"/>
      <c r="F10269"/>
    </row>
    <row r="10270" spans="1:6" x14ac:dyDescent="0.2">
      <c r="A10270"/>
      <c r="B10270"/>
      <c r="D10270" s="206"/>
      <c r="E10270" s="206"/>
      <c r="F10270"/>
    </row>
    <row r="10271" spans="1:6" x14ac:dyDescent="0.2">
      <c r="A10271"/>
      <c r="B10271"/>
      <c r="D10271" s="206"/>
      <c r="E10271" s="206"/>
      <c r="F10271"/>
    </row>
    <row r="10272" spans="1:6" x14ac:dyDescent="0.2">
      <c r="A10272"/>
      <c r="B10272"/>
      <c r="D10272" s="206"/>
      <c r="E10272" s="206"/>
      <c r="F10272"/>
    </row>
    <row r="10273" spans="1:6" x14ac:dyDescent="0.2">
      <c r="A10273"/>
      <c r="B10273"/>
      <c r="D10273" s="206"/>
      <c r="E10273" s="206"/>
      <c r="F10273"/>
    </row>
    <row r="10274" spans="1:6" x14ac:dyDescent="0.2">
      <c r="A10274"/>
      <c r="B10274"/>
      <c r="D10274" s="206"/>
      <c r="E10274" s="206"/>
      <c r="F10274"/>
    </row>
    <row r="10275" spans="1:6" x14ac:dyDescent="0.2">
      <c r="A10275"/>
      <c r="B10275"/>
      <c r="D10275" s="206"/>
      <c r="E10275" s="206"/>
      <c r="F10275"/>
    </row>
    <row r="10276" spans="1:6" x14ac:dyDescent="0.2">
      <c r="A10276"/>
      <c r="B10276"/>
      <c r="D10276" s="206"/>
      <c r="E10276" s="206"/>
      <c r="F10276"/>
    </row>
    <row r="10277" spans="1:6" x14ac:dyDescent="0.2">
      <c r="A10277"/>
      <c r="B10277"/>
      <c r="D10277" s="206"/>
      <c r="E10277" s="206"/>
      <c r="F10277"/>
    </row>
    <row r="10278" spans="1:6" x14ac:dyDescent="0.2">
      <c r="A10278"/>
      <c r="B10278"/>
      <c r="D10278" s="206"/>
      <c r="E10278" s="206"/>
      <c r="F10278"/>
    </row>
    <row r="10279" spans="1:6" x14ac:dyDescent="0.2">
      <c r="A10279"/>
      <c r="B10279"/>
      <c r="D10279" s="206"/>
      <c r="E10279" s="206"/>
      <c r="F10279"/>
    </row>
    <row r="10280" spans="1:6" x14ac:dyDescent="0.2">
      <c r="A10280"/>
      <c r="B10280"/>
      <c r="D10280" s="206"/>
      <c r="E10280" s="206"/>
      <c r="F10280"/>
    </row>
    <row r="10281" spans="1:6" x14ac:dyDescent="0.2">
      <c r="A10281"/>
      <c r="B10281"/>
      <c r="D10281" s="206"/>
      <c r="E10281" s="206"/>
      <c r="F10281"/>
    </row>
    <row r="10282" spans="1:6" x14ac:dyDescent="0.2">
      <c r="A10282"/>
      <c r="B10282"/>
      <c r="D10282" s="206"/>
      <c r="E10282" s="206"/>
      <c r="F10282"/>
    </row>
    <row r="10283" spans="1:6" x14ac:dyDescent="0.2">
      <c r="A10283"/>
      <c r="B10283"/>
      <c r="D10283" s="206"/>
      <c r="E10283" s="206"/>
      <c r="F10283"/>
    </row>
    <row r="10284" spans="1:6" x14ac:dyDescent="0.2">
      <c r="A10284"/>
      <c r="B10284"/>
      <c r="D10284" s="206"/>
      <c r="E10284" s="206"/>
      <c r="F10284"/>
    </row>
    <row r="10285" spans="1:6" x14ac:dyDescent="0.2">
      <c r="A10285"/>
      <c r="B10285"/>
      <c r="D10285" s="206"/>
      <c r="E10285" s="206"/>
      <c r="F10285"/>
    </row>
    <row r="10286" spans="1:6" x14ac:dyDescent="0.2">
      <c r="A10286"/>
      <c r="B10286"/>
      <c r="D10286" s="206"/>
      <c r="E10286" s="206"/>
      <c r="F10286"/>
    </row>
    <row r="10287" spans="1:6" x14ac:dyDescent="0.2">
      <c r="A10287"/>
      <c r="B10287"/>
      <c r="D10287" s="206"/>
      <c r="E10287" s="206"/>
      <c r="F10287"/>
    </row>
    <row r="10288" spans="1:6" x14ac:dyDescent="0.2">
      <c r="A10288"/>
      <c r="B10288"/>
      <c r="D10288" s="206"/>
      <c r="E10288" s="206"/>
      <c r="F10288"/>
    </row>
    <row r="10289" spans="1:6" x14ac:dyDescent="0.2">
      <c r="A10289"/>
      <c r="B10289"/>
      <c r="D10289" s="206"/>
      <c r="E10289" s="206"/>
      <c r="F10289"/>
    </row>
    <row r="10290" spans="1:6" x14ac:dyDescent="0.2">
      <c r="A10290"/>
      <c r="B10290"/>
      <c r="D10290" s="206"/>
      <c r="E10290" s="206"/>
      <c r="F10290"/>
    </row>
    <row r="10291" spans="1:6" x14ac:dyDescent="0.2">
      <c r="A10291"/>
      <c r="B10291"/>
      <c r="D10291" s="206"/>
      <c r="E10291" s="206"/>
      <c r="F10291"/>
    </row>
    <row r="10292" spans="1:6" x14ac:dyDescent="0.2">
      <c r="A10292"/>
      <c r="B10292"/>
      <c r="D10292" s="206"/>
      <c r="E10292" s="206"/>
      <c r="F10292"/>
    </row>
    <row r="10293" spans="1:6" x14ac:dyDescent="0.2">
      <c r="A10293"/>
      <c r="B10293"/>
      <c r="D10293" s="206"/>
      <c r="E10293" s="206"/>
      <c r="F10293"/>
    </row>
    <row r="10294" spans="1:6" x14ac:dyDescent="0.2">
      <c r="A10294"/>
      <c r="B10294"/>
      <c r="D10294" s="206"/>
      <c r="E10294" s="206"/>
      <c r="F10294"/>
    </row>
    <row r="10295" spans="1:6" x14ac:dyDescent="0.2">
      <c r="A10295"/>
      <c r="B10295"/>
      <c r="D10295" s="206"/>
      <c r="E10295" s="206"/>
      <c r="F10295"/>
    </row>
    <row r="10296" spans="1:6" x14ac:dyDescent="0.2">
      <c r="A10296"/>
      <c r="B10296"/>
      <c r="D10296" s="206"/>
      <c r="E10296" s="206"/>
      <c r="F10296"/>
    </row>
    <row r="10297" spans="1:6" x14ac:dyDescent="0.2">
      <c r="A10297"/>
      <c r="B10297"/>
      <c r="D10297" s="206"/>
      <c r="E10297" s="206"/>
      <c r="F10297"/>
    </row>
    <row r="10298" spans="1:6" x14ac:dyDescent="0.2">
      <c r="A10298"/>
      <c r="B10298"/>
      <c r="D10298" s="206"/>
      <c r="E10298" s="206"/>
      <c r="F10298"/>
    </row>
    <row r="10299" spans="1:6" x14ac:dyDescent="0.2">
      <c r="A10299"/>
      <c r="B10299"/>
      <c r="D10299" s="206"/>
      <c r="E10299" s="206"/>
      <c r="F10299"/>
    </row>
    <row r="10300" spans="1:6" x14ac:dyDescent="0.2">
      <c r="A10300"/>
      <c r="B10300"/>
      <c r="D10300" s="206"/>
      <c r="E10300" s="206"/>
      <c r="F10300"/>
    </row>
    <row r="10301" spans="1:6" x14ac:dyDescent="0.2">
      <c r="A10301"/>
      <c r="B10301"/>
      <c r="D10301" s="206"/>
      <c r="E10301" s="206"/>
      <c r="F10301"/>
    </row>
    <row r="10302" spans="1:6" x14ac:dyDescent="0.2">
      <c r="A10302"/>
      <c r="B10302"/>
      <c r="D10302" s="206"/>
      <c r="E10302" s="206"/>
      <c r="F10302"/>
    </row>
    <row r="10303" spans="1:6" x14ac:dyDescent="0.2">
      <c r="A10303"/>
      <c r="B10303"/>
      <c r="D10303" s="206"/>
      <c r="E10303" s="206"/>
      <c r="F10303"/>
    </row>
    <row r="10304" spans="1:6" x14ac:dyDescent="0.2">
      <c r="A10304"/>
      <c r="B10304"/>
      <c r="D10304" s="206"/>
      <c r="E10304" s="206"/>
      <c r="F10304"/>
    </row>
    <row r="10305" spans="1:6" x14ac:dyDescent="0.2">
      <c r="A10305"/>
      <c r="B10305"/>
      <c r="D10305" s="206"/>
      <c r="E10305" s="206"/>
      <c r="F10305"/>
    </row>
    <row r="10306" spans="1:6" x14ac:dyDescent="0.2">
      <c r="A10306"/>
      <c r="B10306"/>
      <c r="D10306" s="206"/>
      <c r="E10306" s="206"/>
      <c r="F10306"/>
    </row>
    <row r="10307" spans="1:6" x14ac:dyDescent="0.2">
      <c r="A10307"/>
      <c r="B10307"/>
      <c r="D10307" s="206"/>
      <c r="E10307" s="206"/>
      <c r="F10307"/>
    </row>
    <row r="10308" spans="1:6" x14ac:dyDescent="0.2">
      <c r="A10308"/>
      <c r="B10308"/>
      <c r="D10308" s="206"/>
      <c r="E10308" s="206"/>
      <c r="F10308"/>
    </row>
    <row r="10309" spans="1:6" x14ac:dyDescent="0.2">
      <c r="A10309"/>
      <c r="B10309"/>
      <c r="D10309" s="206"/>
      <c r="E10309" s="206"/>
      <c r="F10309"/>
    </row>
    <row r="10310" spans="1:6" x14ac:dyDescent="0.2">
      <c r="A10310"/>
      <c r="B10310"/>
      <c r="D10310" s="206"/>
      <c r="E10310" s="206"/>
      <c r="F10310"/>
    </row>
    <row r="10311" spans="1:6" x14ac:dyDescent="0.2">
      <c r="A10311"/>
      <c r="B10311"/>
      <c r="D10311" s="206"/>
      <c r="E10311" s="206"/>
      <c r="F10311"/>
    </row>
    <row r="10312" spans="1:6" x14ac:dyDescent="0.2">
      <c r="A10312"/>
      <c r="B10312"/>
      <c r="D10312" s="206"/>
      <c r="E10312" s="206"/>
      <c r="F10312"/>
    </row>
    <row r="10313" spans="1:6" x14ac:dyDescent="0.2">
      <c r="A10313"/>
      <c r="B10313"/>
      <c r="D10313" s="206"/>
      <c r="E10313" s="206"/>
      <c r="F10313"/>
    </row>
    <row r="10314" spans="1:6" x14ac:dyDescent="0.2">
      <c r="A10314"/>
      <c r="B10314"/>
      <c r="D10314" s="206"/>
      <c r="E10314" s="206"/>
      <c r="F10314"/>
    </row>
    <row r="10315" spans="1:6" x14ac:dyDescent="0.2">
      <c r="A10315"/>
      <c r="B10315"/>
      <c r="D10315" s="206"/>
      <c r="E10315" s="206"/>
      <c r="F10315"/>
    </row>
    <row r="10316" spans="1:6" x14ac:dyDescent="0.2">
      <c r="A10316"/>
      <c r="B10316"/>
      <c r="D10316" s="206"/>
      <c r="E10316" s="206"/>
      <c r="F10316"/>
    </row>
    <row r="10317" spans="1:6" x14ac:dyDescent="0.2">
      <c r="A10317"/>
      <c r="B10317"/>
      <c r="D10317" s="206"/>
      <c r="E10317" s="206"/>
      <c r="F10317"/>
    </row>
    <row r="10318" spans="1:6" x14ac:dyDescent="0.2">
      <c r="A10318"/>
      <c r="B10318"/>
      <c r="D10318" s="206"/>
      <c r="E10318" s="206"/>
      <c r="F10318"/>
    </row>
    <row r="10319" spans="1:6" x14ac:dyDescent="0.2">
      <c r="A10319"/>
      <c r="B10319"/>
      <c r="D10319" s="206"/>
      <c r="E10319" s="206"/>
      <c r="F10319"/>
    </row>
    <row r="10320" spans="1:6" x14ac:dyDescent="0.2">
      <c r="A10320"/>
      <c r="B10320"/>
      <c r="D10320" s="206"/>
      <c r="E10320" s="206"/>
      <c r="F10320"/>
    </row>
    <row r="10321" spans="1:6" x14ac:dyDescent="0.2">
      <c r="A10321"/>
      <c r="B10321"/>
      <c r="D10321" s="206"/>
      <c r="E10321" s="206"/>
      <c r="F10321"/>
    </row>
    <row r="10322" spans="1:6" x14ac:dyDescent="0.2">
      <c r="A10322"/>
      <c r="B10322"/>
      <c r="D10322" s="206"/>
      <c r="E10322" s="206"/>
      <c r="F10322"/>
    </row>
    <row r="10323" spans="1:6" x14ac:dyDescent="0.2">
      <c r="A10323"/>
      <c r="B10323"/>
      <c r="D10323" s="206"/>
      <c r="E10323" s="206"/>
      <c r="F10323"/>
    </row>
    <row r="10324" spans="1:6" x14ac:dyDescent="0.2">
      <c r="A10324"/>
      <c r="B10324"/>
      <c r="D10324" s="206"/>
      <c r="E10324" s="206"/>
      <c r="F10324"/>
    </row>
    <row r="10325" spans="1:6" x14ac:dyDescent="0.2">
      <c r="A10325"/>
      <c r="B10325"/>
      <c r="D10325" s="206"/>
      <c r="E10325" s="206"/>
      <c r="F10325"/>
    </row>
    <row r="10326" spans="1:6" x14ac:dyDescent="0.2">
      <c r="A10326"/>
      <c r="B10326"/>
      <c r="D10326" s="206"/>
      <c r="E10326" s="206"/>
      <c r="F10326"/>
    </row>
    <row r="10327" spans="1:6" x14ac:dyDescent="0.2">
      <c r="A10327"/>
      <c r="B10327"/>
      <c r="D10327" s="206"/>
      <c r="E10327" s="206"/>
      <c r="F10327"/>
    </row>
    <row r="10328" spans="1:6" x14ac:dyDescent="0.2">
      <c r="A10328"/>
      <c r="B10328"/>
      <c r="D10328" s="206"/>
      <c r="E10328" s="206"/>
      <c r="F10328"/>
    </row>
    <row r="10329" spans="1:6" x14ac:dyDescent="0.2">
      <c r="A10329"/>
      <c r="B10329"/>
      <c r="D10329" s="206"/>
      <c r="E10329" s="206"/>
      <c r="F10329"/>
    </row>
    <row r="10330" spans="1:6" x14ac:dyDescent="0.2">
      <c r="A10330"/>
      <c r="B10330"/>
      <c r="D10330" s="206"/>
      <c r="E10330" s="206"/>
      <c r="F10330"/>
    </row>
    <row r="10331" spans="1:6" x14ac:dyDescent="0.2">
      <c r="A10331"/>
      <c r="B10331"/>
      <c r="D10331" s="206"/>
      <c r="E10331" s="206"/>
      <c r="F10331"/>
    </row>
    <row r="10332" spans="1:6" x14ac:dyDescent="0.2">
      <c r="A10332"/>
      <c r="B10332"/>
      <c r="D10332" s="206"/>
      <c r="E10332" s="206"/>
      <c r="F10332"/>
    </row>
    <row r="10333" spans="1:6" x14ac:dyDescent="0.2">
      <c r="A10333"/>
      <c r="B10333"/>
      <c r="D10333" s="206"/>
      <c r="E10333" s="206"/>
      <c r="F10333"/>
    </row>
    <row r="10334" spans="1:6" x14ac:dyDescent="0.2">
      <c r="A10334"/>
      <c r="B10334"/>
      <c r="D10334" s="206"/>
      <c r="E10334" s="206"/>
      <c r="F10334"/>
    </row>
    <row r="10335" spans="1:6" x14ac:dyDescent="0.2">
      <c r="A10335"/>
      <c r="B10335"/>
      <c r="D10335" s="206"/>
      <c r="E10335" s="206"/>
      <c r="F10335"/>
    </row>
    <row r="10336" spans="1:6" x14ac:dyDescent="0.2">
      <c r="A10336"/>
      <c r="B10336"/>
      <c r="D10336" s="206"/>
      <c r="E10336" s="206"/>
      <c r="F10336"/>
    </row>
    <row r="10337" spans="1:6" x14ac:dyDescent="0.2">
      <c r="A10337"/>
      <c r="B10337"/>
      <c r="D10337" s="206"/>
      <c r="E10337" s="206"/>
      <c r="F10337"/>
    </row>
    <row r="10338" spans="1:6" x14ac:dyDescent="0.2">
      <c r="A10338"/>
      <c r="B10338"/>
      <c r="D10338" s="206"/>
      <c r="E10338" s="206"/>
      <c r="F10338"/>
    </row>
    <row r="10339" spans="1:6" x14ac:dyDescent="0.2">
      <c r="A10339"/>
      <c r="B10339"/>
      <c r="D10339" s="206"/>
      <c r="E10339" s="206"/>
      <c r="F10339"/>
    </row>
    <row r="10340" spans="1:6" x14ac:dyDescent="0.2">
      <c r="A10340"/>
      <c r="B10340"/>
      <c r="D10340" s="206"/>
      <c r="E10340" s="206"/>
      <c r="F10340"/>
    </row>
    <row r="10341" spans="1:6" x14ac:dyDescent="0.2">
      <c r="A10341"/>
      <c r="B10341"/>
      <c r="D10341" s="206"/>
      <c r="E10341" s="206"/>
      <c r="F10341"/>
    </row>
    <row r="10342" spans="1:6" x14ac:dyDescent="0.2">
      <c r="A10342"/>
      <c r="B10342"/>
      <c r="D10342" s="206"/>
      <c r="E10342" s="206"/>
      <c r="F10342"/>
    </row>
    <row r="10343" spans="1:6" x14ac:dyDescent="0.2">
      <c r="A10343"/>
      <c r="B10343"/>
      <c r="D10343" s="206"/>
      <c r="E10343" s="206"/>
      <c r="F10343"/>
    </row>
    <row r="10344" spans="1:6" x14ac:dyDescent="0.2">
      <c r="A10344"/>
      <c r="B10344"/>
      <c r="D10344" s="206"/>
      <c r="E10344" s="206"/>
      <c r="F10344"/>
    </row>
    <row r="10345" spans="1:6" x14ac:dyDescent="0.2">
      <c r="A10345"/>
      <c r="B10345"/>
      <c r="D10345" s="206"/>
      <c r="E10345" s="206"/>
      <c r="F10345"/>
    </row>
    <row r="10346" spans="1:6" x14ac:dyDescent="0.2">
      <c r="A10346"/>
      <c r="B10346"/>
      <c r="D10346" s="206"/>
      <c r="E10346" s="206"/>
      <c r="F10346"/>
    </row>
    <row r="10347" spans="1:6" x14ac:dyDescent="0.2">
      <c r="A10347"/>
      <c r="B10347"/>
      <c r="D10347" s="206"/>
      <c r="E10347" s="206"/>
      <c r="F10347"/>
    </row>
    <row r="10348" spans="1:6" x14ac:dyDescent="0.2">
      <c r="A10348"/>
      <c r="B10348"/>
      <c r="D10348" s="206"/>
      <c r="E10348" s="206"/>
      <c r="F10348"/>
    </row>
    <row r="10349" spans="1:6" x14ac:dyDescent="0.2">
      <c r="A10349"/>
      <c r="B10349"/>
      <c r="D10349" s="206"/>
      <c r="E10349" s="206"/>
      <c r="F10349"/>
    </row>
    <row r="10350" spans="1:6" x14ac:dyDescent="0.2">
      <c r="A10350"/>
      <c r="B10350"/>
      <c r="D10350" s="206"/>
      <c r="E10350" s="206"/>
      <c r="F10350"/>
    </row>
    <row r="10351" spans="1:6" x14ac:dyDescent="0.2">
      <c r="A10351"/>
      <c r="B10351"/>
      <c r="D10351" s="206"/>
      <c r="E10351" s="206"/>
      <c r="F10351"/>
    </row>
    <row r="10352" spans="1:6" x14ac:dyDescent="0.2">
      <c r="A10352"/>
      <c r="B10352"/>
      <c r="D10352" s="206"/>
      <c r="E10352" s="206"/>
      <c r="F10352"/>
    </row>
    <row r="10353" spans="1:6" x14ac:dyDescent="0.2">
      <c r="A10353"/>
      <c r="B10353"/>
      <c r="D10353" s="206"/>
      <c r="E10353" s="206"/>
      <c r="F10353"/>
    </row>
    <row r="10354" spans="1:6" x14ac:dyDescent="0.2">
      <c r="A10354"/>
      <c r="B10354"/>
      <c r="D10354" s="206"/>
      <c r="E10354" s="206"/>
      <c r="F10354"/>
    </row>
    <row r="10355" spans="1:6" x14ac:dyDescent="0.2">
      <c r="A10355"/>
      <c r="B10355"/>
      <c r="D10355" s="206"/>
      <c r="E10355" s="206"/>
      <c r="F10355"/>
    </row>
    <row r="10356" spans="1:6" x14ac:dyDescent="0.2">
      <c r="A10356"/>
      <c r="B10356"/>
      <c r="D10356" s="206"/>
      <c r="E10356" s="206"/>
      <c r="F10356"/>
    </row>
    <row r="10357" spans="1:6" x14ac:dyDescent="0.2">
      <c r="A10357"/>
      <c r="B10357"/>
      <c r="D10357" s="206"/>
      <c r="E10357" s="206"/>
      <c r="F10357"/>
    </row>
    <row r="10358" spans="1:6" x14ac:dyDescent="0.2">
      <c r="A10358"/>
      <c r="B10358"/>
      <c r="D10358" s="206"/>
      <c r="E10358" s="206"/>
      <c r="F10358"/>
    </row>
    <row r="10359" spans="1:6" x14ac:dyDescent="0.2">
      <c r="A10359"/>
      <c r="B10359"/>
      <c r="D10359" s="206"/>
      <c r="E10359" s="206"/>
      <c r="F10359"/>
    </row>
    <row r="10360" spans="1:6" x14ac:dyDescent="0.2">
      <c r="A10360"/>
      <c r="B10360"/>
      <c r="D10360" s="206"/>
      <c r="E10360" s="206"/>
      <c r="F10360"/>
    </row>
    <row r="10361" spans="1:6" x14ac:dyDescent="0.2">
      <c r="A10361"/>
      <c r="B10361"/>
      <c r="D10361" s="206"/>
      <c r="E10361" s="206"/>
      <c r="F10361"/>
    </row>
    <row r="10362" spans="1:6" x14ac:dyDescent="0.2">
      <c r="A10362"/>
      <c r="B10362"/>
      <c r="D10362" s="206"/>
      <c r="E10362" s="206"/>
      <c r="F10362"/>
    </row>
    <row r="10363" spans="1:6" x14ac:dyDescent="0.2">
      <c r="A10363"/>
      <c r="B10363"/>
      <c r="D10363" s="206"/>
      <c r="E10363" s="206"/>
      <c r="F10363"/>
    </row>
    <row r="10364" spans="1:6" x14ac:dyDescent="0.2">
      <c r="A10364"/>
      <c r="B10364"/>
      <c r="D10364" s="206"/>
      <c r="E10364" s="206"/>
      <c r="F10364"/>
    </row>
    <row r="10365" spans="1:6" x14ac:dyDescent="0.2">
      <c r="A10365"/>
      <c r="B10365"/>
      <c r="D10365" s="206"/>
      <c r="E10365" s="206"/>
      <c r="F10365"/>
    </row>
    <row r="10366" spans="1:6" x14ac:dyDescent="0.2">
      <c r="A10366"/>
      <c r="B10366"/>
      <c r="D10366" s="206"/>
      <c r="E10366" s="206"/>
      <c r="F10366"/>
    </row>
    <row r="10367" spans="1:6" x14ac:dyDescent="0.2">
      <c r="A10367"/>
      <c r="B10367"/>
      <c r="D10367" s="206"/>
      <c r="E10367" s="206"/>
      <c r="F10367"/>
    </row>
    <row r="10368" spans="1:6" x14ac:dyDescent="0.2">
      <c r="A10368"/>
      <c r="B10368"/>
      <c r="D10368" s="206"/>
      <c r="E10368" s="206"/>
      <c r="F10368"/>
    </row>
    <row r="10369" spans="1:6" x14ac:dyDescent="0.2">
      <c r="A10369"/>
      <c r="B10369"/>
      <c r="D10369" s="206"/>
      <c r="E10369" s="206"/>
      <c r="F10369"/>
    </row>
    <row r="10370" spans="1:6" x14ac:dyDescent="0.2">
      <c r="A10370"/>
      <c r="B10370"/>
      <c r="D10370" s="206"/>
      <c r="E10370" s="206"/>
      <c r="F10370"/>
    </row>
    <row r="10371" spans="1:6" x14ac:dyDescent="0.2">
      <c r="A10371"/>
      <c r="B10371"/>
      <c r="D10371" s="206"/>
      <c r="E10371" s="206"/>
      <c r="F10371"/>
    </row>
    <row r="10372" spans="1:6" x14ac:dyDescent="0.2">
      <c r="A10372"/>
      <c r="B10372"/>
      <c r="D10372" s="206"/>
      <c r="E10372" s="206"/>
      <c r="F10372"/>
    </row>
    <row r="10373" spans="1:6" x14ac:dyDescent="0.2">
      <c r="A10373"/>
      <c r="B10373"/>
      <c r="D10373" s="206"/>
      <c r="E10373" s="206"/>
      <c r="F10373"/>
    </row>
    <row r="10374" spans="1:6" x14ac:dyDescent="0.2">
      <c r="A10374"/>
      <c r="B10374"/>
      <c r="D10374" s="206"/>
      <c r="E10374" s="206"/>
      <c r="F10374"/>
    </row>
    <row r="10375" spans="1:6" x14ac:dyDescent="0.2">
      <c r="A10375"/>
      <c r="B10375"/>
      <c r="D10375" s="206"/>
      <c r="E10375" s="206"/>
      <c r="F10375"/>
    </row>
    <row r="10376" spans="1:6" x14ac:dyDescent="0.2">
      <c r="A10376"/>
      <c r="B10376"/>
      <c r="D10376" s="206"/>
      <c r="E10376" s="206"/>
      <c r="F10376"/>
    </row>
    <row r="10377" spans="1:6" x14ac:dyDescent="0.2">
      <c r="A10377"/>
      <c r="B10377"/>
      <c r="D10377" s="206"/>
      <c r="E10377" s="206"/>
      <c r="F10377"/>
    </row>
    <row r="10378" spans="1:6" x14ac:dyDescent="0.2">
      <c r="A10378"/>
      <c r="B10378"/>
      <c r="D10378" s="206"/>
      <c r="E10378" s="206"/>
      <c r="F10378"/>
    </row>
    <row r="10379" spans="1:6" x14ac:dyDescent="0.2">
      <c r="A10379"/>
      <c r="B10379"/>
      <c r="D10379" s="206"/>
      <c r="E10379" s="206"/>
      <c r="F10379"/>
    </row>
    <row r="10380" spans="1:6" x14ac:dyDescent="0.2">
      <c r="A10380"/>
      <c r="B10380"/>
      <c r="D10380" s="206"/>
      <c r="E10380" s="206"/>
      <c r="F10380"/>
    </row>
    <row r="10381" spans="1:6" x14ac:dyDescent="0.2">
      <c r="A10381"/>
      <c r="B10381"/>
      <c r="D10381" s="206"/>
      <c r="E10381" s="206"/>
      <c r="F10381"/>
    </row>
    <row r="10382" spans="1:6" x14ac:dyDescent="0.2">
      <c r="A10382"/>
      <c r="B10382"/>
      <c r="D10382" s="206"/>
      <c r="E10382" s="206"/>
      <c r="F10382"/>
    </row>
    <row r="10383" spans="1:6" x14ac:dyDescent="0.2">
      <c r="A10383"/>
      <c r="B10383"/>
      <c r="D10383" s="206"/>
      <c r="E10383" s="206"/>
      <c r="F10383"/>
    </row>
    <row r="10384" spans="1:6" x14ac:dyDescent="0.2">
      <c r="A10384"/>
      <c r="B10384"/>
      <c r="D10384" s="206"/>
      <c r="E10384" s="206"/>
      <c r="F10384"/>
    </row>
    <row r="10385" spans="1:6" x14ac:dyDescent="0.2">
      <c r="A10385"/>
      <c r="B10385"/>
      <c r="D10385" s="206"/>
      <c r="E10385" s="206"/>
      <c r="F10385"/>
    </row>
    <row r="10386" spans="1:6" x14ac:dyDescent="0.2">
      <c r="A10386"/>
      <c r="B10386"/>
      <c r="D10386" s="206"/>
      <c r="E10386" s="206"/>
      <c r="F10386"/>
    </row>
    <row r="10387" spans="1:6" x14ac:dyDescent="0.2">
      <c r="A10387"/>
      <c r="B10387"/>
      <c r="D10387" s="206"/>
      <c r="E10387" s="206"/>
      <c r="F10387"/>
    </row>
    <row r="10388" spans="1:6" x14ac:dyDescent="0.2">
      <c r="A10388"/>
      <c r="B10388"/>
      <c r="D10388" s="206"/>
      <c r="E10388" s="206"/>
      <c r="F10388"/>
    </row>
    <row r="10389" spans="1:6" x14ac:dyDescent="0.2">
      <c r="A10389"/>
      <c r="B10389"/>
      <c r="D10389" s="206"/>
      <c r="E10389" s="206"/>
      <c r="F10389"/>
    </row>
    <row r="10390" spans="1:6" x14ac:dyDescent="0.2">
      <c r="A10390"/>
      <c r="B10390"/>
      <c r="D10390" s="206"/>
      <c r="E10390" s="206"/>
      <c r="F10390"/>
    </row>
    <row r="10391" spans="1:6" x14ac:dyDescent="0.2">
      <c r="A10391"/>
      <c r="B10391"/>
      <c r="D10391" s="206"/>
      <c r="E10391" s="206"/>
      <c r="F10391"/>
    </row>
    <row r="10392" spans="1:6" x14ac:dyDescent="0.2">
      <c r="A10392"/>
      <c r="B10392"/>
      <c r="D10392" s="206"/>
      <c r="E10392" s="206"/>
      <c r="F10392"/>
    </row>
    <row r="10393" spans="1:6" x14ac:dyDescent="0.2">
      <c r="A10393"/>
      <c r="B10393"/>
      <c r="D10393" s="206"/>
      <c r="E10393" s="206"/>
      <c r="F10393"/>
    </row>
    <row r="10394" spans="1:6" x14ac:dyDescent="0.2">
      <c r="A10394"/>
      <c r="B10394"/>
      <c r="D10394" s="206"/>
      <c r="E10394" s="206"/>
      <c r="F10394"/>
    </row>
    <row r="10395" spans="1:6" x14ac:dyDescent="0.2">
      <c r="A10395"/>
      <c r="B10395"/>
      <c r="D10395" s="206"/>
      <c r="E10395" s="206"/>
      <c r="F10395"/>
    </row>
    <row r="10396" spans="1:6" x14ac:dyDescent="0.2">
      <c r="A10396"/>
      <c r="B10396"/>
      <c r="D10396" s="206"/>
      <c r="E10396" s="206"/>
      <c r="F10396"/>
    </row>
    <row r="10397" spans="1:6" x14ac:dyDescent="0.2">
      <c r="A10397"/>
      <c r="B10397"/>
      <c r="D10397" s="206"/>
      <c r="E10397" s="206"/>
      <c r="F10397"/>
    </row>
    <row r="10398" spans="1:6" x14ac:dyDescent="0.2">
      <c r="A10398"/>
      <c r="B10398"/>
      <c r="D10398" s="206"/>
      <c r="E10398" s="206"/>
      <c r="F10398"/>
    </row>
    <row r="10399" spans="1:6" x14ac:dyDescent="0.2">
      <c r="A10399"/>
      <c r="B10399"/>
      <c r="D10399" s="206"/>
      <c r="E10399" s="206"/>
      <c r="F10399"/>
    </row>
    <row r="10400" spans="1:6" x14ac:dyDescent="0.2">
      <c r="A10400"/>
      <c r="B10400"/>
      <c r="D10400" s="206"/>
      <c r="E10400" s="206"/>
      <c r="F10400"/>
    </row>
    <row r="10401" spans="1:6" x14ac:dyDescent="0.2">
      <c r="A10401"/>
      <c r="B10401"/>
      <c r="D10401" s="206"/>
      <c r="E10401" s="206"/>
      <c r="F10401"/>
    </row>
    <row r="10402" spans="1:6" x14ac:dyDescent="0.2">
      <c r="A10402"/>
      <c r="B10402"/>
      <c r="D10402" s="206"/>
      <c r="E10402" s="206"/>
      <c r="F10402"/>
    </row>
    <row r="10403" spans="1:6" x14ac:dyDescent="0.2">
      <c r="A10403"/>
      <c r="B10403"/>
      <c r="D10403" s="206"/>
      <c r="E10403" s="206"/>
      <c r="F10403"/>
    </row>
    <row r="10404" spans="1:6" x14ac:dyDescent="0.2">
      <c r="A10404"/>
      <c r="B10404"/>
      <c r="D10404" s="206"/>
      <c r="E10404" s="206"/>
      <c r="F10404"/>
    </row>
    <row r="10405" spans="1:6" x14ac:dyDescent="0.2">
      <c r="A10405"/>
      <c r="B10405"/>
      <c r="D10405" s="206"/>
      <c r="E10405" s="206"/>
      <c r="F10405"/>
    </row>
    <row r="10406" spans="1:6" x14ac:dyDescent="0.2">
      <c r="A10406"/>
      <c r="B10406"/>
      <c r="D10406" s="206"/>
      <c r="E10406" s="206"/>
      <c r="F10406"/>
    </row>
    <row r="10407" spans="1:6" x14ac:dyDescent="0.2">
      <c r="A10407"/>
      <c r="B10407"/>
      <c r="D10407" s="206"/>
      <c r="E10407" s="206"/>
      <c r="F10407"/>
    </row>
    <row r="10408" spans="1:6" x14ac:dyDescent="0.2">
      <c r="A10408"/>
      <c r="B10408"/>
      <c r="D10408" s="206"/>
      <c r="E10408" s="206"/>
      <c r="F10408"/>
    </row>
    <row r="10409" spans="1:6" x14ac:dyDescent="0.2">
      <c r="A10409"/>
      <c r="B10409"/>
      <c r="D10409" s="206"/>
      <c r="E10409" s="206"/>
      <c r="F10409"/>
    </row>
    <row r="10410" spans="1:6" x14ac:dyDescent="0.2">
      <c r="A10410"/>
      <c r="B10410"/>
      <c r="D10410" s="206"/>
      <c r="E10410" s="206"/>
      <c r="F10410"/>
    </row>
    <row r="10411" spans="1:6" x14ac:dyDescent="0.2">
      <c r="A10411"/>
      <c r="B10411"/>
      <c r="D10411" s="206"/>
      <c r="E10411" s="206"/>
      <c r="F10411"/>
    </row>
    <row r="10412" spans="1:6" x14ac:dyDescent="0.2">
      <c r="A10412"/>
      <c r="B10412"/>
      <c r="D10412" s="206"/>
      <c r="E10412" s="206"/>
      <c r="F10412"/>
    </row>
    <row r="10413" spans="1:6" x14ac:dyDescent="0.2">
      <c r="A10413"/>
      <c r="B10413"/>
      <c r="D10413" s="206"/>
      <c r="E10413" s="206"/>
      <c r="F10413"/>
    </row>
    <row r="10414" spans="1:6" x14ac:dyDescent="0.2">
      <c r="A10414"/>
      <c r="B10414"/>
      <c r="D10414" s="206"/>
      <c r="E10414" s="206"/>
      <c r="F10414"/>
    </row>
    <row r="10415" spans="1:6" x14ac:dyDescent="0.2">
      <c r="A10415"/>
      <c r="B10415"/>
      <c r="D10415" s="206"/>
      <c r="E10415" s="206"/>
      <c r="F10415"/>
    </row>
    <row r="10416" spans="1:6" x14ac:dyDescent="0.2">
      <c r="A10416"/>
      <c r="B10416"/>
      <c r="D10416" s="206"/>
      <c r="E10416" s="206"/>
      <c r="F10416"/>
    </row>
    <row r="10417" spans="1:6" x14ac:dyDescent="0.2">
      <c r="A10417"/>
      <c r="B10417"/>
      <c r="D10417" s="206"/>
      <c r="E10417" s="206"/>
      <c r="F10417"/>
    </row>
    <row r="10418" spans="1:6" x14ac:dyDescent="0.2">
      <c r="A10418"/>
      <c r="B10418"/>
      <c r="D10418" s="206"/>
      <c r="E10418" s="206"/>
      <c r="F10418"/>
    </row>
    <row r="10419" spans="1:6" x14ac:dyDescent="0.2">
      <c r="A10419"/>
      <c r="B10419"/>
      <c r="D10419" s="206"/>
      <c r="E10419" s="206"/>
      <c r="F10419"/>
    </row>
    <row r="10420" spans="1:6" x14ac:dyDescent="0.2">
      <c r="A10420"/>
      <c r="B10420"/>
      <c r="D10420" s="206"/>
      <c r="E10420" s="206"/>
      <c r="F10420"/>
    </row>
    <row r="10421" spans="1:6" x14ac:dyDescent="0.2">
      <c r="A10421"/>
      <c r="B10421"/>
      <c r="D10421" s="206"/>
      <c r="E10421" s="206"/>
      <c r="F10421"/>
    </row>
    <row r="10422" spans="1:6" x14ac:dyDescent="0.2">
      <c r="A10422"/>
      <c r="B10422"/>
      <c r="D10422" s="206"/>
      <c r="E10422" s="206"/>
      <c r="F10422"/>
    </row>
    <row r="10423" spans="1:6" x14ac:dyDescent="0.2">
      <c r="A10423"/>
      <c r="B10423"/>
      <c r="D10423" s="206"/>
      <c r="E10423" s="206"/>
      <c r="F10423"/>
    </row>
    <row r="10424" spans="1:6" x14ac:dyDescent="0.2">
      <c r="A10424"/>
      <c r="B10424"/>
      <c r="D10424" s="206"/>
      <c r="E10424" s="206"/>
      <c r="F10424"/>
    </row>
    <row r="10425" spans="1:6" x14ac:dyDescent="0.2">
      <c r="A10425"/>
      <c r="B10425"/>
      <c r="D10425" s="206"/>
      <c r="E10425" s="206"/>
      <c r="F10425"/>
    </row>
    <row r="10426" spans="1:6" x14ac:dyDescent="0.2">
      <c r="A10426"/>
      <c r="B10426"/>
      <c r="D10426" s="206"/>
      <c r="E10426" s="206"/>
      <c r="F10426"/>
    </row>
    <row r="10427" spans="1:6" x14ac:dyDescent="0.2">
      <c r="A10427"/>
      <c r="B10427"/>
      <c r="D10427" s="206"/>
      <c r="E10427" s="206"/>
      <c r="F10427"/>
    </row>
    <row r="10428" spans="1:6" x14ac:dyDescent="0.2">
      <c r="A10428"/>
      <c r="B10428"/>
      <c r="D10428" s="206"/>
      <c r="E10428" s="206"/>
      <c r="F10428"/>
    </row>
    <row r="10429" spans="1:6" x14ac:dyDescent="0.2">
      <c r="A10429"/>
      <c r="B10429"/>
      <c r="D10429" s="206"/>
      <c r="E10429" s="206"/>
      <c r="F10429"/>
    </row>
    <row r="10430" spans="1:6" x14ac:dyDescent="0.2">
      <c r="A10430"/>
      <c r="B10430"/>
      <c r="D10430" s="206"/>
      <c r="E10430" s="206"/>
      <c r="F10430"/>
    </row>
    <row r="10431" spans="1:6" x14ac:dyDescent="0.2">
      <c r="A10431"/>
      <c r="B10431"/>
      <c r="D10431" s="206"/>
      <c r="E10431" s="206"/>
      <c r="F10431"/>
    </row>
    <row r="10432" spans="1:6" x14ac:dyDescent="0.2">
      <c r="A10432"/>
      <c r="B10432"/>
      <c r="D10432" s="206"/>
      <c r="E10432" s="206"/>
      <c r="F10432"/>
    </row>
    <row r="10433" spans="1:6" x14ac:dyDescent="0.2">
      <c r="A10433"/>
      <c r="B10433"/>
      <c r="D10433" s="206"/>
      <c r="E10433" s="206"/>
      <c r="F10433"/>
    </row>
    <row r="10434" spans="1:6" x14ac:dyDescent="0.2">
      <c r="A10434"/>
      <c r="B10434"/>
      <c r="D10434" s="206"/>
      <c r="E10434" s="206"/>
      <c r="F10434"/>
    </row>
    <row r="10435" spans="1:6" x14ac:dyDescent="0.2">
      <c r="A10435"/>
      <c r="B10435"/>
      <c r="D10435" s="206"/>
      <c r="E10435" s="206"/>
      <c r="F10435"/>
    </row>
    <row r="10436" spans="1:6" x14ac:dyDescent="0.2">
      <c r="A10436"/>
      <c r="B10436"/>
      <c r="D10436" s="206"/>
      <c r="E10436" s="206"/>
      <c r="F10436"/>
    </row>
    <row r="10437" spans="1:6" x14ac:dyDescent="0.2">
      <c r="A10437"/>
      <c r="B10437"/>
      <c r="D10437" s="206"/>
      <c r="E10437" s="206"/>
      <c r="F10437"/>
    </row>
    <row r="10438" spans="1:6" x14ac:dyDescent="0.2">
      <c r="A10438"/>
      <c r="B10438"/>
      <c r="D10438" s="206"/>
      <c r="E10438" s="206"/>
      <c r="F10438"/>
    </row>
    <row r="10439" spans="1:6" x14ac:dyDescent="0.2">
      <c r="A10439"/>
      <c r="B10439"/>
      <c r="D10439" s="206"/>
      <c r="E10439" s="206"/>
      <c r="F10439"/>
    </row>
    <row r="10440" spans="1:6" x14ac:dyDescent="0.2">
      <c r="A10440"/>
      <c r="B10440"/>
      <c r="D10440" s="206"/>
      <c r="E10440" s="206"/>
      <c r="F10440"/>
    </row>
    <row r="10441" spans="1:6" x14ac:dyDescent="0.2">
      <c r="A10441"/>
      <c r="B10441"/>
      <c r="D10441" s="206"/>
      <c r="E10441" s="206"/>
      <c r="F10441"/>
    </row>
    <row r="10442" spans="1:6" x14ac:dyDescent="0.2">
      <c r="A10442"/>
      <c r="B10442"/>
      <c r="D10442" s="206"/>
      <c r="E10442" s="206"/>
      <c r="F10442"/>
    </row>
    <row r="10443" spans="1:6" x14ac:dyDescent="0.2">
      <c r="A10443"/>
      <c r="B10443"/>
      <c r="D10443" s="206"/>
      <c r="E10443" s="206"/>
      <c r="F10443"/>
    </row>
    <row r="10444" spans="1:6" x14ac:dyDescent="0.2">
      <c r="A10444"/>
      <c r="B10444"/>
      <c r="D10444" s="206"/>
      <c r="E10444" s="206"/>
      <c r="F10444"/>
    </row>
    <row r="10445" spans="1:6" x14ac:dyDescent="0.2">
      <c r="A10445"/>
      <c r="B10445"/>
      <c r="D10445" s="206"/>
      <c r="E10445" s="206"/>
      <c r="F10445"/>
    </row>
    <row r="10446" spans="1:6" x14ac:dyDescent="0.2">
      <c r="A10446"/>
      <c r="B10446"/>
      <c r="D10446" s="206"/>
      <c r="E10446" s="206"/>
      <c r="F10446"/>
    </row>
    <row r="10447" spans="1:6" x14ac:dyDescent="0.2">
      <c r="A10447"/>
      <c r="B10447"/>
      <c r="D10447" s="206"/>
      <c r="E10447" s="206"/>
      <c r="F10447"/>
    </row>
    <row r="10448" spans="1:6" x14ac:dyDescent="0.2">
      <c r="A10448"/>
      <c r="B10448"/>
      <c r="D10448" s="206"/>
      <c r="E10448" s="206"/>
      <c r="F10448"/>
    </row>
    <row r="10449" spans="1:6" x14ac:dyDescent="0.2">
      <c r="A10449"/>
      <c r="B10449"/>
      <c r="D10449" s="206"/>
      <c r="E10449" s="206"/>
      <c r="F10449"/>
    </row>
    <row r="10450" spans="1:6" x14ac:dyDescent="0.2">
      <c r="A10450"/>
      <c r="B10450"/>
      <c r="D10450" s="206"/>
      <c r="E10450" s="206"/>
      <c r="F10450"/>
    </row>
    <row r="10451" spans="1:6" x14ac:dyDescent="0.2">
      <c r="A10451"/>
      <c r="B10451"/>
      <c r="D10451" s="206"/>
      <c r="E10451" s="206"/>
      <c r="F10451"/>
    </row>
    <row r="10452" spans="1:6" x14ac:dyDescent="0.2">
      <c r="A10452"/>
      <c r="B10452"/>
      <c r="D10452" s="206"/>
      <c r="E10452" s="206"/>
      <c r="F10452"/>
    </row>
    <row r="10453" spans="1:6" x14ac:dyDescent="0.2">
      <c r="A10453"/>
      <c r="B10453"/>
      <c r="D10453" s="206"/>
      <c r="E10453" s="206"/>
      <c r="F10453"/>
    </row>
    <row r="10454" spans="1:6" x14ac:dyDescent="0.2">
      <c r="A10454"/>
      <c r="B10454"/>
      <c r="D10454" s="206"/>
      <c r="E10454" s="206"/>
      <c r="F10454"/>
    </row>
    <row r="10455" spans="1:6" x14ac:dyDescent="0.2">
      <c r="A10455"/>
      <c r="B10455"/>
      <c r="D10455" s="206"/>
      <c r="E10455" s="206"/>
      <c r="F10455"/>
    </row>
    <row r="10456" spans="1:6" x14ac:dyDescent="0.2">
      <c r="A10456"/>
      <c r="B10456"/>
      <c r="D10456" s="206"/>
      <c r="E10456" s="206"/>
      <c r="F10456"/>
    </row>
    <row r="10457" spans="1:6" x14ac:dyDescent="0.2">
      <c r="A10457"/>
      <c r="B10457"/>
      <c r="D10457" s="206"/>
      <c r="E10457" s="206"/>
      <c r="F10457"/>
    </row>
    <row r="10458" spans="1:6" x14ac:dyDescent="0.2">
      <c r="A10458"/>
      <c r="B10458"/>
      <c r="D10458" s="206"/>
      <c r="E10458" s="206"/>
      <c r="F10458"/>
    </row>
    <row r="10459" spans="1:6" x14ac:dyDescent="0.2">
      <c r="A10459"/>
      <c r="B10459"/>
      <c r="D10459" s="206"/>
      <c r="E10459" s="206"/>
      <c r="F10459"/>
    </row>
    <row r="10460" spans="1:6" x14ac:dyDescent="0.2">
      <c r="A10460"/>
      <c r="B10460"/>
      <c r="D10460" s="206"/>
      <c r="E10460" s="206"/>
      <c r="F10460"/>
    </row>
    <row r="10461" spans="1:6" x14ac:dyDescent="0.2">
      <c r="A10461"/>
      <c r="B10461"/>
      <c r="D10461" s="206"/>
      <c r="E10461" s="206"/>
      <c r="F10461"/>
    </row>
    <row r="10462" spans="1:6" x14ac:dyDescent="0.2">
      <c r="A10462"/>
      <c r="B10462"/>
      <c r="D10462" s="206"/>
      <c r="E10462" s="206"/>
      <c r="F10462"/>
    </row>
    <row r="10463" spans="1:6" x14ac:dyDescent="0.2">
      <c r="A10463"/>
      <c r="B10463"/>
      <c r="D10463" s="206"/>
      <c r="E10463" s="206"/>
      <c r="F10463"/>
    </row>
    <row r="10464" spans="1:6" x14ac:dyDescent="0.2">
      <c r="A10464"/>
      <c r="B10464"/>
      <c r="D10464" s="206"/>
      <c r="E10464" s="206"/>
      <c r="F10464"/>
    </row>
    <row r="10465" spans="1:6" x14ac:dyDescent="0.2">
      <c r="A10465"/>
      <c r="B10465"/>
      <c r="D10465" s="206"/>
      <c r="E10465" s="206"/>
      <c r="F10465"/>
    </row>
    <row r="10466" spans="1:6" x14ac:dyDescent="0.2">
      <c r="A10466"/>
      <c r="B10466"/>
      <c r="D10466" s="206"/>
      <c r="E10466" s="206"/>
      <c r="F10466"/>
    </row>
    <row r="10467" spans="1:6" x14ac:dyDescent="0.2">
      <c r="A10467"/>
      <c r="B10467"/>
      <c r="D10467" s="206"/>
      <c r="E10467" s="206"/>
      <c r="F10467"/>
    </row>
    <row r="10468" spans="1:6" x14ac:dyDescent="0.2">
      <c r="A10468"/>
      <c r="B10468"/>
      <c r="D10468" s="206"/>
      <c r="E10468" s="206"/>
      <c r="F10468"/>
    </row>
    <row r="10469" spans="1:6" x14ac:dyDescent="0.2">
      <c r="A10469"/>
      <c r="B10469"/>
      <c r="D10469" s="206"/>
      <c r="E10469" s="206"/>
      <c r="F10469"/>
    </row>
    <row r="10470" spans="1:6" x14ac:dyDescent="0.2">
      <c r="A10470"/>
      <c r="B10470"/>
      <c r="D10470" s="206"/>
      <c r="E10470" s="206"/>
      <c r="F10470"/>
    </row>
    <row r="10471" spans="1:6" x14ac:dyDescent="0.2">
      <c r="A10471"/>
      <c r="B10471"/>
      <c r="D10471" s="206"/>
      <c r="E10471" s="206"/>
      <c r="F10471"/>
    </row>
    <row r="10472" spans="1:6" x14ac:dyDescent="0.2">
      <c r="A10472"/>
      <c r="B10472"/>
      <c r="D10472" s="206"/>
      <c r="E10472" s="206"/>
      <c r="F10472"/>
    </row>
    <row r="10473" spans="1:6" x14ac:dyDescent="0.2">
      <c r="A10473"/>
      <c r="B10473"/>
      <c r="D10473" s="206"/>
      <c r="E10473" s="206"/>
      <c r="F10473"/>
    </row>
    <row r="10474" spans="1:6" x14ac:dyDescent="0.2">
      <c r="A10474"/>
      <c r="B10474"/>
      <c r="D10474" s="206"/>
      <c r="E10474" s="206"/>
      <c r="F10474"/>
    </row>
    <row r="10475" spans="1:6" x14ac:dyDescent="0.2">
      <c r="A10475"/>
      <c r="B10475"/>
      <c r="D10475" s="206"/>
      <c r="E10475" s="206"/>
      <c r="F10475"/>
    </row>
    <row r="10476" spans="1:6" x14ac:dyDescent="0.2">
      <c r="A10476"/>
      <c r="B10476"/>
      <c r="D10476" s="206"/>
      <c r="E10476" s="206"/>
      <c r="F10476"/>
    </row>
    <row r="10477" spans="1:6" x14ac:dyDescent="0.2">
      <c r="A10477"/>
      <c r="B10477"/>
      <c r="D10477" s="206"/>
      <c r="E10477" s="206"/>
      <c r="F10477"/>
    </row>
    <row r="10478" spans="1:6" x14ac:dyDescent="0.2">
      <c r="A10478"/>
      <c r="B10478"/>
      <c r="D10478" s="206"/>
      <c r="E10478" s="206"/>
      <c r="F10478"/>
    </row>
    <row r="10479" spans="1:6" x14ac:dyDescent="0.2">
      <c r="A10479"/>
      <c r="B10479"/>
      <c r="D10479" s="206"/>
      <c r="E10479" s="206"/>
      <c r="F10479"/>
    </row>
    <row r="10480" spans="1:6" x14ac:dyDescent="0.2">
      <c r="A10480"/>
      <c r="B10480"/>
      <c r="D10480" s="206"/>
      <c r="E10480" s="206"/>
      <c r="F10480"/>
    </row>
    <row r="10481" spans="1:6" x14ac:dyDescent="0.2">
      <c r="A10481"/>
      <c r="B10481"/>
      <c r="D10481" s="206"/>
      <c r="E10481" s="206"/>
      <c r="F10481"/>
    </row>
    <row r="10482" spans="1:6" x14ac:dyDescent="0.2">
      <c r="A10482"/>
      <c r="B10482"/>
      <c r="D10482" s="206"/>
      <c r="E10482" s="206"/>
      <c r="F10482"/>
    </row>
    <row r="10483" spans="1:6" x14ac:dyDescent="0.2">
      <c r="A10483"/>
      <c r="B10483"/>
      <c r="D10483" s="206"/>
      <c r="E10483" s="206"/>
      <c r="F10483"/>
    </row>
    <row r="10484" spans="1:6" x14ac:dyDescent="0.2">
      <c r="A10484"/>
      <c r="B10484"/>
      <c r="D10484" s="206"/>
      <c r="E10484" s="206"/>
      <c r="F10484"/>
    </row>
    <row r="10485" spans="1:6" x14ac:dyDescent="0.2">
      <c r="A10485"/>
      <c r="B10485"/>
      <c r="D10485" s="206"/>
      <c r="E10485" s="206"/>
      <c r="F10485"/>
    </row>
    <row r="10486" spans="1:6" x14ac:dyDescent="0.2">
      <c r="A10486"/>
      <c r="B10486"/>
      <c r="D10486" s="206"/>
      <c r="E10486" s="206"/>
      <c r="F10486"/>
    </row>
    <row r="10487" spans="1:6" x14ac:dyDescent="0.2">
      <c r="A10487"/>
      <c r="B10487"/>
      <c r="D10487" s="206"/>
      <c r="E10487" s="206"/>
      <c r="F10487"/>
    </row>
    <row r="10488" spans="1:6" x14ac:dyDescent="0.2">
      <c r="A10488"/>
      <c r="B10488"/>
      <c r="D10488" s="206"/>
      <c r="E10488" s="206"/>
      <c r="F10488"/>
    </row>
    <row r="10489" spans="1:6" x14ac:dyDescent="0.2">
      <c r="A10489"/>
      <c r="B10489"/>
      <c r="D10489" s="206"/>
      <c r="E10489" s="206"/>
      <c r="F10489"/>
    </row>
    <row r="10490" spans="1:6" x14ac:dyDescent="0.2">
      <c r="A10490"/>
      <c r="B10490"/>
      <c r="D10490" s="206"/>
      <c r="E10490" s="206"/>
      <c r="F10490"/>
    </row>
    <row r="10491" spans="1:6" x14ac:dyDescent="0.2">
      <c r="A10491"/>
      <c r="B10491"/>
      <c r="D10491" s="206"/>
      <c r="E10491" s="206"/>
      <c r="F10491"/>
    </row>
    <row r="10492" spans="1:6" x14ac:dyDescent="0.2">
      <c r="A10492"/>
      <c r="B10492"/>
      <c r="D10492" s="206"/>
      <c r="E10492" s="206"/>
      <c r="F10492"/>
    </row>
    <row r="10493" spans="1:6" x14ac:dyDescent="0.2">
      <c r="A10493"/>
      <c r="B10493"/>
      <c r="D10493" s="206"/>
      <c r="E10493" s="206"/>
      <c r="F10493"/>
    </row>
    <row r="10494" spans="1:6" x14ac:dyDescent="0.2">
      <c r="A10494"/>
      <c r="B10494"/>
      <c r="D10494" s="206"/>
      <c r="E10494" s="206"/>
      <c r="F10494"/>
    </row>
    <row r="10495" spans="1:6" x14ac:dyDescent="0.2">
      <c r="A10495"/>
      <c r="B10495"/>
      <c r="D10495" s="206"/>
      <c r="E10495" s="206"/>
      <c r="F10495"/>
    </row>
    <row r="10496" spans="1:6" x14ac:dyDescent="0.2">
      <c r="A10496"/>
      <c r="B10496"/>
      <c r="D10496" s="206"/>
      <c r="E10496" s="206"/>
      <c r="F10496"/>
    </row>
    <row r="10497" spans="1:6" x14ac:dyDescent="0.2">
      <c r="A10497"/>
      <c r="B10497"/>
      <c r="D10497" s="206"/>
      <c r="E10497" s="206"/>
      <c r="F10497"/>
    </row>
    <row r="10498" spans="1:6" x14ac:dyDescent="0.2">
      <c r="A10498"/>
      <c r="B10498"/>
      <c r="D10498" s="206"/>
      <c r="E10498" s="206"/>
      <c r="F10498"/>
    </row>
    <row r="10499" spans="1:6" x14ac:dyDescent="0.2">
      <c r="A10499"/>
      <c r="B10499"/>
      <c r="D10499" s="206"/>
      <c r="E10499" s="206"/>
      <c r="F10499"/>
    </row>
    <row r="10500" spans="1:6" x14ac:dyDescent="0.2">
      <c r="A10500"/>
      <c r="B10500"/>
      <c r="D10500" s="206"/>
      <c r="E10500" s="206"/>
      <c r="F10500"/>
    </row>
    <row r="10501" spans="1:6" x14ac:dyDescent="0.2">
      <c r="A10501"/>
      <c r="B10501"/>
      <c r="D10501" s="206"/>
      <c r="E10501" s="206"/>
      <c r="F10501"/>
    </row>
    <row r="10502" spans="1:6" x14ac:dyDescent="0.2">
      <c r="A10502"/>
      <c r="B10502"/>
      <c r="D10502" s="206"/>
      <c r="E10502" s="206"/>
      <c r="F10502"/>
    </row>
    <row r="10503" spans="1:6" x14ac:dyDescent="0.2">
      <c r="A10503"/>
      <c r="B10503"/>
      <c r="D10503" s="206"/>
      <c r="E10503" s="206"/>
      <c r="F10503"/>
    </row>
    <row r="10504" spans="1:6" x14ac:dyDescent="0.2">
      <c r="A10504"/>
      <c r="B10504"/>
      <c r="D10504" s="206"/>
      <c r="E10504" s="206"/>
      <c r="F10504"/>
    </row>
    <row r="10505" spans="1:6" x14ac:dyDescent="0.2">
      <c r="A10505"/>
      <c r="B10505"/>
      <c r="D10505" s="206"/>
      <c r="E10505" s="206"/>
      <c r="F10505"/>
    </row>
    <row r="10506" spans="1:6" x14ac:dyDescent="0.2">
      <c r="A10506"/>
      <c r="B10506"/>
      <c r="D10506" s="206"/>
      <c r="E10506" s="206"/>
      <c r="F10506"/>
    </row>
    <row r="10507" spans="1:6" x14ac:dyDescent="0.2">
      <c r="A10507"/>
      <c r="B10507"/>
      <c r="D10507" s="206"/>
      <c r="E10507" s="206"/>
      <c r="F10507"/>
    </row>
    <row r="10508" spans="1:6" x14ac:dyDescent="0.2">
      <c r="A10508"/>
      <c r="B10508"/>
      <c r="D10508" s="206"/>
      <c r="E10508" s="206"/>
      <c r="F10508"/>
    </row>
    <row r="10509" spans="1:6" x14ac:dyDescent="0.2">
      <c r="A10509"/>
      <c r="B10509"/>
      <c r="D10509" s="206"/>
      <c r="E10509" s="206"/>
      <c r="F10509"/>
    </row>
    <row r="10510" spans="1:6" x14ac:dyDescent="0.2">
      <c r="A10510"/>
      <c r="B10510"/>
      <c r="D10510" s="206"/>
      <c r="E10510" s="206"/>
      <c r="F10510"/>
    </row>
    <row r="10511" spans="1:6" x14ac:dyDescent="0.2">
      <c r="A10511"/>
      <c r="B10511"/>
      <c r="D10511" s="206"/>
      <c r="E10511" s="206"/>
      <c r="F10511"/>
    </row>
    <row r="10512" spans="1:6" x14ac:dyDescent="0.2">
      <c r="A10512"/>
      <c r="B10512"/>
      <c r="D10512" s="206"/>
      <c r="E10512" s="206"/>
      <c r="F10512"/>
    </row>
    <row r="10513" spans="1:6" x14ac:dyDescent="0.2">
      <c r="A10513"/>
      <c r="B10513"/>
      <c r="D10513" s="206"/>
      <c r="E10513" s="206"/>
      <c r="F10513"/>
    </row>
    <row r="10514" spans="1:6" x14ac:dyDescent="0.2">
      <c r="A10514"/>
      <c r="B10514"/>
      <c r="D10514" s="206"/>
      <c r="E10514" s="206"/>
      <c r="F10514"/>
    </row>
    <row r="10515" spans="1:6" x14ac:dyDescent="0.2">
      <c r="A10515"/>
      <c r="B10515"/>
      <c r="D10515" s="206"/>
      <c r="E10515" s="206"/>
      <c r="F10515"/>
    </row>
    <row r="10516" spans="1:6" x14ac:dyDescent="0.2">
      <c r="A10516"/>
      <c r="B10516"/>
      <c r="D10516" s="206"/>
      <c r="E10516" s="206"/>
      <c r="F10516"/>
    </row>
    <row r="10517" spans="1:6" x14ac:dyDescent="0.2">
      <c r="A10517"/>
      <c r="B10517"/>
      <c r="D10517" s="206"/>
      <c r="E10517" s="206"/>
      <c r="F10517"/>
    </row>
    <row r="10518" spans="1:6" x14ac:dyDescent="0.2">
      <c r="A10518"/>
      <c r="B10518"/>
      <c r="D10518" s="206"/>
      <c r="E10518" s="206"/>
      <c r="F10518"/>
    </row>
    <row r="10519" spans="1:6" x14ac:dyDescent="0.2">
      <c r="A10519"/>
      <c r="B10519"/>
      <c r="D10519" s="206"/>
      <c r="E10519" s="206"/>
      <c r="F10519"/>
    </row>
    <row r="10520" spans="1:6" x14ac:dyDescent="0.2">
      <c r="A10520"/>
      <c r="B10520"/>
      <c r="D10520" s="206"/>
      <c r="E10520" s="206"/>
      <c r="F10520"/>
    </row>
    <row r="10521" spans="1:6" x14ac:dyDescent="0.2">
      <c r="A10521"/>
      <c r="B10521"/>
      <c r="D10521" s="206"/>
      <c r="E10521" s="206"/>
      <c r="F10521"/>
    </row>
    <row r="10522" spans="1:6" x14ac:dyDescent="0.2">
      <c r="A10522"/>
      <c r="B10522"/>
      <c r="D10522" s="206"/>
      <c r="E10522" s="206"/>
      <c r="F10522"/>
    </row>
    <row r="10523" spans="1:6" x14ac:dyDescent="0.2">
      <c r="A10523"/>
      <c r="B10523"/>
      <c r="D10523" s="206"/>
      <c r="E10523" s="206"/>
      <c r="F10523"/>
    </row>
    <row r="10524" spans="1:6" x14ac:dyDescent="0.2">
      <c r="A10524"/>
      <c r="B10524"/>
      <c r="D10524" s="206"/>
      <c r="E10524" s="206"/>
      <c r="F10524"/>
    </row>
    <row r="10525" spans="1:6" x14ac:dyDescent="0.2">
      <c r="A10525"/>
      <c r="B10525"/>
      <c r="D10525" s="206"/>
      <c r="E10525" s="206"/>
      <c r="F10525"/>
    </row>
    <row r="10526" spans="1:6" x14ac:dyDescent="0.2">
      <c r="A10526"/>
      <c r="B10526"/>
      <c r="D10526" s="206"/>
      <c r="E10526" s="206"/>
      <c r="F10526"/>
    </row>
    <row r="10527" spans="1:6" x14ac:dyDescent="0.2">
      <c r="A10527"/>
      <c r="B10527"/>
      <c r="D10527" s="206"/>
      <c r="E10527" s="206"/>
      <c r="F10527"/>
    </row>
    <row r="10528" spans="1:6" x14ac:dyDescent="0.2">
      <c r="A10528"/>
      <c r="B10528"/>
      <c r="D10528" s="206"/>
      <c r="E10528" s="206"/>
      <c r="F10528"/>
    </row>
    <row r="10529" spans="1:6" x14ac:dyDescent="0.2">
      <c r="A10529"/>
      <c r="B10529"/>
      <c r="D10529" s="206"/>
      <c r="E10529" s="206"/>
      <c r="F10529"/>
    </row>
    <row r="10530" spans="1:6" x14ac:dyDescent="0.2">
      <c r="A10530"/>
      <c r="B10530"/>
      <c r="D10530" s="206"/>
      <c r="E10530" s="206"/>
      <c r="F10530"/>
    </row>
    <row r="10531" spans="1:6" x14ac:dyDescent="0.2">
      <c r="A10531"/>
      <c r="B10531"/>
      <c r="D10531" s="206"/>
      <c r="E10531" s="206"/>
      <c r="F10531"/>
    </row>
    <row r="10532" spans="1:6" x14ac:dyDescent="0.2">
      <c r="A10532"/>
      <c r="B10532"/>
      <c r="D10532" s="206"/>
      <c r="E10532" s="206"/>
      <c r="F10532"/>
    </row>
    <row r="10533" spans="1:6" x14ac:dyDescent="0.2">
      <c r="A10533"/>
      <c r="B10533"/>
      <c r="D10533" s="206"/>
      <c r="E10533" s="206"/>
      <c r="F10533"/>
    </row>
    <row r="10534" spans="1:6" x14ac:dyDescent="0.2">
      <c r="A10534"/>
      <c r="B10534"/>
      <c r="D10534" s="206"/>
      <c r="E10534" s="206"/>
      <c r="F10534"/>
    </row>
    <row r="10535" spans="1:6" x14ac:dyDescent="0.2">
      <c r="A10535"/>
      <c r="B10535"/>
      <c r="D10535" s="206"/>
      <c r="E10535" s="206"/>
      <c r="F10535"/>
    </row>
    <row r="10536" spans="1:6" x14ac:dyDescent="0.2">
      <c r="A10536"/>
      <c r="B10536"/>
      <c r="D10536" s="206"/>
      <c r="E10536" s="206"/>
      <c r="F10536"/>
    </row>
    <row r="10537" spans="1:6" x14ac:dyDescent="0.2">
      <c r="A10537"/>
      <c r="B10537"/>
      <c r="D10537" s="206"/>
      <c r="E10537" s="206"/>
      <c r="F10537"/>
    </row>
    <row r="10538" spans="1:6" x14ac:dyDescent="0.2">
      <c r="A10538"/>
      <c r="B10538"/>
      <c r="D10538" s="206"/>
      <c r="E10538" s="206"/>
      <c r="F10538"/>
    </row>
    <row r="10539" spans="1:6" x14ac:dyDescent="0.2">
      <c r="A10539"/>
      <c r="B10539"/>
      <c r="D10539" s="206"/>
      <c r="E10539" s="206"/>
      <c r="F10539"/>
    </row>
    <row r="10540" spans="1:6" x14ac:dyDescent="0.2">
      <c r="A10540"/>
      <c r="B10540"/>
      <c r="D10540" s="206"/>
      <c r="E10540" s="206"/>
      <c r="F10540"/>
    </row>
    <row r="10541" spans="1:6" x14ac:dyDescent="0.2">
      <c r="A10541"/>
      <c r="B10541"/>
      <c r="D10541" s="206"/>
      <c r="E10541" s="206"/>
      <c r="F10541"/>
    </row>
    <row r="10542" spans="1:6" x14ac:dyDescent="0.2">
      <c r="A10542"/>
      <c r="B10542"/>
      <c r="D10542" s="206"/>
      <c r="E10542" s="206"/>
      <c r="F10542"/>
    </row>
    <row r="10543" spans="1:6" x14ac:dyDescent="0.2">
      <c r="A10543"/>
      <c r="B10543"/>
      <c r="D10543" s="206"/>
      <c r="E10543" s="206"/>
      <c r="F10543"/>
    </row>
    <row r="10544" spans="1:6" x14ac:dyDescent="0.2">
      <c r="A10544"/>
      <c r="B10544"/>
      <c r="D10544" s="206"/>
      <c r="E10544" s="206"/>
      <c r="F10544"/>
    </row>
    <row r="10545" spans="1:6" x14ac:dyDescent="0.2">
      <c r="A10545"/>
      <c r="B10545"/>
      <c r="D10545" s="206"/>
      <c r="E10545" s="206"/>
      <c r="F10545"/>
    </row>
    <row r="10546" spans="1:6" x14ac:dyDescent="0.2">
      <c r="A10546"/>
      <c r="B10546"/>
      <c r="D10546" s="206"/>
      <c r="E10546" s="206"/>
      <c r="F10546"/>
    </row>
    <row r="10547" spans="1:6" x14ac:dyDescent="0.2">
      <c r="A10547"/>
      <c r="B10547"/>
      <c r="D10547" s="206"/>
      <c r="E10547" s="206"/>
      <c r="F10547"/>
    </row>
    <row r="10548" spans="1:6" x14ac:dyDescent="0.2">
      <c r="A10548"/>
      <c r="B10548"/>
      <c r="D10548" s="206"/>
      <c r="E10548" s="206"/>
      <c r="F10548"/>
    </row>
    <row r="10549" spans="1:6" x14ac:dyDescent="0.2">
      <c r="A10549"/>
      <c r="B10549"/>
      <c r="D10549" s="206"/>
      <c r="E10549" s="206"/>
      <c r="F10549"/>
    </row>
    <row r="10550" spans="1:6" x14ac:dyDescent="0.2">
      <c r="A10550"/>
      <c r="B10550"/>
      <c r="D10550" s="206"/>
      <c r="E10550" s="206"/>
      <c r="F10550"/>
    </row>
    <row r="10551" spans="1:6" x14ac:dyDescent="0.2">
      <c r="A10551"/>
      <c r="B10551"/>
      <c r="D10551" s="206"/>
      <c r="E10551" s="206"/>
      <c r="F10551"/>
    </row>
    <row r="10552" spans="1:6" x14ac:dyDescent="0.2">
      <c r="A10552"/>
      <c r="B10552"/>
      <c r="D10552" s="206"/>
      <c r="E10552" s="206"/>
      <c r="F10552"/>
    </row>
    <row r="10553" spans="1:6" x14ac:dyDescent="0.2">
      <c r="A10553"/>
      <c r="B10553"/>
      <c r="D10553" s="206"/>
      <c r="E10553" s="206"/>
      <c r="F10553"/>
    </row>
    <row r="10554" spans="1:6" x14ac:dyDescent="0.2">
      <c r="A10554"/>
      <c r="B10554"/>
      <c r="D10554" s="206"/>
      <c r="E10554" s="206"/>
      <c r="F10554"/>
    </row>
    <row r="10555" spans="1:6" x14ac:dyDescent="0.2">
      <c r="A10555"/>
      <c r="B10555"/>
      <c r="D10555" s="206"/>
      <c r="E10555" s="206"/>
      <c r="F10555"/>
    </row>
    <row r="10556" spans="1:6" x14ac:dyDescent="0.2">
      <c r="A10556"/>
      <c r="B10556"/>
      <c r="D10556" s="206"/>
      <c r="E10556" s="206"/>
      <c r="F10556"/>
    </row>
    <row r="10557" spans="1:6" x14ac:dyDescent="0.2">
      <c r="A10557"/>
      <c r="B10557"/>
      <c r="D10557" s="206"/>
      <c r="E10557" s="206"/>
      <c r="F10557"/>
    </row>
    <row r="10558" spans="1:6" x14ac:dyDescent="0.2">
      <c r="A10558"/>
      <c r="B10558"/>
      <c r="D10558" s="206"/>
      <c r="E10558" s="206"/>
      <c r="F10558"/>
    </row>
    <row r="10559" spans="1:6" x14ac:dyDescent="0.2">
      <c r="A10559"/>
      <c r="B10559"/>
      <c r="D10559" s="206"/>
      <c r="E10559" s="206"/>
      <c r="F10559"/>
    </row>
    <row r="10560" spans="1:6" x14ac:dyDescent="0.2">
      <c r="A10560"/>
      <c r="B10560"/>
      <c r="D10560" s="206"/>
      <c r="E10560" s="206"/>
      <c r="F10560"/>
    </row>
    <row r="10561" spans="1:6" x14ac:dyDescent="0.2">
      <c r="A10561"/>
      <c r="B10561"/>
      <c r="D10561" s="206"/>
      <c r="E10561" s="206"/>
      <c r="F10561"/>
    </row>
    <row r="10562" spans="1:6" x14ac:dyDescent="0.2">
      <c r="A10562"/>
      <c r="B10562"/>
      <c r="D10562" s="206"/>
      <c r="E10562" s="206"/>
      <c r="F10562"/>
    </row>
    <row r="10563" spans="1:6" x14ac:dyDescent="0.2">
      <c r="A10563"/>
      <c r="B10563"/>
      <c r="D10563" s="206"/>
      <c r="E10563" s="206"/>
      <c r="F10563"/>
    </row>
    <row r="10564" spans="1:6" x14ac:dyDescent="0.2">
      <c r="A10564"/>
      <c r="B10564"/>
      <c r="D10564" s="206"/>
      <c r="E10564" s="206"/>
      <c r="F10564"/>
    </row>
    <row r="10565" spans="1:6" x14ac:dyDescent="0.2">
      <c r="A10565"/>
      <c r="B10565"/>
      <c r="D10565" s="206"/>
      <c r="E10565" s="206"/>
      <c r="F10565"/>
    </row>
    <row r="10566" spans="1:6" x14ac:dyDescent="0.2">
      <c r="A10566"/>
      <c r="B10566"/>
      <c r="D10566" s="206"/>
      <c r="E10566" s="206"/>
      <c r="F10566"/>
    </row>
    <row r="10567" spans="1:6" x14ac:dyDescent="0.2">
      <c r="A10567"/>
      <c r="B10567"/>
      <c r="D10567" s="206"/>
      <c r="E10567" s="206"/>
      <c r="F10567"/>
    </row>
    <row r="10568" spans="1:6" x14ac:dyDescent="0.2">
      <c r="A10568"/>
      <c r="B10568"/>
      <c r="D10568" s="206"/>
      <c r="E10568" s="206"/>
      <c r="F10568"/>
    </row>
    <row r="10569" spans="1:6" x14ac:dyDescent="0.2">
      <c r="A10569"/>
      <c r="B10569"/>
      <c r="D10569" s="206"/>
      <c r="E10569" s="206"/>
      <c r="F10569"/>
    </row>
    <row r="10570" spans="1:6" x14ac:dyDescent="0.2">
      <c r="A10570"/>
      <c r="B10570"/>
      <c r="D10570" s="206"/>
      <c r="E10570" s="206"/>
      <c r="F10570"/>
    </row>
    <row r="10571" spans="1:6" x14ac:dyDescent="0.2">
      <c r="A10571"/>
      <c r="B10571"/>
      <c r="D10571" s="206"/>
      <c r="E10571" s="206"/>
      <c r="F10571"/>
    </row>
    <row r="10572" spans="1:6" x14ac:dyDescent="0.2">
      <c r="A10572"/>
      <c r="B10572"/>
      <c r="D10572" s="206"/>
      <c r="E10572" s="206"/>
      <c r="F10572"/>
    </row>
    <row r="10573" spans="1:6" x14ac:dyDescent="0.2">
      <c r="A10573"/>
      <c r="B10573"/>
      <c r="D10573" s="206"/>
      <c r="E10573" s="206"/>
      <c r="F10573"/>
    </row>
    <row r="10574" spans="1:6" x14ac:dyDescent="0.2">
      <c r="A10574"/>
      <c r="B10574"/>
      <c r="D10574" s="206"/>
      <c r="E10574" s="206"/>
      <c r="F10574"/>
    </row>
    <row r="10575" spans="1:6" x14ac:dyDescent="0.2">
      <c r="A10575"/>
      <c r="B10575"/>
      <c r="D10575" s="206"/>
      <c r="E10575" s="206"/>
      <c r="F10575"/>
    </row>
    <row r="10576" spans="1:6" x14ac:dyDescent="0.2">
      <c r="A10576"/>
      <c r="B10576"/>
      <c r="D10576" s="206"/>
      <c r="E10576" s="206"/>
      <c r="F10576"/>
    </row>
    <row r="10577" spans="1:6" x14ac:dyDescent="0.2">
      <c r="A10577"/>
      <c r="B10577"/>
      <c r="D10577" s="206"/>
      <c r="E10577" s="206"/>
      <c r="F10577"/>
    </row>
    <row r="10578" spans="1:6" x14ac:dyDescent="0.2">
      <c r="A10578"/>
      <c r="B10578"/>
      <c r="D10578" s="206"/>
      <c r="E10578" s="206"/>
      <c r="F10578"/>
    </row>
    <row r="10579" spans="1:6" x14ac:dyDescent="0.2">
      <c r="A10579"/>
      <c r="B10579"/>
      <c r="D10579" s="206"/>
      <c r="E10579" s="206"/>
      <c r="F10579"/>
    </row>
    <row r="10580" spans="1:6" x14ac:dyDescent="0.2">
      <c r="A10580"/>
      <c r="B10580"/>
      <c r="D10580" s="206"/>
      <c r="E10580" s="206"/>
      <c r="F10580"/>
    </row>
    <row r="10581" spans="1:6" x14ac:dyDescent="0.2">
      <c r="A10581"/>
      <c r="B10581"/>
      <c r="D10581" s="206"/>
      <c r="E10581" s="206"/>
      <c r="F10581"/>
    </row>
    <row r="10582" spans="1:6" x14ac:dyDescent="0.2">
      <c r="A10582"/>
      <c r="B10582"/>
      <c r="D10582" s="206"/>
      <c r="E10582" s="206"/>
      <c r="F10582"/>
    </row>
    <row r="10583" spans="1:6" x14ac:dyDescent="0.2">
      <c r="A10583"/>
      <c r="B10583"/>
      <c r="D10583" s="206"/>
      <c r="E10583" s="206"/>
      <c r="F10583"/>
    </row>
    <row r="10584" spans="1:6" x14ac:dyDescent="0.2">
      <c r="A10584"/>
      <c r="B10584"/>
      <c r="D10584" s="206"/>
      <c r="E10584" s="206"/>
      <c r="F10584"/>
    </row>
    <row r="10585" spans="1:6" x14ac:dyDescent="0.2">
      <c r="A10585"/>
      <c r="B10585"/>
      <c r="D10585" s="206"/>
      <c r="E10585" s="206"/>
      <c r="F10585"/>
    </row>
    <row r="10586" spans="1:6" x14ac:dyDescent="0.2">
      <c r="A10586"/>
      <c r="B10586"/>
      <c r="D10586" s="206"/>
      <c r="E10586" s="206"/>
      <c r="F10586"/>
    </row>
    <row r="10587" spans="1:6" x14ac:dyDescent="0.2">
      <c r="A10587"/>
      <c r="B10587"/>
      <c r="D10587" s="206"/>
      <c r="E10587" s="206"/>
      <c r="F10587"/>
    </row>
    <row r="10588" spans="1:6" x14ac:dyDescent="0.2">
      <c r="A10588"/>
      <c r="B10588"/>
      <c r="D10588" s="206"/>
      <c r="E10588" s="206"/>
      <c r="F10588"/>
    </row>
    <row r="10589" spans="1:6" x14ac:dyDescent="0.2">
      <c r="A10589"/>
      <c r="B10589"/>
      <c r="D10589" s="206"/>
      <c r="E10589" s="206"/>
      <c r="F10589"/>
    </row>
    <row r="10590" spans="1:6" x14ac:dyDescent="0.2">
      <c r="A10590"/>
      <c r="B10590"/>
      <c r="D10590" s="206"/>
      <c r="E10590" s="206"/>
      <c r="F10590"/>
    </row>
    <row r="10591" spans="1:6" x14ac:dyDescent="0.2">
      <c r="A10591"/>
      <c r="B10591"/>
      <c r="D10591" s="206"/>
      <c r="E10591" s="206"/>
      <c r="F10591"/>
    </row>
    <row r="10592" spans="1:6" x14ac:dyDescent="0.2">
      <c r="A10592"/>
      <c r="B10592"/>
      <c r="D10592" s="206"/>
      <c r="E10592" s="206"/>
      <c r="F10592"/>
    </row>
    <row r="10593" spans="1:6" x14ac:dyDescent="0.2">
      <c r="A10593"/>
      <c r="B10593"/>
      <c r="D10593" s="206"/>
      <c r="E10593" s="206"/>
      <c r="F10593"/>
    </row>
    <row r="10594" spans="1:6" x14ac:dyDescent="0.2">
      <c r="A10594"/>
      <c r="B10594"/>
      <c r="D10594" s="206"/>
      <c r="E10594" s="206"/>
      <c r="F10594"/>
    </row>
    <row r="10595" spans="1:6" x14ac:dyDescent="0.2">
      <c r="A10595"/>
      <c r="B10595"/>
      <c r="D10595" s="206"/>
      <c r="E10595" s="206"/>
      <c r="F10595"/>
    </row>
    <row r="10596" spans="1:6" x14ac:dyDescent="0.2">
      <c r="A10596"/>
      <c r="B10596"/>
      <c r="D10596" s="206"/>
      <c r="E10596" s="206"/>
      <c r="F10596"/>
    </row>
    <row r="10597" spans="1:6" x14ac:dyDescent="0.2">
      <c r="A10597"/>
      <c r="B10597"/>
      <c r="D10597" s="206"/>
      <c r="E10597" s="206"/>
      <c r="F10597"/>
    </row>
    <row r="10598" spans="1:6" x14ac:dyDescent="0.2">
      <c r="A10598"/>
      <c r="B10598"/>
      <c r="D10598" s="206"/>
      <c r="E10598" s="206"/>
      <c r="F10598"/>
    </row>
    <row r="10599" spans="1:6" x14ac:dyDescent="0.2">
      <c r="A10599"/>
      <c r="B10599"/>
      <c r="D10599" s="206"/>
      <c r="E10599" s="206"/>
      <c r="F10599"/>
    </row>
    <row r="10600" spans="1:6" x14ac:dyDescent="0.2">
      <c r="A10600"/>
      <c r="B10600"/>
      <c r="D10600" s="206"/>
      <c r="E10600" s="206"/>
      <c r="F10600"/>
    </row>
    <row r="10601" spans="1:6" x14ac:dyDescent="0.2">
      <c r="A10601"/>
      <c r="B10601"/>
      <c r="D10601" s="206"/>
      <c r="E10601" s="206"/>
      <c r="F10601"/>
    </row>
    <row r="10602" spans="1:6" x14ac:dyDescent="0.2">
      <c r="A10602"/>
      <c r="B10602"/>
      <c r="D10602" s="206"/>
      <c r="E10602" s="206"/>
      <c r="F10602"/>
    </row>
    <row r="10603" spans="1:6" x14ac:dyDescent="0.2">
      <c r="A10603"/>
      <c r="B10603"/>
      <c r="D10603" s="206"/>
      <c r="E10603" s="206"/>
      <c r="F10603"/>
    </row>
    <row r="10604" spans="1:6" x14ac:dyDescent="0.2">
      <c r="A10604"/>
      <c r="B10604"/>
      <c r="D10604" s="206"/>
      <c r="E10604" s="206"/>
      <c r="F10604"/>
    </row>
    <row r="10605" spans="1:6" x14ac:dyDescent="0.2">
      <c r="A10605"/>
      <c r="B10605"/>
      <c r="D10605" s="206"/>
      <c r="E10605" s="206"/>
      <c r="F10605"/>
    </row>
    <row r="10606" spans="1:6" x14ac:dyDescent="0.2">
      <c r="A10606"/>
      <c r="B10606"/>
      <c r="D10606" s="206"/>
      <c r="E10606" s="206"/>
      <c r="F10606"/>
    </row>
    <row r="10607" spans="1:6" x14ac:dyDescent="0.2">
      <c r="A10607"/>
      <c r="B10607"/>
      <c r="D10607" s="206"/>
      <c r="E10607" s="206"/>
      <c r="F10607"/>
    </row>
    <row r="10608" spans="1:6" x14ac:dyDescent="0.2">
      <c r="A10608"/>
      <c r="B10608"/>
      <c r="D10608" s="206"/>
      <c r="E10608" s="206"/>
      <c r="F10608"/>
    </row>
    <row r="10609" spans="1:6" x14ac:dyDescent="0.2">
      <c r="A10609"/>
      <c r="B10609"/>
      <c r="D10609" s="206"/>
      <c r="E10609" s="206"/>
      <c r="F10609"/>
    </row>
    <row r="10610" spans="1:6" x14ac:dyDescent="0.2">
      <c r="A10610"/>
      <c r="B10610"/>
      <c r="D10610" s="206"/>
      <c r="E10610" s="206"/>
      <c r="F10610"/>
    </row>
    <row r="10611" spans="1:6" x14ac:dyDescent="0.2">
      <c r="A10611"/>
      <c r="B10611"/>
      <c r="D10611" s="206"/>
      <c r="E10611" s="206"/>
      <c r="F10611"/>
    </row>
    <row r="10612" spans="1:6" x14ac:dyDescent="0.2">
      <c r="A10612"/>
      <c r="B10612"/>
      <c r="D10612" s="206"/>
      <c r="E10612" s="206"/>
      <c r="F10612"/>
    </row>
    <row r="10613" spans="1:6" x14ac:dyDescent="0.2">
      <c r="A10613"/>
      <c r="B10613"/>
      <c r="D10613" s="206"/>
      <c r="E10613" s="206"/>
      <c r="F10613"/>
    </row>
    <row r="10614" spans="1:6" x14ac:dyDescent="0.2">
      <c r="A10614"/>
      <c r="B10614"/>
      <c r="D10614" s="206"/>
      <c r="E10614" s="206"/>
      <c r="F10614"/>
    </row>
    <row r="10615" spans="1:6" x14ac:dyDescent="0.2">
      <c r="A10615"/>
      <c r="B10615"/>
      <c r="D10615" s="206"/>
      <c r="E10615" s="206"/>
      <c r="F10615"/>
    </row>
    <row r="10616" spans="1:6" x14ac:dyDescent="0.2">
      <c r="A10616"/>
      <c r="B10616"/>
      <c r="D10616" s="206"/>
      <c r="E10616" s="206"/>
      <c r="F10616"/>
    </row>
    <row r="10617" spans="1:6" x14ac:dyDescent="0.2">
      <c r="A10617"/>
      <c r="B10617"/>
      <c r="D10617" s="206"/>
      <c r="E10617" s="206"/>
      <c r="F10617"/>
    </row>
    <row r="10618" spans="1:6" x14ac:dyDescent="0.2">
      <c r="A10618"/>
      <c r="B10618"/>
      <c r="D10618" s="206"/>
      <c r="E10618" s="206"/>
      <c r="F10618"/>
    </row>
    <row r="10619" spans="1:6" x14ac:dyDescent="0.2">
      <c r="A10619"/>
      <c r="B10619"/>
      <c r="D10619" s="206"/>
      <c r="E10619" s="206"/>
      <c r="F10619"/>
    </row>
    <row r="10620" spans="1:6" x14ac:dyDescent="0.2">
      <c r="A10620"/>
      <c r="B10620"/>
      <c r="D10620" s="206"/>
      <c r="E10620" s="206"/>
      <c r="F10620"/>
    </row>
    <row r="10621" spans="1:6" x14ac:dyDescent="0.2">
      <c r="A10621"/>
      <c r="B10621"/>
      <c r="D10621" s="206"/>
      <c r="E10621" s="206"/>
      <c r="F10621"/>
    </row>
    <row r="10622" spans="1:6" x14ac:dyDescent="0.2">
      <c r="A10622"/>
      <c r="B10622"/>
      <c r="D10622" s="206"/>
      <c r="E10622" s="206"/>
      <c r="F10622"/>
    </row>
    <row r="10623" spans="1:6" x14ac:dyDescent="0.2">
      <c r="A10623"/>
      <c r="B10623"/>
      <c r="D10623" s="206"/>
      <c r="E10623" s="206"/>
      <c r="F10623"/>
    </row>
    <row r="10624" spans="1:6" x14ac:dyDescent="0.2">
      <c r="A10624"/>
      <c r="B10624"/>
      <c r="D10624" s="206"/>
      <c r="E10624" s="206"/>
      <c r="F10624"/>
    </row>
    <row r="10625" spans="1:6" x14ac:dyDescent="0.2">
      <c r="A10625"/>
      <c r="B10625"/>
      <c r="D10625" s="206"/>
      <c r="E10625" s="206"/>
      <c r="F10625"/>
    </row>
    <row r="10626" spans="1:6" x14ac:dyDescent="0.2">
      <c r="A10626"/>
      <c r="B10626"/>
      <c r="D10626" s="206"/>
      <c r="E10626" s="206"/>
      <c r="F10626"/>
    </row>
    <row r="10627" spans="1:6" x14ac:dyDescent="0.2">
      <c r="A10627"/>
      <c r="B10627"/>
      <c r="D10627" s="206"/>
      <c r="E10627" s="206"/>
      <c r="F10627"/>
    </row>
    <row r="10628" spans="1:6" x14ac:dyDescent="0.2">
      <c r="A10628"/>
      <c r="B10628"/>
      <c r="D10628" s="206"/>
      <c r="E10628" s="206"/>
      <c r="F10628"/>
    </row>
    <row r="10629" spans="1:6" x14ac:dyDescent="0.2">
      <c r="A10629"/>
      <c r="B10629"/>
      <c r="D10629" s="206"/>
      <c r="E10629" s="206"/>
      <c r="F10629"/>
    </row>
    <row r="10630" spans="1:6" x14ac:dyDescent="0.2">
      <c r="A10630"/>
      <c r="B10630"/>
      <c r="D10630" s="206"/>
      <c r="E10630" s="206"/>
      <c r="F10630"/>
    </row>
    <row r="10631" spans="1:6" x14ac:dyDescent="0.2">
      <c r="A10631"/>
      <c r="B10631"/>
      <c r="D10631" s="206"/>
      <c r="E10631" s="206"/>
      <c r="F10631"/>
    </row>
    <row r="10632" spans="1:6" x14ac:dyDescent="0.2">
      <c r="A10632"/>
      <c r="B10632"/>
      <c r="D10632" s="206"/>
      <c r="E10632" s="206"/>
      <c r="F10632"/>
    </row>
    <row r="10633" spans="1:6" x14ac:dyDescent="0.2">
      <c r="A10633"/>
      <c r="B10633"/>
      <c r="D10633" s="206"/>
      <c r="E10633" s="206"/>
      <c r="F10633"/>
    </row>
    <row r="10634" spans="1:6" x14ac:dyDescent="0.2">
      <c r="A10634"/>
      <c r="B10634"/>
      <c r="D10634" s="206"/>
      <c r="E10634" s="206"/>
      <c r="F10634"/>
    </row>
    <row r="10635" spans="1:6" x14ac:dyDescent="0.2">
      <c r="A10635"/>
      <c r="B10635"/>
      <c r="D10635" s="206"/>
      <c r="E10635" s="206"/>
      <c r="F10635"/>
    </row>
    <row r="10636" spans="1:6" x14ac:dyDescent="0.2">
      <c r="A10636"/>
      <c r="B10636"/>
      <c r="D10636" s="206"/>
      <c r="E10636" s="206"/>
      <c r="F10636"/>
    </row>
    <row r="10637" spans="1:6" x14ac:dyDescent="0.2">
      <c r="A10637"/>
      <c r="B10637"/>
      <c r="D10637" s="206"/>
      <c r="E10637" s="206"/>
      <c r="F10637"/>
    </row>
    <row r="10638" spans="1:6" x14ac:dyDescent="0.2">
      <c r="A10638"/>
      <c r="B10638"/>
      <c r="D10638" s="206"/>
      <c r="E10638" s="206"/>
      <c r="F10638"/>
    </row>
    <row r="10639" spans="1:6" x14ac:dyDescent="0.2">
      <c r="A10639"/>
      <c r="B10639"/>
      <c r="D10639" s="206"/>
      <c r="E10639" s="206"/>
      <c r="F10639"/>
    </row>
    <row r="10640" spans="1:6" x14ac:dyDescent="0.2">
      <c r="A10640"/>
      <c r="B10640"/>
      <c r="D10640" s="206"/>
      <c r="E10640" s="206"/>
      <c r="F10640"/>
    </row>
    <row r="10641" spans="1:6" x14ac:dyDescent="0.2">
      <c r="A10641"/>
      <c r="B10641"/>
      <c r="D10641" s="206"/>
      <c r="E10641" s="206"/>
      <c r="F10641"/>
    </row>
    <row r="10642" spans="1:6" x14ac:dyDescent="0.2">
      <c r="A10642"/>
      <c r="B10642"/>
      <c r="D10642" s="206"/>
      <c r="E10642" s="206"/>
      <c r="F10642"/>
    </row>
    <row r="10643" spans="1:6" x14ac:dyDescent="0.2">
      <c r="A10643"/>
      <c r="B10643"/>
      <c r="D10643" s="206"/>
      <c r="E10643" s="206"/>
      <c r="F10643"/>
    </row>
    <row r="10644" spans="1:6" x14ac:dyDescent="0.2">
      <c r="A10644"/>
      <c r="B10644"/>
      <c r="D10644" s="206"/>
      <c r="E10644" s="206"/>
      <c r="F10644"/>
    </row>
    <row r="10645" spans="1:6" x14ac:dyDescent="0.2">
      <c r="A10645"/>
      <c r="B10645"/>
      <c r="D10645" s="206"/>
      <c r="E10645" s="206"/>
      <c r="F10645"/>
    </row>
    <row r="10646" spans="1:6" x14ac:dyDescent="0.2">
      <c r="A10646"/>
      <c r="B10646"/>
      <c r="D10646" s="206"/>
      <c r="E10646" s="206"/>
      <c r="F10646"/>
    </row>
    <row r="10647" spans="1:6" x14ac:dyDescent="0.2">
      <c r="A10647"/>
      <c r="B10647"/>
      <c r="D10647" s="206"/>
      <c r="E10647" s="206"/>
      <c r="F10647"/>
    </row>
    <row r="10648" spans="1:6" x14ac:dyDescent="0.2">
      <c r="A10648"/>
      <c r="B10648"/>
      <c r="D10648" s="206"/>
      <c r="E10648" s="206"/>
      <c r="F10648"/>
    </row>
    <row r="10649" spans="1:6" x14ac:dyDescent="0.2">
      <c r="A10649"/>
      <c r="B10649"/>
      <c r="D10649" s="206"/>
      <c r="E10649" s="206"/>
      <c r="F10649"/>
    </row>
    <row r="10650" spans="1:6" x14ac:dyDescent="0.2">
      <c r="A10650"/>
      <c r="B10650"/>
      <c r="D10650" s="206"/>
      <c r="E10650" s="206"/>
      <c r="F10650"/>
    </row>
    <row r="10651" spans="1:6" x14ac:dyDescent="0.2">
      <c r="A10651"/>
      <c r="B10651"/>
      <c r="D10651" s="206"/>
      <c r="E10651" s="206"/>
      <c r="F10651"/>
    </row>
    <row r="10652" spans="1:6" x14ac:dyDescent="0.2">
      <c r="A10652"/>
      <c r="B10652"/>
      <c r="D10652" s="206"/>
      <c r="E10652" s="206"/>
      <c r="F10652"/>
    </row>
    <row r="10653" spans="1:6" x14ac:dyDescent="0.2">
      <c r="A10653"/>
      <c r="B10653"/>
      <c r="D10653" s="206"/>
      <c r="E10653" s="206"/>
      <c r="F10653"/>
    </row>
    <row r="10654" spans="1:6" x14ac:dyDescent="0.2">
      <c r="A10654"/>
      <c r="B10654"/>
      <c r="D10654" s="206"/>
      <c r="E10654" s="206"/>
      <c r="F10654"/>
    </row>
    <row r="10655" spans="1:6" x14ac:dyDescent="0.2">
      <c r="A10655"/>
      <c r="B10655"/>
      <c r="D10655" s="206"/>
      <c r="E10655" s="206"/>
      <c r="F10655"/>
    </row>
    <row r="10656" spans="1:6" x14ac:dyDescent="0.2">
      <c r="A10656"/>
      <c r="B10656"/>
      <c r="D10656" s="206"/>
      <c r="E10656" s="206"/>
      <c r="F10656"/>
    </row>
    <row r="10657" spans="1:6" x14ac:dyDescent="0.2">
      <c r="A10657"/>
      <c r="B10657"/>
      <c r="D10657" s="206"/>
      <c r="E10657" s="206"/>
      <c r="F10657"/>
    </row>
    <row r="10658" spans="1:6" x14ac:dyDescent="0.2">
      <c r="A10658"/>
      <c r="B10658"/>
      <c r="D10658" s="206"/>
      <c r="E10658" s="206"/>
      <c r="F10658"/>
    </row>
    <row r="10659" spans="1:6" x14ac:dyDescent="0.2">
      <c r="A10659"/>
      <c r="B10659"/>
      <c r="D10659" s="206"/>
      <c r="E10659" s="206"/>
      <c r="F10659"/>
    </row>
    <row r="10660" spans="1:6" x14ac:dyDescent="0.2">
      <c r="A10660"/>
      <c r="B10660"/>
      <c r="D10660" s="206"/>
      <c r="E10660" s="206"/>
      <c r="F10660"/>
    </row>
    <row r="10661" spans="1:6" x14ac:dyDescent="0.2">
      <c r="A10661"/>
      <c r="B10661"/>
      <c r="D10661" s="206"/>
      <c r="E10661" s="206"/>
      <c r="F10661"/>
    </row>
    <row r="10662" spans="1:6" x14ac:dyDescent="0.2">
      <c r="A10662"/>
      <c r="B10662"/>
      <c r="D10662" s="206"/>
      <c r="E10662" s="206"/>
      <c r="F10662"/>
    </row>
    <row r="10663" spans="1:6" x14ac:dyDescent="0.2">
      <c r="A10663"/>
      <c r="B10663"/>
      <c r="D10663" s="206"/>
      <c r="E10663" s="206"/>
      <c r="F10663"/>
    </row>
    <row r="10664" spans="1:6" x14ac:dyDescent="0.2">
      <c r="A10664"/>
      <c r="B10664"/>
      <c r="D10664" s="206"/>
      <c r="E10664" s="206"/>
      <c r="F10664"/>
    </row>
    <row r="10665" spans="1:6" x14ac:dyDescent="0.2">
      <c r="A10665"/>
      <c r="B10665"/>
      <c r="D10665" s="206"/>
      <c r="E10665" s="206"/>
      <c r="F10665"/>
    </row>
    <row r="10666" spans="1:6" x14ac:dyDescent="0.2">
      <c r="A10666"/>
      <c r="B10666"/>
      <c r="D10666" s="206"/>
      <c r="E10666" s="206"/>
      <c r="F10666"/>
    </row>
    <row r="10667" spans="1:6" x14ac:dyDescent="0.2">
      <c r="A10667"/>
      <c r="B10667"/>
      <c r="D10667" s="206"/>
      <c r="E10667" s="206"/>
      <c r="F10667"/>
    </row>
    <row r="10668" spans="1:6" x14ac:dyDescent="0.2">
      <c r="A10668"/>
      <c r="B10668"/>
      <c r="D10668" s="206"/>
      <c r="E10668" s="206"/>
      <c r="F10668"/>
    </row>
    <row r="10669" spans="1:6" x14ac:dyDescent="0.2">
      <c r="A10669"/>
      <c r="B10669"/>
      <c r="D10669" s="206"/>
      <c r="E10669" s="206"/>
      <c r="F10669"/>
    </row>
    <row r="10670" spans="1:6" x14ac:dyDescent="0.2">
      <c r="A10670"/>
      <c r="B10670"/>
      <c r="D10670" s="206"/>
      <c r="E10670" s="206"/>
      <c r="F10670"/>
    </row>
    <row r="10671" spans="1:6" x14ac:dyDescent="0.2">
      <c r="A10671"/>
      <c r="B10671"/>
      <c r="D10671" s="206"/>
      <c r="E10671" s="206"/>
      <c r="F10671"/>
    </row>
    <row r="10672" spans="1:6" x14ac:dyDescent="0.2">
      <c r="A10672"/>
      <c r="B10672"/>
      <c r="D10672" s="206"/>
      <c r="E10672" s="206"/>
      <c r="F10672"/>
    </row>
    <row r="10673" spans="1:6" x14ac:dyDescent="0.2">
      <c r="A10673"/>
      <c r="B10673"/>
      <c r="D10673" s="206"/>
      <c r="E10673" s="206"/>
      <c r="F10673"/>
    </row>
    <row r="10674" spans="1:6" x14ac:dyDescent="0.2">
      <c r="A10674"/>
      <c r="B10674"/>
      <c r="D10674" s="206"/>
      <c r="E10674" s="206"/>
      <c r="F10674"/>
    </row>
    <row r="10675" spans="1:6" x14ac:dyDescent="0.2">
      <c r="A10675"/>
      <c r="B10675"/>
      <c r="D10675" s="206"/>
      <c r="E10675" s="206"/>
      <c r="F10675"/>
    </row>
    <row r="10676" spans="1:6" x14ac:dyDescent="0.2">
      <c r="A10676"/>
      <c r="B10676"/>
      <c r="D10676" s="206"/>
      <c r="E10676" s="206"/>
      <c r="F10676"/>
    </row>
    <row r="10677" spans="1:6" x14ac:dyDescent="0.2">
      <c r="A10677"/>
      <c r="B10677"/>
      <c r="D10677" s="206"/>
      <c r="E10677" s="206"/>
      <c r="F10677"/>
    </row>
    <row r="10678" spans="1:6" x14ac:dyDescent="0.2">
      <c r="A10678"/>
      <c r="B10678"/>
      <c r="D10678" s="206"/>
      <c r="E10678" s="206"/>
      <c r="F10678"/>
    </row>
    <row r="10679" spans="1:6" x14ac:dyDescent="0.2">
      <c r="A10679"/>
      <c r="B10679"/>
      <c r="D10679" s="206"/>
      <c r="E10679" s="206"/>
      <c r="F10679"/>
    </row>
    <row r="10680" spans="1:6" x14ac:dyDescent="0.2">
      <c r="A10680"/>
      <c r="B10680"/>
      <c r="D10680" s="206"/>
      <c r="E10680" s="206"/>
      <c r="F10680"/>
    </row>
    <row r="10681" spans="1:6" x14ac:dyDescent="0.2">
      <c r="A10681"/>
      <c r="B10681"/>
      <c r="D10681" s="206"/>
      <c r="E10681" s="206"/>
      <c r="F10681"/>
    </row>
    <row r="10682" spans="1:6" x14ac:dyDescent="0.2">
      <c r="A10682"/>
      <c r="B10682"/>
      <c r="D10682" s="206"/>
      <c r="E10682" s="206"/>
      <c r="F10682"/>
    </row>
    <row r="10683" spans="1:6" x14ac:dyDescent="0.2">
      <c r="A10683"/>
      <c r="B10683"/>
      <c r="D10683" s="206"/>
      <c r="E10683" s="206"/>
      <c r="F10683"/>
    </row>
    <row r="10684" spans="1:6" x14ac:dyDescent="0.2">
      <c r="A10684"/>
      <c r="B10684"/>
      <c r="D10684" s="206"/>
      <c r="E10684" s="206"/>
      <c r="F10684"/>
    </row>
    <row r="10685" spans="1:6" x14ac:dyDescent="0.2">
      <c r="A10685"/>
      <c r="B10685"/>
      <c r="D10685" s="206"/>
      <c r="E10685" s="206"/>
      <c r="F10685"/>
    </row>
    <row r="10686" spans="1:6" x14ac:dyDescent="0.2">
      <c r="A10686"/>
      <c r="B10686"/>
      <c r="D10686" s="206"/>
      <c r="E10686" s="206"/>
      <c r="F10686"/>
    </row>
    <row r="10687" spans="1:6" x14ac:dyDescent="0.2">
      <c r="A10687"/>
      <c r="B10687"/>
      <c r="D10687" s="206"/>
      <c r="E10687" s="206"/>
      <c r="F10687"/>
    </row>
    <row r="10688" spans="1:6" x14ac:dyDescent="0.2">
      <c r="A10688"/>
      <c r="B10688"/>
      <c r="D10688" s="206"/>
      <c r="E10688" s="206"/>
      <c r="F10688"/>
    </row>
    <row r="10689" spans="1:6" x14ac:dyDescent="0.2">
      <c r="A10689"/>
      <c r="B10689"/>
      <c r="D10689" s="206"/>
      <c r="E10689" s="206"/>
      <c r="F10689"/>
    </row>
    <row r="10690" spans="1:6" x14ac:dyDescent="0.2">
      <c r="A10690"/>
      <c r="B10690"/>
      <c r="D10690" s="206"/>
      <c r="E10690" s="206"/>
      <c r="F10690"/>
    </row>
    <row r="10691" spans="1:6" x14ac:dyDescent="0.2">
      <c r="A10691"/>
      <c r="B10691"/>
      <c r="D10691" s="206"/>
      <c r="E10691" s="206"/>
      <c r="F10691"/>
    </row>
    <row r="10692" spans="1:6" x14ac:dyDescent="0.2">
      <c r="A10692"/>
      <c r="B10692"/>
      <c r="D10692" s="206"/>
      <c r="E10692" s="206"/>
      <c r="F10692"/>
    </row>
    <row r="10693" spans="1:6" x14ac:dyDescent="0.2">
      <c r="A10693"/>
      <c r="B10693"/>
      <c r="D10693" s="206"/>
      <c r="E10693" s="206"/>
      <c r="F10693"/>
    </row>
    <row r="10694" spans="1:6" x14ac:dyDescent="0.2">
      <c r="A10694"/>
      <c r="B10694"/>
      <c r="D10694" s="206"/>
      <c r="E10694" s="206"/>
      <c r="F10694"/>
    </row>
    <row r="10695" spans="1:6" x14ac:dyDescent="0.2">
      <c r="A10695"/>
      <c r="B10695"/>
      <c r="D10695" s="206"/>
      <c r="E10695" s="206"/>
      <c r="F10695"/>
    </row>
    <row r="10696" spans="1:6" x14ac:dyDescent="0.2">
      <c r="A10696"/>
      <c r="B10696"/>
      <c r="D10696" s="206"/>
      <c r="E10696" s="206"/>
      <c r="F10696"/>
    </row>
    <row r="10697" spans="1:6" x14ac:dyDescent="0.2">
      <c r="A10697"/>
      <c r="B10697"/>
      <c r="D10697" s="206"/>
      <c r="E10697" s="206"/>
      <c r="F10697"/>
    </row>
    <row r="10698" spans="1:6" x14ac:dyDescent="0.2">
      <c r="A10698"/>
      <c r="B10698"/>
      <c r="D10698" s="206"/>
      <c r="E10698" s="206"/>
      <c r="F10698"/>
    </row>
    <row r="10699" spans="1:6" x14ac:dyDescent="0.2">
      <c r="A10699"/>
      <c r="B10699"/>
      <c r="D10699" s="206"/>
      <c r="E10699" s="206"/>
      <c r="F10699"/>
    </row>
    <row r="10700" spans="1:6" x14ac:dyDescent="0.2">
      <c r="A10700"/>
      <c r="B10700"/>
      <c r="D10700" s="206"/>
      <c r="E10700" s="206"/>
      <c r="F10700"/>
    </row>
    <row r="10701" spans="1:6" x14ac:dyDescent="0.2">
      <c r="A10701"/>
      <c r="B10701"/>
      <c r="D10701" s="206"/>
      <c r="E10701" s="206"/>
      <c r="F10701"/>
    </row>
    <row r="10702" spans="1:6" x14ac:dyDescent="0.2">
      <c r="A10702"/>
      <c r="B10702"/>
      <c r="D10702" s="206"/>
      <c r="E10702" s="206"/>
      <c r="F10702"/>
    </row>
    <row r="10703" spans="1:6" x14ac:dyDescent="0.2">
      <c r="A10703"/>
      <c r="B10703"/>
      <c r="D10703" s="206"/>
      <c r="E10703" s="206"/>
      <c r="F10703"/>
    </row>
    <row r="10704" spans="1:6" x14ac:dyDescent="0.2">
      <c r="A10704"/>
      <c r="B10704"/>
      <c r="D10704" s="206"/>
      <c r="E10704" s="206"/>
      <c r="F10704"/>
    </row>
    <row r="10705" spans="1:6" x14ac:dyDescent="0.2">
      <c r="A10705"/>
      <c r="B10705"/>
      <c r="D10705" s="206"/>
      <c r="E10705" s="206"/>
      <c r="F10705"/>
    </row>
    <row r="10706" spans="1:6" x14ac:dyDescent="0.2">
      <c r="A10706"/>
      <c r="B10706"/>
      <c r="D10706" s="206"/>
      <c r="E10706" s="206"/>
      <c r="F10706"/>
    </row>
    <row r="10707" spans="1:6" x14ac:dyDescent="0.2">
      <c r="A10707"/>
      <c r="B10707"/>
      <c r="D10707" s="206"/>
      <c r="E10707" s="206"/>
      <c r="F10707"/>
    </row>
    <row r="10708" spans="1:6" x14ac:dyDescent="0.2">
      <c r="A10708"/>
      <c r="B10708"/>
      <c r="D10708" s="206"/>
      <c r="E10708" s="206"/>
      <c r="F10708"/>
    </row>
    <row r="10709" spans="1:6" x14ac:dyDescent="0.2">
      <c r="A10709"/>
      <c r="B10709"/>
      <c r="D10709" s="206"/>
      <c r="E10709" s="206"/>
      <c r="F10709"/>
    </row>
    <row r="10710" spans="1:6" x14ac:dyDescent="0.2">
      <c r="A10710"/>
      <c r="B10710"/>
      <c r="D10710" s="206"/>
      <c r="E10710" s="206"/>
      <c r="F10710"/>
    </row>
    <row r="10711" spans="1:6" x14ac:dyDescent="0.2">
      <c r="A10711"/>
      <c r="B10711"/>
      <c r="D10711" s="206"/>
      <c r="E10711" s="206"/>
      <c r="F10711"/>
    </row>
    <row r="10712" spans="1:6" x14ac:dyDescent="0.2">
      <c r="A10712"/>
      <c r="B10712"/>
      <c r="D10712" s="206"/>
      <c r="E10712" s="206"/>
      <c r="F10712"/>
    </row>
    <row r="10713" spans="1:6" x14ac:dyDescent="0.2">
      <c r="A10713"/>
      <c r="B10713"/>
      <c r="D10713" s="206"/>
      <c r="E10713" s="206"/>
      <c r="F10713"/>
    </row>
    <row r="10714" spans="1:6" x14ac:dyDescent="0.2">
      <c r="A10714"/>
      <c r="B10714"/>
      <c r="D10714" s="206"/>
      <c r="E10714" s="206"/>
      <c r="F10714"/>
    </row>
    <row r="10715" spans="1:6" x14ac:dyDescent="0.2">
      <c r="A10715"/>
      <c r="B10715"/>
      <c r="D10715" s="206"/>
      <c r="E10715" s="206"/>
      <c r="F10715"/>
    </row>
    <row r="10716" spans="1:6" x14ac:dyDescent="0.2">
      <c r="A10716"/>
      <c r="B10716"/>
      <c r="D10716" s="206"/>
      <c r="E10716" s="206"/>
      <c r="F10716"/>
    </row>
    <row r="10717" spans="1:6" x14ac:dyDescent="0.2">
      <c r="A10717"/>
      <c r="B10717"/>
      <c r="D10717" s="206"/>
      <c r="E10717" s="206"/>
      <c r="F10717"/>
    </row>
    <row r="10718" spans="1:6" x14ac:dyDescent="0.2">
      <c r="A10718"/>
      <c r="B10718"/>
      <c r="D10718" s="206"/>
      <c r="E10718" s="206"/>
      <c r="F10718"/>
    </row>
    <row r="10719" spans="1:6" x14ac:dyDescent="0.2">
      <c r="A10719"/>
      <c r="B10719"/>
      <c r="D10719" s="206"/>
      <c r="E10719" s="206"/>
      <c r="F10719"/>
    </row>
    <row r="10720" spans="1:6" x14ac:dyDescent="0.2">
      <c r="A10720"/>
      <c r="B10720"/>
      <c r="D10720" s="206"/>
      <c r="E10720" s="206"/>
      <c r="F10720"/>
    </row>
    <row r="10721" spans="1:6" x14ac:dyDescent="0.2">
      <c r="A10721"/>
      <c r="B10721"/>
      <c r="D10721" s="206"/>
      <c r="E10721" s="206"/>
      <c r="F10721"/>
    </row>
    <row r="10722" spans="1:6" x14ac:dyDescent="0.2">
      <c r="A10722"/>
      <c r="B10722"/>
      <c r="D10722" s="206"/>
      <c r="E10722" s="206"/>
      <c r="F10722"/>
    </row>
    <row r="10723" spans="1:6" x14ac:dyDescent="0.2">
      <c r="A10723"/>
      <c r="B10723"/>
      <c r="D10723" s="206"/>
      <c r="E10723" s="206"/>
      <c r="F10723"/>
    </row>
    <row r="10724" spans="1:6" x14ac:dyDescent="0.2">
      <c r="A10724"/>
      <c r="B10724"/>
      <c r="D10724" s="206"/>
      <c r="E10724" s="206"/>
      <c r="F10724"/>
    </row>
    <row r="10725" spans="1:6" x14ac:dyDescent="0.2">
      <c r="A10725"/>
      <c r="B10725"/>
      <c r="D10725" s="206"/>
      <c r="E10725" s="206"/>
      <c r="F10725"/>
    </row>
    <row r="10726" spans="1:6" x14ac:dyDescent="0.2">
      <c r="A10726"/>
      <c r="B10726"/>
      <c r="D10726" s="206"/>
      <c r="E10726" s="206"/>
      <c r="F10726"/>
    </row>
    <row r="10727" spans="1:6" x14ac:dyDescent="0.2">
      <c r="A10727"/>
      <c r="B10727"/>
      <c r="D10727" s="206"/>
      <c r="E10727" s="206"/>
      <c r="F10727"/>
    </row>
    <row r="10728" spans="1:6" x14ac:dyDescent="0.2">
      <c r="A10728"/>
      <c r="B10728"/>
      <c r="D10728" s="206"/>
      <c r="E10728" s="206"/>
      <c r="F10728"/>
    </row>
    <row r="10729" spans="1:6" x14ac:dyDescent="0.2">
      <c r="A10729"/>
      <c r="B10729"/>
      <c r="D10729" s="206"/>
      <c r="E10729" s="206"/>
      <c r="F10729"/>
    </row>
    <row r="10730" spans="1:6" x14ac:dyDescent="0.2">
      <c r="A10730"/>
      <c r="B10730"/>
      <c r="D10730" s="206"/>
      <c r="E10730" s="206"/>
      <c r="F10730"/>
    </row>
    <row r="10731" spans="1:6" x14ac:dyDescent="0.2">
      <c r="A10731"/>
      <c r="B10731"/>
      <c r="D10731" s="206"/>
      <c r="E10731" s="206"/>
      <c r="F10731"/>
    </row>
    <row r="10732" spans="1:6" x14ac:dyDescent="0.2">
      <c r="A10732"/>
      <c r="B10732"/>
      <c r="D10732" s="206"/>
      <c r="E10732" s="206"/>
      <c r="F10732"/>
    </row>
    <row r="10733" spans="1:6" x14ac:dyDescent="0.2">
      <c r="A10733"/>
      <c r="B10733"/>
      <c r="D10733" s="206"/>
      <c r="E10733" s="206"/>
      <c r="F10733"/>
    </row>
    <row r="10734" spans="1:6" x14ac:dyDescent="0.2">
      <c r="A10734"/>
      <c r="B10734"/>
      <c r="D10734" s="206"/>
      <c r="E10734" s="206"/>
      <c r="F10734"/>
    </row>
    <row r="10735" spans="1:6" x14ac:dyDescent="0.2">
      <c r="A10735"/>
      <c r="B10735"/>
      <c r="D10735" s="206"/>
      <c r="E10735" s="206"/>
      <c r="F10735"/>
    </row>
    <row r="10736" spans="1:6" x14ac:dyDescent="0.2">
      <c r="A10736"/>
      <c r="B10736"/>
      <c r="D10736" s="206"/>
      <c r="E10736" s="206"/>
      <c r="F10736"/>
    </row>
    <row r="10737" spans="1:6" x14ac:dyDescent="0.2">
      <c r="A10737"/>
      <c r="B10737"/>
      <c r="D10737" s="206"/>
      <c r="E10737" s="206"/>
      <c r="F10737"/>
    </row>
    <row r="10738" spans="1:6" x14ac:dyDescent="0.2">
      <c r="A10738"/>
      <c r="B10738"/>
      <c r="D10738" s="206"/>
      <c r="E10738" s="206"/>
      <c r="F10738"/>
    </row>
    <row r="10739" spans="1:6" x14ac:dyDescent="0.2">
      <c r="A10739"/>
      <c r="B10739"/>
      <c r="D10739" s="206"/>
      <c r="E10739" s="206"/>
      <c r="F10739"/>
    </row>
    <row r="10740" spans="1:6" x14ac:dyDescent="0.2">
      <c r="A10740"/>
      <c r="B10740"/>
      <c r="D10740" s="206"/>
      <c r="E10740" s="206"/>
      <c r="F10740"/>
    </row>
    <row r="10741" spans="1:6" x14ac:dyDescent="0.2">
      <c r="A10741"/>
      <c r="B10741"/>
      <c r="D10741" s="206"/>
      <c r="E10741" s="206"/>
      <c r="F10741"/>
    </row>
    <row r="10742" spans="1:6" x14ac:dyDescent="0.2">
      <c r="A10742"/>
      <c r="B10742"/>
      <c r="D10742" s="206"/>
      <c r="E10742" s="206"/>
      <c r="F10742"/>
    </row>
    <row r="10743" spans="1:6" x14ac:dyDescent="0.2">
      <c r="A10743"/>
      <c r="B10743"/>
      <c r="D10743" s="206"/>
      <c r="E10743" s="206"/>
      <c r="F10743"/>
    </row>
    <row r="10744" spans="1:6" x14ac:dyDescent="0.2">
      <c r="A10744"/>
      <c r="B10744"/>
      <c r="D10744" s="206"/>
      <c r="E10744" s="206"/>
      <c r="F10744"/>
    </row>
    <row r="10745" spans="1:6" x14ac:dyDescent="0.2">
      <c r="A10745"/>
      <c r="B10745"/>
      <c r="D10745" s="206"/>
      <c r="E10745" s="206"/>
      <c r="F10745"/>
    </row>
    <row r="10746" spans="1:6" x14ac:dyDescent="0.2">
      <c r="A10746"/>
      <c r="B10746"/>
      <c r="D10746" s="206"/>
      <c r="E10746" s="206"/>
      <c r="F10746"/>
    </row>
    <row r="10747" spans="1:6" x14ac:dyDescent="0.2">
      <c r="A10747"/>
      <c r="B10747"/>
      <c r="D10747" s="206"/>
      <c r="E10747" s="206"/>
      <c r="F10747"/>
    </row>
    <row r="10748" spans="1:6" x14ac:dyDescent="0.2">
      <c r="A10748"/>
      <c r="B10748"/>
      <c r="D10748" s="206"/>
      <c r="E10748" s="206"/>
      <c r="F10748"/>
    </row>
    <row r="10749" spans="1:6" x14ac:dyDescent="0.2">
      <c r="A10749"/>
      <c r="B10749"/>
      <c r="D10749" s="206"/>
      <c r="E10749" s="206"/>
      <c r="F10749"/>
    </row>
    <row r="10750" spans="1:6" x14ac:dyDescent="0.2">
      <c r="A10750"/>
      <c r="B10750"/>
      <c r="D10750" s="206"/>
      <c r="E10750" s="206"/>
      <c r="F10750"/>
    </row>
    <row r="10751" spans="1:6" x14ac:dyDescent="0.2">
      <c r="A10751"/>
      <c r="B10751"/>
      <c r="D10751" s="206"/>
      <c r="E10751" s="206"/>
      <c r="F10751"/>
    </row>
    <row r="10752" spans="1:6" x14ac:dyDescent="0.2">
      <c r="A10752"/>
      <c r="B10752"/>
      <c r="D10752" s="206"/>
      <c r="E10752" s="206"/>
      <c r="F10752"/>
    </row>
    <row r="10753" spans="1:6" x14ac:dyDescent="0.2">
      <c r="A10753"/>
      <c r="B10753"/>
      <c r="D10753" s="206"/>
      <c r="E10753" s="206"/>
      <c r="F10753"/>
    </row>
    <row r="10754" spans="1:6" x14ac:dyDescent="0.2">
      <c r="A10754"/>
      <c r="B10754"/>
      <c r="D10754" s="206"/>
      <c r="E10754" s="206"/>
      <c r="F10754"/>
    </row>
    <row r="10755" spans="1:6" x14ac:dyDescent="0.2">
      <c r="A10755"/>
      <c r="B10755"/>
      <c r="D10755" s="206"/>
      <c r="E10755" s="206"/>
      <c r="F10755"/>
    </row>
    <row r="10756" spans="1:6" x14ac:dyDescent="0.2">
      <c r="A10756"/>
      <c r="B10756"/>
      <c r="D10756" s="206"/>
      <c r="E10756" s="206"/>
      <c r="F10756"/>
    </row>
    <row r="10757" spans="1:6" x14ac:dyDescent="0.2">
      <c r="A10757"/>
      <c r="B10757"/>
      <c r="D10757" s="206"/>
      <c r="E10757" s="206"/>
      <c r="F10757"/>
    </row>
    <row r="10758" spans="1:6" x14ac:dyDescent="0.2">
      <c r="A10758"/>
      <c r="B10758"/>
      <c r="D10758" s="206"/>
      <c r="E10758" s="206"/>
      <c r="F10758"/>
    </row>
    <row r="10759" spans="1:6" x14ac:dyDescent="0.2">
      <c r="A10759"/>
      <c r="B10759"/>
      <c r="D10759" s="206"/>
      <c r="E10759" s="206"/>
      <c r="F10759"/>
    </row>
    <row r="10760" spans="1:6" x14ac:dyDescent="0.2">
      <c r="A10760"/>
      <c r="B10760"/>
      <c r="D10760" s="206"/>
      <c r="E10760" s="206"/>
      <c r="F10760"/>
    </row>
    <row r="10761" spans="1:6" x14ac:dyDescent="0.2">
      <c r="A10761"/>
      <c r="B10761"/>
      <c r="D10761" s="206"/>
      <c r="E10761" s="206"/>
      <c r="F10761"/>
    </row>
    <row r="10762" spans="1:6" x14ac:dyDescent="0.2">
      <c r="A10762"/>
      <c r="B10762"/>
      <c r="D10762" s="206"/>
      <c r="E10762" s="206"/>
      <c r="F10762"/>
    </row>
    <row r="10763" spans="1:6" x14ac:dyDescent="0.2">
      <c r="A10763"/>
      <c r="B10763"/>
      <c r="D10763" s="206"/>
      <c r="E10763" s="206"/>
      <c r="F10763"/>
    </row>
    <row r="10764" spans="1:6" x14ac:dyDescent="0.2">
      <c r="A10764"/>
      <c r="B10764"/>
      <c r="D10764" s="206"/>
      <c r="E10764" s="206"/>
      <c r="F10764"/>
    </row>
    <row r="10765" spans="1:6" x14ac:dyDescent="0.2">
      <c r="A10765"/>
      <c r="B10765"/>
      <c r="D10765" s="206"/>
      <c r="E10765" s="206"/>
      <c r="F10765"/>
    </row>
    <row r="10766" spans="1:6" x14ac:dyDescent="0.2">
      <c r="A10766"/>
      <c r="B10766"/>
      <c r="D10766" s="206"/>
      <c r="E10766" s="206"/>
      <c r="F10766"/>
    </row>
    <row r="10767" spans="1:6" x14ac:dyDescent="0.2">
      <c r="A10767"/>
      <c r="B10767"/>
      <c r="D10767" s="206"/>
      <c r="E10767" s="206"/>
      <c r="F10767"/>
    </row>
    <row r="10768" spans="1:6" x14ac:dyDescent="0.2">
      <c r="A10768"/>
      <c r="B10768"/>
      <c r="D10768" s="206"/>
      <c r="E10768" s="206"/>
      <c r="F10768"/>
    </row>
    <row r="10769" spans="1:6" x14ac:dyDescent="0.2">
      <c r="A10769"/>
      <c r="B10769"/>
      <c r="D10769" s="206"/>
      <c r="E10769" s="206"/>
      <c r="F10769"/>
    </row>
    <row r="10770" spans="1:6" x14ac:dyDescent="0.2">
      <c r="A10770"/>
      <c r="B10770"/>
      <c r="D10770" s="206"/>
      <c r="E10770" s="206"/>
      <c r="F10770"/>
    </row>
    <row r="10771" spans="1:6" x14ac:dyDescent="0.2">
      <c r="A10771"/>
      <c r="B10771"/>
      <c r="D10771" s="206"/>
      <c r="E10771" s="206"/>
      <c r="F10771"/>
    </row>
    <row r="10772" spans="1:6" x14ac:dyDescent="0.2">
      <c r="A10772"/>
      <c r="B10772"/>
      <c r="D10772" s="206"/>
      <c r="E10772" s="206"/>
      <c r="F10772"/>
    </row>
    <row r="10773" spans="1:6" x14ac:dyDescent="0.2">
      <c r="A10773"/>
      <c r="B10773"/>
      <c r="D10773" s="206"/>
      <c r="E10773" s="206"/>
      <c r="F10773"/>
    </row>
    <row r="10774" spans="1:6" x14ac:dyDescent="0.2">
      <c r="A10774"/>
      <c r="B10774"/>
      <c r="D10774" s="206"/>
      <c r="E10774" s="206"/>
      <c r="F10774"/>
    </row>
    <row r="10775" spans="1:6" x14ac:dyDescent="0.2">
      <c r="A10775"/>
      <c r="B10775"/>
      <c r="D10775" s="206"/>
      <c r="E10775" s="206"/>
      <c r="F10775"/>
    </row>
    <row r="10776" spans="1:6" x14ac:dyDescent="0.2">
      <c r="A10776"/>
      <c r="B10776"/>
      <c r="D10776" s="206"/>
      <c r="E10776" s="206"/>
      <c r="F10776"/>
    </row>
    <row r="10777" spans="1:6" x14ac:dyDescent="0.2">
      <c r="A10777"/>
      <c r="B10777"/>
      <c r="D10777" s="206"/>
      <c r="E10777" s="206"/>
      <c r="F10777"/>
    </row>
    <row r="10778" spans="1:6" x14ac:dyDescent="0.2">
      <c r="A10778"/>
      <c r="B10778"/>
      <c r="D10778" s="206"/>
      <c r="E10778" s="206"/>
      <c r="F10778"/>
    </row>
    <row r="10779" spans="1:6" x14ac:dyDescent="0.2">
      <c r="A10779"/>
      <c r="B10779"/>
      <c r="D10779" s="206"/>
      <c r="E10779" s="206"/>
      <c r="F10779"/>
    </row>
    <row r="10780" spans="1:6" x14ac:dyDescent="0.2">
      <c r="A10780"/>
      <c r="B10780"/>
      <c r="D10780" s="206"/>
      <c r="E10780" s="206"/>
      <c r="F10780"/>
    </row>
    <row r="10781" spans="1:6" x14ac:dyDescent="0.2">
      <c r="A10781"/>
      <c r="B10781"/>
      <c r="D10781" s="206"/>
      <c r="E10781" s="206"/>
      <c r="F10781"/>
    </row>
    <row r="10782" spans="1:6" x14ac:dyDescent="0.2">
      <c r="A10782"/>
      <c r="B10782"/>
      <c r="D10782" s="206"/>
      <c r="E10782" s="206"/>
      <c r="F10782"/>
    </row>
    <row r="10783" spans="1:6" x14ac:dyDescent="0.2">
      <c r="A10783"/>
      <c r="B10783"/>
      <c r="D10783" s="206"/>
      <c r="E10783" s="206"/>
      <c r="F10783"/>
    </row>
    <row r="10784" spans="1:6" x14ac:dyDescent="0.2">
      <c r="A10784"/>
      <c r="B10784"/>
      <c r="D10784" s="206"/>
      <c r="E10784" s="206"/>
      <c r="F10784"/>
    </row>
    <row r="10785" spans="1:6" x14ac:dyDescent="0.2">
      <c r="A10785"/>
      <c r="B10785"/>
      <c r="D10785" s="206"/>
      <c r="E10785" s="206"/>
      <c r="F10785"/>
    </row>
    <row r="10786" spans="1:6" x14ac:dyDescent="0.2">
      <c r="A10786"/>
      <c r="B10786"/>
      <c r="D10786" s="206"/>
      <c r="E10786" s="206"/>
      <c r="F10786"/>
    </row>
    <row r="10787" spans="1:6" x14ac:dyDescent="0.2">
      <c r="A10787"/>
      <c r="B10787"/>
      <c r="D10787" s="206"/>
      <c r="E10787" s="206"/>
      <c r="F10787"/>
    </row>
    <row r="10788" spans="1:6" x14ac:dyDescent="0.2">
      <c r="A10788"/>
      <c r="B10788"/>
      <c r="D10788" s="206"/>
      <c r="E10788" s="206"/>
      <c r="F10788"/>
    </row>
    <row r="10789" spans="1:6" x14ac:dyDescent="0.2">
      <c r="A10789"/>
      <c r="B10789"/>
      <c r="D10789" s="206"/>
      <c r="E10789" s="206"/>
      <c r="F10789"/>
    </row>
    <row r="10790" spans="1:6" x14ac:dyDescent="0.2">
      <c r="A10790"/>
      <c r="B10790"/>
      <c r="D10790" s="206"/>
      <c r="E10790" s="206"/>
      <c r="F10790"/>
    </row>
    <row r="10791" spans="1:6" x14ac:dyDescent="0.2">
      <c r="A10791"/>
      <c r="B10791"/>
      <c r="D10791" s="206"/>
      <c r="E10791" s="206"/>
      <c r="F10791"/>
    </row>
    <row r="10792" spans="1:6" x14ac:dyDescent="0.2">
      <c r="A10792"/>
      <c r="B10792"/>
      <c r="D10792" s="206"/>
      <c r="E10792" s="206"/>
      <c r="F10792"/>
    </row>
    <row r="10793" spans="1:6" x14ac:dyDescent="0.2">
      <c r="A10793"/>
      <c r="B10793"/>
      <c r="D10793" s="206"/>
      <c r="E10793" s="206"/>
      <c r="F10793"/>
    </row>
    <row r="10794" spans="1:6" x14ac:dyDescent="0.2">
      <c r="A10794"/>
      <c r="B10794"/>
      <c r="D10794" s="206"/>
      <c r="E10794" s="206"/>
      <c r="F10794"/>
    </row>
    <row r="10795" spans="1:6" x14ac:dyDescent="0.2">
      <c r="A10795"/>
      <c r="B10795"/>
      <c r="D10795" s="206"/>
      <c r="E10795" s="206"/>
      <c r="F10795"/>
    </row>
    <row r="10796" spans="1:6" x14ac:dyDescent="0.2">
      <c r="A10796"/>
      <c r="B10796"/>
      <c r="D10796" s="206"/>
      <c r="E10796" s="206"/>
      <c r="F10796"/>
    </row>
    <row r="10797" spans="1:6" x14ac:dyDescent="0.2">
      <c r="A10797"/>
      <c r="B10797"/>
      <c r="D10797" s="206"/>
      <c r="E10797" s="206"/>
      <c r="F10797"/>
    </row>
    <row r="10798" spans="1:6" x14ac:dyDescent="0.2">
      <c r="A10798"/>
      <c r="B10798"/>
      <c r="D10798" s="206"/>
      <c r="E10798" s="206"/>
      <c r="F10798"/>
    </row>
    <row r="10799" spans="1:6" x14ac:dyDescent="0.2">
      <c r="A10799"/>
      <c r="B10799"/>
      <c r="D10799" s="206"/>
      <c r="E10799" s="206"/>
      <c r="F10799"/>
    </row>
    <row r="10800" spans="1:6" x14ac:dyDescent="0.2">
      <c r="A10800"/>
      <c r="B10800"/>
      <c r="D10800" s="206"/>
      <c r="E10800" s="206"/>
      <c r="F10800"/>
    </row>
    <row r="10801" spans="1:6" x14ac:dyDescent="0.2">
      <c r="A10801"/>
      <c r="B10801"/>
      <c r="D10801" s="206"/>
      <c r="E10801" s="206"/>
      <c r="F10801"/>
    </row>
    <row r="10802" spans="1:6" x14ac:dyDescent="0.2">
      <c r="A10802"/>
      <c r="B10802"/>
      <c r="D10802" s="206"/>
      <c r="E10802" s="206"/>
      <c r="F10802"/>
    </row>
    <row r="10803" spans="1:6" x14ac:dyDescent="0.2">
      <c r="A10803"/>
      <c r="B10803"/>
      <c r="D10803" s="206"/>
      <c r="E10803" s="206"/>
      <c r="F10803"/>
    </row>
    <row r="10804" spans="1:6" x14ac:dyDescent="0.2">
      <c r="A10804"/>
      <c r="B10804"/>
      <c r="D10804" s="206"/>
      <c r="E10804" s="206"/>
      <c r="F10804"/>
    </row>
    <row r="10805" spans="1:6" x14ac:dyDescent="0.2">
      <c r="A10805"/>
      <c r="B10805"/>
      <c r="D10805" s="206"/>
      <c r="E10805" s="206"/>
      <c r="F10805"/>
    </row>
    <row r="10806" spans="1:6" x14ac:dyDescent="0.2">
      <c r="A10806"/>
      <c r="B10806"/>
      <c r="D10806" s="206"/>
      <c r="E10806" s="206"/>
      <c r="F10806"/>
    </row>
    <row r="10807" spans="1:6" x14ac:dyDescent="0.2">
      <c r="A10807"/>
      <c r="B10807"/>
      <c r="D10807" s="206"/>
      <c r="E10807" s="206"/>
      <c r="F10807"/>
    </row>
    <row r="10808" spans="1:6" x14ac:dyDescent="0.2">
      <c r="A10808"/>
      <c r="B10808"/>
      <c r="D10808" s="206"/>
      <c r="E10808" s="206"/>
      <c r="F10808"/>
    </row>
    <row r="10809" spans="1:6" x14ac:dyDescent="0.2">
      <c r="A10809"/>
      <c r="B10809"/>
      <c r="D10809" s="206"/>
      <c r="E10809" s="206"/>
      <c r="F10809"/>
    </row>
    <row r="10810" spans="1:6" x14ac:dyDescent="0.2">
      <c r="A10810"/>
      <c r="B10810"/>
      <c r="D10810" s="206"/>
      <c r="E10810" s="206"/>
      <c r="F10810"/>
    </row>
    <row r="10811" spans="1:6" x14ac:dyDescent="0.2">
      <c r="A10811"/>
      <c r="B10811"/>
      <c r="D10811" s="206"/>
      <c r="E10811" s="206"/>
      <c r="F10811"/>
    </row>
    <row r="10812" spans="1:6" x14ac:dyDescent="0.2">
      <c r="A10812"/>
      <c r="B10812"/>
      <c r="D10812" s="206"/>
      <c r="E10812" s="206"/>
      <c r="F10812"/>
    </row>
    <row r="10813" spans="1:6" x14ac:dyDescent="0.2">
      <c r="A10813"/>
      <c r="B10813"/>
      <c r="D10813" s="206"/>
      <c r="E10813" s="206"/>
      <c r="F10813"/>
    </row>
    <row r="10814" spans="1:6" x14ac:dyDescent="0.2">
      <c r="A10814"/>
      <c r="B10814"/>
      <c r="D10814" s="206"/>
      <c r="E10814" s="206"/>
      <c r="F10814"/>
    </row>
    <row r="10815" spans="1:6" x14ac:dyDescent="0.2">
      <c r="A10815"/>
      <c r="B10815"/>
      <c r="D10815" s="206"/>
      <c r="E10815" s="206"/>
      <c r="F10815"/>
    </row>
    <row r="10816" spans="1:6" x14ac:dyDescent="0.2">
      <c r="A10816"/>
      <c r="B10816"/>
      <c r="D10816" s="206"/>
      <c r="E10816" s="206"/>
      <c r="F10816"/>
    </row>
    <row r="10817" spans="1:6" x14ac:dyDescent="0.2">
      <c r="A10817"/>
      <c r="B10817"/>
      <c r="D10817" s="206"/>
      <c r="E10817" s="206"/>
      <c r="F10817"/>
    </row>
    <row r="10818" spans="1:6" x14ac:dyDescent="0.2">
      <c r="A10818"/>
      <c r="B10818"/>
      <c r="D10818" s="206"/>
      <c r="E10818" s="206"/>
      <c r="F10818"/>
    </row>
    <row r="10819" spans="1:6" x14ac:dyDescent="0.2">
      <c r="A10819"/>
      <c r="B10819"/>
      <c r="D10819" s="206"/>
      <c r="E10819" s="206"/>
      <c r="F10819"/>
    </row>
    <row r="10820" spans="1:6" x14ac:dyDescent="0.2">
      <c r="A10820"/>
      <c r="B10820"/>
      <c r="D10820" s="206"/>
      <c r="E10820" s="206"/>
      <c r="F10820"/>
    </row>
    <row r="10821" spans="1:6" x14ac:dyDescent="0.2">
      <c r="A10821"/>
      <c r="B10821"/>
      <c r="D10821" s="206"/>
      <c r="E10821" s="206"/>
      <c r="F10821"/>
    </row>
    <row r="10822" spans="1:6" x14ac:dyDescent="0.2">
      <c r="A10822"/>
      <c r="B10822"/>
      <c r="D10822" s="206"/>
      <c r="E10822" s="206"/>
      <c r="F10822"/>
    </row>
    <row r="10823" spans="1:6" x14ac:dyDescent="0.2">
      <c r="A10823"/>
      <c r="B10823"/>
      <c r="D10823" s="206"/>
      <c r="E10823" s="206"/>
      <c r="F10823"/>
    </row>
    <row r="10824" spans="1:6" x14ac:dyDescent="0.2">
      <c r="A10824"/>
      <c r="B10824"/>
      <c r="D10824" s="206"/>
      <c r="E10824" s="206"/>
      <c r="F10824"/>
    </row>
    <row r="10825" spans="1:6" x14ac:dyDescent="0.2">
      <c r="A10825"/>
      <c r="B10825"/>
      <c r="D10825" s="206"/>
      <c r="E10825" s="206"/>
      <c r="F10825"/>
    </row>
    <row r="10826" spans="1:6" x14ac:dyDescent="0.2">
      <c r="A10826"/>
      <c r="B10826"/>
      <c r="D10826" s="206"/>
      <c r="E10826" s="206"/>
      <c r="F10826"/>
    </row>
    <row r="10827" spans="1:6" x14ac:dyDescent="0.2">
      <c r="A10827"/>
      <c r="B10827"/>
      <c r="D10827" s="206"/>
      <c r="E10827" s="206"/>
      <c r="F10827"/>
    </row>
    <row r="10828" spans="1:6" x14ac:dyDescent="0.2">
      <c r="A10828"/>
      <c r="B10828"/>
      <c r="D10828" s="206"/>
      <c r="E10828" s="206"/>
      <c r="F10828"/>
    </row>
    <row r="10829" spans="1:6" x14ac:dyDescent="0.2">
      <c r="A10829"/>
      <c r="B10829"/>
      <c r="D10829" s="206"/>
      <c r="E10829" s="206"/>
      <c r="F10829"/>
    </row>
    <row r="10830" spans="1:6" x14ac:dyDescent="0.2">
      <c r="A10830"/>
      <c r="B10830"/>
      <c r="D10830" s="206"/>
      <c r="E10830" s="206"/>
      <c r="F10830"/>
    </row>
    <row r="10831" spans="1:6" x14ac:dyDescent="0.2">
      <c r="A10831"/>
      <c r="B10831"/>
      <c r="D10831" s="206"/>
      <c r="E10831" s="206"/>
      <c r="F10831"/>
    </row>
    <row r="10832" spans="1:6" x14ac:dyDescent="0.2">
      <c r="A10832"/>
      <c r="B10832"/>
      <c r="D10832" s="206"/>
      <c r="E10832" s="206"/>
      <c r="F10832"/>
    </row>
    <row r="10833" spans="1:6" x14ac:dyDescent="0.2">
      <c r="A10833"/>
      <c r="B10833"/>
      <c r="D10833" s="206"/>
      <c r="E10833" s="206"/>
      <c r="F10833"/>
    </row>
    <row r="10834" spans="1:6" x14ac:dyDescent="0.2">
      <c r="A10834"/>
      <c r="B10834"/>
      <c r="D10834" s="206"/>
      <c r="E10834" s="206"/>
      <c r="F10834"/>
    </row>
    <row r="10835" spans="1:6" x14ac:dyDescent="0.2">
      <c r="A10835"/>
      <c r="B10835"/>
      <c r="D10835" s="206"/>
      <c r="E10835" s="206"/>
      <c r="F10835"/>
    </row>
    <row r="10836" spans="1:6" x14ac:dyDescent="0.2">
      <c r="A10836"/>
      <c r="B10836"/>
      <c r="D10836" s="206"/>
      <c r="E10836" s="206"/>
      <c r="F10836"/>
    </row>
    <row r="10837" spans="1:6" x14ac:dyDescent="0.2">
      <c r="A10837"/>
      <c r="B10837"/>
      <c r="D10837" s="206"/>
      <c r="E10837" s="206"/>
      <c r="F10837"/>
    </row>
    <row r="10838" spans="1:6" x14ac:dyDescent="0.2">
      <c r="A10838"/>
      <c r="B10838"/>
      <c r="D10838" s="206"/>
      <c r="E10838" s="206"/>
      <c r="F10838"/>
    </row>
    <row r="10839" spans="1:6" x14ac:dyDescent="0.2">
      <c r="A10839"/>
      <c r="B10839"/>
      <c r="D10839" s="206"/>
      <c r="E10839" s="206"/>
      <c r="F10839"/>
    </row>
    <row r="10840" spans="1:6" x14ac:dyDescent="0.2">
      <c r="A10840"/>
      <c r="B10840"/>
      <c r="D10840" s="206"/>
      <c r="E10840" s="206"/>
      <c r="F10840"/>
    </row>
    <row r="10841" spans="1:6" x14ac:dyDescent="0.2">
      <c r="A10841"/>
      <c r="B10841"/>
      <c r="D10841" s="206"/>
      <c r="E10841" s="206"/>
      <c r="F10841"/>
    </row>
    <row r="10842" spans="1:6" x14ac:dyDescent="0.2">
      <c r="A10842"/>
      <c r="B10842"/>
      <c r="D10842" s="206"/>
      <c r="E10842" s="206"/>
      <c r="F10842"/>
    </row>
    <row r="10843" spans="1:6" x14ac:dyDescent="0.2">
      <c r="A10843"/>
      <c r="B10843"/>
      <c r="D10843" s="206"/>
      <c r="E10843" s="206"/>
      <c r="F10843"/>
    </row>
    <row r="10844" spans="1:6" x14ac:dyDescent="0.2">
      <c r="A10844"/>
      <c r="B10844"/>
      <c r="D10844" s="206"/>
      <c r="E10844" s="206"/>
      <c r="F10844"/>
    </row>
    <row r="10845" spans="1:6" x14ac:dyDescent="0.2">
      <c r="A10845"/>
      <c r="B10845"/>
      <c r="D10845" s="206"/>
      <c r="E10845" s="206"/>
      <c r="F10845"/>
    </row>
    <row r="10846" spans="1:6" x14ac:dyDescent="0.2">
      <c r="A10846"/>
      <c r="B10846"/>
      <c r="D10846" s="206"/>
      <c r="E10846" s="206"/>
      <c r="F10846"/>
    </row>
    <row r="10847" spans="1:6" x14ac:dyDescent="0.2">
      <c r="A10847"/>
      <c r="B10847"/>
      <c r="D10847" s="206"/>
      <c r="E10847" s="206"/>
      <c r="F10847"/>
    </row>
    <row r="10848" spans="1:6" x14ac:dyDescent="0.2">
      <c r="A10848"/>
      <c r="B10848"/>
      <c r="D10848" s="206"/>
      <c r="E10848" s="206"/>
      <c r="F10848"/>
    </row>
    <row r="10849" spans="1:6" x14ac:dyDescent="0.2">
      <c r="A10849"/>
      <c r="B10849"/>
      <c r="D10849" s="206"/>
      <c r="E10849" s="206"/>
      <c r="F10849"/>
    </row>
    <row r="10850" spans="1:6" x14ac:dyDescent="0.2">
      <c r="A10850"/>
      <c r="B10850"/>
      <c r="D10850" s="206"/>
      <c r="E10850" s="206"/>
      <c r="F10850"/>
    </row>
    <row r="10851" spans="1:6" x14ac:dyDescent="0.2">
      <c r="A10851"/>
      <c r="B10851"/>
      <c r="D10851" s="206"/>
      <c r="E10851" s="206"/>
      <c r="F10851"/>
    </row>
    <row r="10852" spans="1:6" x14ac:dyDescent="0.2">
      <c r="A10852"/>
      <c r="B10852"/>
      <c r="D10852" s="206"/>
      <c r="E10852" s="206"/>
      <c r="F10852"/>
    </row>
    <row r="10853" spans="1:6" x14ac:dyDescent="0.2">
      <c r="A10853"/>
      <c r="B10853"/>
      <c r="D10853" s="206"/>
      <c r="E10853" s="206"/>
      <c r="F10853"/>
    </row>
    <row r="10854" spans="1:6" x14ac:dyDescent="0.2">
      <c r="A10854"/>
      <c r="B10854"/>
      <c r="D10854" s="206"/>
      <c r="E10854" s="206"/>
      <c r="F10854"/>
    </row>
    <row r="10855" spans="1:6" x14ac:dyDescent="0.2">
      <c r="A10855"/>
      <c r="B10855"/>
      <c r="D10855" s="206"/>
      <c r="E10855" s="206"/>
      <c r="F10855"/>
    </row>
    <row r="10856" spans="1:6" x14ac:dyDescent="0.2">
      <c r="A10856"/>
      <c r="B10856"/>
      <c r="D10856" s="206"/>
      <c r="E10856" s="206"/>
      <c r="F10856"/>
    </row>
    <row r="10857" spans="1:6" x14ac:dyDescent="0.2">
      <c r="A10857"/>
      <c r="B10857"/>
      <c r="D10857" s="206"/>
      <c r="E10857" s="206"/>
      <c r="F10857"/>
    </row>
    <row r="10858" spans="1:6" x14ac:dyDescent="0.2">
      <c r="A10858"/>
      <c r="B10858"/>
      <c r="D10858" s="206"/>
      <c r="E10858" s="206"/>
      <c r="F10858"/>
    </row>
    <row r="10859" spans="1:6" x14ac:dyDescent="0.2">
      <c r="A10859"/>
      <c r="B10859"/>
      <c r="D10859" s="206"/>
      <c r="E10859" s="206"/>
      <c r="F10859"/>
    </row>
    <row r="10860" spans="1:6" x14ac:dyDescent="0.2">
      <c r="A10860"/>
      <c r="B10860"/>
      <c r="D10860" s="206"/>
      <c r="E10860" s="206"/>
      <c r="F10860"/>
    </row>
    <row r="10861" spans="1:6" x14ac:dyDescent="0.2">
      <c r="A10861"/>
      <c r="B10861"/>
      <c r="D10861" s="206"/>
      <c r="E10861" s="206"/>
      <c r="F10861"/>
    </row>
    <row r="10862" spans="1:6" x14ac:dyDescent="0.2">
      <c r="A10862"/>
      <c r="B10862"/>
      <c r="D10862" s="206"/>
      <c r="E10862" s="206"/>
      <c r="F10862"/>
    </row>
    <row r="10863" spans="1:6" x14ac:dyDescent="0.2">
      <c r="A10863"/>
      <c r="B10863"/>
      <c r="D10863" s="206"/>
      <c r="E10863" s="206"/>
      <c r="F10863"/>
    </row>
    <row r="10864" spans="1:6" x14ac:dyDescent="0.2">
      <c r="A10864"/>
      <c r="B10864"/>
      <c r="D10864" s="206"/>
      <c r="E10864" s="206"/>
      <c r="F10864"/>
    </row>
    <row r="10865" spans="1:6" x14ac:dyDescent="0.2">
      <c r="A10865"/>
      <c r="B10865"/>
      <c r="D10865" s="206"/>
      <c r="E10865" s="206"/>
      <c r="F10865"/>
    </row>
    <row r="10866" spans="1:6" x14ac:dyDescent="0.2">
      <c r="A10866"/>
      <c r="B10866"/>
      <c r="D10866" s="206"/>
      <c r="E10866" s="206"/>
      <c r="F10866"/>
    </row>
    <row r="10867" spans="1:6" x14ac:dyDescent="0.2">
      <c r="A10867"/>
      <c r="B10867"/>
      <c r="D10867" s="206"/>
      <c r="E10867" s="206"/>
      <c r="F10867"/>
    </row>
    <row r="10868" spans="1:6" x14ac:dyDescent="0.2">
      <c r="A10868"/>
      <c r="B10868"/>
      <c r="D10868" s="206"/>
      <c r="E10868" s="206"/>
      <c r="F10868"/>
    </row>
    <row r="10869" spans="1:6" x14ac:dyDescent="0.2">
      <c r="A10869"/>
      <c r="B10869"/>
      <c r="D10869" s="206"/>
      <c r="E10869" s="206"/>
      <c r="F10869"/>
    </row>
    <row r="10870" spans="1:6" x14ac:dyDescent="0.2">
      <c r="A10870"/>
      <c r="B10870"/>
      <c r="D10870" s="206"/>
      <c r="E10870" s="206"/>
      <c r="F10870"/>
    </row>
    <row r="10871" spans="1:6" x14ac:dyDescent="0.2">
      <c r="A10871"/>
      <c r="B10871"/>
      <c r="D10871" s="206"/>
      <c r="E10871" s="206"/>
      <c r="F10871"/>
    </row>
    <row r="10872" spans="1:6" x14ac:dyDescent="0.2">
      <c r="A10872"/>
      <c r="B10872"/>
      <c r="D10872" s="206"/>
      <c r="E10872" s="206"/>
      <c r="F10872"/>
    </row>
    <row r="10873" spans="1:6" x14ac:dyDescent="0.2">
      <c r="A10873"/>
      <c r="B10873"/>
      <c r="D10873" s="206"/>
      <c r="E10873" s="206"/>
      <c r="F10873"/>
    </row>
    <row r="10874" spans="1:6" x14ac:dyDescent="0.2">
      <c r="A10874"/>
      <c r="B10874"/>
      <c r="D10874" s="206"/>
      <c r="E10874" s="206"/>
      <c r="F10874"/>
    </row>
    <row r="10875" spans="1:6" x14ac:dyDescent="0.2">
      <c r="A10875"/>
      <c r="B10875"/>
      <c r="D10875" s="206"/>
      <c r="E10875" s="206"/>
      <c r="F10875"/>
    </row>
    <row r="10876" spans="1:6" x14ac:dyDescent="0.2">
      <c r="A10876"/>
      <c r="B10876"/>
      <c r="D10876" s="206"/>
      <c r="E10876" s="206"/>
      <c r="F10876"/>
    </row>
    <row r="10877" spans="1:6" x14ac:dyDescent="0.2">
      <c r="A10877"/>
      <c r="B10877"/>
      <c r="D10877" s="206"/>
      <c r="E10877" s="206"/>
      <c r="F10877"/>
    </row>
    <row r="10878" spans="1:6" x14ac:dyDescent="0.2">
      <c r="A10878"/>
      <c r="B10878"/>
      <c r="D10878" s="206"/>
      <c r="E10878" s="206"/>
      <c r="F10878"/>
    </row>
    <row r="10879" spans="1:6" x14ac:dyDescent="0.2">
      <c r="A10879"/>
      <c r="B10879"/>
      <c r="D10879" s="206"/>
      <c r="E10879" s="206"/>
      <c r="F10879"/>
    </row>
    <row r="10880" spans="1:6" x14ac:dyDescent="0.2">
      <c r="A10880"/>
      <c r="B10880"/>
      <c r="D10880" s="206"/>
      <c r="E10880" s="206"/>
      <c r="F10880"/>
    </row>
    <row r="10881" spans="1:6" x14ac:dyDescent="0.2">
      <c r="A10881"/>
      <c r="B10881"/>
      <c r="D10881" s="206"/>
      <c r="E10881" s="206"/>
      <c r="F10881"/>
    </row>
    <row r="10882" spans="1:6" x14ac:dyDescent="0.2">
      <c r="A10882"/>
      <c r="B10882"/>
      <c r="D10882" s="206"/>
      <c r="E10882" s="206"/>
      <c r="F10882"/>
    </row>
    <row r="10883" spans="1:6" x14ac:dyDescent="0.2">
      <c r="A10883"/>
      <c r="B10883"/>
      <c r="D10883" s="206"/>
      <c r="E10883" s="206"/>
      <c r="F10883"/>
    </row>
    <row r="10884" spans="1:6" x14ac:dyDescent="0.2">
      <c r="A10884"/>
      <c r="B10884"/>
      <c r="D10884" s="206"/>
      <c r="E10884" s="206"/>
      <c r="F10884"/>
    </row>
    <row r="10885" spans="1:6" x14ac:dyDescent="0.2">
      <c r="A10885"/>
      <c r="B10885"/>
      <c r="D10885" s="206"/>
      <c r="E10885" s="206"/>
      <c r="F10885"/>
    </row>
    <row r="10886" spans="1:6" x14ac:dyDescent="0.2">
      <c r="A10886"/>
      <c r="B10886"/>
      <c r="D10886" s="206"/>
      <c r="E10886" s="206"/>
      <c r="F10886"/>
    </row>
    <row r="10887" spans="1:6" x14ac:dyDescent="0.2">
      <c r="A10887"/>
      <c r="B10887"/>
      <c r="D10887" s="206"/>
      <c r="E10887" s="206"/>
      <c r="F10887"/>
    </row>
    <row r="10888" spans="1:6" x14ac:dyDescent="0.2">
      <c r="A10888"/>
      <c r="B10888"/>
      <c r="D10888" s="206"/>
      <c r="E10888" s="206"/>
      <c r="F10888"/>
    </row>
    <row r="10889" spans="1:6" x14ac:dyDescent="0.2">
      <c r="A10889"/>
      <c r="B10889"/>
      <c r="D10889" s="206"/>
      <c r="E10889" s="206"/>
      <c r="F10889"/>
    </row>
    <row r="10890" spans="1:6" x14ac:dyDescent="0.2">
      <c r="A10890"/>
      <c r="B10890"/>
      <c r="D10890" s="206"/>
      <c r="E10890" s="206"/>
      <c r="F10890"/>
    </row>
    <row r="10891" spans="1:6" x14ac:dyDescent="0.2">
      <c r="A10891"/>
      <c r="B10891"/>
      <c r="D10891" s="206"/>
      <c r="E10891" s="206"/>
      <c r="F10891"/>
    </row>
    <row r="10892" spans="1:6" x14ac:dyDescent="0.2">
      <c r="A10892"/>
      <c r="B10892"/>
      <c r="D10892" s="206"/>
      <c r="E10892" s="206"/>
      <c r="F10892"/>
    </row>
    <row r="10893" spans="1:6" x14ac:dyDescent="0.2">
      <c r="A10893"/>
      <c r="B10893"/>
      <c r="D10893" s="206"/>
      <c r="E10893" s="206"/>
      <c r="F10893"/>
    </row>
    <row r="10894" spans="1:6" x14ac:dyDescent="0.2">
      <c r="A10894"/>
      <c r="B10894"/>
      <c r="D10894" s="206"/>
      <c r="E10894" s="206"/>
      <c r="F10894"/>
    </row>
    <row r="10895" spans="1:6" x14ac:dyDescent="0.2">
      <c r="A10895"/>
      <c r="B10895"/>
      <c r="D10895" s="206"/>
      <c r="E10895" s="206"/>
      <c r="F10895"/>
    </row>
    <row r="10896" spans="1:6" x14ac:dyDescent="0.2">
      <c r="A10896"/>
      <c r="B10896"/>
      <c r="D10896" s="206"/>
      <c r="E10896" s="206"/>
      <c r="F10896"/>
    </row>
    <row r="10897" spans="1:6" x14ac:dyDescent="0.2">
      <c r="A10897"/>
      <c r="B10897"/>
      <c r="D10897" s="206"/>
      <c r="E10897" s="206"/>
      <c r="F10897"/>
    </row>
    <row r="10898" spans="1:6" x14ac:dyDescent="0.2">
      <c r="A10898"/>
      <c r="B10898"/>
      <c r="D10898" s="206"/>
      <c r="E10898" s="206"/>
      <c r="F10898"/>
    </row>
    <row r="10899" spans="1:6" x14ac:dyDescent="0.2">
      <c r="A10899"/>
      <c r="B10899"/>
      <c r="D10899" s="206"/>
      <c r="E10899" s="206"/>
      <c r="F10899"/>
    </row>
    <row r="10900" spans="1:6" x14ac:dyDescent="0.2">
      <c r="A10900"/>
      <c r="B10900"/>
      <c r="D10900" s="206"/>
      <c r="E10900" s="206"/>
      <c r="F10900"/>
    </row>
    <row r="10901" spans="1:6" x14ac:dyDescent="0.2">
      <c r="A10901"/>
      <c r="B10901"/>
      <c r="D10901" s="206"/>
      <c r="E10901" s="206"/>
      <c r="F10901"/>
    </row>
    <row r="10902" spans="1:6" x14ac:dyDescent="0.2">
      <c r="A10902"/>
      <c r="B10902"/>
      <c r="D10902" s="206"/>
      <c r="E10902" s="206"/>
      <c r="F10902"/>
    </row>
    <row r="10903" spans="1:6" x14ac:dyDescent="0.2">
      <c r="A10903"/>
      <c r="B10903"/>
      <c r="D10903" s="206"/>
      <c r="E10903" s="206"/>
      <c r="F10903"/>
    </row>
    <row r="10904" spans="1:6" x14ac:dyDescent="0.2">
      <c r="A10904"/>
      <c r="B10904"/>
      <c r="D10904" s="206"/>
      <c r="E10904" s="206"/>
      <c r="F10904"/>
    </row>
    <row r="10905" spans="1:6" x14ac:dyDescent="0.2">
      <c r="A10905"/>
      <c r="B10905"/>
      <c r="D10905" s="206"/>
      <c r="E10905" s="206"/>
      <c r="F10905"/>
    </row>
    <row r="10906" spans="1:6" x14ac:dyDescent="0.2">
      <c r="A10906"/>
      <c r="B10906"/>
      <c r="D10906" s="206"/>
      <c r="E10906" s="206"/>
      <c r="F10906"/>
    </row>
    <row r="10907" spans="1:6" x14ac:dyDescent="0.2">
      <c r="A10907"/>
      <c r="B10907"/>
      <c r="D10907" s="206"/>
      <c r="E10907" s="206"/>
      <c r="F10907"/>
    </row>
    <row r="10908" spans="1:6" x14ac:dyDescent="0.2">
      <c r="A10908"/>
      <c r="B10908"/>
      <c r="D10908" s="206"/>
      <c r="E10908" s="206"/>
      <c r="F10908"/>
    </row>
    <row r="10909" spans="1:6" x14ac:dyDescent="0.2">
      <c r="A10909"/>
      <c r="B10909"/>
      <c r="D10909" s="206"/>
      <c r="E10909" s="206"/>
      <c r="F10909"/>
    </row>
    <row r="10910" spans="1:6" x14ac:dyDescent="0.2">
      <c r="A10910"/>
      <c r="B10910"/>
      <c r="D10910" s="206"/>
      <c r="E10910" s="206"/>
      <c r="F10910"/>
    </row>
    <row r="10911" spans="1:6" x14ac:dyDescent="0.2">
      <c r="A10911"/>
      <c r="B10911"/>
      <c r="D10911" s="206"/>
      <c r="E10911" s="206"/>
      <c r="F10911"/>
    </row>
    <row r="10912" spans="1:6" x14ac:dyDescent="0.2">
      <c r="A10912"/>
      <c r="B10912"/>
      <c r="D10912" s="206"/>
      <c r="E10912" s="206"/>
      <c r="F10912"/>
    </row>
    <row r="10913" spans="1:6" x14ac:dyDescent="0.2">
      <c r="A10913"/>
      <c r="B10913"/>
      <c r="D10913" s="206"/>
      <c r="E10913" s="206"/>
      <c r="F10913"/>
    </row>
    <row r="10914" spans="1:6" x14ac:dyDescent="0.2">
      <c r="A10914"/>
      <c r="B10914"/>
      <c r="D10914" s="206"/>
      <c r="E10914" s="206"/>
      <c r="F10914"/>
    </row>
    <row r="10915" spans="1:6" x14ac:dyDescent="0.2">
      <c r="A10915"/>
      <c r="B10915"/>
      <c r="D10915" s="206"/>
      <c r="E10915" s="206"/>
      <c r="F10915"/>
    </row>
    <row r="10916" spans="1:6" x14ac:dyDescent="0.2">
      <c r="A10916"/>
      <c r="B10916"/>
      <c r="D10916" s="206"/>
      <c r="E10916" s="206"/>
      <c r="F10916"/>
    </row>
    <row r="10917" spans="1:6" x14ac:dyDescent="0.2">
      <c r="A10917"/>
      <c r="B10917"/>
      <c r="D10917" s="206"/>
      <c r="E10917" s="206"/>
      <c r="F10917"/>
    </row>
    <row r="10918" spans="1:6" x14ac:dyDescent="0.2">
      <c r="A10918"/>
      <c r="B10918"/>
      <c r="D10918" s="206"/>
      <c r="E10918" s="206"/>
      <c r="F10918"/>
    </row>
    <row r="10919" spans="1:6" x14ac:dyDescent="0.2">
      <c r="A10919"/>
      <c r="B10919"/>
      <c r="D10919" s="206"/>
      <c r="E10919" s="206"/>
      <c r="F10919"/>
    </row>
    <row r="10920" spans="1:6" x14ac:dyDescent="0.2">
      <c r="A10920"/>
      <c r="B10920"/>
      <c r="D10920" s="206"/>
      <c r="E10920" s="206"/>
      <c r="F10920"/>
    </row>
    <row r="10921" spans="1:6" x14ac:dyDescent="0.2">
      <c r="A10921"/>
      <c r="B10921"/>
      <c r="D10921" s="206"/>
      <c r="E10921" s="206"/>
      <c r="F10921"/>
    </row>
    <row r="10922" spans="1:6" x14ac:dyDescent="0.2">
      <c r="A10922"/>
      <c r="B10922"/>
      <c r="D10922" s="206"/>
      <c r="E10922" s="206"/>
      <c r="F10922"/>
    </row>
    <row r="10923" spans="1:6" x14ac:dyDescent="0.2">
      <c r="A10923"/>
      <c r="B10923"/>
      <c r="D10923" s="206"/>
      <c r="E10923" s="206"/>
      <c r="F10923"/>
    </row>
    <row r="10924" spans="1:6" x14ac:dyDescent="0.2">
      <c r="A10924"/>
      <c r="B10924"/>
      <c r="D10924" s="206"/>
      <c r="E10924" s="206"/>
      <c r="F10924"/>
    </row>
    <row r="10925" spans="1:6" x14ac:dyDescent="0.2">
      <c r="A10925"/>
      <c r="B10925"/>
      <c r="D10925" s="206"/>
      <c r="E10925" s="206"/>
      <c r="F10925"/>
    </row>
    <row r="10926" spans="1:6" x14ac:dyDescent="0.2">
      <c r="A10926"/>
      <c r="B10926"/>
      <c r="D10926" s="206"/>
      <c r="E10926" s="206"/>
      <c r="F10926"/>
    </row>
    <row r="10927" spans="1:6" x14ac:dyDescent="0.2">
      <c r="A10927"/>
      <c r="B10927"/>
      <c r="D10927" s="206"/>
      <c r="E10927" s="206"/>
      <c r="F10927"/>
    </row>
    <row r="10928" spans="1:6" x14ac:dyDescent="0.2">
      <c r="A10928"/>
      <c r="B10928"/>
      <c r="D10928" s="206"/>
      <c r="E10928" s="206"/>
      <c r="F10928"/>
    </row>
    <row r="10929" spans="1:6" x14ac:dyDescent="0.2">
      <c r="A10929"/>
      <c r="B10929"/>
      <c r="D10929" s="206"/>
      <c r="E10929" s="206"/>
      <c r="F10929"/>
    </row>
    <row r="10930" spans="1:6" x14ac:dyDescent="0.2">
      <c r="A10930"/>
      <c r="B10930"/>
      <c r="D10930" s="206"/>
      <c r="E10930" s="206"/>
      <c r="F10930"/>
    </row>
    <row r="10931" spans="1:6" x14ac:dyDescent="0.2">
      <c r="A10931"/>
      <c r="B10931"/>
      <c r="D10931" s="206"/>
      <c r="E10931" s="206"/>
      <c r="F10931"/>
    </row>
    <row r="10932" spans="1:6" x14ac:dyDescent="0.2">
      <c r="A10932"/>
      <c r="B10932"/>
      <c r="D10932" s="206"/>
      <c r="E10932" s="206"/>
      <c r="F10932"/>
    </row>
    <row r="10933" spans="1:6" x14ac:dyDescent="0.2">
      <c r="A10933"/>
      <c r="B10933"/>
      <c r="D10933" s="206"/>
      <c r="E10933" s="206"/>
      <c r="F10933"/>
    </row>
    <row r="10934" spans="1:6" x14ac:dyDescent="0.2">
      <c r="A10934"/>
      <c r="B10934"/>
      <c r="D10934" s="206"/>
      <c r="E10934" s="206"/>
      <c r="F10934"/>
    </row>
    <row r="10935" spans="1:6" x14ac:dyDescent="0.2">
      <c r="A10935"/>
      <c r="B10935"/>
      <c r="D10935" s="206"/>
      <c r="E10935" s="206"/>
      <c r="F10935"/>
    </row>
    <row r="10936" spans="1:6" x14ac:dyDescent="0.2">
      <c r="A10936"/>
      <c r="B10936"/>
      <c r="D10936" s="206"/>
      <c r="E10936" s="206"/>
      <c r="F10936"/>
    </row>
    <row r="10937" spans="1:6" x14ac:dyDescent="0.2">
      <c r="A10937"/>
      <c r="B10937"/>
      <c r="D10937" s="206"/>
      <c r="E10937" s="206"/>
      <c r="F10937"/>
    </row>
    <row r="10938" spans="1:6" x14ac:dyDescent="0.2">
      <c r="A10938"/>
      <c r="B10938"/>
      <c r="D10938" s="206"/>
      <c r="E10938" s="206"/>
      <c r="F10938"/>
    </row>
    <row r="10939" spans="1:6" x14ac:dyDescent="0.2">
      <c r="A10939"/>
      <c r="B10939"/>
      <c r="D10939" s="206"/>
      <c r="E10939" s="206"/>
      <c r="F10939"/>
    </row>
    <row r="10940" spans="1:6" x14ac:dyDescent="0.2">
      <c r="A10940"/>
      <c r="B10940"/>
      <c r="D10940" s="206"/>
      <c r="E10940" s="206"/>
      <c r="F10940"/>
    </row>
    <row r="10941" spans="1:6" x14ac:dyDescent="0.2">
      <c r="A10941"/>
      <c r="B10941"/>
      <c r="D10941" s="206"/>
      <c r="E10941" s="206"/>
      <c r="F10941"/>
    </row>
    <row r="10942" spans="1:6" x14ac:dyDescent="0.2">
      <c r="A10942"/>
      <c r="B10942"/>
      <c r="D10942" s="206"/>
      <c r="E10942" s="206"/>
      <c r="F10942"/>
    </row>
    <row r="10943" spans="1:6" x14ac:dyDescent="0.2">
      <c r="A10943"/>
      <c r="B10943"/>
      <c r="D10943" s="206"/>
      <c r="E10943" s="206"/>
      <c r="F10943"/>
    </row>
    <row r="10944" spans="1:6" x14ac:dyDescent="0.2">
      <c r="A10944"/>
      <c r="B10944"/>
      <c r="D10944" s="206"/>
      <c r="E10944" s="206"/>
      <c r="F10944"/>
    </row>
    <row r="10945" spans="1:6" x14ac:dyDescent="0.2">
      <c r="A10945"/>
      <c r="B10945"/>
      <c r="D10945" s="206"/>
      <c r="E10945" s="206"/>
      <c r="F10945"/>
    </row>
    <row r="10946" spans="1:6" x14ac:dyDescent="0.2">
      <c r="A10946"/>
      <c r="B10946"/>
      <c r="D10946" s="206"/>
      <c r="E10946" s="206"/>
      <c r="F10946"/>
    </row>
    <row r="10947" spans="1:6" x14ac:dyDescent="0.2">
      <c r="A10947"/>
      <c r="B10947"/>
      <c r="D10947" s="206"/>
      <c r="E10947" s="206"/>
      <c r="F10947"/>
    </row>
    <row r="10948" spans="1:6" x14ac:dyDescent="0.2">
      <c r="A10948"/>
      <c r="B10948"/>
      <c r="D10948" s="206"/>
      <c r="E10948" s="206"/>
      <c r="F10948"/>
    </row>
    <row r="10949" spans="1:6" x14ac:dyDescent="0.2">
      <c r="A10949"/>
      <c r="B10949"/>
      <c r="D10949" s="206"/>
      <c r="E10949" s="206"/>
      <c r="F10949"/>
    </row>
    <row r="10950" spans="1:6" x14ac:dyDescent="0.2">
      <c r="A10950"/>
      <c r="B10950"/>
      <c r="D10950" s="206"/>
      <c r="E10950" s="206"/>
      <c r="F10950"/>
    </row>
    <row r="10951" spans="1:6" x14ac:dyDescent="0.2">
      <c r="A10951"/>
      <c r="B10951"/>
      <c r="D10951" s="206"/>
      <c r="E10951" s="206"/>
      <c r="F10951"/>
    </row>
    <row r="10952" spans="1:6" x14ac:dyDescent="0.2">
      <c r="A10952"/>
      <c r="B10952"/>
      <c r="D10952" s="206"/>
      <c r="E10952" s="206"/>
      <c r="F10952"/>
    </row>
    <row r="10953" spans="1:6" x14ac:dyDescent="0.2">
      <c r="A10953"/>
      <c r="B10953"/>
      <c r="D10953" s="206"/>
      <c r="E10953" s="206"/>
      <c r="F10953"/>
    </row>
    <row r="10954" spans="1:6" x14ac:dyDescent="0.2">
      <c r="A10954"/>
      <c r="B10954"/>
      <c r="D10954" s="206"/>
      <c r="E10954" s="206"/>
      <c r="F10954"/>
    </row>
    <row r="10955" spans="1:6" x14ac:dyDescent="0.2">
      <c r="A10955"/>
      <c r="B10955"/>
      <c r="D10955" s="206"/>
      <c r="E10955" s="206"/>
      <c r="F10955"/>
    </row>
    <row r="10956" spans="1:6" x14ac:dyDescent="0.2">
      <c r="A10956"/>
      <c r="B10956"/>
      <c r="D10956" s="206"/>
      <c r="E10956" s="206"/>
      <c r="F10956"/>
    </row>
    <row r="10957" spans="1:6" x14ac:dyDescent="0.2">
      <c r="A10957"/>
      <c r="B10957"/>
      <c r="D10957" s="206"/>
      <c r="E10957" s="206"/>
      <c r="F10957"/>
    </row>
    <row r="10958" spans="1:6" x14ac:dyDescent="0.2">
      <c r="A10958"/>
      <c r="B10958"/>
      <c r="D10958" s="206"/>
      <c r="E10958" s="206"/>
      <c r="F10958"/>
    </row>
    <row r="10959" spans="1:6" x14ac:dyDescent="0.2">
      <c r="A10959"/>
      <c r="B10959"/>
      <c r="D10959" s="206"/>
      <c r="E10959" s="206"/>
      <c r="F10959"/>
    </row>
    <row r="10960" spans="1:6" x14ac:dyDescent="0.2">
      <c r="A10960"/>
      <c r="B10960"/>
      <c r="D10960" s="206"/>
      <c r="E10960" s="206"/>
      <c r="F10960"/>
    </row>
    <row r="10961" spans="1:6" x14ac:dyDescent="0.2">
      <c r="A10961"/>
      <c r="B10961"/>
      <c r="D10961" s="206"/>
      <c r="E10961" s="206"/>
      <c r="F10961"/>
    </row>
    <row r="10962" spans="1:6" x14ac:dyDescent="0.2">
      <c r="A10962"/>
      <c r="B10962"/>
      <c r="D10962" s="206"/>
      <c r="E10962" s="206"/>
      <c r="F10962"/>
    </row>
    <row r="10963" spans="1:6" x14ac:dyDescent="0.2">
      <c r="A10963"/>
      <c r="B10963"/>
      <c r="D10963" s="206"/>
      <c r="E10963" s="206"/>
      <c r="F10963"/>
    </row>
    <row r="10964" spans="1:6" x14ac:dyDescent="0.2">
      <c r="A10964"/>
      <c r="B10964"/>
      <c r="D10964" s="206"/>
      <c r="E10964" s="206"/>
      <c r="F10964"/>
    </row>
    <row r="10965" spans="1:6" x14ac:dyDescent="0.2">
      <c r="A10965"/>
      <c r="B10965"/>
      <c r="D10965" s="206"/>
      <c r="E10965" s="206"/>
      <c r="F10965"/>
    </row>
    <row r="10966" spans="1:6" x14ac:dyDescent="0.2">
      <c r="A10966"/>
      <c r="B10966"/>
      <c r="D10966" s="206"/>
      <c r="E10966" s="206"/>
      <c r="F10966"/>
    </row>
    <row r="10967" spans="1:6" x14ac:dyDescent="0.2">
      <c r="A10967"/>
      <c r="B10967"/>
      <c r="D10967" s="206"/>
      <c r="E10967" s="206"/>
      <c r="F10967"/>
    </row>
    <row r="10968" spans="1:6" x14ac:dyDescent="0.2">
      <c r="A10968"/>
      <c r="B10968"/>
      <c r="D10968" s="206"/>
      <c r="E10968" s="206"/>
      <c r="F10968"/>
    </row>
    <row r="10969" spans="1:6" x14ac:dyDescent="0.2">
      <c r="A10969"/>
      <c r="B10969"/>
      <c r="D10969" s="206"/>
      <c r="E10969" s="206"/>
      <c r="F10969"/>
    </row>
    <row r="10970" spans="1:6" x14ac:dyDescent="0.2">
      <c r="A10970"/>
      <c r="B10970"/>
      <c r="D10970" s="206"/>
      <c r="E10970" s="206"/>
      <c r="F10970"/>
    </row>
    <row r="10971" spans="1:6" x14ac:dyDescent="0.2">
      <c r="A10971"/>
      <c r="B10971"/>
      <c r="D10971" s="206"/>
      <c r="E10971" s="206"/>
      <c r="F10971"/>
    </row>
    <row r="10972" spans="1:6" x14ac:dyDescent="0.2">
      <c r="A10972"/>
      <c r="B10972"/>
      <c r="D10972" s="206"/>
      <c r="E10972" s="206"/>
      <c r="F10972"/>
    </row>
    <row r="10973" spans="1:6" x14ac:dyDescent="0.2">
      <c r="A10973"/>
      <c r="B10973"/>
      <c r="D10973" s="206"/>
      <c r="E10973" s="206"/>
      <c r="F10973"/>
    </row>
    <row r="10974" spans="1:6" x14ac:dyDescent="0.2">
      <c r="A10974"/>
      <c r="B10974"/>
      <c r="D10974" s="206"/>
      <c r="E10974" s="206"/>
      <c r="F10974"/>
    </row>
    <row r="10975" spans="1:6" x14ac:dyDescent="0.2">
      <c r="A10975"/>
      <c r="B10975"/>
      <c r="D10975" s="206"/>
      <c r="E10975" s="206"/>
      <c r="F10975"/>
    </row>
    <row r="10976" spans="1:6" x14ac:dyDescent="0.2">
      <c r="A10976"/>
      <c r="B10976"/>
      <c r="D10976" s="206"/>
      <c r="E10976" s="206"/>
      <c r="F10976"/>
    </row>
    <row r="10977" spans="1:6" x14ac:dyDescent="0.2">
      <c r="A10977"/>
      <c r="B10977"/>
      <c r="D10977" s="206"/>
      <c r="E10977" s="206"/>
      <c r="F10977"/>
    </row>
    <row r="10978" spans="1:6" x14ac:dyDescent="0.2">
      <c r="A10978"/>
      <c r="B10978"/>
      <c r="D10978" s="206"/>
      <c r="E10978" s="206"/>
      <c r="F10978"/>
    </row>
    <row r="10979" spans="1:6" x14ac:dyDescent="0.2">
      <c r="A10979"/>
      <c r="B10979"/>
      <c r="D10979" s="206"/>
      <c r="E10979" s="206"/>
      <c r="F10979"/>
    </row>
    <row r="10980" spans="1:6" x14ac:dyDescent="0.2">
      <c r="A10980"/>
      <c r="B10980"/>
      <c r="D10980" s="206"/>
      <c r="E10980" s="206"/>
      <c r="F10980"/>
    </row>
    <row r="10981" spans="1:6" x14ac:dyDescent="0.2">
      <c r="A10981"/>
      <c r="B10981"/>
      <c r="D10981" s="206"/>
      <c r="E10981" s="206"/>
      <c r="F10981"/>
    </row>
    <row r="10982" spans="1:6" x14ac:dyDescent="0.2">
      <c r="A10982"/>
      <c r="B10982"/>
      <c r="D10982" s="206"/>
      <c r="E10982" s="206"/>
      <c r="F10982"/>
    </row>
    <row r="10983" spans="1:6" x14ac:dyDescent="0.2">
      <c r="A10983"/>
      <c r="B10983"/>
      <c r="D10983" s="206"/>
      <c r="E10983" s="206"/>
      <c r="F10983"/>
    </row>
    <row r="10984" spans="1:6" x14ac:dyDescent="0.2">
      <c r="A10984"/>
      <c r="B10984"/>
      <c r="D10984" s="206"/>
      <c r="E10984" s="206"/>
      <c r="F10984"/>
    </row>
    <row r="10985" spans="1:6" x14ac:dyDescent="0.2">
      <c r="A10985"/>
      <c r="B10985"/>
      <c r="D10985" s="206"/>
      <c r="E10985" s="206"/>
      <c r="F10985"/>
    </row>
    <row r="10986" spans="1:6" x14ac:dyDescent="0.2">
      <c r="A10986"/>
      <c r="B10986"/>
      <c r="D10986" s="206"/>
      <c r="E10986" s="206"/>
      <c r="F10986"/>
    </row>
    <row r="10987" spans="1:6" x14ac:dyDescent="0.2">
      <c r="A10987"/>
      <c r="B10987"/>
      <c r="D10987" s="206"/>
      <c r="E10987" s="206"/>
      <c r="F10987"/>
    </row>
    <row r="10988" spans="1:6" x14ac:dyDescent="0.2">
      <c r="A10988"/>
      <c r="B10988"/>
      <c r="D10988" s="206"/>
      <c r="E10988" s="206"/>
      <c r="F10988"/>
    </row>
    <row r="10989" spans="1:6" x14ac:dyDescent="0.2">
      <c r="A10989"/>
      <c r="B10989"/>
      <c r="D10989" s="206"/>
      <c r="E10989" s="206"/>
      <c r="F10989"/>
    </row>
    <row r="10990" spans="1:6" x14ac:dyDescent="0.2">
      <c r="A10990"/>
      <c r="B10990"/>
      <c r="D10990" s="206"/>
      <c r="E10990" s="206"/>
      <c r="F10990"/>
    </row>
    <row r="10991" spans="1:6" x14ac:dyDescent="0.2">
      <c r="A10991"/>
      <c r="B10991"/>
      <c r="D10991" s="206"/>
      <c r="E10991" s="206"/>
      <c r="F10991"/>
    </row>
    <row r="10992" spans="1:6" x14ac:dyDescent="0.2">
      <c r="A10992"/>
      <c r="B10992"/>
      <c r="D10992" s="206"/>
      <c r="E10992" s="206"/>
      <c r="F10992"/>
    </row>
    <row r="10993" spans="1:6" x14ac:dyDescent="0.2">
      <c r="A10993"/>
      <c r="B10993"/>
      <c r="D10993" s="206"/>
      <c r="E10993" s="206"/>
      <c r="F10993"/>
    </row>
    <row r="10994" spans="1:6" x14ac:dyDescent="0.2">
      <c r="A10994"/>
      <c r="B10994"/>
      <c r="D10994" s="206"/>
      <c r="E10994" s="206"/>
      <c r="F10994"/>
    </row>
    <row r="10995" spans="1:6" x14ac:dyDescent="0.2">
      <c r="A10995"/>
      <c r="B10995"/>
      <c r="D10995" s="206"/>
      <c r="E10995" s="206"/>
      <c r="F10995"/>
    </row>
    <row r="10996" spans="1:6" x14ac:dyDescent="0.2">
      <c r="A10996"/>
      <c r="B10996"/>
      <c r="D10996" s="206"/>
      <c r="E10996" s="206"/>
      <c r="F10996"/>
    </row>
    <row r="10997" spans="1:6" x14ac:dyDescent="0.2">
      <c r="A10997"/>
      <c r="B10997"/>
      <c r="D10997" s="206"/>
      <c r="E10997" s="206"/>
      <c r="F10997"/>
    </row>
    <row r="10998" spans="1:6" x14ac:dyDescent="0.2">
      <c r="A10998"/>
      <c r="B10998"/>
      <c r="D10998" s="206"/>
      <c r="E10998" s="206"/>
      <c r="F10998"/>
    </row>
    <row r="10999" spans="1:6" x14ac:dyDescent="0.2">
      <c r="A10999"/>
      <c r="B10999"/>
      <c r="D10999" s="206"/>
      <c r="E10999" s="206"/>
      <c r="F10999"/>
    </row>
    <row r="11000" spans="1:6" x14ac:dyDescent="0.2">
      <c r="A11000"/>
      <c r="B11000"/>
      <c r="D11000" s="206"/>
      <c r="E11000" s="206"/>
      <c r="F11000"/>
    </row>
    <row r="11001" spans="1:6" x14ac:dyDescent="0.2">
      <c r="A11001"/>
      <c r="B11001"/>
      <c r="D11001" s="206"/>
      <c r="E11001" s="206"/>
      <c r="F11001"/>
    </row>
    <row r="11002" spans="1:6" x14ac:dyDescent="0.2">
      <c r="A11002"/>
      <c r="B11002"/>
      <c r="D11002" s="206"/>
      <c r="E11002" s="206"/>
      <c r="F11002"/>
    </row>
    <row r="11003" spans="1:6" x14ac:dyDescent="0.2">
      <c r="A11003"/>
      <c r="B11003"/>
      <c r="D11003" s="206"/>
      <c r="E11003" s="206"/>
      <c r="F11003"/>
    </row>
    <row r="11004" spans="1:6" x14ac:dyDescent="0.2">
      <c r="A11004"/>
      <c r="B11004"/>
      <c r="D11004" s="206"/>
      <c r="E11004" s="206"/>
      <c r="F11004"/>
    </row>
    <row r="11005" spans="1:6" x14ac:dyDescent="0.2">
      <c r="A11005"/>
      <c r="B11005"/>
      <c r="D11005" s="206"/>
      <c r="E11005" s="206"/>
      <c r="F11005"/>
    </row>
    <row r="11006" spans="1:6" x14ac:dyDescent="0.2">
      <c r="A11006"/>
      <c r="B11006"/>
      <c r="D11006" s="206"/>
      <c r="E11006" s="206"/>
      <c r="F11006"/>
    </row>
    <row r="11007" spans="1:6" x14ac:dyDescent="0.2">
      <c r="A11007"/>
      <c r="B11007"/>
      <c r="D11007" s="206"/>
      <c r="E11007" s="206"/>
      <c r="F11007"/>
    </row>
    <row r="11008" spans="1:6" x14ac:dyDescent="0.2">
      <c r="A11008"/>
      <c r="B11008"/>
      <c r="D11008" s="206"/>
      <c r="E11008" s="206"/>
      <c r="F11008"/>
    </row>
    <row r="11009" spans="1:6" x14ac:dyDescent="0.2">
      <c r="A11009"/>
      <c r="B11009"/>
      <c r="D11009" s="206"/>
      <c r="E11009" s="206"/>
      <c r="F11009"/>
    </row>
    <row r="11010" spans="1:6" x14ac:dyDescent="0.2">
      <c r="A11010"/>
      <c r="B11010"/>
      <c r="D11010" s="206"/>
      <c r="E11010" s="206"/>
      <c r="F11010"/>
    </row>
    <row r="11011" spans="1:6" x14ac:dyDescent="0.2">
      <c r="A11011"/>
      <c r="B11011"/>
      <c r="D11011" s="206"/>
      <c r="E11011" s="206"/>
      <c r="F11011"/>
    </row>
    <row r="11012" spans="1:6" x14ac:dyDescent="0.2">
      <c r="A11012"/>
      <c r="B11012"/>
      <c r="D11012" s="206"/>
      <c r="E11012" s="206"/>
      <c r="F11012"/>
    </row>
    <row r="11013" spans="1:6" x14ac:dyDescent="0.2">
      <c r="A11013"/>
      <c r="B11013"/>
      <c r="D11013" s="206"/>
      <c r="E11013" s="206"/>
      <c r="F11013"/>
    </row>
    <row r="11014" spans="1:6" x14ac:dyDescent="0.2">
      <c r="A11014"/>
      <c r="B11014"/>
      <c r="D11014" s="206"/>
      <c r="E11014" s="206"/>
      <c r="F11014"/>
    </row>
    <row r="11015" spans="1:6" x14ac:dyDescent="0.2">
      <c r="A11015"/>
      <c r="B11015"/>
      <c r="D11015" s="206"/>
      <c r="E11015" s="206"/>
      <c r="F11015"/>
    </row>
    <row r="11016" spans="1:6" x14ac:dyDescent="0.2">
      <c r="A11016"/>
      <c r="B11016"/>
      <c r="D11016" s="206"/>
      <c r="E11016" s="206"/>
      <c r="F11016"/>
    </row>
    <row r="11017" spans="1:6" x14ac:dyDescent="0.2">
      <c r="A11017"/>
      <c r="B11017"/>
      <c r="D11017" s="206"/>
      <c r="E11017" s="206"/>
      <c r="F11017"/>
    </row>
    <row r="11018" spans="1:6" x14ac:dyDescent="0.2">
      <c r="A11018"/>
      <c r="B11018"/>
      <c r="D11018" s="206"/>
      <c r="E11018" s="206"/>
      <c r="F11018"/>
    </row>
    <row r="11019" spans="1:6" x14ac:dyDescent="0.2">
      <c r="A11019"/>
      <c r="B11019"/>
      <c r="D11019" s="206"/>
      <c r="E11019" s="206"/>
      <c r="F11019"/>
    </row>
    <row r="11020" spans="1:6" x14ac:dyDescent="0.2">
      <c r="A11020"/>
      <c r="B11020"/>
      <c r="D11020" s="206"/>
      <c r="E11020" s="206"/>
      <c r="F11020"/>
    </row>
    <row r="11021" spans="1:6" x14ac:dyDescent="0.2">
      <c r="A11021"/>
      <c r="B11021"/>
      <c r="D11021" s="206"/>
      <c r="E11021" s="206"/>
      <c r="F11021"/>
    </row>
    <row r="11022" spans="1:6" x14ac:dyDescent="0.2">
      <c r="A11022"/>
      <c r="B11022"/>
      <c r="D11022" s="206"/>
      <c r="E11022" s="206"/>
      <c r="F11022"/>
    </row>
    <row r="11023" spans="1:6" x14ac:dyDescent="0.2">
      <c r="A11023"/>
      <c r="B11023"/>
      <c r="D11023" s="206"/>
      <c r="E11023" s="206"/>
      <c r="F11023"/>
    </row>
    <row r="11024" spans="1:6" x14ac:dyDescent="0.2">
      <c r="A11024"/>
      <c r="B11024"/>
      <c r="D11024" s="206"/>
      <c r="E11024" s="206"/>
      <c r="F11024"/>
    </row>
    <row r="11025" spans="1:6" x14ac:dyDescent="0.2">
      <c r="A11025"/>
      <c r="B11025"/>
      <c r="D11025" s="206"/>
      <c r="E11025" s="206"/>
      <c r="F11025"/>
    </row>
    <row r="11026" spans="1:6" x14ac:dyDescent="0.2">
      <c r="A11026"/>
      <c r="B11026"/>
      <c r="D11026" s="206"/>
      <c r="E11026" s="206"/>
      <c r="F11026"/>
    </row>
    <row r="11027" spans="1:6" x14ac:dyDescent="0.2">
      <c r="A11027"/>
      <c r="B11027"/>
      <c r="D11027" s="206"/>
      <c r="E11027" s="206"/>
      <c r="F11027"/>
    </row>
    <row r="11028" spans="1:6" x14ac:dyDescent="0.2">
      <c r="A11028"/>
      <c r="B11028"/>
      <c r="D11028" s="206"/>
      <c r="E11028" s="206"/>
      <c r="F11028"/>
    </row>
    <row r="11029" spans="1:6" x14ac:dyDescent="0.2">
      <c r="A11029"/>
      <c r="B11029"/>
      <c r="D11029" s="206"/>
      <c r="E11029" s="206"/>
      <c r="F11029"/>
    </row>
    <row r="11030" spans="1:6" x14ac:dyDescent="0.2">
      <c r="A11030"/>
      <c r="B11030"/>
      <c r="D11030" s="206"/>
      <c r="E11030" s="206"/>
      <c r="F11030"/>
    </row>
    <row r="11031" spans="1:6" x14ac:dyDescent="0.2">
      <c r="A11031"/>
      <c r="B11031"/>
      <c r="D11031" s="206"/>
      <c r="E11031" s="206"/>
      <c r="F11031"/>
    </row>
    <row r="11032" spans="1:6" x14ac:dyDescent="0.2">
      <c r="A11032"/>
      <c r="B11032"/>
      <c r="D11032" s="206"/>
      <c r="E11032" s="206"/>
      <c r="F11032"/>
    </row>
    <row r="11033" spans="1:6" x14ac:dyDescent="0.2">
      <c r="A11033"/>
      <c r="B11033"/>
      <c r="D11033" s="206"/>
      <c r="E11033" s="206"/>
      <c r="F11033"/>
    </row>
    <row r="11034" spans="1:6" x14ac:dyDescent="0.2">
      <c r="A11034"/>
      <c r="B11034"/>
      <c r="D11034" s="206"/>
      <c r="E11034" s="206"/>
      <c r="F11034"/>
    </row>
    <row r="11035" spans="1:6" x14ac:dyDescent="0.2">
      <c r="A11035"/>
      <c r="B11035"/>
      <c r="D11035" s="206"/>
      <c r="E11035" s="206"/>
      <c r="F11035"/>
    </row>
    <row r="11036" spans="1:6" x14ac:dyDescent="0.2">
      <c r="A11036"/>
      <c r="B11036"/>
      <c r="D11036" s="206"/>
      <c r="E11036" s="206"/>
      <c r="F11036"/>
    </row>
    <row r="11037" spans="1:6" x14ac:dyDescent="0.2">
      <c r="A11037"/>
      <c r="B11037"/>
      <c r="D11037" s="206"/>
      <c r="E11037" s="206"/>
      <c r="F11037"/>
    </row>
    <row r="11038" spans="1:6" x14ac:dyDescent="0.2">
      <c r="A11038"/>
      <c r="B11038"/>
      <c r="D11038" s="206"/>
      <c r="E11038" s="206"/>
      <c r="F11038"/>
    </row>
    <row r="11039" spans="1:6" x14ac:dyDescent="0.2">
      <c r="A11039"/>
      <c r="B11039"/>
      <c r="D11039" s="206"/>
      <c r="E11039" s="206"/>
      <c r="F11039"/>
    </row>
    <row r="11040" spans="1:6" x14ac:dyDescent="0.2">
      <c r="A11040"/>
      <c r="B11040"/>
      <c r="D11040" s="206"/>
      <c r="E11040" s="206"/>
      <c r="F11040"/>
    </row>
    <row r="11041" spans="1:6" x14ac:dyDescent="0.2">
      <c r="A11041"/>
      <c r="B11041"/>
      <c r="D11041" s="206"/>
      <c r="E11041" s="206"/>
      <c r="F11041"/>
    </row>
    <row r="11042" spans="1:6" x14ac:dyDescent="0.2">
      <c r="A11042"/>
      <c r="B11042"/>
      <c r="D11042" s="206"/>
      <c r="E11042" s="206"/>
      <c r="F11042"/>
    </row>
    <row r="11043" spans="1:6" x14ac:dyDescent="0.2">
      <c r="A11043"/>
      <c r="B11043"/>
      <c r="D11043" s="206"/>
      <c r="E11043" s="206"/>
      <c r="F11043"/>
    </row>
    <row r="11044" spans="1:6" x14ac:dyDescent="0.2">
      <c r="A11044"/>
      <c r="B11044"/>
      <c r="D11044" s="206"/>
      <c r="E11044" s="206"/>
      <c r="F11044"/>
    </row>
    <row r="11045" spans="1:6" x14ac:dyDescent="0.2">
      <c r="A11045"/>
      <c r="B11045"/>
      <c r="D11045" s="206"/>
      <c r="E11045" s="206"/>
      <c r="F11045"/>
    </row>
    <row r="11046" spans="1:6" x14ac:dyDescent="0.2">
      <c r="A11046"/>
      <c r="B11046"/>
      <c r="D11046" s="206"/>
      <c r="E11046" s="206"/>
      <c r="F11046"/>
    </row>
    <row r="11047" spans="1:6" x14ac:dyDescent="0.2">
      <c r="A11047"/>
      <c r="B11047"/>
      <c r="D11047" s="206"/>
      <c r="E11047" s="206"/>
      <c r="F11047"/>
    </row>
    <row r="11048" spans="1:6" x14ac:dyDescent="0.2">
      <c r="A11048"/>
      <c r="B11048"/>
      <c r="D11048" s="206"/>
      <c r="E11048" s="206"/>
      <c r="F11048"/>
    </row>
    <row r="11049" spans="1:6" x14ac:dyDescent="0.2">
      <c r="A11049"/>
      <c r="B11049"/>
      <c r="D11049" s="206"/>
      <c r="E11049" s="206"/>
      <c r="F11049"/>
    </row>
    <row r="11050" spans="1:6" x14ac:dyDescent="0.2">
      <c r="A11050"/>
      <c r="B11050"/>
      <c r="D11050" s="206"/>
      <c r="E11050" s="206"/>
      <c r="F11050"/>
    </row>
    <row r="11051" spans="1:6" x14ac:dyDescent="0.2">
      <c r="A11051"/>
      <c r="B11051"/>
      <c r="D11051" s="206"/>
      <c r="E11051" s="206"/>
      <c r="F11051"/>
    </row>
    <row r="11052" spans="1:6" x14ac:dyDescent="0.2">
      <c r="A11052"/>
      <c r="B11052"/>
      <c r="D11052" s="206"/>
      <c r="E11052" s="206"/>
      <c r="F11052"/>
    </row>
    <row r="11053" spans="1:6" x14ac:dyDescent="0.2">
      <c r="A11053"/>
      <c r="B11053"/>
      <c r="D11053" s="206"/>
      <c r="E11053" s="206"/>
      <c r="F11053"/>
    </row>
    <row r="11054" spans="1:6" x14ac:dyDescent="0.2">
      <c r="A11054"/>
      <c r="B11054"/>
      <c r="D11054" s="206"/>
      <c r="E11054" s="206"/>
      <c r="F11054"/>
    </row>
    <row r="11055" spans="1:6" x14ac:dyDescent="0.2">
      <c r="A11055"/>
      <c r="B11055"/>
      <c r="D11055" s="206"/>
      <c r="E11055" s="206"/>
      <c r="F11055"/>
    </row>
    <row r="11056" spans="1:6" x14ac:dyDescent="0.2">
      <c r="A11056"/>
      <c r="B11056"/>
      <c r="D11056" s="206"/>
      <c r="E11056" s="206"/>
      <c r="F11056"/>
    </row>
    <row r="11057" spans="1:6" x14ac:dyDescent="0.2">
      <c r="A11057"/>
      <c r="B11057"/>
      <c r="D11057" s="206"/>
      <c r="E11057" s="206"/>
      <c r="F11057"/>
    </row>
    <row r="11058" spans="1:6" x14ac:dyDescent="0.2">
      <c r="A11058"/>
      <c r="B11058"/>
      <c r="D11058" s="206"/>
      <c r="E11058" s="206"/>
      <c r="F11058"/>
    </row>
    <row r="11059" spans="1:6" x14ac:dyDescent="0.2">
      <c r="A11059"/>
      <c r="B11059"/>
      <c r="D11059" s="206"/>
      <c r="E11059" s="206"/>
      <c r="F11059"/>
    </row>
    <row r="11060" spans="1:6" x14ac:dyDescent="0.2">
      <c r="A11060"/>
      <c r="B11060"/>
      <c r="D11060" s="206"/>
      <c r="E11060" s="206"/>
      <c r="F11060"/>
    </row>
    <row r="11061" spans="1:6" x14ac:dyDescent="0.2">
      <c r="A11061"/>
      <c r="B11061"/>
      <c r="D11061" s="206"/>
      <c r="E11061" s="206"/>
      <c r="F11061"/>
    </row>
    <row r="11062" spans="1:6" x14ac:dyDescent="0.2">
      <c r="A11062"/>
      <c r="B11062"/>
      <c r="D11062" s="206"/>
      <c r="E11062" s="206"/>
      <c r="F11062"/>
    </row>
    <row r="11063" spans="1:6" x14ac:dyDescent="0.2">
      <c r="A11063"/>
      <c r="B11063"/>
      <c r="D11063" s="206"/>
      <c r="E11063" s="206"/>
      <c r="F11063"/>
    </row>
    <row r="11064" spans="1:6" x14ac:dyDescent="0.2">
      <c r="A11064"/>
      <c r="B11064"/>
      <c r="D11064" s="206"/>
      <c r="E11064" s="206"/>
      <c r="F11064"/>
    </row>
    <row r="11065" spans="1:6" x14ac:dyDescent="0.2">
      <c r="A11065"/>
      <c r="B11065"/>
      <c r="D11065" s="206"/>
      <c r="E11065" s="206"/>
      <c r="F11065"/>
    </row>
    <row r="11066" spans="1:6" x14ac:dyDescent="0.2">
      <c r="A11066"/>
      <c r="B11066"/>
      <c r="D11066" s="206"/>
      <c r="E11066" s="206"/>
      <c r="F11066"/>
    </row>
    <row r="11067" spans="1:6" x14ac:dyDescent="0.2">
      <c r="A11067"/>
      <c r="B11067"/>
      <c r="D11067" s="206"/>
      <c r="E11067" s="206"/>
      <c r="F11067"/>
    </row>
    <row r="11068" spans="1:6" x14ac:dyDescent="0.2">
      <c r="A11068"/>
      <c r="B11068"/>
      <c r="D11068" s="206"/>
      <c r="E11068" s="206"/>
      <c r="F11068"/>
    </row>
    <row r="11069" spans="1:6" x14ac:dyDescent="0.2">
      <c r="A11069"/>
      <c r="B11069"/>
      <c r="D11069" s="206"/>
      <c r="E11069" s="206"/>
      <c r="F11069"/>
    </row>
    <row r="11070" spans="1:6" x14ac:dyDescent="0.2">
      <c r="A11070"/>
      <c r="B11070"/>
      <c r="D11070" s="206"/>
      <c r="E11070" s="206"/>
      <c r="F11070"/>
    </row>
    <row r="11071" spans="1:6" x14ac:dyDescent="0.2">
      <c r="A11071"/>
      <c r="B11071"/>
      <c r="D11071" s="206"/>
      <c r="E11071" s="206"/>
      <c r="F11071"/>
    </row>
    <row r="11072" spans="1:6" x14ac:dyDescent="0.2">
      <c r="A11072"/>
      <c r="B11072"/>
      <c r="D11072" s="206"/>
      <c r="E11072" s="206"/>
      <c r="F11072"/>
    </row>
    <row r="11073" spans="1:6" x14ac:dyDescent="0.2">
      <c r="A11073"/>
      <c r="B11073"/>
      <c r="D11073" s="206"/>
      <c r="E11073" s="206"/>
      <c r="F11073"/>
    </row>
    <row r="11074" spans="1:6" x14ac:dyDescent="0.2">
      <c r="A11074"/>
      <c r="B11074"/>
      <c r="D11074" s="206"/>
      <c r="E11074" s="206"/>
      <c r="F11074"/>
    </row>
    <row r="11075" spans="1:6" x14ac:dyDescent="0.2">
      <c r="A11075"/>
      <c r="B11075"/>
      <c r="D11075" s="206"/>
      <c r="E11075" s="206"/>
      <c r="F11075"/>
    </row>
    <row r="11076" spans="1:6" x14ac:dyDescent="0.2">
      <c r="A11076"/>
      <c r="B11076"/>
      <c r="D11076" s="206"/>
      <c r="E11076" s="206"/>
      <c r="F11076"/>
    </row>
    <row r="11077" spans="1:6" x14ac:dyDescent="0.2">
      <c r="A11077"/>
      <c r="B11077"/>
      <c r="D11077" s="206"/>
      <c r="E11077" s="206"/>
      <c r="F11077"/>
    </row>
    <row r="11078" spans="1:6" x14ac:dyDescent="0.2">
      <c r="A11078"/>
      <c r="B11078"/>
      <c r="D11078" s="206"/>
      <c r="E11078" s="206"/>
      <c r="F11078"/>
    </row>
    <row r="11079" spans="1:6" x14ac:dyDescent="0.2">
      <c r="A11079"/>
      <c r="B11079"/>
      <c r="D11079" s="206"/>
      <c r="E11079" s="206"/>
      <c r="F11079"/>
    </row>
    <row r="11080" spans="1:6" x14ac:dyDescent="0.2">
      <c r="A11080"/>
      <c r="B11080"/>
      <c r="D11080" s="206"/>
      <c r="E11080" s="206"/>
      <c r="F11080"/>
    </row>
    <row r="11081" spans="1:6" x14ac:dyDescent="0.2">
      <c r="A11081"/>
      <c r="B11081"/>
      <c r="D11081" s="206"/>
      <c r="E11081" s="206"/>
      <c r="F11081"/>
    </row>
    <row r="11082" spans="1:6" x14ac:dyDescent="0.2">
      <c r="A11082"/>
      <c r="B11082"/>
      <c r="D11082" s="206"/>
      <c r="E11082" s="206"/>
      <c r="F11082"/>
    </row>
    <row r="11083" spans="1:6" x14ac:dyDescent="0.2">
      <c r="A11083"/>
      <c r="B11083"/>
      <c r="D11083" s="206"/>
      <c r="E11083" s="206"/>
      <c r="F11083"/>
    </row>
    <row r="11084" spans="1:6" x14ac:dyDescent="0.2">
      <c r="A11084"/>
      <c r="B11084"/>
      <c r="D11084" s="206"/>
      <c r="E11084" s="206"/>
      <c r="F11084"/>
    </row>
    <row r="11085" spans="1:6" x14ac:dyDescent="0.2">
      <c r="A11085"/>
      <c r="B11085"/>
      <c r="D11085" s="206"/>
      <c r="E11085" s="206"/>
      <c r="F11085"/>
    </row>
    <row r="11086" spans="1:6" x14ac:dyDescent="0.2">
      <c r="A11086"/>
      <c r="B11086"/>
      <c r="D11086" s="206"/>
      <c r="E11086" s="206"/>
      <c r="F11086"/>
    </row>
    <row r="11087" spans="1:6" x14ac:dyDescent="0.2">
      <c r="A11087"/>
      <c r="B11087"/>
      <c r="D11087" s="206"/>
      <c r="E11087" s="206"/>
      <c r="F11087"/>
    </row>
    <row r="11088" spans="1:6" x14ac:dyDescent="0.2">
      <c r="A11088"/>
      <c r="B11088"/>
      <c r="D11088" s="206"/>
      <c r="E11088" s="206"/>
      <c r="F11088"/>
    </row>
    <row r="11089" spans="1:6" x14ac:dyDescent="0.2">
      <c r="A11089"/>
      <c r="B11089"/>
      <c r="D11089" s="206"/>
      <c r="E11089" s="206"/>
      <c r="F11089"/>
    </row>
    <row r="11090" spans="1:6" x14ac:dyDescent="0.2">
      <c r="A11090"/>
      <c r="B11090"/>
      <c r="D11090" s="206"/>
      <c r="E11090" s="206"/>
      <c r="F11090"/>
    </row>
    <row r="11091" spans="1:6" x14ac:dyDescent="0.2">
      <c r="A11091"/>
      <c r="B11091"/>
      <c r="D11091" s="206"/>
      <c r="E11091" s="206"/>
      <c r="F11091"/>
    </row>
    <row r="11092" spans="1:6" x14ac:dyDescent="0.2">
      <c r="A11092"/>
      <c r="B11092"/>
      <c r="D11092" s="206"/>
      <c r="E11092" s="206"/>
      <c r="F11092"/>
    </row>
    <row r="11093" spans="1:6" x14ac:dyDescent="0.2">
      <c r="A11093"/>
      <c r="B11093"/>
      <c r="D11093" s="206"/>
      <c r="E11093" s="206"/>
      <c r="F11093"/>
    </row>
    <row r="11094" spans="1:6" x14ac:dyDescent="0.2">
      <c r="A11094"/>
      <c r="B11094"/>
      <c r="D11094" s="206"/>
      <c r="E11094" s="206"/>
      <c r="F11094"/>
    </row>
    <row r="11095" spans="1:6" x14ac:dyDescent="0.2">
      <c r="A11095"/>
      <c r="B11095"/>
      <c r="D11095" s="206"/>
      <c r="E11095" s="206"/>
      <c r="F11095"/>
    </row>
    <row r="11096" spans="1:6" x14ac:dyDescent="0.2">
      <c r="A11096"/>
      <c r="B11096"/>
      <c r="D11096" s="206"/>
      <c r="E11096" s="206"/>
      <c r="F11096"/>
    </row>
    <row r="11097" spans="1:6" x14ac:dyDescent="0.2">
      <c r="A11097"/>
      <c r="B11097"/>
      <c r="D11097" s="206"/>
      <c r="E11097" s="206"/>
      <c r="F11097"/>
    </row>
    <row r="11098" spans="1:6" x14ac:dyDescent="0.2">
      <c r="A11098"/>
      <c r="B11098"/>
      <c r="D11098" s="206"/>
      <c r="E11098" s="206"/>
      <c r="F11098"/>
    </row>
    <row r="11099" spans="1:6" x14ac:dyDescent="0.2">
      <c r="A11099"/>
      <c r="B11099"/>
      <c r="D11099" s="206"/>
      <c r="E11099" s="206"/>
      <c r="F11099"/>
    </row>
    <row r="11100" spans="1:6" x14ac:dyDescent="0.2">
      <c r="A11100"/>
      <c r="B11100"/>
      <c r="D11100" s="206"/>
      <c r="E11100" s="206"/>
      <c r="F11100"/>
    </row>
    <row r="11101" spans="1:6" x14ac:dyDescent="0.2">
      <c r="A11101"/>
      <c r="B11101"/>
      <c r="D11101" s="206"/>
      <c r="E11101" s="206"/>
      <c r="F11101"/>
    </row>
    <row r="11102" spans="1:6" x14ac:dyDescent="0.2">
      <c r="A11102"/>
      <c r="B11102"/>
      <c r="D11102" s="206"/>
      <c r="E11102" s="206"/>
      <c r="F11102"/>
    </row>
    <row r="11103" spans="1:6" x14ac:dyDescent="0.2">
      <c r="A11103"/>
      <c r="B11103"/>
      <c r="D11103" s="206"/>
      <c r="E11103" s="206"/>
      <c r="F11103"/>
    </row>
    <row r="11104" spans="1:6" x14ac:dyDescent="0.2">
      <c r="A11104"/>
      <c r="B11104"/>
      <c r="D11104" s="206"/>
      <c r="E11104" s="206"/>
      <c r="F11104"/>
    </row>
    <row r="11105" spans="1:6" x14ac:dyDescent="0.2">
      <c r="A11105"/>
      <c r="B11105"/>
      <c r="D11105" s="206"/>
      <c r="E11105" s="206"/>
      <c r="F11105"/>
    </row>
    <row r="11106" spans="1:6" x14ac:dyDescent="0.2">
      <c r="A11106"/>
      <c r="B11106"/>
      <c r="D11106" s="206"/>
      <c r="E11106" s="206"/>
      <c r="F11106"/>
    </row>
    <row r="11107" spans="1:6" x14ac:dyDescent="0.2">
      <c r="A11107"/>
      <c r="B11107"/>
      <c r="D11107" s="206"/>
      <c r="E11107" s="206"/>
      <c r="F11107"/>
    </row>
    <row r="11108" spans="1:6" x14ac:dyDescent="0.2">
      <c r="A11108"/>
      <c r="B11108"/>
      <c r="D11108" s="206"/>
      <c r="E11108" s="206"/>
      <c r="F11108"/>
    </row>
    <row r="11109" spans="1:6" x14ac:dyDescent="0.2">
      <c r="A11109"/>
      <c r="B11109"/>
      <c r="D11109" s="206"/>
      <c r="E11109" s="206"/>
      <c r="F11109"/>
    </row>
    <row r="11110" spans="1:6" x14ac:dyDescent="0.2">
      <c r="A11110"/>
      <c r="B11110"/>
      <c r="D11110" s="206"/>
      <c r="E11110" s="206"/>
      <c r="F11110"/>
    </row>
    <row r="11111" spans="1:6" x14ac:dyDescent="0.2">
      <c r="A11111"/>
      <c r="B11111"/>
      <c r="D11111" s="206"/>
      <c r="E11111" s="206"/>
      <c r="F11111"/>
    </row>
    <row r="11112" spans="1:6" x14ac:dyDescent="0.2">
      <c r="A11112"/>
      <c r="B11112"/>
      <c r="D11112" s="206"/>
      <c r="E11112" s="206"/>
      <c r="F11112"/>
    </row>
    <row r="11113" spans="1:6" x14ac:dyDescent="0.2">
      <c r="A11113"/>
      <c r="B11113"/>
      <c r="D11113" s="206"/>
      <c r="E11113" s="206"/>
      <c r="F11113"/>
    </row>
    <row r="11114" spans="1:6" x14ac:dyDescent="0.2">
      <c r="A11114"/>
      <c r="B11114"/>
      <c r="D11114" s="206"/>
      <c r="E11114" s="206"/>
      <c r="F11114"/>
    </row>
    <row r="11115" spans="1:6" x14ac:dyDescent="0.2">
      <c r="A11115"/>
      <c r="B11115"/>
      <c r="D11115" s="206"/>
      <c r="E11115" s="206"/>
      <c r="F11115"/>
    </row>
    <row r="11116" spans="1:6" x14ac:dyDescent="0.2">
      <c r="A11116"/>
      <c r="B11116"/>
      <c r="D11116" s="206"/>
      <c r="E11116" s="206"/>
      <c r="F11116"/>
    </row>
    <row r="11117" spans="1:6" x14ac:dyDescent="0.2">
      <c r="A11117"/>
      <c r="B11117"/>
      <c r="D11117" s="206"/>
      <c r="E11117" s="206"/>
      <c r="F11117"/>
    </row>
    <row r="11118" spans="1:6" x14ac:dyDescent="0.2">
      <c r="A11118"/>
      <c r="B11118"/>
      <c r="D11118" s="206"/>
      <c r="E11118" s="206"/>
      <c r="F11118"/>
    </row>
    <row r="11119" spans="1:6" x14ac:dyDescent="0.2">
      <c r="A11119"/>
      <c r="B11119"/>
      <c r="D11119" s="206"/>
      <c r="E11119" s="206"/>
      <c r="F11119"/>
    </row>
    <row r="11120" spans="1:6" x14ac:dyDescent="0.2">
      <c r="A11120"/>
      <c r="B11120"/>
      <c r="D11120" s="206"/>
      <c r="E11120" s="206"/>
      <c r="F11120"/>
    </row>
    <row r="11121" spans="1:6" x14ac:dyDescent="0.2">
      <c r="A11121"/>
      <c r="B11121"/>
      <c r="D11121" s="206"/>
      <c r="E11121" s="206"/>
      <c r="F11121"/>
    </row>
    <row r="11122" spans="1:6" x14ac:dyDescent="0.2">
      <c r="A11122"/>
      <c r="B11122"/>
      <c r="D11122" s="206"/>
      <c r="E11122" s="206"/>
      <c r="F11122"/>
    </row>
    <row r="11123" spans="1:6" x14ac:dyDescent="0.2">
      <c r="A11123"/>
      <c r="B11123"/>
      <c r="D11123" s="206"/>
      <c r="E11123" s="206"/>
      <c r="F11123"/>
    </row>
    <row r="11124" spans="1:6" x14ac:dyDescent="0.2">
      <c r="A11124"/>
      <c r="B11124"/>
      <c r="D11124" s="206"/>
      <c r="E11124" s="206"/>
      <c r="F11124"/>
    </row>
    <row r="11125" spans="1:6" x14ac:dyDescent="0.2">
      <c r="A11125"/>
      <c r="B11125"/>
      <c r="D11125" s="206"/>
      <c r="E11125" s="206"/>
      <c r="F11125"/>
    </row>
    <row r="11126" spans="1:6" x14ac:dyDescent="0.2">
      <c r="A11126"/>
      <c r="B11126"/>
      <c r="D11126" s="206"/>
      <c r="E11126" s="206"/>
      <c r="F11126"/>
    </row>
    <row r="11127" spans="1:6" x14ac:dyDescent="0.2">
      <c r="A11127"/>
      <c r="B11127"/>
      <c r="D11127" s="206"/>
      <c r="E11127" s="206"/>
      <c r="F11127"/>
    </row>
    <row r="11128" spans="1:6" x14ac:dyDescent="0.2">
      <c r="A11128"/>
      <c r="B11128"/>
      <c r="D11128" s="206"/>
      <c r="E11128" s="206"/>
      <c r="F11128"/>
    </row>
    <row r="11129" spans="1:6" x14ac:dyDescent="0.2">
      <c r="A11129"/>
      <c r="B11129"/>
      <c r="D11129" s="206"/>
      <c r="E11129" s="206"/>
      <c r="F11129"/>
    </row>
    <row r="11130" spans="1:6" x14ac:dyDescent="0.2">
      <c r="A11130"/>
      <c r="B11130"/>
      <c r="D11130" s="206"/>
      <c r="E11130" s="206"/>
      <c r="F11130"/>
    </row>
    <row r="11131" spans="1:6" x14ac:dyDescent="0.2">
      <c r="A11131"/>
      <c r="B11131"/>
      <c r="D11131" s="206"/>
      <c r="E11131" s="206"/>
      <c r="F11131"/>
    </row>
    <row r="11132" spans="1:6" x14ac:dyDescent="0.2">
      <c r="A11132"/>
      <c r="B11132"/>
      <c r="D11132" s="206"/>
      <c r="E11132" s="206"/>
      <c r="F11132"/>
    </row>
    <row r="11133" spans="1:6" x14ac:dyDescent="0.2">
      <c r="A11133"/>
      <c r="B11133"/>
      <c r="D11133" s="206"/>
      <c r="E11133" s="206"/>
      <c r="F11133"/>
    </row>
    <row r="11134" spans="1:6" x14ac:dyDescent="0.2">
      <c r="A11134"/>
      <c r="B11134"/>
      <c r="D11134" s="206"/>
      <c r="E11134" s="206"/>
      <c r="F11134"/>
    </row>
    <row r="11135" spans="1:6" x14ac:dyDescent="0.2">
      <c r="A11135"/>
      <c r="B11135"/>
      <c r="D11135" s="206"/>
      <c r="E11135" s="206"/>
      <c r="F11135"/>
    </row>
    <row r="11136" spans="1:6" x14ac:dyDescent="0.2">
      <c r="A11136"/>
      <c r="B11136"/>
      <c r="D11136" s="206"/>
      <c r="E11136" s="206"/>
      <c r="F11136"/>
    </row>
    <row r="11137" spans="1:6" x14ac:dyDescent="0.2">
      <c r="A11137"/>
      <c r="B11137"/>
      <c r="D11137" s="206"/>
      <c r="E11137" s="206"/>
      <c r="F11137"/>
    </row>
    <row r="11138" spans="1:6" x14ac:dyDescent="0.2">
      <c r="A11138"/>
      <c r="B11138"/>
      <c r="D11138" s="206"/>
      <c r="E11138" s="206"/>
      <c r="F11138"/>
    </row>
    <row r="11139" spans="1:6" x14ac:dyDescent="0.2">
      <c r="A11139"/>
      <c r="B11139"/>
      <c r="D11139" s="206"/>
      <c r="E11139" s="206"/>
      <c r="F11139"/>
    </row>
    <row r="11140" spans="1:6" x14ac:dyDescent="0.2">
      <c r="A11140"/>
      <c r="B11140"/>
      <c r="D11140" s="206"/>
      <c r="E11140" s="206"/>
      <c r="F11140"/>
    </row>
    <row r="11141" spans="1:6" x14ac:dyDescent="0.2">
      <c r="A11141"/>
      <c r="B11141"/>
      <c r="D11141" s="206"/>
      <c r="E11141" s="206"/>
      <c r="F11141"/>
    </row>
    <row r="11142" spans="1:6" x14ac:dyDescent="0.2">
      <c r="A11142"/>
      <c r="B11142"/>
      <c r="D11142" s="206"/>
      <c r="E11142" s="206"/>
      <c r="F11142"/>
    </row>
    <row r="11143" spans="1:6" x14ac:dyDescent="0.2">
      <c r="A11143"/>
      <c r="B11143"/>
      <c r="D11143" s="206"/>
      <c r="E11143" s="206"/>
      <c r="F11143"/>
    </row>
    <row r="11144" spans="1:6" x14ac:dyDescent="0.2">
      <c r="A11144"/>
      <c r="B11144"/>
      <c r="D11144" s="206"/>
      <c r="E11144" s="206"/>
      <c r="F11144"/>
    </row>
    <row r="11145" spans="1:6" x14ac:dyDescent="0.2">
      <c r="A11145"/>
      <c r="B11145"/>
      <c r="D11145" s="206"/>
      <c r="E11145" s="206"/>
      <c r="F11145"/>
    </row>
    <row r="11146" spans="1:6" x14ac:dyDescent="0.2">
      <c r="A11146"/>
      <c r="B11146"/>
      <c r="D11146" s="206"/>
      <c r="E11146" s="206"/>
      <c r="F11146"/>
    </row>
    <row r="11147" spans="1:6" x14ac:dyDescent="0.2">
      <c r="A11147"/>
      <c r="B11147"/>
      <c r="D11147" s="206"/>
      <c r="E11147" s="206"/>
      <c r="F11147"/>
    </row>
    <row r="11148" spans="1:6" x14ac:dyDescent="0.2">
      <c r="A11148"/>
      <c r="B11148"/>
      <c r="D11148" s="206"/>
      <c r="E11148" s="206"/>
      <c r="F11148"/>
    </row>
    <row r="11149" spans="1:6" x14ac:dyDescent="0.2">
      <c r="A11149"/>
      <c r="B11149"/>
      <c r="D11149" s="206"/>
      <c r="E11149" s="206"/>
      <c r="F11149"/>
    </row>
    <row r="11150" spans="1:6" x14ac:dyDescent="0.2">
      <c r="A11150"/>
      <c r="B11150"/>
      <c r="D11150" s="206"/>
      <c r="E11150" s="206"/>
      <c r="F11150"/>
    </row>
    <row r="11151" spans="1:6" x14ac:dyDescent="0.2">
      <c r="A11151"/>
      <c r="B11151"/>
      <c r="D11151" s="206"/>
      <c r="E11151" s="206"/>
      <c r="F11151"/>
    </row>
    <row r="11152" spans="1:6" x14ac:dyDescent="0.2">
      <c r="A11152"/>
      <c r="B11152"/>
      <c r="D11152" s="206"/>
      <c r="E11152" s="206"/>
      <c r="F11152"/>
    </row>
    <row r="11153" spans="1:6" x14ac:dyDescent="0.2">
      <c r="A11153"/>
      <c r="B11153"/>
      <c r="D11153" s="206"/>
      <c r="E11153" s="206"/>
      <c r="F11153"/>
    </row>
    <row r="11154" spans="1:6" x14ac:dyDescent="0.2">
      <c r="A11154"/>
      <c r="B11154"/>
      <c r="D11154" s="206"/>
      <c r="E11154" s="206"/>
      <c r="F11154"/>
    </row>
    <row r="11155" spans="1:6" x14ac:dyDescent="0.2">
      <c r="A11155"/>
      <c r="B11155"/>
      <c r="D11155" s="206"/>
      <c r="E11155" s="206"/>
      <c r="F11155"/>
    </row>
    <row r="11156" spans="1:6" x14ac:dyDescent="0.2">
      <c r="A11156"/>
      <c r="B11156"/>
      <c r="D11156" s="206"/>
      <c r="E11156" s="206"/>
      <c r="F11156"/>
    </row>
    <row r="11157" spans="1:6" x14ac:dyDescent="0.2">
      <c r="A11157"/>
      <c r="B11157"/>
      <c r="D11157" s="206"/>
      <c r="E11157" s="206"/>
      <c r="F11157"/>
    </row>
    <row r="11158" spans="1:6" x14ac:dyDescent="0.2">
      <c r="A11158"/>
      <c r="B11158"/>
      <c r="D11158" s="206"/>
      <c r="E11158" s="206"/>
      <c r="F11158"/>
    </row>
    <row r="11159" spans="1:6" x14ac:dyDescent="0.2">
      <c r="A11159"/>
      <c r="B11159"/>
      <c r="D11159" s="206"/>
      <c r="E11159" s="206"/>
      <c r="F11159"/>
    </row>
    <row r="11160" spans="1:6" x14ac:dyDescent="0.2">
      <c r="A11160"/>
      <c r="B11160"/>
      <c r="D11160" s="206"/>
      <c r="E11160" s="206"/>
      <c r="F11160"/>
    </row>
    <row r="11161" spans="1:6" x14ac:dyDescent="0.2">
      <c r="A11161"/>
      <c r="B11161"/>
      <c r="D11161" s="206"/>
      <c r="E11161" s="206"/>
      <c r="F11161"/>
    </row>
    <row r="11162" spans="1:6" x14ac:dyDescent="0.2">
      <c r="A11162"/>
      <c r="B11162"/>
      <c r="D11162" s="206"/>
      <c r="E11162" s="206"/>
      <c r="F11162"/>
    </row>
    <row r="11163" spans="1:6" x14ac:dyDescent="0.2">
      <c r="A11163"/>
      <c r="B11163"/>
      <c r="D11163" s="206"/>
      <c r="E11163" s="206"/>
      <c r="F11163"/>
    </row>
    <row r="11164" spans="1:6" x14ac:dyDescent="0.2">
      <c r="A11164"/>
      <c r="B11164"/>
      <c r="D11164" s="206"/>
      <c r="E11164" s="206"/>
      <c r="F11164"/>
    </row>
    <row r="11165" spans="1:6" x14ac:dyDescent="0.2">
      <c r="A11165"/>
      <c r="B11165"/>
      <c r="D11165" s="206"/>
      <c r="E11165" s="206"/>
      <c r="F11165"/>
    </row>
    <row r="11166" spans="1:6" x14ac:dyDescent="0.2">
      <c r="A11166"/>
      <c r="B11166"/>
      <c r="D11166" s="206"/>
      <c r="E11166" s="206"/>
      <c r="F11166"/>
    </row>
    <row r="11167" spans="1:6" x14ac:dyDescent="0.2">
      <c r="A11167"/>
      <c r="B11167"/>
      <c r="D11167" s="206"/>
      <c r="E11167" s="206"/>
      <c r="F11167"/>
    </row>
    <row r="11168" spans="1:6" x14ac:dyDescent="0.2">
      <c r="A11168"/>
      <c r="B11168"/>
      <c r="D11168" s="206"/>
      <c r="E11168" s="206"/>
      <c r="F11168"/>
    </row>
    <row r="11169" spans="1:6" x14ac:dyDescent="0.2">
      <c r="A11169"/>
      <c r="B11169"/>
      <c r="D11169" s="206"/>
      <c r="E11169" s="206"/>
      <c r="F11169"/>
    </row>
    <row r="11170" spans="1:6" x14ac:dyDescent="0.2">
      <c r="A11170"/>
      <c r="B11170"/>
      <c r="D11170" s="206"/>
      <c r="E11170" s="206"/>
      <c r="F11170"/>
    </row>
    <row r="11171" spans="1:6" x14ac:dyDescent="0.2">
      <c r="A11171"/>
      <c r="B11171"/>
      <c r="D11171" s="206"/>
      <c r="E11171" s="206"/>
      <c r="F11171"/>
    </row>
    <row r="11172" spans="1:6" x14ac:dyDescent="0.2">
      <c r="A11172"/>
      <c r="B11172"/>
      <c r="D11172" s="206"/>
      <c r="E11172" s="206"/>
      <c r="F11172"/>
    </row>
    <row r="11173" spans="1:6" x14ac:dyDescent="0.2">
      <c r="A11173"/>
      <c r="B11173"/>
      <c r="D11173" s="206"/>
      <c r="E11173" s="206"/>
      <c r="F11173"/>
    </row>
    <row r="11174" spans="1:6" x14ac:dyDescent="0.2">
      <c r="A11174"/>
      <c r="B11174"/>
      <c r="D11174" s="206"/>
      <c r="E11174" s="206"/>
      <c r="F11174"/>
    </row>
    <row r="11175" spans="1:6" x14ac:dyDescent="0.2">
      <c r="A11175"/>
      <c r="B11175"/>
      <c r="D11175" s="206"/>
      <c r="E11175" s="206"/>
      <c r="F11175"/>
    </row>
    <row r="11176" spans="1:6" x14ac:dyDescent="0.2">
      <c r="A11176"/>
      <c r="B11176"/>
      <c r="D11176" s="206"/>
      <c r="E11176" s="206"/>
      <c r="F11176"/>
    </row>
    <row r="11177" spans="1:6" x14ac:dyDescent="0.2">
      <c r="A11177"/>
      <c r="B11177"/>
      <c r="D11177" s="206"/>
      <c r="E11177" s="206"/>
      <c r="F11177"/>
    </row>
    <row r="11178" spans="1:6" x14ac:dyDescent="0.2">
      <c r="A11178"/>
      <c r="B11178"/>
      <c r="D11178" s="206"/>
      <c r="E11178" s="206"/>
      <c r="F11178"/>
    </row>
    <row r="11179" spans="1:6" x14ac:dyDescent="0.2">
      <c r="A11179"/>
      <c r="B11179"/>
      <c r="D11179" s="206"/>
      <c r="E11179" s="206"/>
      <c r="F11179"/>
    </row>
    <row r="11180" spans="1:6" x14ac:dyDescent="0.2">
      <c r="A11180"/>
      <c r="B11180"/>
      <c r="D11180" s="206"/>
      <c r="E11180" s="206"/>
      <c r="F11180"/>
    </row>
    <row r="11181" spans="1:6" x14ac:dyDescent="0.2">
      <c r="A11181"/>
      <c r="B11181"/>
      <c r="D11181" s="206"/>
      <c r="E11181" s="206"/>
      <c r="F11181"/>
    </row>
    <row r="11182" spans="1:6" x14ac:dyDescent="0.2">
      <c r="A11182"/>
      <c r="B11182"/>
      <c r="D11182" s="206"/>
      <c r="E11182" s="206"/>
      <c r="F11182"/>
    </row>
    <row r="11183" spans="1:6" x14ac:dyDescent="0.2">
      <c r="A11183"/>
      <c r="B11183"/>
      <c r="D11183" s="206"/>
      <c r="E11183" s="206"/>
      <c r="F11183"/>
    </row>
    <row r="11184" spans="1:6" x14ac:dyDescent="0.2">
      <c r="A11184"/>
      <c r="B11184"/>
      <c r="D11184" s="206"/>
      <c r="E11184" s="206"/>
      <c r="F11184"/>
    </row>
    <row r="11185" spans="1:6" x14ac:dyDescent="0.2">
      <c r="A11185"/>
      <c r="B11185"/>
      <c r="D11185" s="206"/>
      <c r="E11185" s="206"/>
      <c r="F11185"/>
    </row>
    <row r="11186" spans="1:6" x14ac:dyDescent="0.2">
      <c r="A11186"/>
      <c r="B11186"/>
      <c r="D11186" s="206"/>
      <c r="E11186" s="206"/>
      <c r="F11186"/>
    </row>
    <row r="11187" spans="1:6" x14ac:dyDescent="0.2">
      <c r="A11187"/>
      <c r="B11187"/>
      <c r="D11187" s="206"/>
      <c r="E11187" s="206"/>
      <c r="F11187"/>
    </row>
    <row r="11188" spans="1:6" x14ac:dyDescent="0.2">
      <c r="A11188"/>
      <c r="B11188"/>
      <c r="D11188" s="206"/>
      <c r="E11188" s="206"/>
      <c r="F11188"/>
    </row>
    <row r="11189" spans="1:6" x14ac:dyDescent="0.2">
      <c r="A11189"/>
      <c r="B11189"/>
      <c r="D11189" s="206"/>
      <c r="E11189" s="206"/>
      <c r="F11189"/>
    </row>
    <row r="11190" spans="1:6" x14ac:dyDescent="0.2">
      <c r="A11190"/>
      <c r="B11190"/>
      <c r="D11190" s="206"/>
      <c r="E11190" s="206"/>
      <c r="F11190"/>
    </row>
    <row r="11191" spans="1:6" x14ac:dyDescent="0.2">
      <c r="A11191"/>
      <c r="B11191"/>
      <c r="D11191" s="206"/>
      <c r="E11191" s="206"/>
      <c r="F11191"/>
    </row>
    <row r="11192" spans="1:6" x14ac:dyDescent="0.2">
      <c r="A11192"/>
      <c r="B11192"/>
      <c r="D11192" s="206"/>
      <c r="E11192" s="206"/>
      <c r="F11192"/>
    </row>
    <row r="11193" spans="1:6" x14ac:dyDescent="0.2">
      <c r="A11193"/>
      <c r="B11193"/>
      <c r="D11193" s="206"/>
      <c r="E11193" s="206"/>
      <c r="F11193"/>
    </row>
    <row r="11194" spans="1:6" x14ac:dyDescent="0.2">
      <c r="A11194"/>
      <c r="B11194"/>
      <c r="D11194" s="206"/>
      <c r="E11194" s="206"/>
      <c r="F11194"/>
    </row>
    <row r="11195" spans="1:6" x14ac:dyDescent="0.2">
      <c r="A11195"/>
      <c r="B11195"/>
      <c r="D11195" s="206"/>
      <c r="E11195" s="206"/>
      <c r="F11195"/>
    </row>
    <row r="11196" spans="1:6" x14ac:dyDescent="0.2">
      <c r="A11196"/>
      <c r="B11196"/>
      <c r="D11196" s="206"/>
      <c r="E11196" s="206"/>
      <c r="F11196"/>
    </row>
    <row r="11197" spans="1:6" x14ac:dyDescent="0.2">
      <c r="A11197"/>
      <c r="B11197"/>
      <c r="D11197" s="206"/>
      <c r="E11197" s="206"/>
      <c r="F11197"/>
    </row>
    <row r="11198" spans="1:6" x14ac:dyDescent="0.2">
      <c r="A11198"/>
      <c r="B11198"/>
      <c r="D11198" s="206"/>
      <c r="E11198" s="206"/>
      <c r="F11198"/>
    </row>
    <row r="11199" spans="1:6" x14ac:dyDescent="0.2">
      <c r="A11199"/>
      <c r="B11199"/>
      <c r="D11199" s="206"/>
      <c r="E11199" s="206"/>
      <c r="F11199"/>
    </row>
    <row r="11200" spans="1:6" x14ac:dyDescent="0.2">
      <c r="A11200"/>
      <c r="B11200"/>
      <c r="D11200" s="206"/>
      <c r="E11200" s="206"/>
      <c r="F11200"/>
    </row>
    <row r="11201" spans="1:6" x14ac:dyDescent="0.2">
      <c r="A11201"/>
      <c r="B11201"/>
      <c r="D11201" s="206"/>
      <c r="E11201" s="206"/>
      <c r="F11201"/>
    </row>
    <row r="11202" spans="1:6" x14ac:dyDescent="0.2">
      <c r="A11202"/>
      <c r="B11202"/>
      <c r="D11202" s="206"/>
      <c r="E11202" s="206"/>
      <c r="F11202"/>
    </row>
    <row r="11203" spans="1:6" x14ac:dyDescent="0.2">
      <c r="A11203"/>
      <c r="B11203"/>
      <c r="D11203" s="206"/>
      <c r="E11203" s="206"/>
      <c r="F11203"/>
    </row>
    <row r="11204" spans="1:6" x14ac:dyDescent="0.2">
      <c r="A11204"/>
      <c r="B11204"/>
      <c r="D11204" s="206"/>
      <c r="E11204" s="206"/>
      <c r="F11204"/>
    </row>
    <row r="11205" spans="1:6" x14ac:dyDescent="0.2">
      <c r="A11205"/>
      <c r="B11205"/>
      <c r="D11205" s="206"/>
      <c r="E11205" s="206"/>
      <c r="F11205"/>
    </row>
    <row r="11206" spans="1:6" x14ac:dyDescent="0.2">
      <c r="A11206"/>
      <c r="B11206"/>
      <c r="D11206" s="206"/>
      <c r="E11206" s="206"/>
      <c r="F11206"/>
    </row>
    <row r="11207" spans="1:6" x14ac:dyDescent="0.2">
      <c r="A11207"/>
      <c r="B11207"/>
      <c r="D11207" s="206"/>
      <c r="E11207" s="206"/>
      <c r="F11207"/>
    </row>
    <row r="11208" spans="1:6" x14ac:dyDescent="0.2">
      <c r="A11208"/>
      <c r="B11208"/>
      <c r="D11208" s="206"/>
      <c r="E11208" s="206"/>
      <c r="F11208"/>
    </row>
    <row r="11209" spans="1:6" x14ac:dyDescent="0.2">
      <c r="A11209"/>
      <c r="B11209"/>
      <c r="D11209" s="206"/>
      <c r="E11209" s="206"/>
      <c r="F11209"/>
    </row>
    <row r="11210" spans="1:6" x14ac:dyDescent="0.2">
      <c r="A11210"/>
      <c r="B11210"/>
      <c r="D11210" s="206"/>
      <c r="E11210" s="206"/>
      <c r="F11210"/>
    </row>
    <row r="11211" spans="1:6" x14ac:dyDescent="0.2">
      <c r="A11211"/>
      <c r="B11211"/>
      <c r="D11211" s="206"/>
      <c r="E11211" s="206"/>
      <c r="F11211"/>
    </row>
    <row r="11212" spans="1:6" x14ac:dyDescent="0.2">
      <c r="A11212"/>
      <c r="B11212"/>
      <c r="D11212" s="206"/>
      <c r="E11212" s="206"/>
      <c r="F11212"/>
    </row>
    <row r="11213" spans="1:6" x14ac:dyDescent="0.2">
      <c r="A11213"/>
      <c r="B11213"/>
      <c r="D11213" s="206"/>
      <c r="E11213" s="206"/>
      <c r="F11213"/>
    </row>
    <row r="11214" spans="1:6" x14ac:dyDescent="0.2">
      <c r="A11214"/>
      <c r="B11214"/>
      <c r="D11214" s="206"/>
      <c r="E11214" s="206"/>
      <c r="F11214"/>
    </row>
    <row r="11215" spans="1:6" x14ac:dyDescent="0.2">
      <c r="A11215"/>
      <c r="B11215"/>
      <c r="D11215" s="206"/>
      <c r="E11215" s="206"/>
      <c r="F11215"/>
    </row>
    <row r="11216" spans="1:6" x14ac:dyDescent="0.2">
      <c r="A11216"/>
      <c r="B11216"/>
      <c r="D11216" s="206"/>
      <c r="E11216" s="206"/>
      <c r="F11216"/>
    </row>
    <row r="11217" spans="1:6" x14ac:dyDescent="0.2">
      <c r="A11217"/>
      <c r="B11217"/>
      <c r="D11217" s="206"/>
      <c r="E11217" s="206"/>
      <c r="F11217"/>
    </row>
    <row r="11218" spans="1:6" x14ac:dyDescent="0.2">
      <c r="A11218"/>
      <c r="B11218"/>
      <c r="D11218" s="206"/>
      <c r="E11218" s="206"/>
      <c r="F11218"/>
    </row>
    <row r="11219" spans="1:6" x14ac:dyDescent="0.2">
      <c r="A11219"/>
      <c r="B11219"/>
      <c r="D11219" s="206"/>
      <c r="E11219" s="206"/>
      <c r="F11219"/>
    </row>
    <row r="11220" spans="1:6" x14ac:dyDescent="0.2">
      <c r="A11220"/>
      <c r="B11220"/>
      <c r="D11220" s="206"/>
      <c r="E11220" s="206"/>
      <c r="F11220"/>
    </row>
    <row r="11221" spans="1:6" x14ac:dyDescent="0.2">
      <c r="A11221"/>
      <c r="B11221"/>
      <c r="D11221" s="206"/>
      <c r="E11221" s="206"/>
      <c r="F11221"/>
    </row>
    <row r="11222" spans="1:6" x14ac:dyDescent="0.2">
      <c r="A11222"/>
      <c r="B11222"/>
      <c r="D11222" s="206"/>
      <c r="E11222" s="206"/>
      <c r="F11222"/>
    </row>
    <row r="11223" spans="1:6" x14ac:dyDescent="0.2">
      <c r="A11223"/>
      <c r="B11223"/>
      <c r="D11223" s="206"/>
      <c r="E11223" s="206"/>
      <c r="F11223"/>
    </row>
    <row r="11224" spans="1:6" x14ac:dyDescent="0.2">
      <c r="A11224"/>
      <c r="B11224"/>
      <c r="D11224" s="206"/>
      <c r="E11224" s="206"/>
      <c r="F11224"/>
    </row>
    <row r="11225" spans="1:6" x14ac:dyDescent="0.2">
      <c r="A11225"/>
      <c r="B11225"/>
      <c r="D11225" s="206"/>
      <c r="E11225" s="206"/>
      <c r="F11225"/>
    </row>
    <row r="11226" spans="1:6" x14ac:dyDescent="0.2">
      <c r="A11226"/>
      <c r="B11226"/>
      <c r="D11226" s="206"/>
      <c r="E11226" s="206"/>
      <c r="F11226"/>
    </row>
    <row r="11227" spans="1:6" x14ac:dyDescent="0.2">
      <c r="A11227"/>
      <c r="B11227"/>
      <c r="D11227" s="206"/>
      <c r="E11227" s="206"/>
      <c r="F11227"/>
    </row>
    <row r="11228" spans="1:6" x14ac:dyDescent="0.2">
      <c r="A11228"/>
      <c r="B11228"/>
      <c r="D11228" s="206"/>
      <c r="E11228" s="206"/>
      <c r="F11228"/>
    </row>
    <row r="11229" spans="1:6" x14ac:dyDescent="0.2">
      <c r="A11229"/>
      <c r="B11229"/>
      <c r="D11229" s="206"/>
      <c r="E11229" s="206"/>
      <c r="F11229"/>
    </row>
    <row r="11230" spans="1:6" x14ac:dyDescent="0.2">
      <c r="A11230"/>
      <c r="B11230"/>
      <c r="D11230" s="206"/>
      <c r="E11230" s="206"/>
      <c r="F11230"/>
    </row>
    <row r="11231" spans="1:6" x14ac:dyDescent="0.2">
      <c r="A11231"/>
      <c r="B11231"/>
      <c r="D11231" s="206"/>
      <c r="E11231" s="206"/>
      <c r="F11231"/>
    </row>
    <row r="11232" spans="1:6" x14ac:dyDescent="0.2">
      <c r="A11232"/>
      <c r="B11232"/>
      <c r="D11232" s="206"/>
      <c r="E11232" s="206"/>
      <c r="F11232"/>
    </row>
    <row r="11233" spans="1:6" x14ac:dyDescent="0.2">
      <c r="A11233"/>
      <c r="B11233"/>
      <c r="D11233" s="206"/>
      <c r="E11233" s="206"/>
      <c r="F11233"/>
    </row>
    <row r="11234" spans="1:6" x14ac:dyDescent="0.2">
      <c r="A11234"/>
      <c r="B11234"/>
      <c r="D11234" s="206"/>
      <c r="E11234" s="206"/>
      <c r="F11234"/>
    </row>
    <row r="11235" spans="1:6" x14ac:dyDescent="0.2">
      <c r="A11235"/>
      <c r="B11235"/>
      <c r="D11235" s="206"/>
      <c r="E11235" s="206"/>
      <c r="F11235"/>
    </row>
    <row r="11236" spans="1:6" x14ac:dyDescent="0.2">
      <c r="A11236"/>
      <c r="B11236"/>
      <c r="D11236" s="206"/>
      <c r="E11236" s="206"/>
      <c r="F11236"/>
    </row>
    <row r="11237" spans="1:6" x14ac:dyDescent="0.2">
      <c r="A11237"/>
      <c r="B11237"/>
      <c r="D11237" s="206"/>
      <c r="E11237" s="206"/>
      <c r="F11237"/>
    </row>
    <row r="11238" spans="1:6" x14ac:dyDescent="0.2">
      <c r="A11238"/>
      <c r="B11238"/>
      <c r="D11238" s="206"/>
      <c r="E11238" s="206"/>
      <c r="F11238"/>
    </row>
    <row r="11239" spans="1:6" x14ac:dyDescent="0.2">
      <c r="A11239"/>
      <c r="B11239"/>
      <c r="D11239" s="206"/>
      <c r="E11239" s="206"/>
      <c r="F11239"/>
    </row>
    <row r="11240" spans="1:6" x14ac:dyDescent="0.2">
      <c r="A11240"/>
      <c r="B11240"/>
      <c r="D11240" s="206"/>
      <c r="E11240" s="206"/>
      <c r="F11240"/>
    </row>
    <row r="11241" spans="1:6" x14ac:dyDescent="0.2">
      <c r="A11241"/>
      <c r="B11241"/>
      <c r="D11241" s="206"/>
      <c r="E11241" s="206"/>
      <c r="F11241"/>
    </row>
    <row r="11242" spans="1:6" x14ac:dyDescent="0.2">
      <c r="A11242"/>
      <c r="B11242"/>
      <c r="D11242" s="206"/>
      <c r="E11242" s="206"/>
      <c r="F11242"/>
    </row>
    <row r="11243" spans="1:6" x14ac:dyDescent="0.2">
      <c r="A11243"/>
      <c r="B11243"/>
      <c r="D11243" s="206"/>
      <c r="E11243" s="206"/>
      <c r="F11243"/>
    </row>
    <row r="11244" spans="1:6" x14ac:dyDescent="0.2">
      <c r="A11244"/>
      <c r="B11244"/>
      <c r="D11244" s="206"/>
      <c r="E11244" s="206"/>
      <c r="F11244"/>
    </row>
    <row r="11245" spans="1:6" x14ac:dyDescent="0.2">
      <c r="A11245"/>
      <c r="B11245"/>
      <c r="D11245" s="206"/>
      <c r="E11245" s="206"/>
      <c r="F11245"/>
    </row>
    <row r="11246" spans="1:6" x14ac:dyDescent="0.2">
      <c r="A11246"/>
      <c r="B11246"/>
      <c r="D11246" s="206"/>
      <c r="E11246" s="206"/>
      <c r="F11246"/>
    </row>
    <row r="11247" spans="1:6" x14ac:dyDescent="0.2">
      <c r="A11247"/>
      <c r="B11247"/>
      <c r="D11247" s="206"/>
      <c r="E11247" s="206"/>
      <c r="F11247"/>
    </row>
    <row r="11248" spans="1:6" x14ac:dyDescent="0.2">
      <c r="A11248"/>
      <c r="B11248"/>
      <c r="D11248" s="206"/>
      <c r="E11248" s="206"/>
      <c r="F11248"/>
    </row>
    <row r="11249" spans="1:6" x14ac:dyDescent="0.2">
      <c r="A11249"/>
      <c r="B11249"/>
      <c r="D11249" s="206"/>
      <c r="E11249" s="206"/>
      <c r="F11249"/>
    </row>
    <row r="11250" spans="1:6" x14ac:dyDescent="0.2">
      <c r="A11250"/>
      <c r="B11250"/>
      <c r="D11250" s="206"/>
      <c r="E11250" s="206"/>
      <c r="F11250"/>
    </row>
    <row r="11251" spans="1:6" x14ac:dyDescent="0.2">
      <c r="A11251"/>
      <c r="B11251"/>
      <c r="D11251" s="206"/>
      <c r="E11251" s="206"/>
      <c r="F11251"/>
    </row>
    <row r="11252" spans="1:6" x14ac:dyDescent="0.2">
      <c r="A11252"/>
      <c r="B11252"/>
      <c r="D11252" s="206"/>
      <c r="E11252" s="206"/>
      <c r="F11252"/>
    </row>
    <row r="11253" spans="1:6" x14ac:dyDescent="0.2">
      <c r="A11253"/>
      <c r="B11253"/>
      <c r="D11253" s="206"/>
      <c r="E11253" s="206"/>
      <c r="F11253"/>
    </row>
    <row r="11254" spans="1:6" x14ac:dyDescent="0.2">
      <c r="A11254"/>
      <c r="B11254"/>
      <c r="D11254" s="206"/>
      <c r="E11254" s="206"/>
      <c r="F11254"/>
    </row>
    <row r="11255" spans="1:6" x14ac:dyDescent="0.2">
      <c r="A11255"/>
      <c r="B11255"/>
      <c r="D11255" s="206"/>
      <c r="E11255" s="206"/>
      <c r="F11255"/>
    </row>
    <row r="11256" spans="1:6" x14ac:dyDescent="0.2">
      <c r="A11256"/>
      <c r="B11256"/>
      <c r="D11256" s="206"/>
      <c r="E11256" s="206"/>
      <c r="F11256"/>
    </row>
    <row r="11257" spans="1:6" x14ac:dyDescent="0.2">
      <c r="A11257"/>
      <c r="B11257"/>
      <c r="D11257" s="206"/>
      <c r="E11257" s="206"/>
      <c r="F11257"/>
    </row>
    <row r="11258" spans="1:6" x14ac:dyDescent="0.2">
      <c r="A11258"/>
      <c r="B11258"/>
      <c r="D11258" s="206"/>
      <c r="E11258" s="206"/>
      <c r="F11258"/>
    </row>
    <row r="11259" spans="1:6" x14ac:dyDescent="0.2">
      <c r="A11259"/>
      <c r="B11259"/>
      <c r="D11259" s="206"/>
      <c r="E11259" s="206"/>
      <c r="F11259"/>
    </row>
    <row r="11260" spans="1:6" x14ac:dyDescent="0.2">
      <c r="A11260"/>
      <c r="B11260"/>
      <c r="D11260" s="206"/>
      <c r="E11260" s="206"/>
      <c r="F11260"/>
    </row>
    <row r="11261" spans="1:6" x14ac:dyDescent="0.2">
      <c r="A11261"/>
      <c r="B11261"/>
      <c r="D11261" s="206"/>
      <c r="E11261" s="206"/>
      <c r="F11261"/>
    </row>
    <row r="11262" spans="1:6" x14ac:dyDescent="0.2">
      <c r="A11262"/>
      <c r="B11262"/>
      <c r="D11262" s="206"/>
      <c r="E11262" s="206"/>
      <c r="F11262"/>
    </row>
    <row r="11263" spans="1:6" x14ac:dyDescent="0.2">
      <c r="A11263"/>
      <c r="B11263"/>
      <c r="D11263" s="206"/>
      <c r="E11263" s="206"/>
      <c r="F11263"/>
    </row>
    <row r="11264" spans="1:6" x14ac:dyDescent="0.2">
      <c r="A11264"/>
      <c r="B11264"/>
      <c r="D11264" s="206"/>
      <c r="E11264" s="206"/>
      <c r="F11264"/>
    </row>
    <row r="11265" spans="1:6" x14ac:dyDescent="0.2">
      <c r="A11265"/>
      <c r="B11265"/>
      <c r="D11265" s="206"/>
      <c r="E11265" s="206"/>
      <c r="F11265"/>
    </row>
    <row r="11266" spans="1:6" x14ac:dyDescent="0.2">
      <c r="A11266"/>
      <c r="B11266"/>
      <c r="D11266" s="206"/>
      <c r="E11266" s="206"/>
      <c r="F11266"/>
    </row>
    <row r="11267" spans="1:6" x14ac:dyDescent="0.2">
      <c r="A11267"/>
      <c r="B11267"/>
      <c r="D11267" s="206"/>
      <c r="E11267" s="206"/>
      <c r="F11267"/>
    </row>
    <row r="11268" spans="1:6" x14ac:dyDescent="0.2">
      <c r="A11268"/>
      <c r="B11268"/>
      <c r="D11268" s="206"/>
      <c r="E11268" s="206"/>
      <c r="F11268"/>
    </row>
    <row r="11269" spans="1:6" x14ac:dyDescent="0.2">
      <c r="A11269"/>
      <c r="B11269"/>
      <c r="D11269" s="206"/>
      <c r="E11269" s="206"/>
      <c r="F11269"/>
    </row>
    <row r="11270" spans="1:6" x14ac:dyDescent="0.2">
      <c r="A11270"/>
      <c r="B11270"/>
      <c r="D11270" s="206"/>
      <c r="E11270" s="206"/>
      <c r="F11270"/>
    </row>
    <row r="11271" spans="1:6" x14ac:dyDescent="0.2">
      <c r="A11271"/>
      <c r="B11271"/>
      <c r="D11271" s="206"/>
      <c r="E11271" s="206"/>
      <c r="F11271"/>
    </row>
    <row r="11272" spans="1:6" x14ac:dyDescent="0.2">
      <c r="A11272"/>
      <c r="B11272"/>
      <c r="D11272" s="206"/>
      <c r="E11272" s="206"/>
      <c r="F11272"/>
    </row>
    <row r="11273" spans="1:6" x14ac:dyDescent="0.2">
      <c r="A11273"/>
      <c r="B11273"/>
      <c r="D11273" s="206"/>
      <c r="E11273" s="206"/>
      <c r="F11273"/>
    </row>
    <row r="11274" spans="1:6" x14ac:dyDescent="0.2">
      <c r="A11274"/>
      <c r="B11274"/>
      <c r="D11274" s="206"/>
      <c r="E11274" s="206"/>
      <c r="F11274"/>
    </row>
    <row r="11275" spans="1:6" x14ac:dyDescent="0.2">
      <c r="A11275"/>
      <c r="B11275"/>
      <c r="D11275" s="206"/>
      <c r="E11275" s="206"/>
      <c r="F11275"/>
    </row>
    <row r="11276" spans="1:6" x14ac:dyDescent="0.2">
      <c r="A11276"/>
      <c r="B11276"/>
      <c r="D11276" s="206"/>
      <c r="E11276" s="206"/>
      <c r="F11276"/>
    </row>
    <row r="11277" spans="1:6" x14ac:dyDescent="0.2">
      <c r="A11277"/>
      <c r="B11277"/>
      <c r="D11277" s="206"/>
      <c r="E11277" s="206"/>
      <c r="F11277"/>
    </row>
    <row r="11278" spans="1:6" x14ac:dyDescent="0.2">
      <c r="A11278"/>
      <c r="B11278"/>
      <c r="D11278" s="206"/>
      <c r="E11278" s="206"/>
      <c r="F11278"/>
    </row>
    <row r="11279" spans="1:6" x14ac:dyDescent="0.2">
      <c r="A11279"/>
      <c r="B11279"/>
      <c r="D11279" s="206"/>
      <c r="E11279" s="206"/>
      <c r="F11279"/>
    </row>
    <row r="11280" spans="1:6" x14ac:dyDescent="0.2">
      <c r="A11280"/>
      <c r="B11280"/>
      <c r="D11280" s="206"/>
      <c r="E11280" s="206"/>
      <c r="F11280"/>
    </row>
    <row r="11281" spans="1:6" x14ac:dyDescent="0.2">
      <c r="A11281"/>
      <c r="B11281"/>
      <c r="D11281" s="206"/>
      <c r="E11281" s="206"/>
      <c r="F11281"/>
    </row>
    <row r="11282" spans="1:6" x14ac:dyDescent="0.2">
      <c r="A11282"/>
      <c r="B11282"/>
      <c r="D11282" s="206"/>
      <c r="E11282" s="206"/>
      <c r="F11282"/>
    </row>
    <row r="11283" spans="1:6" x14ac:dyDescent="0.2">
      <c r="A11283"/>
      <c r="B11283"/>
      <c r="D11283" s="206"/>
      <c r="E11283" s="206"/>
      <c r="F11283"/>
    </row>
    <row r="11284" spans="1:6" x14ac:dyDescent="0.2">
      <c r="A11284"/>
      <c r="B11284"/>
      <c r="D11284" s="206"/>
      <c r="E11284" s="206"/>
      <c r="F11284"/>
    </row>
    <row r="11285" spans="1:6" x14ac:dyDescent="0.2">
      <c r="A11285"/>
      <c r="B11285"/>
      <c r="D11285" s="206"/>
      <c r="E11285" s="206"/>
      <c r="F11285"/>
    </row>
    <row r="11286" spans="1:6" x14ac:dyDescent="0.2">
      <c r="A11286"/>
      <c r="B11286"/>
      <c r="D11286" s="206"/>
      <c r="E11286" s="206"/>
      <c r="F11286"/>
    </row>
    <row r="11287" spans="1:6" x14ac:dyDescent="0.2">
      <c r="A11287"/>
      <c r="B11287"/>
      <c r="D11287" s="206"/>
      <c r="E11287" s="206"/>
      <c r="F11287"/>
    </row>
    <row r="11288" spans="1:6" x14ac:dyDescent="0.2">
      <c r="A11288"/>
      <c r="B11288"/>
      <c r="D11288" s="206"/>
      <c r="E11288" s="206"/>
      <c r="F11288"/>
    </row>
    <row r="11289" spans="1:6" x14ac:dyDescent="0.2">
      <c r="A11289"/>
      <c r="B11289"/>
      <c r="D11289" s="206"/>
      <c r="E11289" s="206"/>
      <c r="F11289"/>
    </row>
    <row r="11290" spans="1:6" x14ac:dyDescent="0.2">
      <c r="A11290"/>
      <c r="B11290"/>
      <c r="D11290" s="206"/>
      <c r="E11290" s="206"/>
      <c r="F11290"/>
    </row>
    <row r="11291" spans="1:6" x14ac:dyDescent="0.2">
      <c r="A11291"/>
      <c r="B11291"/>
      <c r="D11291" s="206"/>
      <c r="E11291" s="206"/>
      <c r="F11291"/>
    </row>
    <row r="11292" spans="1:6" x14ac:dyDescent="0.2">
      <c r="A11292"/>
      <c r="B11292"/>
      <c r="D11292" s="206"/>
      <c r="E11292" s="206"/>
      <c r="F11292"/>
    </row>
    <row r="11293" spans="1:6" x14ac:dyDescent="0.2">
      <c r="A11293"/>
      <c r="B11293"/>
      <c r="D11293" s="206"/>
      <c r="E11293" s="206"/>
      <c r="F11293"/>
    </row>
    <row r="11294" spans="1:6" x14ac:dyDescent="0.2">
      <c r="A11294"/>
      <c r="B11294"/>
      <c r="D11294" s="206"/>
      <c r="E11294" s="206"/>
      <c r="F11294"/>
    </row>
    <row r="11295" spans="1:6" x14ac:dyDescent="0.2">
      <c r="A11295"/>
      <c r="B11295"/>
      <c r="D11295" s="206"/>
      <c r="E11295" s="206"/>
      <c r="F11295"/>
    </row>
    <row r="11296" spans="1:6" x14ac:dyDescent="0.2">
      <c r="A11296"/>
      <c r="B11296"/>
      <c r="D11296" s="206"/>
      <c r="E11296" s="206"/>
      <c r="F11296"/>
    </row>
    <row r="11297" spans="1:6" x14ac:dyDescent="0.2">
      <c r="A11297"/>
      <c r="B11297"/>
      <c r="D11297" s="206"/>
      <c r="E11297" s="206"/>
      <c r="F11297"/>
    </row>
    <row r="11298" spans="1:6" x14ac:dyDescent="0.2">
      <c r="A11298"/>
      <c r="B11298"/>
      <c r="D11298" s="206"/>
      <c r="E11298" s="206"/>
      <c r="F11298"/>
    </row>
    <row r="11299" spans="1:6" x14ac:dyDescent="0.2">
      <c r="A11299"/>
      <c r="B11299"/>
      <c r="D11299" s="206"/>
      <c r="E11299" s="206"/>
      <c r="F11299"/>
    </row>
    <row r="11300" spans="1:6" x14ac:dyDescent="0.2">
      <c r="A11300"/>
      <c r="B11300"/>
      <c r="D11300" s="206"/>
      <c r="E11300" s="206"/>
      <c r="F11300"/>
    </row>
    <row r="11301" spans="1:6" x14ac:dyDescent="0.2">
      <c r="A11301"/>
      <c r="B11301"/>
      <c r="D11301" s="206"/>
      <c r="E11301" s="206"/>
      <c r="F11301"/>
    </row>
    <row r="11302" spans="1:6" x14ac:dyDescent="0.2">
      <c r="A11302"/>
      <c r="B11302"/>
      <c r="D11302" s="206"/>
      <c r="E11302" s="206"/>
      <c r="F11302"/>
    </row>
    <row r="11303" spans="1:6" x14ac:dyDescent="0.2">
      <c r="A11303"/>
      <c r="B11303"/>
      <c r="D11303" s="206"/>
      <c r="E11303" s="206"/>
      <c r="F11303"/>
    </row>
    <row r="11304" spans="1:6" x14ac:dyDescent="0.2">
      <c r="A11304"/>
      <c r="B11304"/>
      <c r="D11304" s="206"/>
      <c r="E11304" s="206"/>
      <c r="F11304"/>
    </row>
    <row r="11305" spans="1:6" x14ac:dyDescent="0.2">
      <c r="A11305"/>
      <c r="B11305"/>
      <c r="D11305" s="206"/>
      <c r="E11305" s="206"/>
      <c r="F11305"/>
    </row>
    <row r="11306" spans="1:6" x14ac:dyDescent="0.2">
      <c r="A11306"/>
      <c r="B11306"/>
      <c r="D11306" s="206"/>
      <c r="E11306" s="206"/>
      <c r="F11306"/>
    </row>
    <row r="11307" spans="1:6" x14ac:dyDescent="0.2">
      <c r="A11307"/>
      <c r="B11307"/>
      <c r="D11307" s="206"/>
      <c r="E11307" s="206"/>
      <c r="F11307"/>
    </row>
    <row r="11308" spans="1:6" x14ac:dyDescent="0.2">
      <c r="A11308"/>
      <c r="B11308"/>
      <c r="D11308" s="206"/>
      <c r="E11308" s="206"/>
      <c r="F11308"/>
    </row>
    <row r="11309" spans="1:6" x14ac:dyDescent="0.2">
      <c r="A11309"/>
      <c r="B11309"/>
      <c r="D11309" s="206"/>
      <c r="E11309" s="206"/>
      <c r="F11309"/>
    </row>
    <row r="11310" spans="1:6" x14ac:dyDescent="0.2">
      <c r="A11310"/>
      <c r="B11310"/>
      <c r="D11310" s="206"/>
      <c r="E11310" s="206"/>
      <c r="F11310"/>
    </row>
    <row r="11311" spans="1:6" x14ac:dyDescent="0.2">
      <c r="A11311"/>
      <c r="B11311"/>
      <c r="D11311" s="206"/>
      <c r="E11311" s="206"/>
      <c r="F11311"/>
    </row>
    <row r="11312" spans="1:6" x14ac:dyDescent="0.2">
      <c r="A11312"/>
      <c r="B11312"/>
      <c r="D11312" s="206"/>
      <c r="E11312" s="206"/>
      <c r="F11312"/>
    </row>
    <row r="11313" spans="1:6" x14ac:dyDescent="0.2">
      <c r="A11313"/>
      <c r="B11313"/>
      <c r="D11313" s="206"/>
      <c r="E11313" s="206"/>
      <c r="F11313"/>
    </row>
    <row r="11314" spans="1:6" x14ac:dyDescent="0.2">
      <c r="A11314"/>
      <c r="B11314"/>
      <c r="D11314" s="206"/>
      <c r="E11314" s="206"/>
      <c r="F11314"/>
    </row>
    <row r="11315" spans="1:6" x14ac:dyDescent="0.2">
      <c r="A11315"/>
      <c r="B11315"/>
      <c r="D11315" s="206"/>
      <c r="E11315" s="206"/>
      <c r="F11315"/>
    </row>
    <row r="11316" spans="1:6" x14ac:dyDescent="0.2">
      <c r="A11316"/>
      <c r="B11316"/>
      <c r="D11316" s="206"/>
      <c r="E11316" s="206"/>
      <c r="F11316"/>
    </row>
    <row r="11317" spans="1:6" x14ac:dyDescent="0.2">
      <c r="A11317"/>
      <c r="B11317"/>
      <c r="D11317" s="206"/>
      <c r="E11317" s="206"/>
      <c r="F11317"/>
    </row>
    <row r="11318" spans="1:6" x14ac:dyDescent="0.2">
      <c r="A11318"/>
      <c r="B11318"/>
      <c r="D11318" s="206"/>
      <c r="E11318" s="206"/>
      <c r="F11318"/>
    </row>
    <row r="11319" spans="1:6" x14ac:dyDescent="0.2">
      <c r="A11319"/>
      <c r="B11319"/>
      <c r="D11319" s="206"/>
      <c r="E11319" s="206"/>
      <c r="F11319"/>
    </row>
    <row r="11320" spans="1:6" x14ac:dyDescent="0.2">
      <c r="A11320"/>
      <c r="B11320"/>
      <c r="D11320" s="206"/>
      <c r="E11320" s="206"/>
      <c r="F11320"/>
    </row>
    <row r="11321" spans="1:6" x14ac:dyDescent="0.2">
      <c r="A11321"/>
      <c r="B11321"/>
      <c r="D11321" s="206"/>
      <c r="E11321" s="206"/>
      <c r="F11321"/>
    </row>
    <row r="11322" spans="1:6" x14ac:dyDescent="0.2">
      <c r="A11322"/>
      <c r="B11322"/>
      <c r="D11322" s="206"/>
      <c r="E11322" s="206"/>
      <c r="F11322"/>
    </row>
    <row r="11323" spans="1:6" x14ac:dyDescent="0.2">
      <c r="A11323"/>
      <c r="B11323"/>
      <c r="D11323" s="206"/>
      <c r="E11323" s="206"/>
      <c r="F11323"/>
    </row>
    <row r="11324" spans="1:6" x14ac:dyDescent="0.2">
      <c r="A11324"/>
      <c r="B11324"/>
      <c r="D11324" s="206"/>
      <c r="E11324" s="206"/>
      <c r="F11324"/>
    </row>
    <row r="11325" spans="1:6" x14ac:dyDescent="0.2">
      <c r="A11325"/>
      <c r="B11325"/>
      <c r="D11325" s="206"/>
      <c r="E11325" s="206"/>
      <c r="F11325"/>
    </row>
    <row r="11326" spans="1:6" x14ac:dyDescent="0.2">
      <c r="A11326"/>
      <c r="B11326"/>
      <c r="D11326" s="206"/>
      <c r="E11326" s="206"/>
      <c r="F11326"/>
    </row>
    <row r="11327" spans="1:6" x14ac:dyDescent="0.2">
      <c r="A11327"/>
      <c r="B11327"/>
      <c r="D11327" s="206"/>
      <c r="E11327" s="206"/>
      <c r="F11327"/>
    </row>
    <row r="11328" spans="1:6" x14ac:dyDescent="0.2">
      <c r="A11328"/>
      <c r="B11328"/>
      <c r="D11328" s="206"/>
      <c r="E11328" s="206"/>
      <c r="F11328"/>
    </row>
    <row r="11329" spans="1:6" x14ac:dyDescent="0.2">
      <c r="A11329"/>
      <c r="B11329"/>
      <c r="D11329" s="206"/>
      <c r="E11329" s="206"/>
      <c r="F11329"/>
    </row>
    <row r="11330" spans="1:6" x14ac:dyDescent="0.2">
      <c r="A11330"/>
      <c r="B11330"/>
      <c r="D11330" s="206"/>
      <c r="E11330" s="206"/>
      <c r="F11330"/>
    </row>
    <row r="11331" spans="1:6" x14ac:dyDescent="0.2">
      <c r="A11331"/>
      <c r="B11331"/>
      <c r="D11331" s="206"/>
      <c r="E11331" s="206"/>
      <c r="F11331"/>
    </row>
    <row r="11332" spans="1:6" x14ac:dyDescent="0.2">
      <c r="A11332"/>
      <c r="B11332"/>
      <c r="D11332" s="206"/>
      <c r="E11332" s="206"/>
      <c r="F11332"/>
    </row>
    <row r="11333" spans="1:6" x14ac:dyDescent="0.2">
      <c r="A11333"/>
      <c r="B11333"/>
      <c r="D11333" s="206"/>
      <c r="E11333" s="206"/>
      <c r="F11333"/>
    </row>
    <row r="11334" spans="1:6" x14ac:dyDescent="0.2">
      <c r="A11334"/>
      <c r="B11334"/>
      <c r="D11334" s="206"/>
      <c r="E11334" s="206"/>
      <c r="F11334"/>
    </row>
    <row r="11335" spans="1:6" x14ac:dyDescent="0.2">
      <c r="A11335"/>
      <c r="B11335"/>
      <c r="D11335" s="206"/>
      <c r="E11335" s="206"/>
      <c r="F11335"/>
    </row>
    <row r="11336" spans="1:6" x14ac:dyDescent="0.2">
      <c r="A11336"/>
      <c r="B11336"/>
      <c r="D11336" s="206"/>
      <c r="E11336" s="206"/>
      <c r="F11336"/>
    </row>
    <row r="11337" spans="1:6" x14ac:dyDescent="0.2">
      <c r="A11337"/>
      <c r="B11337"/>
      <c r="D11337" s="206"/>
      <c r="E11337" s="206"/>
      <c r="F11337"/>
    </row>
    <row r="11338" spans="1:6" x14ac:dyDescent="0.2">
      <c r="A11338"/>
      <c r="B11338"/>
      <c r="D11338" s="206"/>
      <c r="E11338" s="206"/>
      <c r="F11338"/>
    </row>
    <row r="11339" spans="1:6" x14ac:dyDescent="0.2">
      <c r="A11339"/>
      <c r="B11339"/>
      <c r="D11339" s="206"/>
      <c r="E11339" s="206"/>
      <c r="F11339"/>
    </row>
    <row r="11340" spans="1:6" x14ac:dyDescent="0.2">
      <c r="A11340"/>
      <c r="B11340"/>
      <c r="D11340" s="206"/>
      <c r="E11340" s="206"/>
      <c r="F11340"/>
    </row>
    <row r="11341" spans="1:6" x14ac:dyDescent="0.2">
      <c r="A11341"/>
      <c r="B11341"/>
      <c r="D11341" s="206"/>
      <c r="E11341" s="206"/>
      <c r="F11341"/>
    </row>
    <row r="11342" spans="1:6" x14ac:dyDescent="0.2">
      <c r="A11342"/>
      <c r="B11342"/>
      <c r="D11342" s="206"/>
      <c r="E11342" s="206"/>
      <c r="F11342"/>
    </row>
    <row r="11343" spans="1:6" x14ac:dyDescent="0.2">
      <c r="A11343"/>
      <c r="B11343"/>
      <c r="D11343" s="206"/>
      <c r="E11343" s="206"/>
      <c r="F11343"/>
    </row>
    <row r="11344" spans="1:6" x14ac:dyDescent="0.2">
      <c r="A11344"/>
      <c r="B11344"/>
      <c r="D11344" s="206"/>
      <c r="E11344" s="206"/>
      <c r="F11344"/>
    </row>
    <row r="11345" spans="1:6" x14ac:dyDescent="0.2">
      <c r="A11345"/>
      <c r="B11345"/>
      <c r="D11345" s="206"/>
      <c r="E11345" s="206"/>
      <c r="F11345"/>
    </row>
    <row r="11346" spans="1:6" x14ac:dyDescent="0.2">
      <c r="A11346"/>
      <c r="B11346"/>
      <c r="D11346" s="206"/>
      <c r="E11346" s="206"/>
      <c r="F11346"/>
    </row>
    <row r="11347" spans="1:6" x14ac:dyDescent="0.2">
      <c r="A11347"/>
      <c r="B11347"/>
      <c r="D11347" s="206"/>
      <c r="E11347" s="206"/>
      <c r="F11347"/>
    </row>
    <row r="11348" spans="1:6" x14ac:dyDescent="0.2">
      <c r="A11348"/>
      <c r="B11348"/>
      <c r="D11348" s="206"/>
      <c r="E11348" s="206"/>
      <c r="F11348"/>
    </row>
    <row r="11349" spans="1:6" x14ac:dyDescent="0.2">
      <c r="A11349"/>
      <c r="B11349"/>
      <c r="D11349" s="206"/>
      <c r="E11349" s="206"/>
      <c r="F11349"/>
    </row>
    <row r="11350" spans="1:6" x14ac:dyDescent="0.2">
      <c r="A11350"/>
      <c r="B11350"/>
      <c r="D11350" s="206"/>
      <c r="E11350" s="206"/>
      <c r="F11350"/>
    </row>
    <row r="11351" spans="1:6" x14ac:dyDescent="0.2">
      <c r="A11351"/>
      <c r="B11351"/>
      <c r="D11351" s="206"/>
      <c r="E11351" s="206"/>
      <c r="F11351"/>
    </row>
    <row r="11352" spans="1:6" x14ac:dyDescent="0.2">
      <c r="A11352"/>
      <c r="B11352"/>
      <c r="D11352" s="206"/>
      <c r="E11352" s="206"/>
      <c r="F11352"/>
    </row>
    <row r="11353" spans="1:6" x14ac:dyDescent="0.2">
      <c r="A11353"/>
      <c r="B11353"/>
      <c r="D11353" s="206"/>
      <c r="E11353" s="206"/>
      <c r="F11353"/>
    </row>
    <row r="11354" spans="1:6" x14ac:dyDescent="0.2">
      <c r="A11354"/>
      <c r="B11354"/>
      <c r="D11354" s="206"/>
      <c r="E11354" s="206"/>
      <c r="F11354"/>
    </row>
    <row r="11355" spans="1:6" x14ac:dyDescent="0.2">
      <c r="A11355"/>
      <c r="B11355"/>
      <c r="D11355" s="206"/>
      <c r="E11355" s="206"/>
      <c r="F11355"/>
    </row>
    <row r="11356" spans="1:6" x14ac:dyDescent="0.2">
      <c r="A11356"/>
      <c r="B11356"/>
      <c r="D11356" s="206"/>
      <c r="E11356" s="206"/>
      <c r="F11356"/>
    </row>
    <row r="11357" spans="1:6" x14ac:dyDescent="0.2">
      <c r="A11357"/>
      <c r="B11357"/>
      <c r="D11357" s="206"/>
      <c r="E11357" s="206"/>
      <c r="F11357"/>
    </row>
    <row r="11358" spans="1:6" x14ac:dyDescent="0.2">
      <c r="A11358"/>
      <c r="B11358"/>
      <c r="D11358" s="206"/>
      <c r="E11358" s="206"/>
      <c r="F11358"/>
    </row>
    <row r="11359" spans="1:6" x14ac:dyDescent="0.2">
      <c r="A11359"/>
      <c r="B11359"/>
      <c r="D11359" s="206"/>
      <c r="E11359" s="206"/>
      <c r="F11359"/>
    </row>
    <row r="11360" spans="1:6" x14ac:dyDescent="0.2">
      <c r="A11360"/>
      <c r="B11360"/>
      <c r="D11360" s="206"/>
      <c r="E11360" s="206"/>
      <c r="F11360"/>
    </row>
    <row r="11361" spans="1:6" x14ac:dyDescent="0.2">
      <c r="A11361"/>
      <c r="B11361"/>
      <c r="D11361" s="206"/>
      <c r="E11361" s="206"/>
      <c r="F11361"/>
    </row>
    <row r="11362" spans="1:6" x14ac:dyDescent="0.2">
      <c r="A11362"/>
      <c r="B11362"/>
      <c r="D11362" s="206"/>
      <c r="E11362" s="206"/>
      <c r="F11362"/>
    </row>
    <row r="11363" spans="1:6" x14ac:dyDescent="0.2">
      <c r="A11363"/>
      <c r="B11363"/>
      <c r="D11363" s="206"/>
      <c r="E11363" s="206"/>
      <c r="F11363"/>
    </row>
    <row r="11364" spans="1:6" x14ac:dyDescent="0.2">
      <c r="A11364"/>
      <c r="B11364"/>
      <c r="D11364" s="206"/>
      <c r="E11364" s="206"/>
      <c r="F11364"/>
    </row>
    <row r="11365" spans="1:6" x14ac:dyDescent="0.2">
      <c r="A11365"/>
      <c r="B11365"/>
      <c r="D11365" s="206"/>
      <c r="E11365" s="206"/>
      <c r="F11365"/>
    </row>
    <row r="11366" spans="1:6" x14ac:dyDescent="0.2">
      <c r="A11366"/>
      <c r="B11366"/>
      <c r="D11366" s="206"/>
      <c r="E11366" s="206"/>
      <c r="F11366"/>
    </row>
    <row r="11367" spans="1:6" x14ac:dyDescent="0.2">
      <c r="A11367"/>
      <c r="B11367"/>
      <c r="D11367" s="206"/>
      <c r="E11367" s="206"/>
      <c r="F11367"/>
    </row>
    <row r="11368" spans="1:6" x14ac:dyDescent="0.2">
      <c r="A11368"/>
      <c r="B11368"/>
      <c r="D11368" s="206"/>
      <c r="E11368" s="206"/>
      <c r="F11368"/>
    </row>
    <row r="11369" spans="1:6" x14ac:dyDescent="0.2">
      <c r="A11369"/>
      <c r="B11369"/>
      <c r="D11369" s="206"/>
      <c r="E11369" s="206"/>
      <c r="F11369"/>
    </row>
    <row r="11370" spans="1:6" x14ac:dyDescent="0.2">
      <c r="A11370"/>
      <c r="B11370"/>
      <c r="D11370" s="206"/>
      <c r="E11370" s="206"/>
      <c r="F11370"/>
    </row>
    <row r="11371" spans="1:6" x14ac:dyDescent="0.2">
      <c r="A11371"/>
      <c r="B11371"/>
      <c r="D11371" s="206"/>
      <c r="E11371" s="206"/>
      <c r="F11371"/>
    </row>
    <row r="11372" spans="1:6" x14ac:dyDescent="0.2">
      <c r="A11372"/>
      <c r="B11372"/>
      <c r="D11372" s="206"/>
      <c r="E11372" s="206"/>
      <c r="F11372"/>
    </row>
    <row r="11373" spans="1:6" x14ac:dyDescent="0.2">
      <c r="A11373"/>
      <c r="B11373"/>
      <c r="D11373" s="206"/>
      <c r="E11373" s="206"/>
      <c r="F11373"/>
    </row>
    <row r="11374" spans="1:6" x14ac:dyDescent="0.2">
      <c r="A11374"/>
      <c r="B11374"/>
      <c r="D11374" s="206"/>
      <c r="E11374" s="206"/>
      <c r="F11374"/>
    </row>
    <row r="11375" spans="1:6" x14ac:dyDescent="0.2">
      <c r="A11375"/>
      <c r="B11375"/>
      <c r="D11375" s="206"/>
      <c r="E11375" s="206"/>
      <c r="F11375"/>
    </row>
    <row r="11376" spans="1:6" x14ac:dyDescent="0.2">
      <c r="A11376"/>
      <c r="B11376"/>
      <c r="D11376" s="206"/>
      <c r="E11376" s="206"/>
      <c r="F11376"/>
    </row>
    <row r="11377" spans="1:6" x14ac:dyDescent="0.2">
      <c r="A11377"/>
      <c r="B11377"/>
      <c r="D11377" s="206"/>
      <c r="E11377" s="206"/>
      <c r="F11377"/>
    </row>
    <row r="11378" spans="1:6" x14ac:dyDescent="0.2">
      <c r="A11378"/>
      <c r="B11378"/>
      <c r="D11378" s="206"/>
      <c r="E11378" s="206"/>
      <c r="F11378"/>
    </row>
    <row r="11379" spans="1:6" x14ac:dyDescent="0.2">
      <c r="A11379"/>
      <c r="B11379"/>
      <c r="D11379" s="206"/>
      <c r="E11379" s="206"/>
      <c r="F11379"/>
    </row>
    <row r="11380" spans="1:6" x14ac:dyDescent="0.2">
      <c r="A11380"/>
      <c r="B11380"/>
      <c r="D11380" s="206"/>
      <c r="E11380" s="206"/>
      <c r="F11380"/>
    </row>
    <row r="11381" spans="1:6" x14ac:dyDescent="0.2">
      <c r="A11381"/>
      <c r="B11381"/>
      <c r="D11381" s="206"/>
      <c r="E11381" s="206"/>
      <c r="F11381"/>
    </row>
    <row r="11382" spans="1:6" x14ac:dyDescent="0.2">
      <c r="A11382"/>
      <c r="B11382"/>
      <c r="D11382" s="206"/>
      <c r="E11382" s="206"/>
      <c r="F11382"/>
    </row>
    <row r="11383" spans="1:6" x14ac:dyDescent="0.2">
      <c r="A11383"/>
      <c r="B11383"/>
      <c r="D11383" s="206"/>
      <c r="E11383" s="206"/>
      <c r="F11383"/>
    </row>
    <row r="11384" spans="1:6" x14ac:dyDescent="0.2">
      <c r="A11384"/>
      <c r="B11384"/>
      <c r="D11384" s="206"/>
      <c r="E11384" s="206"/>
      <c r="F11384"/>
    </row>
    <row r="11385" spans="1:6" x14ac:dyDescent="0.2">
      <c r="A11385"/>
      <c r="B11385"/>
      <c r="D11385" s="206"/>
      <c r="E11385" s="206"/>
      <c r="F11385"/>
    </row>
    <row r="11386" spans="1:6" x14ac:dyDescent="0.2">
      <c r="A11386"/>
      <c r="B11386"/>
      <c r="D11386" s="206"/>
      <c r="E11386" s="206"/>
      <c r="F11386"/>
    </row>
    <row r="11387" spans="1:6" x14ac:dyDescent="0.2">
      <c r="A11387"/>
      <c r="B11387"/>
      <c r="D11387" s="206"/>
      <c r="E11387" s="206"/>
      <c r="F11387"/>
    </row>
    <row r="11388" spans="1:6" x14ac:dyDescent="0.2">
      <c r="A11388"/>
      <c r="B11388"/>
      <c r="D11388" s="206"/>
      <c r="E11388" s="206"/>
      <c r="F11388"/>
    </row>
    <row r="11389" spans="1:6" x14ac:dyDescent="0.2">
      <c r="A11389"/>
      <c r="B11389"/>
      <c r="D11389" s="206"/>
      <c r="E11389" s="206"/>
      <c r="F11389"/>
    </row>
    <row r="11390" spans="1:6" x14ac:dyDescent="0.2">
      <c r="A11390"/>
      <c r="B11390"/>
      <c r="D11390" s="206"/>
      <c r="E11390" s="206"/>
      <c r="F11390"/>
    </row>
    <row r="11391" spans="1:6" x14ac:dyDescent="0.2">
      <c r="A11391"/>
      <c r="B11391"/>
      <c r="D11391" s="206"/>
      <c r="E11391" s="206"/>
      <c r="F11391"/>
    </row>
    <row r="11392" spans="1:6" x14ac:dyDescent="0.2">
      <c r="A11392"/>
      <c r="B11392"/>
      <c r="D11392" s="206"/>
      <c r="E11392" s="206"/>
      <c r="F11392"/>
    </row>
    <row r="11393" spans="1:6" x14ac:dyDescent="0.2">
      <c r="A11393"/>
      <c r="B11393"/>
      <c r="D11393" s="206"/>
      <c r="E11393" s="206"/>
      <c r="F11393"/>
    </row>
    <row r="11394" spans="1:6" x14ac:dyDescent="0.2">
      <c r="A11394"/>
      <c r="B11394"/>
      <c r="D11394" s="206"/>
      <c r="E11394" s="206"/>
      <c r="F11394"/>
    </row>
    <row r="11395" spans="1:6" x14ac:dyDescent="0.2">
      <c r="A11395"/>
      <c r="B11395"/>
      <c r="D11395" s="206"/>
      <c r="E11395" s="206"/>
      <c r="F11395"/>
    </row>
    <row r="11396" spans="1:6" x14ac:dyDescent="0.2">
      <c r="A11396"/>
      <c r="B11396"/>
      <c r="D11396" s="206"/>
      <c r="E11396" s="206"/>
      <c r="F11396"/>
    </row>
    <row r="11397" spans="1:6" x14ac:dyDescent="0.2">
      <c r="A11397"/>
      <c r="B11397"/>
      <c r="D11397" s="206"/>
      <c r="E11397" s="206"/>
      <c r="F11397"/>
    </row>
    <row r="11398" spans="1:6" x14ac:dyDescent="0.2">
      <c r="A11398"/>
      <c r="B11398"/>
      <c r="D11398" s="206"/>
      <c r="E11398" s="206"/>
      <c r="F11398"/>
    </row>
    <row r="11399" spans="1:6" x14ac:dyDescent="0.2">
      <c r="A11399"/>
      <c r="B11399"/>
      <c r="D11399" s="206"/>
      <c r="E11399" s="206"/>
      <c r="F11399"/>
    </row>
    <row r="11400" spans="1:6" x14ac:dyDescent="0.2">
      <c r="A11400"/>
      <c r="B11400"/>
      <c r="D11400" s="206"/>
      <c r="E11400" s="206"/>
      <c r="F11400"/>
    </row>
    <row r="11401" spans="1:6" x14ac:dyDescent="0.2">
      <c r="A11401"/>
      <c r="B11401"/>
      <c r="D11401" s="206"/>
      <c r="E11401" s="206"/>
      <c r="F11401"/>
    </row>
    <row r="11402" spans="1:6" x14ac:dyDescent="0.2">
      <c r="A11402"/>
      <c r="B11402"/>
      <c r="D11402" s="206"/>
      <c r="E11402" s="206"/>
      <c r="F11402"/>
    </row>
    <row r="11403" spans="1:6" x14ac:dyDescent="0.2">
      <c r="A11403"/>
      <c r="B11403"/>
      <c r="D11403" s="206"/>
      <c r="E11403" s="206"/>
      <c r="F11403"/>
    </row>
    <row r="11404" spans="1:6" x14ac:dyDescent="0.2">
      <c r="A11404"/>
      <c r="B11404"/>
      <c r="D11404" s="206"/>
      <c r="E11404" s="206"/>
      <c r="F11404"/>
    </row>
    <row r="11405" spans="1:6" x14ac:dyDescent="0.2">
      <c r="A11405"/>
      <c r="B11405"/>
      <c r="D11405" s="206"/>
      <c r="E11405" s="206"/>
      <c r="F11405"/>
    </row>
    <row r="11406" spans="1:6" x14ac:dyDescent="0.2">
      <c r="A11406"/>
      <c r="B11406"/>
      <c r="D11406" s="206"/>
      <c r="E11406" s="206"/>
      <c r="F11406"/>
    </row>
    <row r="11407" spans="1:6" x14ac:dyDescent="0.2">
      <c r="A11407"/>
      <c r="B11407"/>
      <c r="D11407" s="206"/>
      <c r="E11407" s="206"/>
      <c r="F11407"/>
    </row>
    <row r="11408" spans="1:6" x14ac:dyDescent="0.2">
      <c r="A11408"/>
      <c r="B11408"/>
      <c r="D11408" s="206"/>
      <c r="E11408" s="206"/>
      <c r="F11408"/>
    </row>
    <row r="11409" spans="1:6" x14ac:dyDescent="0.2">
      <c r="A11409"/>
      <c r="B11409"/>
      <c r="D11409" s="206"/>
      <c r="E11409" s="206"/>
      <c r="F11409"/>
    </row>
    <row r="11410" spans="1:6" x14ac:dyDescent="0.2">
      <c r="A11410"/>
      <c r="B11410"/>
      <c r="D11410" s="206"/>
      <c r="E11410" s="206"/>
      <c r="F11410"/>
    </row>
    <row r="11411" spans="1:6" x14ac:dyDescent="0.2">
      <c r="A11411"/>
      <c r="B11411"/>
      <c r="D11411" s="206"/>
      <c r="E11411" s="206"/>
      <c r="F11411"/>
    </row>
    <row r="11412" spans="1:6" x14ac:dyDescent="0.2">
      <c r="A11412"/>
      <c r="B11412"/>
      <c r="D11412" s="206"/>
      <c r="E11412" s="206"/>
      <c r="F11412"/>
    </row>
    <row r="11413" spans="1:6" x14ac:dyDescent="0.2">
      <c r="A11413"/>
      <c r="B11413"/>
      <c r="D11413" s="206"/>
      <c r="E11413" s="206"/>
      <c r="F11413"/>
    </row>
    <row r="11414" spans="1:6" x14ac:dyDescent="0.2">
      <c r="A11414"/>
      <c r="B11414"/>
      <c r="D11414" s="206"/>
      <c r="E11414" s="206"/>
      <c r="F11414"/>
    </row>
    <row r="11415" spans="1:6" x14ac:dyDescent="0.2">
      <c r="A11415"/>
      <c r="B11415"/>
      <c r="D11415" s="206"/>
      <c r="E11415" s="206"/>
      <c r="F11415"/>
    </row>
    <row r="11416" spans="1:6" x14ac:dyDescent="0.2">
      <c r="A11416"/>
      <c r="B11416"/>
      <c r="D11416" s="206"/>
      <c r="E11416" s="206"/>
      <c r="F11416"/>
    </row>
    <row r="11417" spans="1:6" x14ac:dyDescent="0.2">
      <c r="A11417"/>
      <c r="B11417"/>
      <c r="D11417" s="206"/>
      <c r="E11417" s="206"/>
      <c r="F11417"/>
    </row>
    <row r="11418" spans="1:6" x14ac:dyDescent="0.2">
      <c r="A11418"/>
      <c r="B11418"/>
      <c r="D11418" s="206"/>
      <c r="E11418" s="206"/>
      <c r="F11418"/>
    </row>
    <row r="11419" spans="1:6" x14ac:dyDescent="0.2">
      <c r="A11419"/>
      <c r="B11419"/>
      <c r="D11419" s="206"/>
      <c r="E11419" s="206"/>
      <c r="F11419"/>
    </row>
    <row r="11420" spans="1:6" x14ac:dyDescent="0.2">
      <c r="A11420"/>
      <c r="B11420"/>
      <c r="D11420" s="206"/>
      <c r="E11420" s="206"/>
      <c r="F11420"/>
    </row>
    <row r="11421" spans="1:6" x14ac:dyDescent="0.2">
      <c r="A11421"/>
      <c r="B11421"/>
      <c r="D11421" s="206"/>
      <c r="E11421" s="206"/>
      <c r="F11421"/>
    </row>
    <row r="11422" spans="1:6" x14ac:dyDescent="0.2">
      <c r="A11422"/>
      <c r="B11422"/>
      <c r="D11422" s="206"/>
      <c r="E11422" s="206"/>
      <c r="F11422"/>
    </row>
    <row r="11423" spans="1:6" x14ac:dyDescent="0.2">
      <c r="A11423"/>
      <c r="B11423"/>
      <c r="D11423" s="206"/>
      <c r="E11423" s="206"/>
      <c r="F11423"/>
    </row>
    <row r="11424" spans="1:6" x14ac:dyDescent="0.2">
      <c r="A11424"/>
      <c r="B11424"/>
      <c r="D11424" s="206"/>
      <c r="E11424" s="206"/>
      <c r="F11424"/>
    </row>
    <row r="11425" spans="1:6" x14ac:dyDescent="0.2">
      <c r="A11425"/>
      <c r="B11425"/>
      <c r="D11425" s="206"/>
      <c r="E11425" s="206"/>
      <c r="F11425"/>
    </row>
    <row r="11426" spans="1:6" x14ac:dyDescent="0.2">
      <c r="A11426"/>
      <c r="B11426"/>
      <c r="D11426" s="206"/>
      <c r="E11426" s="206"/>
      <c r="F11426"/>
    </row>
    <row r="11427" spans="1:6" x14ac:dyDescent="0.2">
      <c r="A11427"/>
      <c r="B11427"/>
      <c r="D11427" s="206"/>
      <c r="E11427" s="206"/>
      <c r="F11427"/>
    </row>
    <row r="11428" spans="1:6" x14ac:dyDescent="0.2">
      <c r="A11428"/>
      <c r="B11428"/>
      <c r="D11428" s="206"/>
      <c r="E11428" s="206"/>
      <c r="F11428"/>
    </row>
    <row r="11429" spans="1:6" x14ac:dyDescent="0.2">
      <c r="A11429"/>
      <c r="B11429"/>
      <c r="D11429" s="206"/>
      <c r="E11429" s="206"/>
      <c r="F11429"/>
    </row>
    <row r="11430" spans="1:6" x14ac:dyDescent="0.2">
      <c r="A11430"/>
      <c r="B11430"/>
      <c r="D11430" s="206"/>
      <c r="E11430" s="206"/>
      <c r="F11430"/>
    </row>
    <row r="11431" spans="1:6" x14ac:dyDescent="0.2">
      <c r="A11431"/>
      <c r="B11431"/>
      <c r="D11431" s="206"/>
      <c r="E11431" s="206"/>
      <c r="F11431"/>
    </row>
    <row r="11432" spans="1:6" x14ac:dyDescent="0.2">
      <c r="A11432"/>
      <c r="B11432"/>
      <c r="D11432" s="206"/>
      <c r="E11432" s="206"/>
      <c r="F11432"/>
    </row>
    <row r="11433" spans="1:6" x14ac:dyDescent="0.2">
      <c r="A11433"/>
      <c r="B11433"/>
      <c r="D11433" s="206"/>
      <c r="E11433" s="206"/>
      <c r="F11433"/>
    </row>
    <row r="11434" spans="1:6" x14ac:dyDescent="0.2">
      <c r="A11434"/>
      <c r="B11434"/>
      <c r="D11434" s="206"/>
      <c r="E11434" s="206"/>
      <c r="F11434"/>
    </row>
    <row r="11435" spans="1:6" x14ac:dyDescent="0.2">
      <c r="A11435"/>
      <c r="B11435"/>
      <c r="D11435" s="206"/>
      <c r="E11435" s="206"/>
      <c r="F11435"/>
    </row>
    <row r="11436" spans="1:6" x14ac:dyDescent="0.2">
      <c r="A11436"/>
      <c r="B11436"/>
      <c r="D11436" s="206"/>
      <c r="E11436" s="206"/>
      <c r="F11436"/>
    </row>
    <row r="11437" spans="1:6" x14ac:dyDescent="0.2">
      <c r="A11437"/>
      <c r="B11437"/>
      <c r="D11437" s="206"/>
      <c r="E11437" s="206"/>
      <c r="F11437"/>
    </row>
    <row r="11438" spans="1:6" x14ac:dyDescent="0.2">
      <c r="A11438"/>
      <c r="B11438"/>
      <c r="D11438" s="206"/>
      <c r="E11438" s="206"/>
      <c r="F11438"/>
    </row>
    <row r="11439" spans="1:6" x14ac:dyDescent="0.2">
      <c r="A11439"/>
      <c r="B11439"/>
      <c r="D11439" s="206"/>
      <c r="E11439" s="206"/>
      <c r="F11439"/>
    </row>
    <row r="11440" spans="1:6" x14ac:dyDescent="0.2">
      <c r="A11440"/>
      <c r="B11440"/>
      <c r="D11440" s="206"/>
      <c r="E11440" s="206"/>
      <c r="F11440"/>
    </row>
    <row r="11441" spans="1:6" x14ac:dyDescent="0.2">
      <c r="A11441"/>
      <c r="B11441"/>
      <c r="D11441" s="206"/>
      <c r="E11441" s="206"/>
      <c r="F11441"/>
    </row>
    <row r="11442" spans="1:6" x14ac:dyDescent="0.2">
      <c r="A11442"/>
      <c r="B11442"/>
      <c r="D11442" s="206"/>
      <c r="E11442" s="206"/>
      <c r="F11442"/>
    </row>
    <row r="11443" spans="1:6" x14ac:dyDescent="0.2">
      <c r="A11443"/>
      <c r="B11443"/>
      <c r="D11443" s="206"/>
      <c r="E11443" s="206"/>
      <c r="F11443"/>
    </row>
    <row r="11444" spans="1:6" x14ac:dyDescent="0.2">
      <c r="A11444"/>
      <c r="B11444"/>
      <c r="D11444" s="206"/>
      <c r="E11444" s="206"/>
      <c r="F11444"/>
    </row>
    <row r="11445" spans="1:6" x14ac:dyDescent="0.2">
      <c r="A11445"/>
      <c r="B11445"/>
      <c r="D11445" s="206"/>
      <c r="E11445" s="206"/>
      <c r="F11445"/>
    </row>
    <row r="11446" spans="1:6" x14ac:dyDescent="0.2">
      <c r="A11446"/>
      <c r="B11446"/>
      <c r="D11446" s="206"/>
      <c r="E11446" s="206"/>
      <c r="F11446"/>
    </row>
    <row r="11447" spans="1:6" x14ac:dyDescent="0.2">
      <c r="A11447"/>
      <c r="B11447"/>
      <c r="D11447" s="206"/>
      <c r="E11447" s="206"/>
      <c r="F11447"/>
    </row>
    <row r="11448" spans="1:6" x14ac:dyDescent="0.2">
      <c r="A11448"/>
      <c r="B11448"/>
      <c r="D11448" s="206"/>
      <c r="E11448" s="206"/>
      <c r="F11448"/>
    </row>
    <row r="11449" spans="1:6" x14ac:dyDescent="0.2">
      <c r="A11449"/>
      <c r="B11449"/>
      <c r="D11449" s="206"/>
      <c r="E11449" s="206"/>
      <c r="F11449"/>
    </row>
    <row r="11450" spans="1:6" x14ac:dyDescent="0.2">
      <c r="A11450"/>
      <c r="B11450"/>
      <c r="D11450" s="206"/>
      <c r="E11450" s="206"/>
      <c r="F11450"/>
    </row>
    <row r="11451" spans="1:6" x14ac:dyDescent="0.2">
      <c r="A11451"/>
      <c r="B11451"/>
      <c r="D11451" s="206"/>
      <c r="E11451" s="206"/>
      <c r="F11451"/>
    </row>
    <row r="11452" spans="1:6" x14ac:dyDescent="0.2">
      <c r="A11452"/>
      <c r="B11452"/>
      <c r="D11452" s="206"/>
      <c r="E11452" s="206"/>
      <c r="F11452"/>
    </row>
    <row r="11453" spans="1:6" x14ac:dyDescent="0.2">
      <c r="A11453"/>
      <c r="B11453"/>
      <c r="D11453" s="206"/>
      <c r="E11453" s="206"/>
      <c r="F11453"/>
    </row>
    <row r="11454" spans="1:6" x14ac:dyDescent="0.2">
      <c r="A11454"/>
      <c r="B11454"/>
      <c r="D11454" s="206"/>
      <c r="E11454" s="206"/>
      <c r="F11454"/>
    </row>
    <row r="11455" spans="1:6" x14ac:dyDescent="0.2">
      <c r="A11455"/>
      <c r="B11455"/>
      <c r="D11455" s="206"/>
      <c r="E11455" s="206"/>
      <c r="F11455"/>
    </row>
    <row r="11456" spans="1:6" x14ac:dyDescent="0.2">
      <c r="A11456"/>
      <c r="B11456"/>
      <c r="D11456" s="206"/>
      <c r="E11456" s="206"/>
      <c r="F11456"/>
    </row>
    <row r="11457" spans="1:6" x14ac:dyDescent="0.2">
      <c r="A11457"/>
      <c r="B11457"/>
      <c r="D11457" s="206"/>
      <c r="E11457" s="206"/>
      <c r="F11457"/>
    </row>
    <row r="11458" spans="1:6" x14ac:dyDescent="0.2">
      <c r="A11458"/>
      <c r="B11458"/>
      <c r="D11458" s="206"/>
      <c r="E11458" s="206"/>
      <c r="F11458"/>
    </row>
    <row r="11459" spans="1:6" x14ac:dyDescent="0.2">
      <c r="A11459"/>
      <c r="B11459"/>
      <c r="D11459" s="206"/>
      <c r="E11459" s="206"/>
      <c r="F11459"/>
    </row>
    <row r="11460" spans="1:6" x14ac:dyDescent="0.2">
      <c r="A11460"/>
      <c r="B11460"/>
      <c r="D11460" s="206"/>
      <c r="E11460" s="206"/>
      <c r="F11460"/>
    </row>
    <row r="11461" spans="1:6" x14ac:dyDescent="0.2">
      <c r="A11461"/>
      <c r="B11461"/>
      <c r="D11461" s="206"/>
      <c r="E11461" s="206"/>
      <c r="F11461"/>
    </row>
    <row r="11462" spans="1:6" x14ac:dyDescent="0.2">
      <c r="A11462"/>
      <c r="B11462"/>
      <c r="D11462" s="206"/>
      <c r="E11462" s="206"/>
      <c r="F11462"/>
    </row>
    <row r="11463" spans="1:6" x14ac:dyDescent="0.2">
      <c r="A11463"/>
      <c r="B11463"/>
      <c r="D11463" s="206"/>
      <c r="E11463" s="206"/>
      <c r="F11463"/>
    </row>
    <row r="11464" spans="1:6" x14ac:dyDescent="0.2">
      <c r="A11464"/>
      <c r="B11464"/>
      <c r="D11464" s="206"/>
      <c r="E11464" s="206"/>
      <c r="F11464"/>
    </row>
    <row r="11465" spans="1:6" x14ac:dyDescent="0.2">
      <c r="A11465"/>
      <c r="B11465"/>
      <c r="D11465" s="206"/>
      <c r="E11465" s="206"/>
      <c r="F11465"/>
    </row>
    <row r="11466" spans="1:6" x14ac:dyDescent="0.2">
      <c r="A11466"/>
      <c r="B11466"/>
      <c r="D11466" s="206"/>
      <c r="E11466" s="206"/>
      <c r="F11466"/>
    </row>
    <row r="11467" spans="1:6" x14ac:dyDescent="0.2">
      <c r="A11467"/>
      <c r="B11467"/>
      <c r="D11467" s="206"/>
      <c r="E11467" s="206"/>
      <c r="F11467"/>
    </row>
    <row r="11468" spans="1:6" x14ac:dyDescent="0.2">
      <c r="A11468"/>
      <c r="B11468"/>
      <c r="D11468" s="206"/>
      <c r="E11468" s="206"/>
      <c r="F11468"/>
    </row>
    <row r="11469" spans="1:6" x14ac:dyDescent="0.2">
      <c r="A11469"/>
      <c r="B11469"/>
      <c r="D11469" s="206"/>
      <c r="E11469" s="206"/>
      <c r="F11469"/>
    </row>
    <row r="11470" spans="1:6" x14ac:dyDescent="0.2">
      <c r="A11470"/>
      <c r="B11470"/>
      <c r="D11470" s="206"/>
      <c r="E11470" s="206"/>
      <c r="F11470"/>
    </row>
    <row r="11471" spans="1:6" x14ac:dyDescent="0.2">
      <c r="A11471"/>
      <c r="B11471"/>
      <c r="D11471" s="206"/>
      <c r="E11471" s="206"/>
      <c r="F11471"/>
    </row>
    <row r="11472" spans="1:6" x14ac:dyDescent="0.2">
      <c r="A11472"/>
      <c r="B11472"/>
      <c r="D11472" s="206"/>
      <c r="E11472" s="206"/>
      <c r="F11472"/>
    </row>
    <row r="11473" spans="1:6" x14ac:dyDescent="0.2">
      <c r="A11473"/>
      <c r="B11473"/>
      <c r="D11473" s="206"/>
      <c r="E11473" s="206"/>
      <c r="F11473"/>
    </row>
    <row r="11474" spans="1:6" x14ac:dyDescent="0.2">
      <c r="A11474"/>
      <c r="B11474"/>
      <c r="D11474" s="206"/>
      <c r="E11474" s="206"/>
      <c r="F11474"/>
    </row>
    <row r="11475" spans="1:6" x14ac:dyDescent="0.2">
      <c r="A11475"/>
      <c r="B11475"/>
      <c r="D11475" s="206"/>
      <c r="E11475" s="206"/>
      <c r="F11475"/>
    </row>
    <row r="11476" spans="1:6" x14ac:dyDescent="0.2">
      <c r="A11476"/>
      <c r="B11476"/>
      <c r="D11476" s="206"/>
      <c r="E11476" s="206"/>
      <c r="F11476"/>
    </row>
    <row r="11477" spans="1:6" x14ac:dyDescent="0.2">
      <c r="A11477"/>
      <c r="B11477"/>
      <c r="D11477" s="206"/>
      <c r="E11477" s="206"/>
      <c r="F11477"/>
    </row>
    <row r="11478" spans="1:6" x14ac:dyDescent="0.2">
      <c r="A11478"/>
      <c r="B11478"/>
      <c r="D11478" s="206"/>
      <c r="E11478" s="206"/>
      <c r="F11478"/>
    </row>
    <row r="11479" spans="1:6" x14ac:dyDescent="0.2">
      <c r="A11479"/>
      <c r="B11479"/>
      <c r="D11479" s="206"/>
      <c r="E11479" s="206"/>
      <c r="F11479"/>
    </row>
    <row r="11480" spans="1:6" x14ac:dyDescent="0.2">
      <c r="A11480"/>
      <c r="B11480"/>
      <c r="D11480" s="206"/>
      <c r="E11480" s="206"/>
      <c r="F11480"/>
    </row>
    <row r="11481" spans="1:6" x14ac:dyDescent="0.2">
      <c r="A11481"/>
      <c r="B11481"/>
      <c r="D11481" s="206"/>
      <c r="E11481" s="206"/>
      <c r="F11481"/>
    </row>
    <row r="11482" spans="1:6" x14ac:dyDescent="0.2">
      <c r="A11482"/>
      <c r="B11482"/>
      <c r="D11482" s="206"/>
      <c r="E11482" s="206"/>
      <c r="F11482"/>
    </row>
    <row r="11483" spans="1:6" x14ac:dyDescent="0.2">
      <c r="A11483"/>
      <c r="B11483"/>
      <c r="D11483" s="206"/>
      <c r="E11483" s="206"/>
      <c r="F11483"/>
    </row>
    <row r="11484" spans="1:6" x14ac:dyDescent="0.2">
      <c r="A11484"/>
      <c r="B11484"/>
      <c r="D11484" s="206"/>
      <c r="E11484" s="206"/>
      <c r="F11484"/>
    </row>
    <row r="11485" spans="1:6" x14ac:dyDescent="0.2">
      <c r="A11485"/>
      <c r="B11485"/>
      <c r="D11485" s="206"/>
      <c r="E11485" s="206"/>
      <c r="F11485"/>
    </row>
    <row r="11486" spans="1:6" x14ac:dyDescent="0.2">
      <c r="A11486"/>
      <c r="B11486"/>
      <c r="D11486" s="206"/>
      <c r="E11486" s="206"/>
      <c r="F11486"/>
    </row>
    <row r="11487" spans="1:6" x14ac:dyDescent="0.2">
      <c r="A11487"/>
      <c r="B11487"/>
      <c r="D11487" s="206"/>
      <c r="E11487" s="206"/>
      <c r="F11487"/>
    </row>
    <row r="11488" spans="1:6" x14ac:dyDescent="0.2">
      <c r="A11488"/>
      <c r="B11488"/>
      <c r="D11488" s="206"/>
      <c r="E11488" s="206"/>
      <c r="F11488"/>
    </row>
    <row r="11489" spans="1:6" x14ac:dyDescent="0.2">
      <c r="A11489"/>
      <c r="B11489"/>
      <c r="D11489" s="206"/>
      <c r="E11489" s="206"/>
      <c r="F11489"/>
    </row>
    <row r="11490" spans="1:6" x14ac:dyDescent="0.2">
      <c r="A11490"/>
      <c r="B11490"/>
      <c r="D11490" s="206"/>
      <c r="E11490" s="206"/>
      <c r="F11490"/>
    </row>
    <row r="11491" spans="1:6" x14ac:dyDescent="0.2">
      <c r="A11491"/>
      <c r="B11491"/>
      <c r="D11491" s="206"/>
      <c r="E11491" s="206"/>
      <c r="F11491"/>
    </row>
    <row r="11492" spans="1:6" x14ac:dyDescent="0.2">
      <c r="A11492"/>
      <c r="B11492"/>
      <c r="D11492" s="206"/>
      <c r="E11492" s="206"/>
      <c r="F11492"/>
    </row>
    <row r="11493" spans="1:6" x14ac:dyDescent="0.2">
      <c r="A11493"/>
      <c r="B11493"/>
      <c r="D11493" s="206"/>
      <c r="E11493" s="206"/>
      <c r="F11493"/>
    </row>
    <row r="11494" spans="1:6" x14ac:dyDescent="0.2">
      <c r="A11494"/>
      <c r="B11494"/>
      <c r="D11494" s="206"/>
      <c r="E11494" s="206"/>
      <c r="F11494"/>
    </row>
    <row r="11495" spans="1:6" x14ac:dyDescent="0.2">
      <c r="A11495"/>
      <c r="B11495"/>
      <c r="D11495" s="206"/>
      <c r="E11495" s="206"/>
      <c r="F11495"/>
    </row>
    <row r="11496" spans="1:6" x14ac:dyDescent="0.2">
      <c r="A11496"/>
      <c r="B11496"/>
      <c r="D11496" s="206"/>
      <c r="E11496" s="206"/>
      <c r="F11496"/>
    </row>
    <row r="11497" spans="1:6" x14ac:dyDescent="0.2">
      <c r="A11497"/>
      <c r="B11497"/>
      <c r="D11497" s="206"/>
      <c r="E11497" s="206"/>
      <c r="F11497"/>
    </row>
    <row r="11498" spans="1:6" x14ac:dyDescent="0.2">
      <c r="A11498"/>
      <c r="B11498"/>
      <c r="D11498" s="206"/>
      <c r="E11498" s="206"/>
      <c r="F11498"/>
    </row>
    <row r="11499" spans="1:6" x14ac:dyDescent="0.2">
      <c r="A11499"/>
      <c r="B11499"/>
      <c r="D11499" s="206"/>
      <c r="E11499" s="206"/>
      <c r="F11499"/>
    </row>
    <row r="11500" spans="1:6" x14ac:dyDescent="0.2">
      <c r="A11500"/>
      <c r="B11500"/>
      <c r="D11500" s="206"/>
      <c r="E11500" s="206"/>
      <c r="F11500"/>
    </row>
    <row r="11501" spans="1:6" x14ac:dyDescent="0.2">
      <c r="A11501"/>
      <c r="B11501"/>
      <c r="D11501" s="206"/>
      <c r="E11501" s="206"/>
      <c r="F11501"/>
    </row>
    <row r="11502" spans="1:6" x14ac:dyDescent="0.2">
      <c r="A11502"/>
      <c r="B11502"/>
      <c r="D11502" s="206"/>
      <c r="E11502" s="206"/>
      <c r="F11502"/>
    </row>
    <row r="11503" spans="1:6" x14ac:dyDescent="0.2">
      <c r="A11503"/>
      <c r="B11503"/>
      <c r="D11503" s="206"/>
      <c r="E11503" s="206"/>
      <c r="F11503"/>
    </row>
    <row r="11504" spans="1:6" x14ac:dyDescent="0.2">
      <c r="A11504"/>
      <c r="B11504"/>
      <c r="D11504" s="206"/>
      <c r="E11504" s="206"/>
      <c r="F11504"/>
    </row>
    <row r="11505" spans="1:6" x14ac:dyDescent="0.2">
      <c r="A11505"/>
      <c r="B11505"/>
      <c r="D11505" s="206"/>
      <c r="E11505" s="206"/>
      <c r="F11505"/>
    </row>
    <row r="11506" spans="1:6" x14ac:dyDescent="0.2">
      <c r="A11506"/>
      <c r="B11506"/>
      <c r="D11506" s="206"/>
      <c r="E11506" s="206"/>
      <c r="F11506"/>
    </row>
    <row r="11507" spans="1:6" x14ac:dyDescent="0.2">
      <c r="A11507"/>
      <c r="B11507"/>
      <c r="D11507" s="206"/>
      <c r="E11507" s="206"/>
      <c r="F11507"/>
    </row>
    <row r="11508" spans="1:6" x14ac:dyDescent="0.2">
      <c r="A11508"/>
      <c r="B11508"/>
      <c r="D11508" s="206"/>
      <c r="E11508" s="206"/>
      <c r="F11508"/>
    </row>
    <row r="11509" spans="1:6" x14ac:dyDescent="0.2">
      <c r="A11509"/>
      <c r="B11509"/>
      <c r="D11509" s="206"/>
      <c r="E11509" s="206"/>
      <c r="F11509"/>
    </row>
    <row r="11510" spans="1:6" x14ac:dyDescent="0.2">
      <c r="A11510"/>
      <c r="B11510"/>
      <c r="D11510" s="206"/>
      <c r="E11510" s="206"/>
      <c r="F11510"/>
    </row>
    <row r="11511" spans="1:6" x14ac:dyDescent="0.2">
      <c r="A11511"/>
      <c r="B11511"/>
      <c r="D11511" s="206"/>
      <c r="E11511" s="206"/>
      <c r="F11511"/>
    </row>
    <row r="11512" spans="1:6" x14ac:dyDescent="0.2">
      <c r="A11512"/>
      <c r="B11512"/>
      <c r="D11512" s="206"/>
      <c r="E11512" s="206"/>
      <c r="F11512"/>
    </row>
    <row r="11513" spans="1:6" x14ac:dyDescent="0.2">
      <c r="A11513"/>
      <c r="B11513"/>
      <c r="D11513" s="206"/>
      <c r="E11513" s="206"/>
      <c r="F11513"/>
    </row>
    <row r="11514" spans="1:6" x14ac:dyDescent="0.2">
      <c r="A11514"/>
      <c r="B11514"/>
      <c r="D11514" s="206"/>
      <c r="E11514" s="206"/>
      <c r="F11514"/>
    </row>
    <row r="11515" spans="1:6" x14ac:dyDescent="0.2">
      <c r="A11515"/>
      <c r="B11515"/>
      <c r="D11515" s="206"/>
      <c r="E11515" s="206"/>
      <c r="F11515"/>
    </row>
    <row r="11516" spans="1:6" x14ac:dyDescent="0.2">
      <c r="A11516"/>
      <c r="B11516"/>
      <c r="D11516" s="206"/>
      <c r="E11516" s="206"/>
      <c r="F11516"/>
    </row>
    <row r="11517" spans="1:6" x14ac:dyDescent="0.2">
      <c r="A11517"/>
      <c r="B11517"/>
      <c r="D11517" s="206"/>
      <c r="E11517" s="206"/>
      <c r="F11517"/>
    </row>
    <row r="11518" spans="1:6" x14ac:dyDescent="0.2">
      <c r="A11518"/>
      <c r="B11518"/>
      <c r="D11518" s="206"/>
      <c r="E11518" s="206"/>
      <c r="F11518"/>
    </row>
    <row r="11519" spans="1:6" x14ac:dyDescent="0.2">
      <c r="A11519"/>
      <c r="B11519"/>
      <c r="D11519" s="206"/>
      <c r="E11519" s="206"/>
      <c r="F11519"/>
    </row>
    <row r="11520" spans="1:6" x14ac:dyDescent="0.2">
      <c r="A11520"/>
      <c r="B11520"/>
      <c r="D11520" s="206"/>
      <c r="E11520" s="206"/>
      <c r="F11520"/>
    </row>
    <row r="11521" spans="1:6" x14ac:dyDescent="0.2">
      <c r="A11521"/>
      <c r="B11521"/>
      <c r="D11521" s="206"/>
      <c r="E11521" s="206"/>
      <c r="F11521"/>
    </row>
    <row r="11522" spans="1:6" x14ac:dyDescent="0.2">
      <c r="A11522"/>
      <c r="B11522"/>
      <c r="D11522" s="206"/>
      <c r="E11522" s="206"/>
      <c r="F11522"/>
    </row>
    <row r="11523" spans="1:6" x14ac:dyDescent="0.2">
      <c r="A11523"/>
      <c r="B11523"/>
      <c r="D11523" s="206"/>
      <c r="E11523" s="206"/>
      <c r="F11523"/>
    </row>
    <row r="11524" spans="1:6" x14ac:dyDescent="0.2">
      <c r="A11524"/>
      <c r="B11524"/>
      <c r="D11524" s="206"/>
      <c r="E11524" s="206"/>
      <c r="F11524"/>
    </row>
    <row r="11525" spans="1:6" x14ac:dyDescent="0.2">
      <c r="A11525"/>
      <c r="B11525"/>
      <c r="D11525" s="206"/>
      <c r="E11525" s="206"/>
      <c r="F11525"/>
    </row>
    <row r="11526" spans="1:6" x14ac:dyDescent="0.2">
      <c r="A11526"/>
      <c r="B11526"/>
      <c r="D11526" s="206"/>
      <c r="E11526" s="206"/>
      <c r="F11526"/>
    </row>
    <row r="11527" spans="1:6" x14ac:dyDescent="0.2">
      <c r="A11527"/>
      <c r="B11527"/>
      <c r="D11527" s="206"/>
      <c r="E11527" s="206"/>
      <c r="F11527"/>
    </row>
    <row r="11528" spans="1:6" x14ac:dyDescent="0.2">
      <c r="A11528"/>
      <c r="B11528"/>
      <c r="D11528" s="206"/>
      <c r="E11528" s="206"/>
      <c r="F11528"/>
    </row>
    <row r="11529" spans="1:6" x14ac:dyDescent="0.2">
      <c r="A11529"/>
      <c r="B11529"/>
      <c r="D11529" s="206"/>
      <c r="E11529" s="206"/>
      <c r="F11529"/>
    </row>
    <row r="11530" spans="1:6" x14ac:dyDescent="0.2">
      <c r="A11530"/>
      <c r="B11530"/>
      <c r="D11530" s="206"/>
      <c r="E11530" s="206"/>
      <c r="F11530"/>
    </row>
    <row r="11531" spans="1:6" x14ac:dyDescent="0.2">
      <c r="A11531"/>
      <c r="B11531"/>
      <c r="D11531" s="206"/>
      <c r="E11531" s="206"/>
      <c r="F11531"/>
    </row>
    <row r="11532" spans="1:6" x14ac:dyDescent="0.2">
      <c r="A11532"/>
      <c r="B11532"/>
      <c r="D11532" s="206"/>
      <c r="E11532" s="206"/>
      <c r="F11532"/>
    </row>
    <row r="11533" spans="1:6" x14ac:dyDescent="0.2">
      <c r="A11533"/>
      <c r="B11533"/>
      <c r="D11533" s="206"/>
      <c r="E11533" s="206"/>
      <c r="F11533"/>
    </row>
    <row r="11534" spans="1:6" x14ac:dyDescent="0.2">
      <c r="A11534"/>
      <c r="B11534"/>
      <c r="D11534" s="206"/>
      <c r="E11534" s="206"/>
      <c r="F11534"/>
    </row>
    <row r="11535" spans="1:6" x14ac:dyDescent="0.2">
      <c r="A11535"/>
      <c r="B11535"/>
      <c r="D11535" s="206"/>
      <c r="E11535" s="206"/>
      <c r="F11535"/>
    </row>
    <row r="11536" spans="1:6" x14ac:dyDescent="0.2">
      <c r="A11536"/>
      <c r="B11536"/>
      <c r="D11536" s="206"/>
      <c r="E11536" s="206"/>
      <c r="F11536"/>
    </row>
    <row r="11537" spans="1:6" x14ac:dyDescent="0.2">
      <c r="A11537"/>
      <c r="B11537"/>
      <c r="D11537" s="206"/>
      <c r="E11537" s="206"/>
      <c r="F11537"/>
    </row>
    <row r="11538" spans="1:6" x14ac:dyDescent="0.2">
      <c r="A11538"/>
      <c r="B11538"/>
      <c r="D11538" s="206"/>
      <c r="E11538" s="206"/>
      <c r="F11538"/>
    </row>
    <row r="11539" spans="1:6" x14ac:dyDescent="0.2">
      <c r="A11539"/>
      <c r="B11539"/>
      <c r="D11539" s="206"/>
      <c r="E11539" s="206"/>
      <c r="F11539"/>
    </row>
    <row r="11540" spans="1:6" x14ac:dyDescent="0.2">
      <c r="A11540"/>
      <c r="B11540"/>
      <c r="D11540" s="206"/>
      <c r="E11540" s="206"/>
      <c r="F11540"/>
    </row>
    <row r="11541" spans="1:6" x14ac:dyDescent="0.2">
      <c r="A11541"/>
      <c r="B11541"/>
      <c r="D11541" s="206"/>
      <c r="E11541" s="206"/>
      <c r="F11541"/>
    </row>
    <row r="11542" spans="1:6" x14ac:dyDescent="0.2">
      <c r="A11542"/>
      <c r="B11542"/>
      <c r="D11542" s="206"/>
      <c r="E11542" s="206"/>
      <c r="F11542"/>
    </row>
    <row r="11543" spans="1:6" x14ac:dyDescent="0.2">
      <c r="A11543"/>
      <c r="B11543"/>
      <c r="D11543" s="206"/>
      <c r="E11543" s="206"/>
      <c r="F11543"/>
    </row>
    <row r="11544" spans="1:6" x14ac:dyDescent="0.2">
      <c r="A11544"/>
      <c r="B11544"/>
      <c r="D11544" s="206"/>
      <c r="E11544" s="206"/>
      <c r="F11544"/>
    </row>
    <row r="11545" spans="1:6" x14ac:dyDescent="0.2">
      <c r="A11545"/>
      <c r="B11545"/>
      <c r="D11545" s="206"/>
      <c r="E11545" s="206"/>
      <c r="F11545"/>
    </row>
    <row r="11546" spans="1:6" x14ac:dyDescent="0.2">
      <c r="A11546"/>
      <c r="B11546"/>
      <c r="D11546" s="206"/>
      <c r="E11546" s="206"/>
      <c r="F11546"/>
    </row>
    <row r="11547" spans="1:6" x14ac:dyDescent="0.2">
      <c r="A11547"/>
      <c r="B11547"/>
      <c r="D11547" s="206"/>
      <c r="E11547" s="206"/>
      <c r="F11547"/>
    </row>
    <row r="11548" spans="1:6" x14ac:dyDescent="0.2">
      <c r="A11548"/>
      <c r="B11548"/>
      <c r="D11548" s="206"/>
      <c r="E11548" s="206"/>
      <c r="F11548"/>
    </row>
    <row r="11549" spans="1:6" x14ac:dyDescent="0.2">
      <c r="A11549"/>
      <c r="B11549"/>
      <c r="D11549" s="206"/>
      <c r="E11549" s="206"/>
      <c r="F11549"/>
    </row>
    <row r="11550" spans="1:6" x14ac:dyDescent="0.2">
      <c r="A11550"/>
      <c r="B11550"/>
      <c r="D11550" s="206"/>
      <c r="E11550" s="206"/>
      <c r="F11550"/>
    </row>
    <row r="11551" spans="1:6" x14ac:dyDescent="0.2">
      <c r="A11551"/>
      <c r="B11551"/>
      <c r="D11551" s="206"/>
      <c r="E11551" s="206"/>
      <c r="F11551"/>
    </row>
    <row r="11552" spans="1:6" x14ac:dyDescent="0.2">
      <c r="A11552"/>
      <c r="B11552"/>
      <c r="D11552" s="206"/>
      <c r="E11552" s="206"/>
      <c r="F11552"/>
    </row>
    <row r="11553" spans="1:6" x14ac:dyDescent="0.2">
      <c r="A11553"/>
      <c r="B11553"/>
      <c r="D11553" s="206"/>
      <c r="E11553" s="206"/>
      <c r="F11553"/>
    </row>
    <row r="11554" spans="1:6" x14ac:dyDescent="0.2">
      <c r="A11554"/>
      <c r="B11554"/>
      <c r="D11554" s="206"/>
      <c r="E11554" s="206"/>
      <c r="F11554"/>
    </row>
    <row r="11555" spans="1:6" x14ac:dyDescent="0.2">
      <c r="A11555"/>
      <c r="B11555"/>
      <c r="D11555" s="206"/>
      <c r="E11555" s="206"/>
      <c r="F11555"/>
    </row>
    <row r="11556" spans="1:6" x14ac:dyDescent="0.2">
      <c r="A11556"/>
      <c r="B11556"/>
      <c r="D11556" s="206"/>
      <c r="E11556" s="206"/>
      <c r="F11556"/>
    </row>
    <row r="11557" spans="1:6" x14ac:dyDescent="0.2">
      <c r="A11557"/>
      <c r="B11557"/>
      <c r="D11557" s="206"/>
      <c r="E11557" s="206"/>
      <c r="F11557"/>
    </row>
    <row r="11558" spans="1:6" x14ac:dyDescent="0.2">
      <c r="A11558"/>
      <c r="B11558"/>
      <c r="D11558" s="206"/>
      <c r="E11558" s="206"/>
      <c r="F11558"/>
    </row>
    <row r="11559" spans="1:6" x14ac:dyDescent="0.2">
      <c r="A11559"/>
      <c r="B11559"/>
      <c r="D11559" s="206"/>
      <c r="E11559" s="206"/>
      <c r="F11559"/>
    </row>
    <row r="11560" spans="1:6" x14ac:dyDescent="0.2">
      <c r="A11560"/>
      <c r="B11560"/>
      <c r="D11560" s="206"/>
      <c r="E11560" s="206"/>
      <c r="F11560"/>
    </row>
    <row r="11561" spans="1:6" x14ac:dyDescent="0.2">
      <c r="A11561"/>
      <c r="B11561"/>
      <c r="D11561" s="206"/>
      <c r="E11561" s="206"/>
      <c r="F11561"/>
    </row>
    <row r="11562" spans="1:6" x14ac:dyDescent="0.2">
      <c r="A11562"/>
      <c r="B11562"/>
      <c r="D11562" s="206"/>
      <c r="E11562" s="206"/>
      <c r="F11562"/>
    </row>
    <row r="11563" spans="1:6" x14ac:dyDescent="0.2">
      <c r="A11563"/>
      <c r="B11563"/>
      <c r="D11563" s="206"/>
      <c r="E11563" s="206"/>
      <c r="F11563"/>
    </row>
    <row r="11564" spans="1:6" x14ac:dyDescent="0.2">
      <c r="A11564"/>
      <c r="B11564"/>
      <c r="D11564" s="206"/>
      <c r="E11564" s="206"/>
      <c r="F11564"/>
    </row>
    <row r="11565" spans="1:6" x14ac:dyDescent="0.2">
      <c r="A11565"/>
      <c r="B11565"/>
      <c r="D11565" s="206"/>
      <c r="E11565" s="206"/>
      <c r="F11565"/>
    </row>
    <row r="11566" spans="1:6" x14ac:dyDescent="0.2">
      <c r="A11566"/>
      <c r="B11566"/>
      <c r="D11566" s="206"/>
      <c r="E11566" s="206"/>
      <c r="F11566"/>
    </row>
    <row r="11567" spans="1:6" x14ac:dyDescent="0.2">
      <c r="A11567"/>
      <c r="B11567"/>
      <c r="D11567" s="206"/>
      <c r="E11567" s="206"/>
      <c r="F11567"/>
    </row>
    <row r="11568" spans="1:6" x14ac:dyDescent="0.2">
      <c r="A11568"/>
      <c r="B11568"/>
      <c r="D11568" s="206"/>
      <c r="E11568" s="206"/>
      <c r="F11568"/>
    </row>
    <row r="11569" spans="1:6" x14ac:dyDescent="0.2">
      <c r="A11569"/>
      <c r="B11569"/>
      <c r="D11569" s="206"/>
      <c r="E11569" s="206"/>
      <c r="F11569"/>
    </row>
    <row r="11570" spans="1:6" x14ac:dyDescent="0.2">
      <c r="A11570"/>
      <c r="B11570"/>
      <c r="D11570" s="206"/>
      <c r="E11570" s="206"/>
      <c r="F11570"/>
    </row>
    <row r="11571" spans="1:6" x14ac:dyDescent="0.2">
      <c r="A11571"/>
      <c r="B11571"/>
      <c r="D11571" s="206"/>
      <c r="E11571" s="206"/>
      <c r="F11571"/>
    </row>
    <row r="11572" spans="1:6" x14ac:dyDescent="0.2">
      <c r="A11572"/>
      <c r="B11572"/>
      <c r="D11572" s="206"/>
      <c r="E11572" s="206"/>
      <c r="F11572"/>
    </row>
    <row r="11573" spans="1:6" x14ac:dyDescent="0.2">
      <c r="A11573"/>
      <c r="B11573"/>
      <c r="D11573" s="206"/>
      <c r="E11573" s="206"/>
      <c r="F11573"/>
    </row>
    <row r="11574" spans="1:6" x14ac:dyDescent="0.2">
      <c r="A11574"/>
      <c r="B11574"/>
      <c r="D11574" s="206"/>
      <c r="E11574" s="206"/>
      <c r="F11574"/>
    </row>
    <row r="11575" spans="1:6" x14ac:dyDescent="0.2">
      <c r="A11575"/>
      <c r="B11575"/>
      <c r="D11575" s="206"/>
      <c r="E11575" s="206"/>
      <c r="F11575"/>
    </row>
    <row r="11576" spans="1:6" x14ac:dyDescent="0.2">
      <c r="A11576"/>
      <c r="B11576"/>
      <c r="D11576" s="206"/>
      <c r="E11576" s="206"/>
      <c r="F11576"/>
    </row>
    <row r="11577" spans="1:6" x14ac:dyDescent="0.2">
      <c r="A11577"/>
      <c r="B11577"/>
      <c r="D11577" s="206"/>
      <c r="E11577" s="206"/>
      <c r="F11577"/>
    </row>
    <row r="11578" spans="1:6" x14ac:dyDescent="0.2">
      <c r="A11578"/>
      <c r="B11578"/>
      <c r="D11578" s="206"/>
      <c r="E11578" s="206"/>
      <c r="F11578"/>
    </row>
    <row r="11579" spans="1:6" x14ac:dyDescent="0.2">
      <c r="A11579"/>
      <c r="B11579"/>
      <c r="D11579" s="206"/>
      <c r="E11579" s="206"/>
      <c r="F11579"/>
    </row>
    <row r="11580" spans="1:6" x14ac:dyDescent="0.2">
      <c r="A11580"/>
      <c r="B11580"/>
      <c r="D11580" s="206"/>
      <c r="E11580" s="206"/>
      <c r="F11580"/>
    </row>
    <row r="11581" spans="1:6" x14ac:dyDescent="0.2">
      <c r="A11581"/>
      <c r="B11581"/>
      <c r="D11581" s="206"/>
      <c r="E11581" s="206"/>
      <c r="F11581"/>
    </row>
    <row r="11582" spans="1:6" x14ac:dyDescent="0.2">
      <c r="A11582"/>
      <c r="B11582"/>
      <c r="D11582" s="206"/>
      <c r="E11582" s="206"/>
      <c r="F11582"/>
    </row>
    <row r="11583" spans="1:6" x14ac:dyDescent="0.2">
      <c r="A11583"/>
      <c r="B11583"/>
      <c r="D11583" s="206"/>
      <c r="E11583" s="206"/>
      <c r="F11583"/>
    </row>
    <row r="11584" spans="1:6" x14ac:dyDescent="0.2">
      <c r="A11584"/>
      <c r="B11584"/>
      <c r="D11584" s="206"/>
      <c r="E11584" s="206"/>
      <c r="F11584"/>
    </row>
    <row r="11585" spans="1:6" x14ac:dyDescent="0.2">
      <c r="A11585"/>
      <c r="B11585"/>
      <c r="D11585" s="206"/>
      <c r="E11585" s="206"/>
      <c r="F11585"/>
    </row>
    <row r="11586" spans="1:6" x14ac:dyDescent="0.2">
      <c r="A11586"/>
      <c r="B11586"/>
      <c r="D11586" s="206"/>
      <c r="E11586" s="206"/>
      <c r="F11586"/>
    </row>
    <row r="11587" spans="1:6" x14ac:dyDescent="0.2">
      <c r="A11587"/>
      <c r="B11587"/>
      <c r="D11587" s="206"/>
      <c r="E11587" s="206"/>
      <c r="F11587"/>
    </row>
    <row r="11588" spans="1:6" x14ac:dyDescent="0.2">
      <c r="A11588"/>
      <c r="B11588"/>
      <c r="D11588" s="206"/>
      <c r="E11588" s="206"/>
      <c r="F11588"/>
    </row>
    <row r="11589" spans="1:6" x14ac:dyDescent="0.2">
      <c r="A11589"/>
      <c r="B11589"/>
      <c r="D11589" s="206"/>
      <c r="E11589" s="206"/>
      <c r="F11589"/>
    </row>
    <row r="11590" spans="1:6" x14ac:dyDescent="0.2">
      <c r="A11590"/>
      <c r="B11590"/>
      <c r="D11590" s="206"/>
      <c r="E11590" s="206"/>
      <c r="F11590"/>
    </row>
    <row r="11591" spans="1:6" x14ac:dyDescent="0.2">
      <c r="A11591"/>
      <c r="B11591"/>
      <c r="D11591" s="206"/>
      <c r="E11591" s="206"/>
      <c r="F11591"/>
    </row>
    <row r="11592" spans="1:6" x14ac:dyDescent="0.2">
      <c r="A11592"/>
      <c r="B11592"/>
      <c r="D11592" s="206"/>
      <c r="E11592" s="206"/>
      <c r="F11592"/>
    </row>
    <row r="11593" spans="1:6" x14ac:dyDescent="0.2">
      <c r="A11593"/>
      <c r="B11593"/>
      <c r="D11593" s="206"/>
      <c r="E11593" s="206"/>
      <c r="F11593"/>
    </row>
    <row r="11594" spans="1:6" x14ac:dyDescent="0.2">
      <c r="A11594"/>
      <c r="B11594"/>
      <c r="D11594" s="206"/>
      <c r="E11594" s="206"/>
      <c r="F11594"/>
    </row>
    <row r="11595" spans="1:6" x14ac:dyDescent="0.2">
      <c r="A11595"/>
      <c r="B11595"/>
      <c r="D11595" s="206"/>
      <c r="E11595" s="206"/>
      <c r="F11595"/>
    </row>
    <row r="11596" spans="1:6" x14ac:dyDescent="0.2">
      <c r="A11596"/>
      <c r="B11596"/>
      <c r="D11596" s="206"/>
      <c r="E11596" s="206"/>
      <c r="F11596"/>
    </row>
    <row r="11597" spans="1:6" x14ac:dyDescent="0.2">
      <c r="A11597"/>
      <c r="B11597"/>
      <c r="D11597" s="206"/>
      <c r="E11597" s="206"/>
      <c r="F11597"/>
    </row>
    <row r="11598" spans="1:6" x14ac:dyDescent="0.2">
      <c r="A11598"/>
      <c r="B11598"/>
      <c r="D11598" s="206"/>
      <c r="E11598" s="206"/>
      <c r="F11598"/>
    </row>
    <row r="11599" spans="1:6" x14ac:dyDescent="0.2">
      <c r="A11599"/>
      <c r="B11599"/>
      <c r="D11599" s="206"/>
      <c r="E11599" s="206"/>
      <c r="F11599"/>
    </row>
    <row r="11600" spans="1:6" x14ac:dyDescent="0.2">
      <c r="A11600"/>
      <c r="B11600"/>
      <c r="D11600" s="206"/>
      <c r="E11600" s="206"/>
      <c r="F11600"/>
    </row>
    <row r="11601" spans="1:6" x14ac:dyDescent="0.2">
      <c r="A11601"/>
      <c r="B11601"/>
      <c r="D11601" s="206"/>
      <c r="E11601" s="206"/>
      <c r="F11601"/>
    </row>
    <row r="11602" spans="1:6" x14ac:dyDescent="0.2">
      <c r="A11602"/>
      <c r="B11602"/>
      <c r="D11602" s="206"/>
      <c r="E11602" s="206"/>
      <c r="F11602"/>
    </row>
    <row r="11603" spans="1:6" x14ac:dyDescent="0.2">
      <c r="A11603"/>
      <c r="B11603"/>
      <c r="D11603" s="206"/>
      <c r="E11603" s="206"/>
      <c r="F11603"/>
    </row>
    <row r="11604" spans="1:6" x14ac:dyDescent="0.2">
      <c r="A11604"/>
      <c r="B11604"/>
      <c r="D11604" s="206"/>
      <c r="E11604" s="206"/>
      <c r="F11604"/>
    </row>
    <row r="11605" spans="1:6" x14ac:dyDescent="0.2">
      <c r="A11605"/>
      <c r="B11605"/>
      <c r="D11605" s="206"/>
      <c r="E11605" s="206"/>
      <c r="F11605"/>
    </row>
    <row r="11606" spans="1:6" x14ac:dyDescent="0.2">
      <c r="A11606"/>
      <c r="B11606"/>
      <c r="D11606" s="206"/>
      <c r="E11606" s="206"/>
      <c r="F11606"/>
    </row>
    <row r="11607" spans="1:6" x14ac:dyDescent="0.2">
      <c r="A11607"/>
      <c r="B11607"/>
      <c r="D11607" s="206"/>
      <c r="E11607" s="206"/>
      <c r="F11607"/>
    </row>
    <row r="11608" spans="1:6" x14ac:dyDescent="0.2">
      <c r="A11608"/>
      <c r="B11608"/>
      <c r="D11608" s="206"/>
      <c r="E11608" s="206"/>
      <c r="F11608"/>
    </row>
    <row r="11609" spans="1:6" x14ac:dyDescent="0.2">
      <c r="A11609"/>
      <c r="B11609"/>
      <c r="D11609" s="206"/>
      <c r="E11609" s="206"/>
      <c r="F11609"/>
    </row>
    <row r="11610" spans="1:6" x14ac:dyDescent="0.2">
      <c r="A11610"/>
      <c r="B11610"/>
      <c r="D11610" s="206"/>
      <c r="E11610" s="206"/>
      <c r="F11610"/>
    </row>
    <row r="11611" spans="1:6" x14ac:dyDescent="0.2">
      <c r="A11611"/>
      <c r="B11611"/>
      <c r="D11611" s="206"/>
      <c r="E11611" s="206"/>
      <c r="F11611"/>
    </row>
    <row r="11612" spans="1:6" x14ac:dyDescent="0.2">
      <c r="A11612"/>
      <c r="B11612"/>
      <c r="D11612" s="206"/>
      <c r="E11612" s="206"/>
      <c r="F11612"/>
    </row>
    <row r="11613" spans="1:6" x14ac:dyDescent="0.2">
      <c r="A11613"/>
      <c r="B11613"/>
      <c r="D11613" s="206"/>
      <c r="E11613" s="206"/>
      <c r="F11613"/>
    </row>
    <row r="11614" spans="1:6" x14ac:dyDescent="0.2">
      <c r="A11614"/>
      <c r="B11614"/>
      <c r="D11614" s="206"/>
      <c r="E11614" s="206"/>
      <c r="F11614"/>
    </row>
    <row r="11615" spans="1:6" x14ac:dyDescent="0.2">
      <c r="A11615"/>
      <c r="B11615"/>
      <c r="D11615" s="206"/>
      <c r="E11615" s="206"/>
      <c r="F11615"/>
    </row>
    <row r="11616" spans="1:6" x14ac:dyDescent="0.2">
      <c r="A11616"/>
      <c r="B11616"/>
      <c r="D11616" s="206"/>
      <c r="E11616" s="206"/>
      <c r="F11616"/>
    </row>
    <row r="11617" spans="1:6" x14ac:dyDescent="0.2">
      <c r="A11617"/>
      <c r="B11617"/>
      <c r="D11617" s="206"/>
      <c r="E11617" s="206"/>
      <c r="F11617"/>
    </row>
    <row r="11618" spans="1:6" x14ac:dyDescent="0.2">
      <c r="A11618"/>
      <c r="B11618"/>
      <c r="D11618" s="206"/>
      <c r="E11618" s="206"/>
      <c r="F11618"/>
    </row>
    <row r="11619" spans="1:6" x14ac:dyDescent="0.2">
      <c r="A11619"/>
      <c r="B11619"/>
      <c r="D11619" s="206"/>
      <c r="E11619" s="206"/>
      <c r="F11619"/>
    </row>
    <row r="11620" spans="1:6" x14ac:dyDescent="0.2">
      <c r="A11620"/>
      <c r="B11620"/>
      <c r="D11620" s="206"/>
      <c r="E11620" s="206"/>
      <c r="F11620"/>
    </row>
    <row r="11621" spans="1:6" x14ac:dyDescent="0.2">
      <c r="A11621"/>
      <c r="B11621"/>
      <c r="D11621" s="206"/>
      <c r="E11621" s="206"/>
      <c r="F11621"/>
    </row>
    <row r="11622" spans="1:6" x14ac:dyDescent="0.2">
      <c r="A11622"/>
      <c r="B11622"/>
      <c r="D11622" s="206"/>
      <c r="E11622" s="206"/>
      <c r="F11622"/>
    </row>
    <row r="11623" spans="1:6" x14ac:dyDescent="0.2">
      <c r="A11623"/>
      <c r="B11623"/>
      <c r="D11623" s="206"/>
      <c r="E11623" s="206"/>
      <c r="F11623"/>
    </row>
    <row r="11624" spans="1:6" x14ac:dyDescent="0.2">
      <c r="A11624"/>
      <c r="B11624"/>
      <c r="D11624" s="206"/>
      <c r="E11624" s="206"/>
      <c r="F11624"/>
    </row>
    <row r="11625" spans="1:6" x14ac:dyDescent="0.2">
      <c r="A11625"/>
      <c r="B11625"/>
      <c r="D11625" s="206"/>
      <c r="E11625" s="206"/>
      <c r="F11625"/>
    </row>
    <row r="11626" spans="1:6" x14ac:dyDescent="0.2">
      <c r="A11626"/>
      <c r="B11626"/>
      <c r="D11626" s="206"/>
      <c r="E11626" s="206"/>
      <c r="F11626"/>
    </row>
    <row r="11627" spans="1:6" x14ac:dyDescent="0.2">
      <c r="A11627"/>
      <c r="B11627"/>
      <c r="D11627" s="206"/>
      <c r="E11627" s="206"/>
      <c r="F11627"/>
    </row>
    <row r="11628" spans="1:6" x14ac:dyDescent="0.2">
      <c r="A11628"/>
      <c r="B11628"/>
      <c r="D11628" s="206"/>
      <c r="E11628" s="206"/>
      <c r="F11628"/>
    </row>
    <row r="11629" spans="1:6" x14ac:dyDescent="0.2">
      <c r="A11629"/>
      <c r="B11629"/>
      <c r="D11629" s="206"/>
      <c r="E11629" s="206"/>
      <c r="F11629"/>
    </row>
    <row r="11630" spans="1:6" x14ac:dyDescent="0.2">
      <c r="A11630"/>
      <c r="B11630"/>
      <c r="D11630" s="206"/>
      <c r="E11630" s="206"/>
      <c r="F11630"/>
    </row>
    <row r="11631" spans="1:6" x14ac:dyDescent="0.2">
      <c r="A11631"/>
      <c r="B11631"/>
      <c r="D11631" s="206"/>
      <c r="E11631" s="206"/>
      <c r="F11631"/>
    </row>
    <row r="11632" spans="1:6" x14ac:dyDescent="0.2">
      <c r="A11632"/>
      <c r="B11632"/>
      <c r="D11632" s="206"/>
      <c r="E11632" s="206"/>
      <c r="F11632"/>
    </row>
    <row r="11633" spans="1:6" x14ac:dyDescent="0.2">
      <c r="A11633"/>
      <c r="B11633"/>
      <c r="D11633" s="206"/>
      <c r="E11633" s="206"/>
      <c r="F11633"/>
    </row>
    <row r="11634" spans="1:6" x14ac:dyDescent="0.2">
      <c r="A11634"/>
      <c r="B11634"/>
      <c r="D11634" s="206"/>
      <c r="E11634" s="206"/>
      <c r="F11634"/>
    </row>
    <row r="11635" spans="1:6" x14ac:dyDescent="0.2">
      <c r="A11635"/>
      <c r="B11635"/>
      <c r="D11635" s="206"/>
      <c r="E11635" s="206"/>
      <c r="F11635"/>
    </row>
    <row r="11636" spans="1:6" x14ac:dyDescent="0.2">
      <c r="A11636"/>
      <c r="B11636"/>
      <c r="D11636" s="206"/>
      <c r="E11636" s="206"/>
      <c r="F11636"/>
    </row>
    <row r="11637" spans="1:6" x14ac:dyDescent="0.2">
      <c r="A11637"/>
      <c r="B11637"/>
      <c r="D11637" s="206"/>
      <c r="E11637" s="206"/>
      <c r="F11637"/>
    </row>
    <row r="11638" spans="1:6" x14ac:dyDescent="0.2">
      <c r="A11638"/>
      <c r="B11638"/>
      <c r="D11638" s="206"/>
      <c r="E11638" s="206"/>
      <c r="F11638"/>
    </row>
    <row r="11639" spans="1:6" x14ac:dyDescent="0.2">
      <c r="A11639"/>
      <c r="B11639"/>
      <c r="D11639" s="206"/>
      <c r="E11639" s="206"/>
      <c r="F11639"/>
    </row>
    <row r="11640" spans="1:6" x14ac:dyDescent="0.2">
      <c r="A11640"/>
      <c r="B11640"/>
      <c r="D11640" s="206"/>
      <c r="E11640" s="206"/>
      <c r="F11640"/>
    </row>
    <row r="11641" spans="1:6" x14ac:dyDescent="0.2">
      <c r="A11641"/>
      <c r="B11641"/>
      <c r="D11641" s="206"/>
      <c r="E11641" s="206"/>
      <c r="F11641"/>
    </row>
    <row r="11642" spans="1:6" x14ac:dyDescent="0.2">
      <c r="A11642"/>
      <c r="B11642"/>
      <c r="D11642" s="206"/>
      <c r="E11642" s="206"/>
      <c r="F11642"/>
    </row>
    <row r="11643" spans="1:6" x14ac:dyDescent="0.2">
      <c r="A11643"/>
      <c r="B11643"/>
      <c r="D11643" s="206"/>
      <c r="E11643" s="206"/>
      <c r="F11643"/>
    </row>
    <row r="11644" spans="1:6" x14ac:dyDescent="0.2">
      <c r="A11644"/>
      <c r="B11644"/>
      <c r="D11644" s="206"/>
      <c r="E11644" s="206"/>
      <c r="F11644"/>
    </row>
    <row r="11645" spans="1:6" x14ac:dyDescent="0.2">
      <c r="A11645"/>
      <c r="B11645"/>
      <c r="D11645" s="206"/>
      <c r="E11645" s="206"/>
      <c r="F11645"/>
    </row>
    <row r="11646" spans="1:6" x14ac:dyDescent="0.2">
      <c r="A11646"/>
      <c r="B11646"/>
      <c r="D11646" s="206"/>
      <c r="E11646" s="206"/>
      <c r="F11646"/>
    </row>
    <row r="11647" spans="1:6" x14ac:dyDescent="0.2">
      <c r="A11647"/>
      <c r="B11647"/>
      <c r="D11647" s="206"/>
      <c r="E11647" s="206"/>
      <c r="F11647"/>
    </row>
    <row r="11648" spans="1:6" x14ac:dyDescent="0.2">
      <c r="A11648"/>
      <c r="B11648"/>
      <c r="D11648" s="206"/>
      <c r="E11648" s="206"/>
      <c r="F11648"/>
    </row>
    <row r="11649" spans="1:6" x14ac:dyDescent="0.2">
      <c r="A11649"/>
      <c r="B11649"/>
      <c r="D11649" s="206"/>
      <c r="E11649" s="206"/>
      <c r="F11649"/>
    </row>
    <row r="11650" spans="1:6" x14ac:dyDescent="0.2">
      <c r="A11650"/>
      <c r="B11650"/>
      <c r="D11650" s="206"/>
      <c r="E11650" s="206"/>
      <c r="F11650"/>
    </row>
    <row r="11651" spans="1:6" x14ac:dyDescent="0.2">
      <c r="A11651"/>
      <c r="B11651"/>
      <c r="D11651" s="206"/>
      <c r="E11651" s="206"/>
      <c r="F11651"/>
    </row>
    <row r="11652" spans="1:6" x14ac:dyDescent="0.2">
      <c r="A11652"/>
      <c r="B11652"/>
      <c r="D11652" s="206"/>
      <c r="E11652" s="206"/>
      <c r="F11652"/>
    </row>
    <row r="11653" spans="1:6" x14ac:dyDescent="0.2">
      <c r="A11653"/>
      <c r="B11653"/>
      <c r="D11653" s="206"/>
      <c r="E11653" s="206"/>
      <c r="F11653"/>
    </row>
    <row r="11654" spans="1:6" x14ac:dyDescent="0.2">
      <c r="A11654"/>
      <c r="B11654"/>
      <c r="D11654" s="206"/>
      <c r="E11654" s="206"/>
      <c r="F11654"/>
    </row>
    <row r="11655" spans="1:6" x14ac:dyDescent="0.2">
      <c r="A11655"/>
      <c r="B11655"/>
      <c r="D11655" s="206"/>
      <c r="E11655" s="206"/>
      <c r="F11655"/>
    </row>
    <row r="11656" spans="1:6" x14ac:dyDescent="0.2">
      <c r="A11656"/>
      <c r="B11656"/>
      <c r="D11656" s="206"/>
      <c r="E11656" s="206"/>
      <c r="F11656"/>
    </row>
    <row r="11657" spans="1:6" x14ac:dyDescent="0.2">
      <c r="A11657"/>
      <c r="B11657"/>
      <c r="D11657" s="206"/>
      <c r="E11657" s="206"/>
      <c r="F11657"/>
    </row>
    <row r="11658" spans="1:6" x14ac:dyDescent="0.2">
      <c r="A11658"/>
      <c r="B11658"/>
      <c r="D11658" s="206"/>
      <c r="E11658" s="206"/>
      <c r="F11658"/>
    </row>
    <row r="11659" spans="1:6" x14ac:dyDescent="0.2">
      <c r="A11659"/>
      <c r="B11659"/>
      <c r="D11659" s="206"/>
      <c r="E11659" s="206"/>
      <c r="F11659"/>
    </row>
    <row r="11660" spans="1:6" x14ac:dyDescent="0.2">
      <c r="A11660"/>
      <c r="B11660"/>
      <c r="D11660" s="206"/>
      <c r="E11660" s="206"/>
      <c r="F11660"/>
    </row>
    <row r="11661" spans="1:6" x14ac:dyDescent="0.2">
      <c r="A11661"/>
      <c r="B11661"/>
      <c r="D11661" s="206"/>
      <c r="E11661" s="206"/>
      <c r="F11661"/>
    </row>
    <row r="11662" spans="1:6" x14ac:dyDescent="0.2">
      <c r="A11662"/>
      <c r="B11662"/>
      <c r="D11662" s="206"/>
      <c r="E11662" s="206"/>
      <c r="F11662"/>
    </row>
    <row r="11663" spans="1:6" x14ac:dyDescent="0.2">
      <c r="A11663"/>
      <c r="B11663"/>
      <c r="D11663" s="206"/>
      <c r="E11663" s="206"/>
      <c r="F11663"/>
    </row>
    <row r="11664" spans="1:6" x14ac:dyDescent="0.2">
      <c r="A11664"/>
      <c r="B11664"/>
      <c r="D11664" s="206"/>
      <c r="E11664" s="206"/>
      <c r="F11664"/>
    </row>
    <row r="11665" spans="1:6" x14ac:dyDescent="0.2">
      <c r="A11665"/>
      <c r="B11665"/>
      <c r="D11665" s="206"/>
      <c r="E11665" s="206"/>
      <c r="F11665"/>
    </row>
    <row r="11666" spans="1:6" x14ac:dyDescent="0.2">
      <c r="A11666"/>
      <c r="B11666"/>
      <c r="D11666" s="206"/>
      <c r="E11666" s="206"/>
      <c r="F11666"/>
    </row>
    <row r="11667" spans="1:6" x14ac:dyDescent="0.2">
      <c r="A11667"/>
      <c r="B11667"/>
      <c r="D11667" s="206"/>
      <c r="E11667" s="206"/>
      <c r="F11667"/>
    </row>
    <row r="11668" spans="1:6" x14ac:dyDescent="0.2">
      <c r="A11668"/>
      <c r="B11668"/>
      <c r="D11668" s="206"/>
      <c r="E11668" s="206"/>
      <c r="F11668"/>
    </row>
    <row r="11669" spans="1:6" x14ac:dyDescent="0.2">
      <c r="A11669"/>
      <c r="B11669"/>
      <c r="D11669" s="206"/>
      <c r="E11669" s="206"/>
      <c r="F11669"/>
    </row>
    <row r="11670" spans="1:6" x14ac:dyDescent="0.2">
      <c r="A11670"/>
      <c r="B11670"/>
      <c r="D11670" s="206"/>
      <c r="E11670" s="206"/>
      <c r="F11670"/>
    </row>
    <row r="11671" spans="1:6" x14ac:dyDescent="0.2">
      <c r="A11671"/>
      <c r="B11671"/>
      <c r="D11671" s="206"/>
      <c r="E11671" s="206"/>
      <c r="F11671"/>
    </row>
    <row r="11672" spans="1:6" x14ac:dyDescent="0.2">
      <c r="A11672"/>
      <c r="B11672"/>
      <c r="D11672" s="206"/>
      <c r="E11672" s="206"/>
      <c r="F11672"/>
    </row>
    <row r="11673" spans="1:6" x14ac:dyDescent="0.2">
      <c r="A11673"/>
      <c r="B11673"/>
      <c r="D11673" s="206"/>
      <c r="E11673" s="206"/>
      <c r="F11673"/>
    </row>
    <row r="11674" spans="1:6" x14ac:dyDescent="0.2">
      <c r="A11674"/>
      <c r="B11674"/>
      <c r="D11674" s="206"/>
      <c r="E11674" s="206"/>
      <c r="F11674"/>
    </row>
    <row r="11675" spans="1:6" x14ac:dyDescent="0.2">
      <c r="A11675"/>
      <c r="B11675"/>
      <c r="D11675" s="206"/>
      <c r="E11675" s="206"/>
      <c r="F11675"/>
    </row>
    <row r="11676" spans="1:6" x14ac:dyDescent="0.2">
      <c r="A11676"/>
      <c r="B11676"/>
      <c r="D11676" s="206"/>
      <c r="E11676" s="206"/>
      <c r="F11676"/>
    </row>
    <row r="11677" spans="1:6" x14ac:dyDescent="0.2">
      <c r="A11677"/>
      <c r="B11677"/>
      <c r="D11677" s="206"/>
      <c r="E11677" s="206"/>
      <c r="F11677"/>
    </row>
    <row r="11678" spans="1:6" x14ac:dyDescent="0.2">
      <c r="A11678"/>
      <c r="B11678"/>
      <c r="D11678" s="206"/>
      <c r="E11678" s="206"/>
      <c r="F11678"/>
    </row>
    <row r="11679" spans="1:6" x14ac:dyDescent="0.2">
      <c r="A11679"/>
      <c r="B11679"/>
      <c r="D11679" s="206"/>
      <c r="E11679" s="206"/>
      <c r="F11679"/>
    </row>
    <row r="11680" spans="1:6" x14ac:dyDescent="0.2">
      <c r="A11680"/>
      <c r="B11680"/>
      <c r="D11680" s="206"/>
      <c r="E11680" s="206"/>
      <c r="F11680"/>
    </row>
    <row r="11681" spans="1:6" x14ac:dyDescent="0.2">
      <c r="A11681"/>
      <c r="B11681"/>
      <c r="D11681" s="206"/>
      <c r="E11681" s="206"/>
      <c r="F11681"/>
    </row>
    <row r="11682" spans="1:6" x14ac:dyDescent="0.2">
      <c r="A11682"/>
      <c r="B11682"/>
      <c r="D11682" s="206"/>
      <c r="E11682" s="206"/>
      <c r="F11682"/>
    </row>
    <row r="11683" spans="1:6" x14ac:dyDescent="0.2">
      <c r="A11683"/>
      <c r="B11683"/>
      <c r="D11683" s="206"/>
      <c r="E11683" s="206"/>
      <c r="F11683"/>
    </row>
    <row r="11684" spans="1:6" x14ac:dyDescent="0.2">
      <c r="A11684"/>
      <c r="B11684"/>
      <c r="D11684" s="206"/>
      <c r="E11684" s="206"/>
      <c r="F11684"/>
    </row>
    <row r="11685" spans="1:6" x14ac:dyDescent="0.2">
      <c r="A11685"/>
      <c r="B11685"/>
      <c r="D11685" s="206"/>
      <c r="E11685" s="206"/>
      <c r="F11685"/>
    </row>
    <row r="11686" spans="1:6" x14ac:dyDescent="0.2">
      <c r="A11686"/>
      <c r="B11686"/>
      <c r="D11686" s="206"/>
      <c r="E11686" s="206"/>
      <c r="F11686"/>
    </row>
    <row r="11687" spans="1:6" x14ac:dyDescent="0.2">
      <c r="A11687"/>
      <c r="B11687"/>
      <c r="D11687" s="206"/>
      <c r="E11687" s="206"/>
      <c r="F11687"/>
    </row>
    <row r="11688" spans="1:6" x14ac:dyDescent="0.2">
      <c r="A11688"/>
      <c r="B11688"/>
      <c r="D11688" s="206"/>
      <c r="E11688" s="206"/>
      <c r="F11688"/>
    </row>
    <row r="11689" spans="1:6" x14ac:dyDescent="0.2">
      <c r="A11689"/>
      <c r="B11689"/>
      <c r="D11689" s="206"/>
      <c r="E11689" s="206"/>
      <c r="F11689"/>
    </row>
    <row r="11690" spans="1:6" x14ac:dyDescent="0.2">
      <c r="A11690"/>
      <c r="B11690"/>
      <c r="D11690" s="206"/>
      <c r="E11690" s="206"/>
      <c r="F11690"/>
    </row>
    <row r="11691" spans="1:6" x14ac:dyDescent="0.2">
      <c r="A11691"/>
      <c r="B11691"/>
      <c r="D11691" s="206"/>
      <c r="E11691" s="206"/>
      <c r="F11691"/>
    </row>
    <row r="11692" spans="1:6" x14ac:dyDescent="0.2">
      <c r="A11692"/>
      <c r="B11692"/>
      <c r="D11692" s="206"/>
      <c r="E11692" s="206"/>
      <c r="F11692"/>
    </row>
    <row r="11693" spans="1:6" x14ac:dyDescent="0.2">
      <c r="A11693"/>
      <c r="B11693"/>
      <c r="D11693" s="206"/>
      <c r="E11693" s="206"/>
      <c r="F11693"/>
    </row>
    <row r="11694" spans="1:6" x14ac:dyDescent="0.2">
      <c r="A11694"/>
      <c r="B11694"/>
      <c r="D11694" s="206"/>
      <c r="E11694" s="206"/>
      <c r="F11694"/>
    </row>
    <row r="11695" spans="1:6" x14ac:dyDescent="0.2">
      <c r="A11695"/>
      <c r="B11695"/>
      <c r="D11695" s="206"/>
      <c r="E11695" s="206"/>
      <c r="F11695"/>
    </row>
    <row r="11696" spans="1:6" x14ac:dyDescent="0.2">
      <c r="A11696"/>
      <c r="B11696"/>
      <c r="D11696" s="206"/>
      <c r="E11696" s="206"/>
      <c r="F11696"/>
    </row>
    <row r="11697" spans="1:6" x14ac:dyDescent="0.2">
      <c r="A11697"/>
      <c r="B11697"/>
      <c r="D11697" s="206"/>
      <c r="E11697" s="206"/>
      <c r="F11697"/>
    </row>
    <row r="11698" spans="1:6" x14ac:dyDescent="0.2">
      <c r="A11698"/>
      <c r="B11698"/>
      <c r="D11698" s="206"/>
      <c r="E11698" s="206"/>
      <c r="F11698"/>
    </row>
    <row r="11699" spans="1:6" x14ac:dyDescent="0.2">
      <c r="A11699"/>
      <c r="B11699"/>
      <c r="D11699" s="206"/>
      <c r="E11699" s="206"/>
      <c r="F11699"/>
    </row>
    <row r="11700" spans="1:6" x14ac:dyDescent="0.2">
      <c r="A11700"/>
      <c r="B11700"/>
      <c r="D11700" s="206"/>
      <c r="E11700" s="206"/>
      <c r="F11700"/>
    </row>
    <row r="11701" spans="1:6" x14ac:dyDescent="0.2">
      <c r="A11701"/>
      <c r="B11701"/>
      <c r="D11701" s="206"/>
      <c r="E11701" s="206"/>
      <c r="F11701"/>
    </row>
    <row r="11702" spans="1:6" x14ac:dyDescent="0.2">
      <c r="A11702"/>
      <c r="B11702"/>
      <c r="D11702" s="206"/>
      <c r="E11702" s="206"/>
      <c r="F11702"/>
    </row>
    <row r="11703" spans="1:6" x14ac:dyDescent="0.2">
      <c r="A11703"/>
      <c r="B11703"/>
      <c r="D11703" s="206"/>
      <c r="E11703" s="206"/>
      <c r="F11703"/>
    </row>
    <row r="11704" spans="1:6" x14ac:dyDescent="0.2">
      <c r="A11704"/>
      <c r="B11704"/>
      <c r="D11704" s="206"/>
      <c r="E11704" s="206"/>
      <c r="F11704"/>
    </row>
    <row r="11705" spans="1:6" x14ac:dyDescent="0.2">
      <c r="A11705"/>
      <c r="B11705"/>
      <c r="D11705" s="206"/>
      <c r="E11705" s="206"/>
      <c r="F11705"/>
    </row>
    <row r="11706" spans="1:6" x14ac:dyDescent="0.2">
      <c r="A11706"/>
      <c r="B11706"/>
      <c r="D11706" s="206"/>
      <c r="E11706" s="206"/>
      <c r="F11706"/>
    </row>
    <row r="11707" spans="1:6" x14ac:dyDescent="0.2">
      <c r="A11707"/>
      <c r="B11707"/>
      <c r="D11707" s="206"/>
      <c r="E11707" s="206"/>
      <c r="F11707"/>
    </row>
    <row r="11708" spans="1:6" x14ac:dyDescent="0.2">
      <c r="A11708"/>
      <c r="B11708"/>
      <c r="D11708" s="206"/>
      <c r="E11708" s="206"/>
      <c r="F11708"/>
    </row>
    <row r="11709" spans="1:6" x14ac:dyDescent="0.2">
      <c r="A11709"/>
      <c r="B11709"/>
      <c r="D11709" s="206"/>
      <c r="E11709" s="206"/>
      <c r="F11709"/>
    </row>
    <row r="11710" spans="1:6" x14ac:dyDescent="0.2">
      <c r="A11710"/>
      <c r="B11710"/>
      <c r="D11710" s="206"/>
      <c r="E11710" s="206"/>
      <c r="F11710"/>
    </row>
    <row r="11711" spans="1:6" x14ac:dyDescent="0.2">
      <c r="A11711"/>
      <c r="B11711"/>
      <c r="D11711" s="206"/>
      <c r="E11711" s="206"/>
      <c r="F11711"/>
    </row>
    <row r="11712" spans="1:6" x14ac:dyDescent="0.2">
      <c r="A11712"/>
      <c r="B11712"/>
      <c r="D11712" s="206"/>
      <c r="E11712" s="206"/>
      <c r="F11712"/>
    </row>
    <row r="11713" spans="1:6" x14ac:dyDescent="0.2">
      <c r="A11713"/>
      <c r="B11713"/>
      <c r="D11713" s="206"/>
      <c r="E11713" s="206"/>
      <c r="F11713"/>
    </row>
    <row r="11714" spans="1:6" x14ac:dyDescent="0.2">
      <c r="A11714"/>
      <c r="B11714"/>
      <c r="D11714" s="206"/>
      <c r="E11714" s="206"/>
      <c r="F11714"/>
    </row>
    <row r="11715" spans="1:6" x14ac:dyDescent="0.2">
      <c r="A11715"/>
      <c r="B11715"/>
      <c r="D11715" s="206"/>
      <c r="E11715" s="206"/>
      <c r="F11715"/>
    </row>
    <row r="11716" spans="1:6" x14ac:dyDescent="0.2">
      <c r="A11716"/>
      <c r="B11716"/>
      <c r="D11716" s="206"/>
      <c r="E11716" s="206"/>
      <c r="F11716"/>
    </row>
    <row r="11717" spans="1:6" x14ac:dyDescent="0.2">
      <c r="A11717"/>
      <c r="B11717"/>
      <c r="D11717" s="206"/>
      <c r="E11717" s="206"/>
      <c r="F11717"/>
    </row>
    <row r="11718" spans="1:6" x14ac:dyDescent="0.2">
      <c r="A11718"/>
      <c r="B11718"/>
      <c r="D11718" s="206"/>
      <c r="E11718" s="206"/>
      <c r="F11718"/>
    </row>
    <row r="11719" spans="1:6" x14ac:dyDescent="0.2">
      <c r="A11719"/>
      <c r="B11719"/>
      <c r="D11719" s="206"/>
      <c r="E11719" s="206"/>
      <c r="F11719"/>
    </row>
    <row r="11720" spans="1:6" x14ac:dyDescent="0.2">
      <c r="A11720"/>
      <c r="B11720"/>
      <c r="D11720" s="206"/>
      <c r="E11720" s="206"/>
      <c r="F11720"/>
    </row>
    <row r="11721" spans="1:6" x14ac:dyDescent="0.2">
      <c r="A11721"/>
      <c r="B11721"/>
      <c r="D11721" s="206"/>
      <c r="E11721" s="206"/>
      <c r="F11721"/>
    </row>
    <row r="11722" spans="1:6" x14ac:dyDescent="0.2">
      <c r="A11722"/>
      <c r="B11722"/>
      <c r="D11722" s="206"/>
      <c r="E11722" s="206"/>
      <c r="F11722"/>
    </row>
    <row r="11723" spans="1:6" x14ac:dyDescent="0.2">
      <c r="A11723"/>
      <c r="B11723"/>
      <c r="D11723" s="206"/>
      <c r="E11723" s="206"/>
      <c r="F11723"/>
    </row>
    <row r="11724" spans="1:6" x14ac:dyDescent="0.2">
      <c r="A11724"/>
      <c r="B11724"/>
      <c r="D11724" s="206"/>
      <c r="E11724" s="206"/>
      <c r="F11724"/>
    </row>
    <row r="11725" spans="1:6" x14ac:dyDescent="0.2">
      <c r="A11725"/>
      <c r="B11725"/>
      <c r="D11725" s="206"/>
      <c r="E11725" s="206"/>
      <c r="F11725"/>
    </row>
    <row r="11726" spans="1:6" x14ac:dyDescent="0.2">
      <c r="A11726"/>
      <c r="B11726"/>
      <c r="D11726" s="206"/>
      <c r="E11726" s="206"/>
      <c r="F11726"/>
    </row>
    <row r="11727" spans="1:6" x14ac:dyDescent="0.2">
      <c r="A11727"/>
      <c r="B11727"/>
      <c r="D11727" s="206"/>
      <c r="E11727" s="206"/>
      <c r="F11727"/>
    </row>
    <row r="11728" spans="1:6" x14ac:dyDescent="0.2">
      <c r="A11728"/>
      <c r="B11728"/>
      <c r="D11728" s="206"/>
      <c r="E11728" s="206"/>
      <c r="F11728"/>
    </row>
    <row r="11729" spans="1:6" x14ac:dyDescent="0.2">
      <c r="A11729"/>
      <c r="B11729"/>
      <c r="D11729" s="206"/>
      <c r="E11729" s="206"/>
      <c r="F11729"/>
    </row>
    <row r="11730" spans="1:6" x14ac:dyDescent="0.2">
      <c r="A11730"/>
      <c r="B11730"/>
      <c r="D11730" s="206"/>
      <c r="E11730" s="206"/>
      <c r="F11730"/>
    </row>
    <row r="11731" spans="1:6" x14ac:dyDescent="0.2">
      <c r="A11731"/>
      <c r="B11731"/>
      <c r="D11731" s="206"/>
      <c r="E11731" s="206"/>
      <c r="F11731"/>
    </row>
    <row r="11732" spans="1:6" x14ac:dyDescent="0.2">
      <c r="A11732"/>
      <c r="B11732"/>
      <c r="D11732" s="206"/>
      <c r="E11732" s="206"/>
      <c r="F11732"/>
    </row>
    <row r="11733" spans="1:6" x14ac:dyDescent="0.2">
      <c r="A11733"/>
      <c r="B11733"/>
      <c r="D11733" s="206"/>
      <c r="E11733" s="206"/>
      <c r="F11733"/>
    </row>
    <row r="11734" spans="1:6" x14ac:dyDescent="0.2">
      <c r="A11734"/>
      <c r="B11734"/>
      <c r="D11734" s="206"/>
      <c r="E11734" s="206"/>
      <c r="F11734"/>
    </row>
    <row r="11735" spans="1:6" x14ac:dyDescent="0.2">
      <c r="A11735"/>
      <c r="B11735"/>
      <c r="D11735" s="206"/>
      <c r="E11735" s="206"/>
      <c r="F11735"/>
    </row>
    <row r="11736" spans="1:6" x14ac:dyDescent="0.2">
      <c r="A11736"/>
      <c r="B11736"/>
      <c r="D11736" s="206"/>
      <c r="E11736" s="206"/>
      <c r="F11736"/>
    </row>
    <row r="11737" spans="1:6" x14ac:dyDescent="0.2">
      <c r="A11737"/>
      <c r="B11737"/>
      <c r="D11737" s="206"/>
      <c r="E11737" s="206"/>
      <c r="F11737"/>
    </row>
    <row r="11738" spans="1:6" x14ac:dyDescent="0.2">
      <c r="A11738"/>
      <c r="B11738"/>
      <c r="D11738" s="206"/>
      <c r="E11738" s="206"/>
      <c r="F11738"/>
    </row>
    <row r="11739" spans="1:6" x14ac:dyDescent="0.2">
      <c r="A11739"/>
      <c r="B11739"/>
      <c r="D11739" s="206"/>
      <c r="E11739" s="206"/>
      <c r="F11739"/>
    </row>
    <row r="11740" spans="1:6" x14ac:dyDescent="0.2">
      <c r="A11740"/>
      <c r="B11740"/>
      <c r="D11740" s="206"/>
      <c r="E11740" s="206"/>
      <c r="F11740"/>
    </row>
    <row r="11741" spans="1:6" x14ac:dyDescent="0.2">
      <c r="A11741"/>
      <c r="B11741"/>
      <c r="D11741" s="206"/>
      <c r="E11741" s="206"/>
      <c r="F11741"/>
    </row>
    <row r="11742" spans="1:6" x14ac:dyDescent="0.2">
      <c r="A11742"/>
      <c r="B11742"/>
      <c r="D11742" s="206"/>
      <c r="E11742" s="206"/>
      <c r="F11742"/>
    </row>
    <row r="11743" spans="1:6" x14ac:dyDescent="0.2">
      <c r="A11743"/>
      <c r="B11743"/>
      <c r="D11743" s="206"/>
      <c r="E11743" s="206"/>
      <c r="F11743"/>
    </row>
    <row r="11744" spans="1:6" x14ac:dyDescent="0.2">
      <c r="A11744"/>
      <c r="B11744"/>
      <c r="D11744" s="206"/>
      <c r="E11744" s="206"/>
      <c r="F11744"/>
    </row>
    <row r="11745" spans="1:6" x14ac:dyDescent="0.2">
      <c r="A11745"/>
      <c r="B11745"/>
      <c r="D11745" s="206"/>
      <c r="E11745" s="206"/>
      <c r="F11745"/>
    </row>
    <row r="11746" spans="1:6" x14ac:dyDescent="0.2">
      <c r="A11746"/>
      <c r="B11746"/>
      <c r="D11746" s="206"/>
      <c r="E11746" s="206"/>
      <c r="F11746"/>
    </row>
    <row r="11747" spans="1:6" x14ac:dyDescent="0.2">
      <c r="A11747"/>
      <c r="B11747"/>
      <c r="D11747" s="206"/>
      <c r="E11747" s="206"/>
      <c r="F11747"/>
    </row>
    <row r="11748" spans="1:6" x14ac:dyDescent="0.2">
      <c r="A11748"/>
      <c r="B11748"/>
      <c r="D11748" s="206"/>
      <c r="E11748" s="206"/>
      <c r="F11748"/>
    </row>
    <row r="11749" spans="1:6" x14ac:dyDescent="0.2">
      <c r="A11749"/>
      <c r="B11749"/>
      <c r="D11749" s="206"/>
      <c r="E11749" s="206"/>
      <c r="F11749"/>
    </row>
    <row r="11750" spans="1:6" x14ac:dyDescent="0.2">
      <c r="A11750"/>
      <c r="B11750"/>
      <c r="D11750" s="206"/>
      <c r="E11750" s="206"/>
      <c r="F11750"/>
    </row>
    <row r="11751" spans="1:6" x14ac:dyDescent="0.2">
      <c r="A11751"/>
      <c r="B11751"/>
      <c r="D11751" s="206"/>
      <c r="E11751" s="206"/>
      <c r="F11751"/>
    </row>
    <row r="11752" spans="1:6" x14ac:dyDescent="0.2">
      <c r="A11752"/>
      <c r="B11752"/>
      <c r="D11752" s="206"/>
      <c r="E11752" s="206"/>
      <c r="F11752"/>
    </row>
    <row r="11753" spans="1:6" x14ac:dyDescent="0.2">
      <c r="A11753"/>
      <c r="B11753"/>
      <c r="D11753" s="206"/>
      <c r="E11753" s="206"/>
      <c r="F11753"/>
    </row>
    <row r="11754" spans="1:6" x14ac:dyDescent="0.2">
      <c r="A11754"/>
      <c r="B11754"/>
      <c r="D11754" s="206"/>
      <c r="E11754" s="206"/>
      <c r="F11754"/>
    </row>
    <row r="11755" spans="1:6" x14ac:dyDescent="0.2">
      <c r="A11755"/>
      <c r="B11755"/>
      <c r="D11755" s="206"/>
      <c r="E11755" s="206"/>
      <c r="F11755"/>
    </row>
    <row r="11756" spans="1:6" x14ac:dyDescent="0.2">
      <c r="A11756"/>
      <c r="B11756"/>
      <c r="D11756" s="206"/>
      <c r="E11756" s="206"/>
      <c r="F11756"/>
    </row>
    <row r="11757" spans="1:6" x14ac:dyDescent="0.2">
      <c r="A11757"/>
      <c r="B11757"/>
      <c r="D11757" s="206"/>
      <c r="E11757" s="206"/>
      <c r="F11757"/>
    </row>
    <row r="11758" spans="1:6" x14ac:dyDescent="0.2">
      <c r="A11758"/>
      <c r="B11758"/>
      <c r="D11758" s="206"/>
      <c r="E11758" s="206"/>
      <c r="F11758"/>
    </row>
    <row r="11759" spans="1:6" x14ac:dyDescent="0.2">
      <c r="A11759"/>
      <c r="B11759"/>
      <c r="D11759" s="206"/>
      <c r="E11759" s="206"/>
      <c r="F11759"/>
    </row>
    <row r="11760" spans="1:6" x14ac:dyDescent="0.2">
      <c r="A11760"/>
      <c r="B11760"/>
      <c r="D11760" s="206"/>
      <c r="E11760" s="206"/>
      <c r="F11760"/>
    </row>
    <row r="11761" spans="1:6" x14ac:dyDescent="0.2">
      <c r="A11761"/>
      <c r="B11761"/>
      <c r="D11761" s="206"/>
      <c r="E11761" s="206"/>
      <c r="F11761"/>
    </row>
    <row r="11762" spans="1:6" x14ac:dyDescent="0.2">
      <c r="A11762"/>
      <c r="B11762"/>
      <c r="D11762" s="206"/>
      <c r="E11762" s="206"/>
      <c r="F11762"/>
    </row>
    <row r="11763" spans="1:6" x14ac:dyDescent="0.2">
      <c r="A11763"/>
      <c r="B11763"/>
      <c r="D11763" s="206"/>
      <c r="E11763" s="206"/>
      <c r="F11763"/>
    </row>
    <row r="11764" spans="1:6" x14ac:dyDescent="0.2">
      <c r="A11764"/>
      <c r="B11764"/>
      <c r="D11764" s="206"/>
      <c r="E11764" s="206"/>
      <c r="F11764"/>
    </row>
    <row r="11765" spans="1:6" x14ac:dyDescent="0.2">
      <c r="A11765"/>
      <c r="B11765"/>
      <c r="D11765" s="206"/>
      <c r="E11765" s="206"/>
      <c r="F11765"/>
    </row>
    <row r="11766" spans="1:6" x14ac:dyDescent="0.2">
      <c r="A11766"/>
      <c r="B11766"/>
      <c r="D11766" s="206"/>
      <c r="E11766" s="206"/>
      <c r="F11766"/>
    </row>
    <row r="11767" spans="1:6" x14ac:dyDescent="0.2">
      <c r="A11767"/>
      <c r="B11767"/>
      <c r="D11767" s="206"/>
      <c r="E11767" s="206"/>
      <c r="F11767"/>
    </row>
    <row r="11768" spans="1:6" x14ac:dyDescent="0.2">
      <c r="A11768"/>
      <c r="B11768"/>
      <c r="D11768" s="206"/>
      <c r="E11768" s="206"/>
      <c r="F11768"/>
    </row>
    <row r="11769" spans="1:6" x14ac:dyDescent="0.2">
      <c r="A11769"/>
      <c r="B11769"/>
      <c r="D11769" s="206"/>
      <c r="E11769" s="206"/>
      <c r="F11769"/>
    </row>
    <row r="11770" spans="1:6" x14ac:dyDescent="0.2">
      <c r="A11770"/>
      <c r="B11770"/>
      <c r="D11770" s="206"/>
      <c r="E11770" s="206"/>
      <c r="F11770"/>
    </row>
    <row r="11771" spans="1:6" x14ac:dyDescent="0.2">
      <c r="A11771"/>
      <c r="B11771"/>
      <c r="D11771" s="206"/>
      <c r="E11771" s="206"/>
      <c r="F11771"/>
    </row>
    <row r="11772" spans="1:6" x14ac:dyDescent="0.2">
      <c r="A11772"/>
      <c r="B11772"/>
      <c r="D11772" s="206"/>
      <c r="E11772" s="206"/>
      <c r="F11772"/>
    </row>
    <row r="11773" spans="1:6" x14ac:dyDescent="0.2">
      <c r="A11773"/>
      <c r="B11773"/>
      <c r="D11773" s="206"/>
      <c r="E11773" s="206"/>
      <c r="F11773"/>
    </row>
    <row r="11774" spans="1:6" x14ac:dyDescent="0.2">
      <c r="A11774"/>
      <c r="B11774"/>
      <c r="D11774" s="206"/>
      <c r="E11774" s="206"/>
      <c r="F11774"/>
    </row>
    <row r="11775" spans="1:6" x14ac:dyDescent="0.2">
      <c r="A11775"/>
      <c r="B11775"/>
      <c r="D11775" s="206"/>
      <c r="E11775" s="206"/>
      <c r="F11775"/>
    </row>
    <row r="11776" spans="1:6" x14ac:dyDescent="0.2">
      <c r="A11776"/>
      <c r="B11776"/>
      <c r="D11776" s="206"/>
      <c r="E11776" s="206"/>
      <c r="F11776"/>
    </row>
    <row r="11777" spans="1:6" x14ac:dyDescent="0.2">
      <c r="A11777"/>
      <c r="B11777"/>
      <c r="D11777" s="206"/>
      <c r="E11777" s="206"/>
      <c r="F11777"/>
    </row>
    <row r="11778" spans="1:6" x14ac:dyDescent="0.2">
      <c r="A11778"/>
      <c r="B11778"/>
      <c r="D11778" s="206"/>
      <c r="E11778" s="206"/>
      <c r="F11778"/>
    </row>
    <row r="11779" spans="1:6" x14ac:dyDescent="0.2">
      <c r="A11779"/>
      <c r="B11779"/>
      <c r="D11779" s="206"/>
      <c r="E11779" s="206"/>
      <c r="F11779"/>
    </row>
    <row r="11780" spans="1:6" x14ac:dyDescent="0.2">
      <c r="A11780"/>
      <c r="B11780"/>
      <c r="D11780" s="206"/>
      <c r="E11780" s="206"/>
      <c r="F11780"/>
    </row>
    <row r="11781" spans="1:6" x14ac:dyDescent="0.2">
      <c r="A11781"/>
      <c r="B11781"/>
      <c r="D11781" s="206"/>
      <c r="E11781" s="206"/>
      <c r="F11781"/>
    </row>
    <row r="11782" spans="1:6" x14ac:dyDescent="0.2">
      <c r="A11782"/>
      <c r="B11782"/>
      <c r="D11782" s="206"/>
      <c r="E11782" s="206"/>
      <c r="F11782"/>
    </row>
    <row r="11783" spans="1:6" x14ac:dyDescent="0.2">
      <c r="A11783"/>
      <c r="B11783"/>
      <c r="D11783" s="206"/>
      <c r="E11783" s="206"/>
      <c r="F11783"/>
    </row>
    <row r="11784" spans="1:6" x14ac:dyDescent="0.2">
      <c r="A11784"/>
      <c r="B11784"/>
      <c r="D11784" s="206"/>
      <c r="E11784" s="206"/>
      <c r="F11784"/>
    </row>
    <row r="11785" spans="1:6" x14ac:dyDescent="0.2">
      <c r="A11785"/>
      <c r="B11785"/>
      <c r="D11785" s="206"/>
      <c r="E11785" s="206"/>
      <c r="F11785"/>
    </row>
    <row r="11786" spans="1:6" x14ac:dyDescent="0.2">
      <c r="A11786"/>
      <c r="B11786"/>
      <c r="D11786" s="206"/>
      <c r="E11786" s="206"/>
      <c r="F11786"/>
    </row>
    <row r="11787" spans="1:6" x14ac:dyDescent="0.2">
      <c r="A11787"/>
      <c r="B11787"/>
      <c r="D11787" s="206"/>
      <c r="E11787" s="206"/>
      <c r="F11787"/>
    </row>
    <row r="11788" spans="1:6" x14ac:dyDescent="0.2">
      <c r="A11788"/>
      <c r="B11788"/>
      <c r="D11788" s="206"/>
      <c r="E11788" s="206"/>
      <c r="F11788"/>
    </row>
    <row r="11789" spans="1:6" x14ac:dyDescent="0.2">
      <c r="A11789"/>
      <c r="B11789"/>
      <c r="D11789" s="206"/>
      <c r="E11789" s="206"/>
      <c r="F11789"/>
    </row>
    <row r="11790" spans="1:6" x14ac:dyDescent="0.2">
      <c r="A11790"/>
      <c r="B11790"/>
      <c r="D11790" s="206"/>
      <c r="E11790" s="206"/>
      <c r="F11790"/>
    </row>
    <row r="11791" spans="1:6" x14ac:dyDescent="0.2">
      <c r="A11791"/>
      <c r="B11791"/>
      <c r="D11791" s="206"/>
      <c r="E11791" s="206"/>
      <c r="F11791"/>
    </row>
    <row r="11792" spans="1:6" x14ac:dyDescent="0.2">
      <c r="A11792"/>
      <c r="B11792"/>
      <c r="D11792" s="206"/>
      <c r="E11792" s="206"/>
      <c r="F11792"/>
    </row>
    <row r="11793" spans="1:6" x14ac:dyDescent="0.2">
      <c r="A11793"/>
      <c r="B11793"/>
      <c r="D11793" s="206"/>
      <c r="E11793" s="206"/>
      <c r="F11793"/>
    </row>
    <row r="11794" spans="1:6" x14ac:dyDescent="0.2">
      <c r="A11794"/>
      <c r="B11794"/>
      <c r="D11794" s="206"/>
      <c r="E11794" s="206"/>
      <c r="F11794"/>
    </row>
    <row r="11795" spans="1:6" x14ac:dyDescent="0.2">
      <c r="A11795"/>
      <c r="B11795"/>
      <c r="D11795" s="206"/>
      <c r="E11795" s="206"/>
      <c r="F11795"/>
    </row>
    <row r="11796" spans="1:6" x14ac:dyDescent="0.2">
      <c r="A11796"/>
      <c r="B11796"/>
      <c r="D11796" s="206"/>
      <c r="E11796" s="206"/>
      <c r="F11796"/>
    </row>
    <row r="11797" spans="1:6" x14ac:dyDescent="0.2">
      <c r="A11797"/>
      <c r="B11797"/>
      <c r="D11797" s="206"/>
      <c r="E11797" s="206"/>
      <c r="F11797"/>
    </row>
    <row r="11798" spans="1:6" x14ac:dyDescent="0.2">
      <c r="A11798"/>
      <c r="B11798"/>
      <c r="D11798" s="206"/>
      <c r="E11798" s="206"/>
      <c r="F11798"/>
    </row>
    <row r="11799" spans="1:6" x14ac:dyDescent="0.2">
      <c r="A11799"/>
      <c r="B11799"/>
      <c r="D11799" s="206"/>
      <c r="E11799" s="206"/>
      <c r="F11799"/>
    </row>
    <row r="11800" spans="1:6" x14ac:dyDescent="0.2">
      <c r="A11800"/>
      <c r="B11800"/>
      <c r="D11800" s="206"/>
      <c r="E11800" s="206"/>
      <c r="F11800"/>
    </row>
    <row r="11801" spans="1:6" x14ac:dyDescent="0.2">
      <c r="A11801"/>
      <c r="B11801"/>
      <c r="D11801" s="206"/>
      <c r="E11801" s="206"/>
      <c r="F11801"/>
    </row>
    <row r="11802" spans="1:6" x14ac:dyDescent="0.2">
      <c r="A11802"/>
      <c r="B11802"/>
      <c r="D11802" s="206"/>
      <c r="E11802" s="206"/>
      <c r="F11802"/>
    </row>
    <row r="11803" spans="1:6" x14ac:dyDescent="0.2">
      <c r="A11803"/>
      <c r="B11803"/>
      <c r="D11803" s="206"/>
      <c r="E11803" s="206"/>
      <c r="F11803"/>
    </row>
    <row r="11804" spans="1:6" x14ac:dyDescent="0.2">
      <c r="A11804"/>
      <c r="B11804"/>
      <c r="D11804" s="206"/>
      <c r="E11804" s="206"/>
      <c r="F11804"/>
    </row>
    <row r="11805" spans="1:6" x14ac:dyDescent="0.2">
      <c r="A11805"/>
      <c r="B11805"/>
      <c r="D11805" s="206"/>
      <c r="E11805" s="206"/>
      <c r="F11805"/>
    </row>
    <row r="11806" spans="1:6" x14ac:dyDescent="0.2">
      <c r="A11806"/>
      <c r="B11806"/>
      <c r="D11806" s="206"/>
      <c r="E11806" s="206"/>
      <c r="F11806"/>
    </row>
    <row r="11807" spans="1:6" x14ac:dyDescent="0.2">
      <c r="A11807"/>
      <c r="B11807"/>
      <c r="D11807" s="206"/>
      <c r="E11807" s="206"/>
      <c r="F11807"/>
    </row>
    <row r="11808" spans="1:6" x14ac:dyDescent="0.2">
      <c r="A11808"/>
      <c r="B11808"/>
      <c r="D11808" s="206"/>
      <c r="E11808" s="206"/>
      <c r="F11808"/>
    </row>
    <row r="11809" spans="1:6" x14ac:dyDescent="0.2">
      <c r="A11809"/>
      <c r="B11809"/>
      <c r="D11809" s="206"/>
      <c r="E11809" s="206"/>
      <c r="F11809"/>
    </row>
    <row r="11810" spans="1:6" x14ac:dyDescent="0.2">
      <c r="A11810"/>
      <c r="B11810"/>
      <c r="D11810" s="206"/>
      <c r="E11810" s="206"/>
      <c r="F11810"/>
    </row>
    <row r="11811" spans="1:6" x14ac:dyDescent="0.2">
      <c r="A11811"/>
      <c r="B11811"/>
      <c r="D11811" s="206"/>
      <c r="E11811" s="206"/>
      <c r="F11811"/>
    </row>
    <row r="11812" spans="1:6" x14ac:dyDescent="0.2">
      <c r="A11812"/>
      <c r="B11812"/>
      <c r="D11812" s="206"/>
      <c r="E11812" s="206"/>
      <c r="F11812"/>
    </row>
    <row r="11813" spans="1:6" x14ac:dyDescent="0.2">
      <c r="A11813"/>
      <c r="B11813"/>
      <c r="D11813" s="206"/>
      <c r="E11813" s="206"/>
      <c r="F11813"/>
    </row>
    <row r="11814" spans="1:6" x14ac:dyDescent="0.2">
      <c r="A11814"/>
      <c r="B11814"/>
      <c r="D11814" s="206"/>
      <c r="E11814" s="206"/>
      <c r="F11814"/>
    </row>
    <row r="11815" spans="1:6" x14ac:dyDescent="0.2">
      <c r="A11815"/>
      <c r="B11815"/>
      <c r="D11815" s="206"/>
      <c r="E11815" s="206"/>
      <c r="F11815"/>
    </row>
    <row r="11816" spans="1:6" x14ac:dyDescent="0.2">
      <c r="A11816"/>
      <c r="B11816"/>
      <c r="D11816" s="206"/>
      <c r="E11816" s="206"/>
      <c r="F11816"/>
    </row>
    <row r="11817" spans="1:6" x14ac:dyDescent="0.2">
      <c r="A11817"/>
      <c r="B11817"/>
      <c r="D11817" s="206"/>
      <c r="E11817" s="206"/>
      <c r="F11817"/>
    </row>
    <row r="11818" spans="1:6" x14ac:dyDescent="0.2">
      <c r="A11818"/>
      <c r="B11818"/>
      <c r="D11818" s="206"/>
      <c r="E11818" s="206"/>
      <c r="F11818"/>
    </row>
    <row r="11819" spans="1:6" x14ac:dyDescent="0.2">
      <c r="A11819"/>
      <c r="B11819"/>
      <c r="D11819" s="206"/>
      <c r="E11819" s="206"/>
      <c r="F11819"/>
    </row>
    <row r="11820" spans="1:6" x14ac:dyDescent="0.2">
      <c r="A11820"/>
      <c r="B11820"/>
      <c r="D11820" s="206"/>
      <c r="E11820" s="206"/>
      <c r="F11820"/>
    </row>
    <row r="11821" spans="1:6" x14ac:dyDescent="0.2">
      <c r="A11821"/>
      <c r="B11821"/>
      <c r="D11821" s="206"/>
      <c r="E11821" s="206"/>
      <c r="F11821"/>
    </row>
    <row r="11822" spans="1:6" x14ac:dyDescent="0.2">
      <c r="A11822"/>
      <c r="B11822"/>
      <c r="D11822" s="206"/>
      <c r="E11822" s="206"/>
      <c r="F11822"/>
    </row>
    <row r="11823" spans="1:6" x14ac:dyDescent="0.2">
      <c r="A11823"/>
      <c r="B11823"/>
      <c r="D11823" s="206"/>
      <c r="E11823" s="206"/>
      <c r="F11823"/>
    </row>
    <row r="11824" spans="1:6" x14ac:dyDescent="0.2">
      <c r="A11824"/>
      <c r="B11824"/>
      <c r="D11824" s="206"/>
      <c r="E11824" s="206"/>
      <c r="F11824"/>
    </row>
    <row r="11825" spans="1:6" x14ac:dyDescent="0.2">
      <c r="A11825"/>
      <c r="B11825"/>
      <c r="D11825" s="206"/>
      <c r="E11825" s="206"/>
      <c r="F11825"/>
    </row>
    <row r="11826" spans="1:6" x14ac:dyDescent="0.2">
      <c r="A11826"/>
      <c r="B11826"/>
      <c r="D11826" s="206"/>
      <c r="E11826" s="206"/>
      <c r="F11826"/>
    </row>
    <row r="11827" spans="1:6" x14ac:dyDescent="0.2">
      <c r="A11827"/>
      <c r="B11827"/>
      <c r="D11827" s="206"/>
      <c r="E11827" s="206"/>
      <c r="F11827"/>
    </row>
    <row r="11828" spans="1:6" x14ac:dyDescent="0.2">
      <c r="A11828"/>
      <c r="B11828"/>
      <c r="D11828" s="206"/>
      <c r="E11828" s="206"/>
      <c r="F11828"/>
    </row>
    <row r="11829" spans="1:6" x14ac:dyDescent="0.2">
      <c r="A11829"/>
      <c r="B11829"/>
      <c r="D11829" s="206"/>
      <c r="E11829" s="206"/>
      <c r="F11829"/>
    </row>
    <row r="11830" spans="1:6" x14ac:dyDescent="0.2">
      <c r="A11830"/>
      <c r="B11830"/>
      <c r="D11830" s="206"/>
      <c r="E11830" s="206"/>
      <c r="F11830"/>
    </row>
    <row r="11831" spans="1:6" x14ac:dyDescent="0.2">
      <c r="A11831"/>
      <c r="B11831"/>
      <c r="D11831" s="206"/>
      <c r="E11831" s="206"/>
      <c r="F11831"/>
    </row>
    <row r="11832" spans="1:6" x14ac:dyDescent="0.2">
      <c r="A11832"/>
      <c r="B11832"/>
      <c r="D11832" s="206"/>
      <c r="E11832" s="206"/>
      <c r="F11832"/>
    </row>
    <row r="11833" spans="1:6" x14ac:dyDescent="0.2">
      <c r="A11833"/>
      <c r="B11833"/>
      <c r="D11833" s="206"/>
      <c r="E11833" s="206"/>
      <c r="F11833"/>
    </row>
    <row r="11834" spans="1:6" x14ac:dyDescent="0.2">
      <c r="A11834"/>
      <c r="B11834"/>
      <c r="D11834" s="206"/>
      <c r="E11834" s="206"/>
      <c r="F11834"/>
    </row>
    <row r="11835" spans="1:6" x14ac:dyDescent="0.2">
      <c r="A11835"/>
      <c r="B11835"/>
      <c r="D11835" s="206"/>
      <c r="E11835" s="206"/>
      <c r="F11835"/>
    </row>
    <row r="11836" spans="1:6" x14ac:dyDescent="0.2">
      <c r="A11836"/>
      <c r="B11836"/>
      <c r="D11836" s="206"/>
      <c r="E11836" s="206"/>
      <c r="F11836"/>
    </row>
    <row r="11837" spans="1:6" x14ac:dyDescent="0.2">
      <c r="A11837"/>
      <c r="B11837"/>
      <c r="D11837" s="206"/>
      <c r="E11837" s="206"/>
      <c r="F11837"/>
    </row>
    <row r="11838" spans="1:6" x14ac:dyDescent="0.2">
      <c r="A11838"/>
      <c r="B11838"/>
      <c r="D11838" s="206"/>
      <c r="E11838" s="206"/>
      <c r="F11838"/>
    </row>
    <row r="11839" spans="1:6" x14ac:dyDescent="0.2">
      <c r="A11839"/>
      <c r="B11839"/>
      <c r="D11839" s="206"/>
      <c r="E11839" s="206"/>
      <c r="F11839"/>
    </row>
    <row r="11840" spans="1:6" x14ac:dyDescent="0.2">
      <c r="A11840"/>
      <c r="B11840"/>
      <c r="D11840" s="206"/>
      <c r="E11840" s="206"/>
      <c r="F11840"/>
    </row>
    <row r="11841" spans="1:6" x14ac:dyDescent="0.2">
      <c r="A11841"/>
      <c r="B11841"/>
      <c r="D11841" s="206"/>
      <c r="E11841" s="206"/>
      <c r="F11841"/>
    </row>
    <row r="11842" spans="1:6" x14ac:dyDescent="0.2">
      <c r="A11842"/>
      <c r="B11842"/>
      <c r="D11842" s="206"/>
      <c r="E11842" s="206"/>
      <c r="F11842"/>
    </row>
    <row r="11843" spans="1:6" x14ac:dyDescent="0.2">
      <c r="A11843"/>
      <c r="B11843"/>
      <c r="D11843" s="206"/>
      <c r="E11843" s="206"/>
      <c r="F11843"/>
    </row>
    <row r="11844" spans="1:6" x14ac:dyDescent="0.2">
      <c r="A11844"/>
      <c r="B11844"/>
      <c r="D11844" s="206"/>
      <c r="E11844" s="206"/>
      <c r="F11844"/>
    </row>
    <row r="11845" spans="1:6" x14ac:dyDescent="0.2">
      <c r="A11845"/>
      <c r="B11845"/>
      <c r="D11845" s="206"/>
      <c r="E11845" s="206"/>
      <c r="F11845"/>
    </row>
    <row r="11846" spans="1:6" x14ac:dyDescent="0.2">
      <c r="A11846"/>
      <c r="B11846"/>
      <c r="D11846" s="206"/>
      <c r="E11846" s="206"/>
      <c r="F11846"/>
    </row>
    <row r="11847" spans="1:6" x14ac:dyDescent="0.2">
      <c r="A11847"/>
      <c r="B11847"/>
      <c r="D11847" s="206"/>
      <c r="E11847" s="206"/>
      <c r="F11847"/>
    </row>
    <row r="11848" spans="1:6" x14ac:dyDescent="0.2">
      <c r="A11848"/>
      <c r="B11848"/>
      <c r="D11848" s="206"/>
      <c r="E11848" s="206"/>
      <c r="F11848"/>
    </row>
    <row r="11849" spans="1:6" x14ac:dyDescent="0.2">
      <c r="A11849"/>
      <c r="B11849"/>
      <c r="D11849" s="206"/>
      <c r="E11849" s="206"/>
      <c r="F11849"/>
    </row>
    <row r="11850" spans="1:6" x14ac:dyDescent="0.2">
      <c r="A11850"/>
      <c r="B11850"/>
      <c r="D11850" s="206"/>
      <c r="E11850" s="206"/>
      <c r="F11850"/>
    </row>
    <row r="11851" spans="1:6" x14ac:dyDescent="0.2">
      <c r="A11851"/>
      <c r="B11851"/>
      <c r="D11851" s="206"/>
      <c r="E11851" s="206"/>
      <c r="F11851"/>
    </row>
    <row r="11852" spans="1:6" x14ac:dyDescent="0.2">
      <c r="A11852"/>
      <c r="B11852"/>
      <c r="D11852" s="206"/>
      <c r="E11852" s="206"/>
      <c r="F11852"/>
    </row>
    <row r="11853" spans="1:6" x14ac:dyDescent="0.2">
      <c r="A11853"/>
      <c r="B11853"/>
      <c r="D11853" s="206"/>
      <c r="E11853" s="206"/>
      <c r="F11853"/>
    </row>
    <row r="11854" spans="1:6" x14ac:dyDescent="0.2">
      <c r="A11854"/>
      <c r="B11854"/>
      <c r="D11854" s="206"/>
      <c r="E11854" s="206"/>
      <c r="F11854"/>
    </row>
    <row r="11855" spans="1:6" x14ac:dyDescent="0.2">
      <c r="A11855"/>
      <c r="B11855"/>
      <c r="D11855" s="206"/>
      <c r="E11855" s="206"/>
      <c r="F11855"/>
    </row>
    <row r="11856" spans="1:6" x14ac:dyDescent="0.2">
      <c r="A11856"/>
      <c r="B11856"/>
      <c r="D11856" s="206"/>
      <c r="E11856" s="206"/>
      <c r="F11856"/>
    </row>
    <row r="11857" spans="1:6" x14ac:dyDescent="0.2">
      <c r="A11857"/>
      <c r="B11857"/>
      <c r="D11857" s="206"/>
      <c r="E11857" s="206"/>
      <c r="F11857"/>
    </row>
    <row r="11858" spans="1:6" x14ac:dyDescent="0.2">
      <c r="A11858"/>
      <c r="B11858"/>
      <c r="D11858" s="206"/>
      <c r="E11858" s="206"/>
      <c r="F11858"/>
    </row>
    <row r="11859" spans="1:6" x14ac:dyDescent="0.2">
      <c r="A11859"/>
      <c r="B11859"/>
      <c r="D11859" s="206"/>
      <c r="E11859" s="206"/>
      <c r="F11859"/>
    </row>
    <row r="11860" spans="1:6" x14ac:dyDescent="0.2">
      <c r="A11860"/>
      <c r="B11860"/>
      <c r="D11860" s="206"/>
      <c r="E11860" s="206"/>
      <c r="F11860"/>
    </row>
    <row r="11861" spans="1:6" x14ac:dyDescent="0.2">
      <c r="A11861"/>
      <c r="B11861"/>
      <c r="D11861" s="206"/>
      <c r="E11861" s="206"/>
      <c r="F11861"/>
    </row>
    <row r="11862" spans="1:6" x14ac:dyDescent="0.2">
      <c r="A11862"/>
      <c r="B11862"/>
      <c r="D11862" s="206"/>
      <c r="E11862" s="206"/>
      <c r="F11862"/>
    </row>
    <row r="11863" spans="1:6" x14ac:dyDescent="0.2">
      <c r="A11863"/>
      <c r="B11863"/>
      <c r="D11863" s="206"/>
      <c r="E11863" s="206"/>
      <c r="F11863"/>
    </row>
    <row r="11864" spans="1:6" x14ac:dyDescent="0.2">
      <c r="A11864"/>
      <c r="B11864"/>
      <c r="D11864" s="206"/>
      <c r="E11864" s="206"/>
      <c r="F11864"/>
    </row>
    <row r="11865" spans="1:6" x14ac:dyDescent="0.2">
      <c r="A11865"/>
      <c r="B11865"/>
      <c r="D11865" s="206"/>
      <c r="E11865" s="206"/>
      <c r="F11865"/>
    </row>
    <row r="11866" spans="1:6" x14ac:dyDescent="0.2">
      <c r="A11866"/>
      <c r="B11866"/>
      <c r="D11866" s="206"/>
      <c r="E11866" s="206"/>
      <c r="F11866"/>
    </row>
    <row r="11867" spans="1:6" x14ac:dyDescent="0.2">
      <c r="A11867"/>
      <c r="B11867"/>
      <c r="D11867" s="206"/>
      <c r="E11867" s="206"/>
      <c r="F11867"/>
    </row>
    <row r="11868" spans="1:6" x14ac:dyDescent="0.2">
      <c r="A11868"/>
      <c r="B11868"/>
      <c r="D11868" s="206"/>
      <c r="E11868" s="206"/>
      <c r="F11868"/>
    </row>
    <row r="11869" spans="1:6" x14ac:dyDescent="0.2">
      <c r="A11869"/>
      <c r="B11869"/>
      <c r="D11869" s="206"/>
      <c r="E11869" s="206"/>
      <c r="F11869"/>
    </row>
    <row r="11870" spans="1:6" x14ac:dyDescent="0.2">
      <c r="A11870"/>
      <c r="B11870"/>
      <c r="D11870" s="206"/>
      <c r="E11870" s="206"/>
      <c r="F11870"/>
    </row>
    <row r="11871" spans="1:6" x14ac:dyDescent="0.2">
      <c r="A11871"/>
      <c r="B11871"/>
      <c r="D11871" s="206"/>
      <c r="E11871" s="206"/>
      <c r="F11871"/>
    </row>
    <row r="11872" spans="1:6" x14ac:dyDescent="0.2">
      <c r="A11872"/>
      <c r="B11872"/>
      <c r="D11872" s="206"/>
      <c r="E11872" s="206"/>
      <c r="F11872"/>
    </row>
    <row r="11873" spans="1:6" x14ac:dyDescent="0.2">
      <c r="A11873"/>
      <c r="B11873"/>
      <c r="D11873" s="206"/>
      <c r="E11873" s="206"/>
      <c r="F11873"/>
    </row>
    <row r="11874" spans="1:6" x14ac:dyDescent="0.2">
      <c r="A11874"/>
      <c r="B11874"/>
      <c r="D11874" s="206"/>
      <c r="E11874" s="206"/>
      <c r="F11874"/>
    </row>
    <row r="11875" spans="1:6" x14ac:dyDescent="0.2">
      <c r="A11875"/>
      <c r="B11875"/>
      <c r="D11875" s="206"/>
      <c r="E11875" s="206"/>
      <c r="F11875"/>
    </row>
    <row r="11876" spans="1:6" x14ac:dyDescent="0.2">
      <c r="A11876"/>
      <c r="B11876"/>
      <c r="D11876" s="206"/>
      <c r="E11876" s="206"/>
      <c r="F11876"/>
    </row>
    <row r="11877" spans="1:6" x14ac:dyDescent="0.2">
      <c r="A11877"/>
      <c r="B11877"/>
      <c r="D11877" s="206"/>
      <c r="E11877" s="206"/>
      <c r="F11877"/>
    </row>
    <row r="11878" spans="1:6" x14ac:dyDescent="0.2">
      <c r="A11878"/>
      <c r="B11878"/>
      <c r="D11878" s="206"/>
      <c r="E11878" s="206"/>
      <c r="F11878"/>
    </row>
    <row r="11879" spans="1:6" x14ac:dyDescent="0.2">
      <c r="A11879"/>
      <c r="B11879"/>
      <c r="D11879" s="206"/>
      <c r="E11879" s="206"/>
      <c r="F11879"/>
    </row>
    <row r="11880" spans="1:6" x14ac:dyDescent="0.2">
      <c r="A11880"/>
      <c r="B11880"/>
      <c r="D11880" s="206"/>
      <c r="E11880" s="206"/>
      <c r="F11880"/>
    </row>
    <row r="11881" spans="1:6" x14ac:dyDescent="0.2">
      <c r="A11881"/>
      <c r="B11881"/>
      <c r="D11881" s="206"/>
      <c r="E11881" s="206"/>
      <c r="F11881"/>
    </row>
    <row r="11882" spans="1:6" x14ac:dyDescent="0.2">
      <c r="A11882"/>
      <c r="B11882"/>
      <c r="D11882" s="206"/>
      <c r="E11882" s="206"/>
      <c r="F11882"/>
    </row>
    <row r="11883" spans="1:6" x14ac:dyDescent="0.2">
      <c r="A11883"/>
      <c r="B11883"/>
      <c r="D11883" s="206"/>
      <c r="E11883" s="206"/>
      <c r="F11883"/>
    </row>
    <row r="11884" spans="1:6" x14ac:dyDescent="0.2">
      <c r="A11884"/>
      <c r="B11884"/>
      <c r="D11884" s="206"/>
      <c r="E11884" s="206"/>
      <c r="F11884"/>
    </row>
    <row r="11885" spans="1:6" x14ac:dyDescent="0.2">
      <c r="A11885"/>
      <c r="B11885"/>
      <c r="D11885" s="206"/>
      <c r="E11885" s="206"/>
      <c r="F11885"/>
    </row>
    <row r="11886" spans="1:6" x14ac:dyDescent="0.2">
      <c r="A11886"/>
      <c r="B11886"/>
      <c r="D11886" s="206"/>
      <c r="E11886" s="206"/>
      <c r="F11886"/>
    </row>
    <row r="11887" spans="1:6" x14ac:dyDescent="0.2">
      <c r="A11887"/>
      <c r="B11887"/>
      <c r="D11887" s="206"/>
      <c r="E11887" s="206"/>
      <c r="F11887"/>
    </row>
    <row r="11888" spans="1:6" x14ac:dyDescent="0.2">
      <c r="A11888"/>
      <c r="B11888"/>
      <c r="D11888" s="206"/>
      <c r="E11888" s="206"/>
      <c r="F11888"/>
    </row>
    <row r="11889" spans="1:6" x14ac:dyDescent="0.2">
      <c r="A11889"/>
      <c r="B11889"/>
      <c r="D11889" s="206"/>
      <c r="E11889" s="206"/>
      <c r="F11889"/>
    </row>
    <row r="11890" spans="1:6" x14ac:dyDescent="0.2">
      <c r="A11890"/>
      <c r="B11890"/>
      <c r="D11890" s="206"/>
      <c r="E11890" s="206"/>
      <c r="F11890"/>
    </row>
    <row r="11891" spans="1:6" x14ac:dyDescent="0.2">
      <c r="A11891"/>
      <c r="B11891"/>
      <c r="D11891" s="206"/>
      <c r="E11891" s="206"/>
      <c r="F11891"/>
    </row>
    <row r="11892" spans="1:6" x14ac:dyDescent="0.2">
      <c r="A11892"/>
      <c r="B11892"/>
      <c r="D11892" s="206"/>
      <c r="E11892" s="206"/>
      <c r="F11892"/>
    </row>
    <row r="11893" spans="1:6" x14ac:dyDescent="0.2">
      <c r="A11893"/>
      <c r="B11893"/>
      <c r="D11893" s="206"/>
      <c r="E11893" s="206"/>
      <c r="F11893"/>
    </row>
    <row r="11894" spans="1:6" x14ac:dyDescent="0.2">
      <c r="A11894"/>
      <c r="B11894"/>
      <c r="D11894" s="206"/>
      <c r="E11894" s="206"/>
      <c r="F11894"/>
    </row>
    <row r="11895" spans="1:6" x14ac:dyDescent="0.2">
      <c r="A11895"/>
      <c r="B11895"/>
      <c r="D11895" s="206"/>
      <c r="E11895" s="206"/>
      <c r="F11895"/>
    </row>
    <row r="11896" spans="1:6" x14ac:dyDescent="0.2">
      <c r="A11896"/>
      <c r="B11896"/>
      <c r="D11896" s="206"/>
      <c r="E11896" s="206"/>
      <c r="F11896"/>
    </row>
    <row r="11897" spans="1:6" x14ac:dyDescent="0.2">
      <c r="A11897"/>
      <c r="B11897"/>
      <c r="D11897" s="206"/>
      <c r="E11897" s="206"/>
      <c r="F11897"/>
    </row>
    <row r="11898" spans="1:6" x14ac:dyDescent="0.2">
      <c r="A11898"/>
      <c r="B11898"/>
      <c r="D11898" s="206"/>
      <c r="E11898" s="206"/>
      <c r="F11898"/>
    </row>
    <row r="11899" spans="1:6" x14ac:dyDescent="0.2">
      <c r="A11899"/>
      <c r="B11899"/>
      <c r="D11899" s="206"/>
      <c r="E11899" s="206"/>
      <c r="F11899"/>
    </row>
    <row r="11900" spans="1:6" x14ac:dyDescent="0.2">
      <c r="A11900"/>
      <c r="B11900"/>
      <c r="D11900" s="206"/>
      <c r="E11900" s="206"/>
      <c r="F11900"/>
    </row>
    <row r="11901" spans="1:6" x14ac:dyDescent="0.2">
      <c r="A11901"/>
      <c r="B11901"/>
      <c r="D11901" s="206"/>
      <c r="E11901" s="206"/>
      <c r="F11901"/>
    </row>
    <row r="11902" spans="1:6" x14ac:dyDescent="0.2">
      <c r="A11902"/>
      <c r="B11902"/>
      <c r="D11902" s="206"/>
      <c r="E11902" s="206"/>
      <c r="F11902"/>
    </row>
    <row r="11903" spans="1:6" x14ac:dyDescent="0.2">
      <c r="A11903"/>
      <c r="B11903"/>
      <c r="D11903" s="206"/>
      <c r="E11903" s="206"/>
      <c r="F11903"/>
    </row>
    <row r="11904" spans="1:6" x14ac:dyDescent="0.2">
      <c r="A11904"/>
      <c r="B11904"/>
      <c r="D11904" s="206"/>
      <c r="E11904" s="206"/>
      <c r="F11904"/>
    </row>
    <row r="11905" spans="1:6" x14ac:dyDescent="0.2">
      <c r="A11905"/>
      <c r="B11905"/>
      <c r="D11905" s="206"/>
      <c r="E11905" s="206"/>
      <c r="F11905"/>
    </row>
    <row r="11906" spans="1:6" x14ac:dyDescent="0.2">
      <c r="A11906"/>
      <c r="B11906"/>
      <c r="D11906" s="206"/>
      <c r="E11906" s="206"/>
      <c r="F11906"/>
    </row>
    <row r="11907" spans="1:6" x14ac:dyDescent="0.2">
      <c r="A11907"/>
      <c r="B11907"/>
      <c r="D11907" s="206"/>
      <c r="E11907" s="206"/>
      <c r="F11907"/>
    </row>
    <row r="11908" spans="1:6" x14ac:dyDescent="0.2">
      <c r="A11908"/>
      <c r="B11908"/>
      <c r="D11908" s="206"/>
      <c r="E11908" s="206"/>
      <c r="F11908"/>
    </row>
    <row r="11909" spans="1:6" x14ac:dyDescent="0.2">
      <c r="A11909"/>
      <c r="B11909"/>
      <c r="D11909" s="206"/>
      <c r="E11909" s="206"/>
      <c r="F11909"/>
    </row>
    <row r="11910" spans="1:6" x14ac:dyDescent="0.2">
      <c r="A11910"/>
      <c r="B11910"/>
      <c r="D11910" s="206"/>
      <c r="E11910" s="206"/>
      <c r="F11910"/>
    </row>
    <row r="11911" spans="1:6" x14ac:dyDescent="0.2">
      <c r="A11911"/>
      <c r="B11911"/>
      <c r="D11911" s="206"/>
      <c r="E11911" s="206"/>
      <c r="F11911"/>
    </row>
    <row r="11912" spans="1:6" x14ac:dyDescent="0.2">
      <c r="A11912"/>
      <c r="B11912"/>
      <c r="D11912" s="206"/>
      <c r="E11912" s="206"/>
      <c r="F11912"/>
    </row>
    <row r="11913" spans="1:6" x14ac:dyDescent="0.2">
      <c r="A11913"/>
      <c r="B11913"/>
      <c r="D11913" s="206"/>
      <c r="E11913" s="206"/>
      <c r="F11913"/>
    </row>
    <row r="11914" spans="1:6" x14ac:dyDescent="0.2">
      <c r="A11914"/>
      <c r="B11914"/>
      <c r="D11914" s="206"/>
      <c r="E11914" s="206"/>
      <c r="F11914"/>
    </row>
    <row r="11915" spans="1:6" x14ac:dyDescent="0.2">
      <c r="A11915"/>
      <c r="B11915"/>
      <c r="D11915" s="206"/>
      <c r="E11915" s="206"/>
      <c r="F11915"/>
    </row>
    <row r="11916" spans="1:6" x14ac:dyDescent="0.2">
      <c r="A11916"/>
      <c r="B11916"/>
      <c r="D11916" s="206"/>
      <c r="E11916" s="206"/>
      <c r="F11916"/>
    </row>
    <row r="11917" spans="1:6" x14ac:dyDescent="0.2">
      <c r="A11917"/>
      <c r="B11917"/>
      <c r="D11917" s="206"/>
      <c r="E11917" s="206"/>
      <c r="F11917"/>
    </row>
    <row r="11918" spans="1:6" x14ac:dyDescent="0.2">
      <c r="A11918"/>
      <c r="B11918"/>
      <c r="D11918" s="206"/>
      <c r="E11918" s="206"/>
      <c r="F11918"/>
    </row>
    <row r="11919" spans="1:6" x14ac:dyDescent="0.2">
      <c r="A11919"/>
      <c r="B11919"/>
      <c r="D11919" s="206"/>
      <c r="E11919" s="206"/>
      <c r="F11919"/>
    </row>
    <row r="11920" spans="1:6" x14ac:dyDescent="0.2">
      <c r="A11920"/>
      <c r="B11920"/>
      <c r="D11920" s="206"/>
      <c r="E11920" s="206"/>
      <c r="F11920"/>
    </row>
    <row r="11921" spans="1:6" x14ac:dyDescent="0.2">
      <c r="A11921"/>
      <c r="B11921"/>
      <c r="D11921" s="206"/>
      <c r="E11921" s="206"/>
      <c r="F11921"/>
    </row>
    <row r="11922" spans="1:6" x14ac:dyDescent="0.2">
      <c r="A11922"/>
      <c r="B11922"/>
      <c r="D11922" s="206"/>
      <c r="E11922" s="206"/>
      <c r="F11922"/>
    </row>
    <row r="11923" spans="1:6" x14ac:dyDescent="0.2">
      <c r="A11923"/>
      <c r="B11923"/>
      <c r="D11923" s="206"/>
      <c r="E11923" s="206"/>
      <c r="F11923"/>
    </row>
    <row r="11924" spans="1:6" x14ac:dyDescent="0.2">
      <c r="A11924"/>
      <c r="B11924"/>
      <c r="D11924" s="206"/>
      <c r="E11924" s="206"/>
      <c r="F11924"/>
    </row>
    <row r="11925" spans="1:6" x14ac:dyDescent="0.2">
      <c r="A11925"/>
      <c r="B11925"/>
      <c r="D11925" s="206"/>
      <c r="E11925" s="206"/>
      <c r="F11925"/>
    </row>
    <row r="11926" spans="1:6" x14ac:dyDescent="0.2">
      <c r="A11926"/>
      <c r="B11926"/>
      <c r="D11926" s="206"/>
      <c r="E11926" s="206"/>
      <c r="F11926"/>
    </row>
    <row r="11927" spans="1:6" x14ac:dyDescent="0.2">
      <c r="A11927"/>
      <c r="B11927"/>
      <c r="D11927" s="206"/>
      <c r="E11927" s="206"/>
      <c r="F11927"/>
    </row>
    <row r="11928" spans="1:6" x14ac:dyDescent="0.2">
      <c r="A11928"/>
      <c r="B11928"/>
      <c r="D11928" s="206"/>
      <c r="E11928" s="206"/>
      <c r="F11928"/>
    </row>
    <row r="11929" spans="1:6" x14ac:dyDescent="0.2">
      <c r="A11929"/>
      <c r="B11929"/>
      <c r="D11929" s="206"/>
      <c r="E11929" s="206"/>
      <c r="F11929"/>
    </row>
    <row r="11930" spans="1:6" x14ac:dyDescent="0.2">
      <c r="A11930"/>
      <c r="B11930"/>
      <c r="D11930" s="206"/>
      <c r="E11930" s="206"/>
      <c r="F11930"/>
    </row>
    <row r="11931" spans="1:6" x14ac:dyDescent="0.2">
      <c r="A11931"/>
      <c r="B11931"/>
      <c r="D11931" s="206"/>
      <c r="E11931" s="206"/>
      <c r="F11931"/>
    </row>
    <row r="11932" spans="1:6" x14ac:dyDescent="0.2">
      <c r="A11932"/>
      <c r="B11932"/>
      <c r="D11932" s="206"/>
      <c r="E11932" s="206"/>
      <c r="F11932"/>
    </row>
    <row r="11933" spans="1:6" x14ac:dyDescent="0.2">
      <c r="A11933"/>
      <c r="B11933"/>
      <c r="D11933" s="206"/>
      <c r="E11933" s="206"/>
      <c r="F11933"/>
    </row>
    <row r="11934" spans="1:6" x14ac:dyDescent="0.2">
      <c r="A11934"/>
      <c r="B11934"/>
      <c r="D11934" s="206"/>
      <c r="E11934" s="206"/>
      <c r="F11934"/>
    </row>
    <row r="11935" spans="1:6" x14ac:dyDescent="0.2">
      <c r="A11935"/>
      <c r="B11935"/>
      <c r="D11935" s="206"/>
      <c r="E11935" s="206"/>
      <c r="F11935"/>
    </row>
    <row r="11936" spans="1:6" x14ac:dyDescent="0.2">
      <c r="A11936"/>
      <c r="B11936"/>
      <c r="D11936" s="206"/>
      <c r="E11936" s="206"/>
      <c r="F11936"/>
    </row>
    <row r="11937" spans="1:6" x14ac:dyDescent="0.2">
      <c r="A11937"/>
      <c r="B11937"/>
      <c r="D11937" s="206"/>
      <c r="E11937" s="206"/>
      <c r="F11937"/>
    </row>
    <row r="11938" spans="1:6" x14ac:dyDescent="0.2">
      <c r="A11938"/>
      <c r="B11938"/>
      <c r="D11938" s="206"/>
      <c r="E11938" s="206"/>
      <c r="F11938"/>
    </row>
    <row r="11939" spans="1:6" x14ac:dyDescent="0.2">
      <c r="A11939"/>
      <c r="B11939"/>
      <c r="D11939" s="206"/>
      <c r="E11939" s="206"/>
      <c r="F11939"/>
    </row>
    <row r="11940" spans="1:6" x14ac:dyDescent="0.2">
      <c r="A11940"/>
      <c r="B11940"/>
      <c r="D11940" s="206"/>
      <c r="E11940" s="206"/>
      <c r="F11940"/>
    </row>
    <row r="11941" spans="1:6" x14ac:dyDescent="0.2">
      <c r="A11941"/>
      <c r="B11941"/>
      <c r="D11941" s="206"/>
      <c r="E11941" s="206"/>
      <c r="F11941"/>
    </row>
    <row r="11942" spans="1:6" x14ac:dyDescent="0.2">
      <c r="A11942"/>
      <c r="B11942"/>
      <c r="D11942" s="206"/>
      <c r="E11942" s="206"/>
      <c r="F11942"/>
    </row>
    <row r="11943" spans="1:6" x14ac:dyDescent="0.2">
      <c r="A11943"/>
      <c r="B11943"/>
      <c r="D11943" s="206"/>
      <c r="E11943" s="206"/>
      <c r="F11943"/>
    </row>
    <row r="11944" spans="1:6" x14ac:dyDescent="0.2">
      <c r="A11944"/>
      <c r="B11944"/>
      <c r="D11944" s="206"/>
      <c r="E11944" s="206"/>
      <c r="F11944"/>
    </row>
    <row r="11945" spans="1:6" x14ac:dyDescent="0.2">
      <c r="A11945"/>
      <c r="B11945"/>
      <c r="D11945" s="206"/>
      <c r="E11945" s="206"/>
      <c r="F11945"/>
    </row>
    <row r="11946" spans="1:6" x14ac:dyDescent="0.2">
      <c r="A11946"/>
      <c r="B11946"/>
      <c r="D11946" s="206"/>
      <c r="E11946" s="206"/>
      <c r="F11946"/>
    </row>
    <row r="11947" spans="1:6" x14ac:dyDescent="0.2">
      <c r="A11947"/>
      <c r="B11947"/>
      <c r="D11947" s="206"/>
      <c r="E11947" s="206"/>
      <c r="F11947"/>
    </row>
    <row r="11948" spans="1:6" x14ac:dyDescent="0.2">
      <c r="A11948"/>
      <c r="B11948"/>
      <c r="D11948" s="206"/>
      <c r="E11948" s="206"/>
      <c r="F11948"/>
    </row>
    <row r="11949" spans="1:6" x14ac:dyDescent="0.2">
      <c r="A11949"/>
      <c r="B11949"/>
      <c r="D11949" s="206"/>
      <c r="E11949" s="206"/>
      <c r="F11949"/>
    </row>
    <row r="11950" spans="1:6" x14ac:dyDescent="0.2">
      <c r="A11950"/>
      <c r="B11950"/>
      <c r="D11950" s="206"/>
      <c r="E11950" s="206"/>
      <c r="F11950"/>
    </row>
    <row r="11951" spans="1:6" x14ac:dyDescent="0.2">
      <c r="A11951"/>
      <c r="B11951"/>
      <c r="D11951" s="206"/>
      <c r="E11951" s="206"/>
      <c r="F11951"/>
    </row>
    <row r="11952" spans="1:6" x14ac:dyDescent="0.2">
      <c r="A11952"/>
      <c r="B11952"/>
      <c r="D11952" s="206"/>
      <c r="E11952" s="206"/>
      <c r="F11952"/>
    </row>
    <row r="11953" spans="1:6" x14ac:dyDescent="0.2">
      <c r="A11953"/>
      <c r="B11953"/>
      <c r="D11953" s="206"/>
      <c r="E11953" s="206"/>
      <c r="F11953"/>
    </row>
    <row r="11954" spans="1:6" x14ac:dyDescent="0.2">
      <c r="A11954"/>
      <c r="B11954"/>
      <c r="D11954" s="206"/>
      <c r="E11954" s="206"/>
      <c r="F11954"/>
    </row>
    <row r="11955" spans="1:6" x14ac:dyDescent="0.2">
      <c r="A11955"/>
      <c r="B11955"/>
      <c r="D11955" s="206"/>
      <c r="E11955" s="206"/>
      <c r="F11955"/>
    </row>
    <row r="11956" spans="1:6" x14ac:dyDescent="0.2">
      <c r="A11956"/>
      <c r="B11956"/>
      <c r="D11956" s="206"/>
      <c r="E11956" s="206"/>
      <c r="F11956"/>
    </row>
    <row r="11957" spans="1:6" x14ac:dyDescent="0.2">
      <c r="A11957"/>
      <c r="B11957"/>
      <c r="D11957" s="206"/>
      <c r="E11957" s="206"/>
      <c r="F11957"/>
    </row>
    <row r="11958" spans="1:6" x14ac:dyDescent="0.2">
      <c r="A11958"/>
      <c r="B11958"/>
      <c r="D11958" s="206"/>
      <c r="E11958" s="206"/>
      <c r="F11958"/>
    </row>
    <row r="11959" spans="1:6" x14ac:dyDescent="0.2">
      <c r="A11959"/>
      <c r="B11959"/>
      <c r="D11959" s="206"/>
      <c r="E11959" s="206"/>
      <c r="F11959"/>
    </row>
    <row r="11960" spans="1:6" x14ac:dyDescent="0.2">
      <c r="A11960"/>
      <c r="B11960"/>
      <c r="D11960" s="206"/>
      <c r="E11960" s="206"/>
      <c r="F11960"/>
    </row>
    <row r="11961" spans="1:6" x14ac:dyDescent="0.2">
      <c r="A11961"/>
      <c r="B11961"/>
      <c r="D11961" s="206"/>
      <c r="E11961" s="206"/>
      <c r="F11961"/>
    </row>
    <row r="11962" spans="1:6" x14ac:dyDescent="0.2">
      <c r="A11962"/>
      <c r="B11962"/>
      <c r="D11962" s="206"/>
      <c r="E11962" s="206"/>
      <c r="F11962"/>
    </row>
    <row r="11963" spans="1:6" x14ac:dyDescent="0.2">
      <c r="A11963"/>
      <c r="B11963"/>
      <c r="D11963" s="206"/>
      <c r="E11963" s="206"/>
      <c r="F11963"/>
    </row>
    <row r="11964" spans="1:6" x14ac:dyDescent="0.2">
      <c r="A11964"/>
      <c r="B11964"/>
      <c r="D11964" s="206"/>
      <c r="E11964" s="206"/>
      <c r="F11964"/>
    </row>
    <row r="11965" spans="1:6" x14ac:dyDescent="0.2">
      <c r="A11965"/>
      <c r="B11965"/>
      <c r="D11965" s="206"/>
      <c r="E11965" s="206"/>
      <c r="F11965"/>
    </row>
    <row r="11966" spans="1:6" x14ac:dyDescent="0.2">
      <c r="A11966"/>
      <c r="B11966"/>
      <c r="D11966" s="206"/>
      <c r="E11966" s="206"/>
      <c r="F11966"/>
    </row>
    <row r="11967" spans="1:6" x14ac:dyDescent="0.2">
      <c r="A11967"/>
      <c r="B11967"/>
      <c r="D11967" s="206"/>
      <c r="E11967" s="206"/>
      <c r="F11967"/>
    </row>
    <row r="11968" spans="1:6" x14ac:dyDescent="0.2">
      <c r="A11968"/>
      <c r="B11968"/>
      <c r="D11968" s="206"/>
      <c r="E11968" s="206"/>
      <c r="F11968"/>
    </row>
    <row r="11969" spans="1:6" x14ac:dyDescent="0.2">
      <c r="A11969"/>
      <c r="B11969"/>
      <c r="D11969" s="206"/>
      <c r="E11969" s="206"/>
      <c r="F11969"/>
    </row>
    <row r="11970" spans="1:6" x14ac:dyDescent="0.2">
      <c r="A11970"/>
      <c r="B11970"/>
      <c r="D11970" s="206"/>
      <c r="E11970" s="206"/>
      <c r="F11970"/>
    </row>
    <row r="11971" spans="1:6" x14ac:dyDescent="0.2">
      <c r="A11971"/>
      <c r="B11971"/>
      <c r="D11971" s="206"/>
      <c r="E11971" s="206"/>
      <c r="F11971"/>
    </row>
    <row r="11972" spans="1:6" x14ac:dyDescent="0.2">
      <c r="A11972"/>
      <c r="B11972"/>
      <c r="D11972" s="206"/>
      <c r="E11972" s="206"/>
      <c r="F11972"/>
    </row>
    <row r="11973" spans="1:6" x14ac:dyDescent="0.2">
      <c r="A11973"/>
      <c r="B11973"/>
      <c r="D11973" s="206"/>
      <c r="E11973" s="206"/>
      <c r="F11973"/>
    </row>
    <row r="11974" spans="1:6" x14ac:dyDescent="0.2">
      <c r="A11974"/>
      <c r="B11974"/>
      <c r="D11974" s="206"/>
      <c r="E11974" s="206"/>
      <c r="F11974"/>
    </row>
    <row r="11975" spans="1:6" x14ac:dyDescent="0.2">
      <c r="A11975"/>
      <c r="B11975"/>
      <c r="D11975" s="206"/>
      <c r="E11975" s="206"/>
      <c r="F11975"/>
    </row>
    <row r="11976" spans="1:6" x14ac:dyDescent="0.2">
      <c r="A11976"/>
      <c r="B11976"/>
      <c r="D11976" s="206"/>
      <c r="E11976" s="206"/>
      <c r="F11976"/>
    </row>
    <row r="11977" spans="1:6" x14ac:dyDescent="0.2">
      <c r="A11977"/>
      <c r="B11977"/>
      <c r="D11977" s="206"/>
      <c r="E11977" s="206"/>
      <c r="F11977"/>
    </row>
    <row r="11978" spans="1:6" x14ac:dyDescent="0.2">
      <c r="A11978"/>
      <c r="B11978"/>
      <c r="D11978" s="206"/>
      <c r="E11978" s="206"/>
      <c r="F11978"/>
    </row>
    <row r="11979" spans="1:6" x14ac:dyDescent="0.2">
      <c r="A11979"/>
      <c r="B11979"/>
      <c r="D11979" s="206"/>
      <c r="E11979" s="206"/>
      <c r="F11979"/>
    </row>
    <row r="11980" spans="1:6" x14ac:dyDescent="0.2">
      <c r="A11980"/>
      <c r="B11980"/>
      <c r="D11980" s="206"/>
      <c r="E11980" s="206"/>
      <c r="F11980"/>
    </row>
    <row r="11981" spans="1:6" x14ac:dyDescent="0.2">
      <c r="A11981"/>
      <c r="B11981"/>
      <c r="D11981" s="206"/>
      <c r="E11981" s="206"/>
      <c r="F11981"/>
    </row>
    <row r="11982" spans="1:6" x14ac:dyDescent="0.2">
      <c r="A11982"/>
      <c r="B11982"/>
      <c r="D11982" s="206"/>
      <c r="E11982" s="206"/>
      <c r="F11982"/>
    </row>
    <row r="11983" spans="1:6" x14ac:dyDescent="0.2">
      <c r="A11983"/>
      <c r="B11983"/>
      <c r="D11983" s="206"/>
      <c r="E11983" s="206"/>
      <c r="F11983"/>
    </row>
    <row r="11984" spans="1:6" x14ac:dyDescent="0.2">
      <c r="A11984"/>
      <c r="B11984"/>
      <c r="D11984" s="206"/>
      <c r="E11984" s="206"/>
      <c r="F11984"/>
    </row>
    <row r="11985" spans="1:6" x14ac:dyDescent="0.2">
      <c r="A11985"/>
      <c r="B11985"/>
      <c r="D11985" s="206"/>
      <c r="E11985" s="206"/>
      <c r="F11985"/>
    </row>
    <row r="11986" spans="1:6" x14ac:dyDescent="0.2">
      <c r="A11986"/>
      <c r="B11986"/>
      <c r="D11986" s="206"/>
      <c r="E11986" s="206"/>
      <c r="F11986"/>
    </row>
    <row r="11987" spans="1:6" x14ac:dyDescent="0.2">
      <c r="A11987"/>
      <c r="B11987"/>
      <c r="D11987" s="206"/>
      <c r="E11987" s="206"/>
      <c r="F11987"/>
    </row>
    <row r="11988" spans="1:6" x14ac:dyDescent="0.2">
      <c r="A11988"/>
      <c r="B11988"/>
      <c r="D11988" s="206"/>
      <c r="E11988" s="206"/>
      <c r="F11988"/>
    </row>
    <row r="11989" spans="1:6" x14ac:dyDescent="0.2">
      <c r="A11989"/>
      <c r="B11989"/>
      <c r="D11989" s="206"/>
      <c r="E11989" s="206"/>
      <c r="F11989"/>
    </row>
    <row r="11990" spans="1:6" x14ac:dyDescent="0.2">
      <c r="A11990"/>
      <c r="B11990"/>
      <c r="D11990" s="206"/>
      <c r="E11990" s="206"/>
      <c r="F11990"/>
    </row>
    <row r="11991" spans="1:6" x14ac:dyDescent="0.2">
      <c r="A11991"/>
      <c r="B11991"/>
      <c r="D11991" s="206"/>
      <c r="E11991" s="206"/>
      <c r="F11991"/>
    </row>
    <row r="11992" spans="1:6" x14ac:dyDescent="0.2">
      <c r="A11992"/>
      <c r="B11992"/>
      <c r="D11992" s="206"/>
      <c r="E11992" s="206"/>
      <c r="F11992"/>
    </row>
    <row r="11993" spans="1:6" x14ac:dyDescent="0.2">
      <c r="A11993"/>
      <c r="B11993"/>
      <c r="D11993" s="206"/>
      <c r="E11993" s="206"/>
      <c r="F11993"/>
    </row>
    <row r="11994" spans="1:6" x14ac:dyDescent="0.2">
      <c r="A11994"/>
      <c r="B11994"/>
      <c r="D11994" s="206"/>
      <c r="E11994" s="206"/>
      <c r="F11994"/>
    </row>
    <row r="11995" spans="1:6" x14ac:dyDescent="0.2">
      <c r="A11995"/>
      <c r="B11995"/>
      <c r="D11995" s="206"/>
      <c r="E11995" s="206"/>
      <c r="F11995"/>
    </row>
    <row r="11996" spans="1:6" x14ac:dyDescent="0.2">
      <c r="A11996"/>
      <c r="B11996"/>
      <c r="D11996" s="206"/>
      <c r="E11996" s="206"/>
      <c r="F11996"/>
    </row>
    <row r="11997" spans="1:6" x14ac:dyDescent="0.2">
      <c r="A11997"/>
      <c r="B11997"/>
      <c r="D11997" s="206"/>
      <c r="E11997" s="206"/>
      <c r="F11997"/>
    </row>
    <row r="11998" spans="1:6" x14ac:dyDescent="0.2">
      <c r="A11998"/>
      <c r="B11998"/>
      <c r="D11998" s="206"/>
      <c r="E11998" s="206"/>
      <c r="F11998"/>
    </row>
    <row r="11999" spans="1:6" x14ac:dyDescent="0.2">
      <c r="A11999"/>
      <c r="B11999"/>
      <c r="D11999" s="206"/>
      <c r="E11999" s="206"/>
      <c r="F11999"/>
    </row>
    <row r="12000" spans="1:6" x14ac:dyDescent="0.2">
      <c r="A12000"/>
      <c r="B12000"/>
      <c r="D12000" s="206"/>
      <c r="E12000" s="206"/>
      <c r="F12000"/>
    </row>
    <row r="12001" spans="1:6" x14ac:dyDescent="0.2">
      <c r="A12001"/>
      <c r="B12001"/>
      <c r="D12001" s="206"/>
      <c r="E12001" s="206"/>
      <c r="F12001"/>
    </row>
    <row r="12002" spans="1:6" x14ac:dyDescent="0.2">
      <c r="A12002"/>
      <c r="B12002"/>
      <c r="D12002" s="206"/>
      <c r="E12002" s="206"/>
      <c r="F12002"/>
    </row>
    <row r="12003" spans="1:6" x14ac:dyDescent="0.2">
      <c r="A12003"/>
      <c r="B12003"/>
      <c r="D12003" s="206"/>
      <c r="E12003" s="206"/>
      <c r="F12003"/>
    </row>
    <row r="12004" spans="1:6" x14ac:dyDescent="0.2">
      <c r="A12004"/>
      <c r="B12004"/>
      <c r="D12004" s="206"/>
      <c r="E12004" s="206"/>
      <c r="F12004"/>
    </row>
    <row r="12005" spans="1:6" x14ac:dyDescent="0.2">
      <c r="A12005"/>
      <c r="B12005"/>
      <c r="D12005" s="206"/>
      <c r="E12005" s="206"/>
      <c r="F12005"/>
    </row>
    <row r="12006" spans="1:6" x14ac:dyDescent="0.2">
      <c r="A12006"/>
      <c r="B12006"/>
      <c r="D12006" s="206"/>
      <c r="E12006" s="206"/>
      <c r="F12006"/>
    </row>
    <row r="12007" spans="1:6" x14ac:dyDescent="0.2">
      <c r="A12007"/>
      <c r="B12007"/>
      <c r="D12007" s="206"/>
      <c r="E12007" s="206"/>
      <c r="F12007"/>
    </row>
    <row r="12008" spans="1:6" x14ac:dyDescent="0.2">
      <c r="A12008"/>
      <c r="B12008"/>
      <c r="D12008" s="206"/>
      <c r="E12008" s="206"/>
      <c r="F12008"/>
    </row>
    <row r="12009" spans="1:6" x14ac:dyDescent="0.2">
      <c r="A12009"/>
      <c r="B12009"/>
      <c r="D12009" s="206"/>
      <c r="E12009" s="206"/>
      <c r="F12009"/>
    </row>
    <row r="12010" spans="1:6" x14ac:dyDescent="0.2">
      <c r="A12010"/>
      <c r="B12010"/>
      <c r="D12010" s="206"/>
      <c r="E12010" s="206"/>
      <c r="F12010"/>
    </row>
    <row r="12011" spans="1:6" x14ac:dyDescent="0.2">
      <c r="A12011"/>
      <c r="B12011"/>
      <c r="D12011" s="206"/>
      <c r="E12011" s="206"/>
      <c r="F12011"/>
    </row>
    <row r="12012" spans="1:6" x14ac:dyDescent="0.2">
      <c r="A12012"/>
      <c r="B12012"/>
      <c r="D12012" s="206"/>
      <c r="E12012" s="206"/>
      <c r="F12012"/>
    </row>
    <row r="12013" spans="1:6" x14ac:dyDescent="0.2">
      <c r="A12013"/>
      <c r="B12013"/>
      <c r="D12013" s="206"/>
      <c r="E12013" s="206"/>
      <c r="F12013"/>
    </row>
    <row r="12014" spans="1:6" x14ac:dyDescent="0.2">
      <c r="A12014"/>
      <c r="B12014"/>
      <c r="D12014" s="206"/>
      <c r="E12014" s="206"/>
      <c r="F12014"/>
    </row>
    <row r="12015" spans="1:6" x14ac:dyDescent="0.2">
      <c r="A12015"/>
      <c r="B12015"/>
      <c r="D12015" s="206"/>
      <c r="E12015" s="206"/>
      <c r="F12015"/>
    </row>
    <row r="12016" spans="1:6" x14ac:dyDescent="0.2">
      <c r="A12016"/>
      <c r="B12016"/>
      <c r="D12016" s="206"/>
      <c r="E12016" s="206"/>
      <c r="F12016"/>
    </row>
    <row r="12017" spans="1:6" x14ac:dyDescent="0.2">
      <c r="A12017"/>
      <c r="B12017"/>
      <c r="D12017" s="206"/>
      <c r="E12017" s="206"/>
      <c r="F12017"/>
    </row>
    <row r="12018" spans="1:6" x14ac:dyDescent="0.2">
      <c r="A12018"/>
      <c r="B12018"/>
      <c r="D12018" s="206"/>
      <c r="E12018" s="206"/>
      <c r="F12018"/>
    </row>
    <row r="12019" spans="1:6" x14ac:dyDescent="0.2">
      <c r="A12019"/>
      <c r="B12019"/>
      <c r="D12019" s="206"/>
      <c r="E12019" s="206"/>
      <c r="F12019"/>
    </row>
    <row r="12020" spans="1:6" x14ac:dyDescent="0.2">
      <c r="A12020"/>
      <c r="B12020"/>
      <c r="D12020" s="206"/>
      <c r="E12020" s="206"/>
      <c r="F12020"/>
    </row>
    <row r="12021" spans="1:6" x14ac:dyDescent="0.2">
      <c r="A12021"/>
      <c r="B12021"/>
      <c r="D12021" s="206"/>
      <c r="E12021" s="206"/>
      <c r="F12021"/>
    </row>
    <row r="12022" spans="1:6" x14ac:dyDescent="0.2">
      <c r="A12022"/>
      <c r="B12022"/>
      <c r="D12022" s="206"/>
      <c r="E12022" s="206"/>
      <c r="F12022"/>
    </row>
    <row r="12023" spans="1:6" x14ac:dyDescent="0.2">
      <c r="A12023"/>
      <c r="B12023"/>
      <c r="D12023" s="206"/>
      <c r="E12023" s="206"/>
      <c r="F12023"/>
    </row>
    <row r="12024" spans="1:6" x14ac:dyDescent="0.2">
      <c r="A12024"/>
      <c r="B12024"/>
      <c r="D12024" s="206"/>
      <c r="E12024" s="206"/>
      <c r="F12024"/>
    </row>
    <row r="12025" spans="1:6" x14ac:dyDescent="0.2">
      <c r="A12025"/>
      <c r="B12025"/>
      <c r="D12025" s="206"/>
      <c r="E12025" s="206"/>
      <c r="F12025"/>
    </row>
    <row r="12026" spans="1:6" x14ac:dyDescent="0.2">
      <c r="A12026"/>
      <c r="B12026"/>
      <c r="D12026" s="206"/>
      <c r="E12026" s="206"/>
      <c r="F12026"/>
    </row>
    <row r="12027" spans="1:6" x14ac:dyDescent="0.2">
      <c r="A12027"/>
      <c r="B12027"/>
      <c r="D12027" s="206"/>
      <c r="E12027" s="206"/>
      <c r="F12027"/>
    </row>
    <row r="12028" spans="1:6" x14ac:dyDescent="0.2">
      <c r="A12028"/>
      <c r="B12028"/>
      <c r="D12028" s="206"/>
      <c r="E12028" s="206"/>
      <c r="F12028"/>
    </row>
    <row r="12029" spans="1:6" x14ac:dyDescent="0.2">
      <c r="A12029"/>
      <c r="B12029"/>
      <c r="D12029" s="206"/>
      <c r="E12029" s="206"/>
      <c r="F12029"/>
    </row>
    <row r="12030" spans="1:6" x14ac:dyDescent="0.2">
      <c r="A12030"/>
      <c r="B12030"/>
      <c r="D12030" s="206"/>
      <c r="E12030" s="206"/>
      <c r="F12030"/>
    </row>
    <row r="12031" spans="1:6" x14ac:dyDescent="0.2">
      <c r="A12031"/>
      <c r="B12031"/>
      <c r="D12031" s="206"/>
      <c r="E12031" s="206"/>
      <c r="F12031"/>
    </row>
    <row r="12032" spans="1:6" x14ac:dyDescent="0.2">
      <c r="A12032"/>
      <c r="B12032"/>
      <c r="D12032" s="206"/>
      <c r="E12032" s="206"/>
      <c r="F12032"/>
    </row>
    <row r="12033" spans="1:6" x14ac:dyDescent="0.2">
      <c r="A12033"/>
      <c r="B12033"/>
      <c r="D12033" s="206"/>
      <c r="E12033" s="206"/>
      <c r="F12033"/>
    </row>
    <row r="12034" spans="1:6" x14ac:dyDescent="0.2">
      <c r="A12034"/>
      <c r="B12034"/>
      <c r="D12034" s="206"/>
      <c r="E12034" s="206"/>
      <c r="F12034"/>
    </row>
    <row r="12035" spans="1:6" x14ac:dyDescent="0.2">
      <c r="A12035"/>
      <c r="B12035"/>
      <c r="D12035" s="206"/>
      <c r="E12035" s="206"/>
      <c r="F12035"/>
    </row>
    <row r="12036" spans="1:6" x14ac:dyDescent="0.2">
      <c r="A12036"/>
      <c r="B12036"/>
      <c r="D12036" s="206"/>
      <c r="E12036" s="206"/>
      <c r="F12036"/>
    </row>
    <row r="12037" spans="1:6" x14ac:dyDescent="0.2">
      <c r="A12037"/>
      <c r="B12037"/>
      <c r="D12037" s="206"/>
      <c r="E12037" s="206"/>
      <c r="F12037"/>
    </row>
    <row r="12038" spans="1:6" x14ac:dyDescent="0.2">
      <c r="A12038"/>
      <c r="B12038"/>
      <c r="D12038" s="206"/>
      <c r="E12038" s="206"/>
      <c r="F12038"/>
    </row>
    <row r="12039" spans="1:6" x14ac:dyDescent="0.2">
      <c r="A12039"/>
      <c r="B12039"/>
      <c r="D12039" s="206"/>
      <c r="E12039" s="206"/>
      <c r="F12039"/>
    </row>
    <row r="12040" spans="1:6" x14ac:dyDescent="0.2">
      <c r="A12040"/>
      <c r="B12040"/>
      <c r="D12040" s="206"/>
      <c r="E12040" s="206"/>
      <c r="F12040"/>
    </row>
    <row r="12041" spans="1:6" x14ac:dyDescent="0.2">
      <c r="A12041"/>
      <c r="B12041"/>
      <c r="D12041" s="206"/>
      <c r="E12041" s="206"/>
      <c r="F12041"/>
    </row>
    <row r="12042" spans="1:6" x14ac:dyDescent="0.2">
      <c r="A12042"/>
      <c r="B12042"/>
      <c r="D12042" s="206"/>
      <c r="E12042" s="206"/>
      <c r="F12042"/>
    </row>
    <row r="12043" spans="1:6" x14ac:dyDescent="0.2">
      <c r="A12043"/>
      <c r="B12043"/>
      <c r="D12043" s="206"/>
      <c r="E12043" s="206"/>
      <c r="F12043"/>
    </row>
    <row r="12044" spans="1:6" x14ac:dyDescent="0.2">
      <c r="A12044"/>
      <c r="B12044"/>
      <c r="D12044" s="206"/>
      <c r="E12044" s="206"/>
      <c r="F12044"/>
    </row>
    <row r="12045" spans="1:6" x14ac:dyDescent="0.2">
      <c r="A12045"/>
      <c r="B12045"/>
      <c r="D12045" s="206"/>
      <c r="E12045" s="206"/>
      <c r="F12045"/>
    </row>
    <row r="12046" spans="1:6" x14ac:dyDescent="0.2">
      <c r="A12046"/>
      <c r="B12046"/>
      <c r="D12046" s="206"/>
      <c r="E12046" s="206"/>
      <c r="F12046"/>
    </row>
    <row r="12047" spans="1:6" x14ac:dyDescent="0.2">
      <c r="A12047"/>
      <c r="B12047"/>
      <c r="D12047" s="206"/>
      <c r="E12047" s="206"/>
      <c r="F12047"/>
    </row>
    <row r="12048" spans="1:6" x14ac:dyDescent="0.2">
      <c r="A12048"/>
      <c r="B12048"/>
      <c r="D12048" s="206"/>
      <c r="E12048" s="206"/>
      <c r="F12048"/>
    </row>
    <row r="12049" spans="1:6" x14ac:dyDescent="0.2">
      <c r="A12049"/>
      <c r="B12049"/>
      <c r="D12049" s="206"/>
      <c r="E12049" s="206"/>
      <c r="F12049"/>
    </row>
    <row r="12050" spans="1:6" x14ac:dyDescent="0.2">
      <c r="A12050"/>
      <c r="B12050"/>
      <c r="D12050" s="206"/>
      <c r="E12050" s="206"/>
      <c r="F12050"/>
    </row>
    <row r="12051" spans="1:6" x14ac:dyDescent="0.2">
      <c r="A12051"/>
      <c r="B12051"/>
      <c r="D12051" s="206"/>
      <c r="E12051" s="206"/>
      <c r="F12051"/>
    </row>
    <row r="12052" spans="1:6" x14ac:dyDescent="0.2">
      <c r="A12052"/>
      <c r="B12052"/>
      <c r="D12052" s="206"/>
      <c r="E12052" s="206"/>
      <c r="F12052"/>
    </row>
    <row r="12053" spans="1:6" x14ac:dyDescent="0.2">
      <c r="A12053"/>
      <c r="B12053"/>
      <c r="D12053" s="206"/>
      <c r="E12053" s="206"/>
      <c r="F12053"/>
    </row>
    <row r="12054" spans="1:6" x14ac:dyDescent="0.2">
      <c r="A12054"/>
      <c r="B12054"/>
      <c r="D12054" s="206"/>
      <c r="E12054" s="206"/>
      <c r="F12054"/>
    </row>
    <row r="12055" spans="1:6" x14ac:dyDescent="0.2">
      <c r="A12055"/>
      <c r="B12055"/>
      <c r="D12055" s="206"/>
      <c r="E12055" s="206"/>
      <c r="F12055"/>
    </row>
    <row r="12056" spans="1:6" x14ac:dyDescent="0.2">
      <c r="A12056"/>
      <c r="B12056"/>
      <c r="D12056" s="206"/>
      <c r="E12056" s="206"/>
      <c r="F12056"/>
    </row>
    <row r="12057" spans="1:6" x14ac:dyDescent="0.2">
      <c r="A12057"/>
      <c r="B12057"/>
      <c r="D12057" s="206"/>
      <c r="E12057" s="206"/>
      <c r="F12057"/>
    </row>
    <row r="12058" spans="1:6" x14ac:dyDescent="0.2">
      <c r="A12058"/>
      <c r="B12058"/>
      <c r="D12058" s="206"/>
      <c r="E12058" s="206"/>
      <c r="F12058"/>
    </row>
    <row r="12059" spans="1:6" x14ac:dyDescent="0.2">
      <c r="A12059"/>
      <c r="B12059"/>
      <c r="D12059" s="206"/>
      <c r="E12059" s="206"/>
      <c r="F12059"/>
    </row>
    <row r="12060" spans="1:6" x14ac:dyDescent="0.2">
      <c r="A12060"/>
      <c r="B12060"/>
      <c r="D12060" s="206"/>
      <c r="E12060" s="206"/>
      <c r="F12060"/>
    </row>
    <row r="12061" spans="1:6" x14ac:dyDescent="0.2">
      <c r="A12061"/>
      <c r="B12061"/>
      <c r="D12061" s="206"/>
      <c r="E12061" s="206"/>
      <c r="F12061"/>
    </row>
    <row r="12062" spans="1:6" x14ac:dyDescent="0.2">
      <c r="A12062"/>
      <c r="B12062"/>
      <c r="D12062" s="206"/>
      <c r="E12062" s="206"/>
      <c r="F12062"/>
    </row>
    <row r="12063" spans="1:6" x14ac:dyDescent="0.2">
      <c r="A12063"/>
      <c r="B12063"/>
      <c r="D12063" s="206"/>
      <c r="E12063" s="206"/>
      <c r="F12063"/>
    </row>
    <row r="12064" spans="1:6" x14ac:dyDescent="0.2">
      <c r="A12064"/>
      <c r="B12064"/>
      <c r="D12064" s="206"/>
      <c r="E12064" s="206"/>
      <c r="F12064"/>
    </row>
    <row r="12065" spans="1:6" x14ac:dyDescent="0.2">
      <c r="A12065"/>
      <c r="B12065"/>
      <c r="D12065" s="206"/>
      <c r="E12065" s="206"/>
      <c r="F12065"/>
    </row>
    <row r="12066" spans="1:6" x14ac:dyDescent="0.2">
      <c r="A12066"/>
      <c r="B12066"/>
      <c r="D12066" s="206"/>
      <c r="E12066" s="206"/>
      <c r="F12066"/>
    </row>
    <row r="12067" spans="1:6" x14ac:dyDescent="0.2">
      <c r="A12067"/>
      <c r="B12067"/>
      <c r="D12067" s="206"/>
      <c r="E12067" s="206"/>
      <c r="F12067"/>
    </row>
    <row r="12068" spans="1:6" x14ac:dyDescent="0.2">
      <c r="A12068"/>
      <c r="B12068"/>
      <c r="D12068" s="206"/>
      <c r="E12068" s="206"/>
      <c r="F12068"/>
    </row>
    <row r="12069" spans="1:6" x14ac:dyDescent="0.2">
      <c r="A12069"/>
      <c r="B12069"/>
      <c r="D12069" s="206"/>
      <c r="E12069" s="206"/>
      <c r="F12069"/>
    </row>
    <row r="12070" spans="1:6" x14ac:dyDescent="0.2">
      <c r="A12070"/>
      <c r="B12070"/>
      <c r="D12070" s="206"/>
      <c r="E12070" s="206"/>
      <c r="F12070"/>
    </row>
    <row r="12071" spans="1:6" x14ac:dyDescent="0.2">
      <c r="A12071"/>
      <c r="B12071"/>
      <c r="D12071" s="206"/>
      <c r="E12071" s="206"/>
      <c r="F12071"/>
    </row>
    <row r="12072" spans="1:6" x14ac:dyDescent="0.2">
      <c r="A12072"/>
      <c r="B12072"/>
      <c r="D12072" s="206"/>
      <c r="E12072" s="206"/>
      <c r="F12072"/>
    </row>
    <row r="12073" spans="1:6" x14ac:dyDescent="0.2">
      <c r="A12073"/>
      <c r="B12073"/>
      <c r="D12073" s="206"/>
      <c r="E12073" s="206"/>
      <c r="F12073"/>
    </row>
    <row r="12074" spans="1:6" x14ac:dyDescent="0.2">
      <c r="A12074"/>
      <c r="B12074"/>
      <c r="D12074" s="206"/>
      <c r="E12074" s="206"/>
      <c r="F12074"/>
    </row>
    <row r="12075" spans="1:6" x14ac:dyDescent="0.2">
      <c r="A12075"/>
      <c r="B12075"/>
      <c r="D12075" s="206"/>
      <c r="E12075" s="206"/>
      <c r="F12075"/>
    </row>
    <row r="12076" spans="1:6" x14ac:dyDescent="0.2">
      <c r="A12076"/>
      <c r="B12076"/>
      <c r="D12076" s="206"/>
      <c r="E12076" s="206"/>
      <c r="F12076"/>
    </row>
    <row r="12077" spans="1:6" x14ac:dyDescent="0.2">
      <c r="A12077"/>
      <c r="B12077"/>
      <c r="D12077" s="206"/>
      <c r="E12077" s="206"/>
      <c r="F12077"/>
    </row>
    <row r="12078" spans="1:6" x14ac:dyDescent="0.2">
      <c r="A12078"/>
      <c r="B12078"/>
      <c r="D12078" s="206"/>
      <c r="E12078" s="206"/>
      <c r="F12078"/>
    </row>
    <row r="12079" spans="1:6" x14ac:dyDescent="0.2">
      <c r="A12079"/>
      <c r="B12079"/>
      <c r="D12079" s="206"/>
      <c r="E12079" s="206"/>
      <c r="F12079"/>
    </row>
    <row r="12080" spans="1:6" x14ac:dyDescent="0.2">
      <c r="A12080"/>
      <c r="B12080"/>
      <c r="D12080" s="206"/>
      <c r="E12080" s="206"/>
      <c r="F12080"/>
    </row>
    <row r="12081" spans="1:6" x14ac:dyDescent="0.2">
      <c r="A12081"/>
      <c r="B12081"/>
      <c r="D12081" s="206"/>
      <c r="E12081" s="206"/>
      <c r="F12081"/>
    </row>
    <row r="12082" spans="1:6" x14ac:dyDescent="0.2">
      <c r="A12082"/>
      <c r="B12082"/>
      <c r="D12082" s="206"/>
      <c r="E12082" s="206"/>
      <c r="F12082"/>
    </row>
    <row r="12083" spans="1:6" x14ac:dyDescent="0.2">
      <c r="A12083"/>
      <c r="B12083"/>
      <c r="D12083" s="206"/>
      <c r="E12083" s="206"/>
      <c r="F12083"/>
    </row>
    <row r="12084" spans="1:6" x14ac:dyDescent="0.2">
      <c r="A12084"/>
      <c r="B12084"/>
      <c r="D12084" s="206"/>
      <c r="E12084" s="206"/>
      <c r="F12084"/>
    </row>
    <row r="12085" spans="1:6" x14ac:dyDescent="0.2">
      <c r="A12085"/>
      <c r="B12085"/>
      <c r="D12085" s="206"/>
      <c r="E12085" s="206"/>
      <c r="F12085"/>
    </row>
    <row r="12086" spans="1:6" x14ac:dyDescent="0.2">
      <c r="A12086"/>
      <c r="B12086"/>
      <c r="D12086" s="206"/>
      <c r="E12086" s="206"/>
      <c r="F12086"/>
    </row>
    <row r="12087" spans="1:6" x14ac:dyDescent="0.2">
      <c r="A12087"/>
      <c r="B12087"/>
      <c r="D12087" s="206"/>
      <c r="E12087" s="206"/>
      <c r="F12087"/>
    </row>
    <row r="12088" spans="1:6" x14ac:dyDescent="0.2">
      <c r="A12088"/>
      <c r="B12088"/>
      <c r="D12088" s="206"/>
      <c r="E12088" s="206"/>
      <c r="F12088"/>
    </row>
    <row r="12089" spans="1:6" x14ac:dyDescent="0.2">
      <c r="A12089"/>
      <c r="B12089"/>
      <c r="D12089" s="206"/>
      <c r="E12089" s="206"/>
      <c r="F12089"/>
    </row>
    <row r="12090" spans="1:6" x14ac:dyDescent="0.2">
      <c r="A12090"/>
      <c r="B12090"/>
      <c r="D12090" s="206"/>
      <c r="E12090" s="206"/>
      <c r="F12090"/>
    </row>
    <row r="12091" spans="1:6" x14ac:dyDescent="0.2">
      <c r="A12091"/>
      <c r="B12091"/>
      <c r="D12091" s="206"/>
      <c r="E12091" s="206"/>
      <c r="F12091"/>
    </row>
    <row r="12092" spans="1:6" x14ac:dyDescent="0.2">
      <c r="A12092"/>
      <c r="B12092"/>
      <c r="D12092" s="206"/>
      <c r="E12092" s="206"/>
      <c r="F12092"/>
    </row>
    <row r="12093" spans="1:6" x14ac:dyDescent="0.2">
      <c r="A12093"/>
      <c r="B12093"/>
      <c r="D12093" s="206"/>
      <c r="E12093" s="206"/>
      <c r="F12093"/>
    </row>
    <row r="12094" spans="1:6" x14ac:dyDescent="0.2">
      <c r="A12094"/>
      <c r="B12094"/>
      <c r="D12094" s="206"/>
      <c r="E12094" s="206"/>
      <c r="F12094"/>
    </row>
    <row r="12095" spans="1:6" x14ac:dyDescent="0.2">
      <c r="A12095"/>
      <c r="B12095"/>
      <c r="D12095" s="206"/>
      <c r="E12095" s="206"/>
      <c r="F12095"/>
    </row>
    <row r="12096" spans="1:6" x14ac:dyDescent="0.2">
      <c r="A12096"/>
      <c r="B12096"/>
      <c r="D12096" s="206"/>
      <c r="E12096" s="206"/>
      <c r="F12096"/>
    </row>
    <row r="12097" spans="1:6" x14ac:dyDescent="0.2">
      <c r="A12097"/>
      <c r="B12097"/>
      <c r="D12097" s="206"/>
      <c r="E12097" s="206"/>
      <c r="F12097"/>
    </row>
    <row r="12098" spans="1:6" x14ac:dyDescent="0.2">
      <c r="A12098"/>
      <c r="B12098"/>
      <c r="D12098" s="206"/>
      <c r="E12098" s="206"/>
      <c r="F12098"/>
    </row>
    <row r="12099" spans="1:6" x14ac:dyDescent="0.2">
      <c r="A12099"/>
      <c r="B12099"/>
      <c r="D12099" s="206"/>
      <c r="E12099" s="206"/>
      <c r="F12099"/>
    </row>
    <row r="12100" spans="1:6" x14ac:dyDescent="0.2">
      <c r="A12100"/>
      <c r="B12100"/>
      <c r="D12100" s="206"/>
      <c r="E12100" s="206"/>
      <c r="F12100"/>
    </row>
    <row r="12101" spans="1:6" x14ac:dyDescent="0.2">
      <c r="A12101"/>
      <c r="B12101"/>
      <c r="D12101" s="206"/>
      <c r="E12101" s="206"/>
      <c r="F12101"/>
    </row>
    <row r="12102" spans="1:6" x14ac:dyDescent="0.2">
      <c r="A12102"/>
      <c r="B12102"/>
      <c r="D12102" s="206"/>
      <c r="E12102" s="206"/>
      <c r="F12102"/>
    </row>
    <row r="12103" spans="1:6" x14ac:dyDescent="0.2">
      <c r="A12103"/>
      <c r="B12103"/>
      <c r="D12103" s="206"/>
      <c r="E12103" s="206"/>
      <c r="F12103"/>
    </row>
    <row r="12104" spans="1:6" x14ac:dyDescent="0.2">
      <c r="A12104"/>
      <c r="B12104"/>
      <c r="D12104" s="206"/>
      <c r="E12104" s="206"/>
      <c r="F12104"/>
    </row>
    <row r="12105" spans="1:6" x14ac:dyDescent="0.2">
      <c r="A12105"/>
      <c r="B12105"/>
      <c r="D12105" s="206"/>
      <c r="E12105" s="206"/>
      <c r="F12105"/>
    </row>
    <row r="12106" spans="1:6" x14ac:dyDescent="0.2">
      <c r="A12106"/>
      <c r="B12106"/>
      <c r="D12106" s="206"/>
      <c r="E12106" s="206"/>
      <c r="F12106"/>
    </row>
    <row r="12107" spans="1:6" x14ac:dyDescent="0.2">
      <c r="A12107"/>
      <c r="B12107"/>
      <c r="D12107" s="206"/>
      <c r="E12107" s="206"/>
      <c r="F12107"/>
    </row>
    <row r="12108" spans="1:6" x14ac:dyDescent="0.2">
      <c r="A12108"/>
      <c r="B12108"/>
      <c r="D12108" s="206"/>
      <c r="E12108" s="206"/>
      <c r="F12108"/>
    </row>
    <row r="12109" spans="1:6" x14ac:dyDescent="0.2">
      <c r="A12109"/>
      <c r="B12109"/>
      <c r="D12109" s="206"/>
      <c r="E12109" s="206"/>
      <c r="F12109"/>
    </row>
    <row r="12110" spans="1:6" x14ac:dyDescent="0.2">
      <c r="A12110"/>
      <c r="B12110"/>
      <c r="D12110" s="206"/>
      <c r="E12110" s="206"/>
      <c r="F12110"/>
    </row>
    <row r="12111" spans="1:6" x14ac:dyDescent="0.2">
      <c r="A12111"/>
      <c r="B12111"/>
      <c r="D12111" s="206"/>
      <c r="E12111" s="206"/>
      <c r="F12111"/>
    </row>
    <row r="12112" spans="1:6" x14ac:dyDescent="0.2">
      <c r="A12112"/>
      <c r="B12112"/>
      <c r="D12112" s="206"/>
      <c r="E12112" s="206"/>
      <c r="F12112"/>
    </row>
    <row r="12113" spans="1:6" x14ac:dyDescent="0.2">
      <c r="A12113"/>
      <c r="B12113"/>
      <c r="D12113" s="206"/>
      <c r="E12113" s="206"/>
      <c r="F12113"/>
    </row>
    <row r="12114" spans="1:6" x14ac:dyDescent="0.2">
      <c r="A12114"/>
      <c r="B12114"/>
      <c r="D12114" s="206"/>
      <c r="E12114" s="206"/>
      <c r="F12114"/>
    </row>
    <row r="12115" spans="1:6" x14ac:dyDescent="0.2">
      <c r="A12115"/>
      <c r="B12115"/>
      <c r="D12115" s="206"/>
      <c r="E12115" s="206"/>
      <c r="F12115"/>
    </row>
    <row r="12116" spans="1:6" x14ac:dyDescent="0.2">
      <c r="A12116"/>
      <c r="B12116"/>
      <c r="D12116" s="206"/>
      <c r="E12116" s="206"/>
      <c r="F12116"/>
    </row>
    <row r="12117" spans="1:6" x14ac:dyDescent="0.2">
      <c r="A12117"/>
      <c r="B12117"/>
      <c r="D12117" s="206"/>
      <c r="E12117" s="206"/>
      <c r="F12117"/>
    </row>
    <row r="12118" spans="1:6" x14ac:dyDescent="0.2">
      <c r="A12118"/>
      <c r="B12118"/>
      <c r="D12118" s="206"/>
      <c r="E12118" s="206"/>
      <c r="F12118"/>
    </row>
    <row r="12119" spans="1:6" x14ac:dyDescent="0.2">
      <c r="A12119"/>
      <c r="B12119"/>
      <c r="D12119" s="206"/>
      <c r="E12119" s="206"/>
      <c r="F12119"/>
    </row>
    <row r="12120" spans="1:6" x14ac:dyDescent="0.2">
      <c r="A12120"/>
      <c r="B12120"/>
      <c r="D12120" s="206"/>
      <c r="E12120" s="206"/>
      <c r="F12120"/>
    </row>
    <row r="12121" spans="1:6" x14ac:dyDescent="0.2">
      <c r="A12121"/>
      <c r="B12121"/>
      <c r="D12121" s="206"/>
      <c r="E12121" s="206"/>
      <c r="F12121"/>
    </row>
    <row r="12122" spans="1:6" x14ac:dyDescent="0.2">
      <c r="A12122"/>
      <c r="B12122"/>
      <c r="D12122" s="206"/>
      <c r="E12122" s="206"/>
      <c r="F12122"/>
    </row>
    <row r="12123" spans="1:6" x14ac:dyDescent="0.2">
      <c r="A12123"/>
      <c r="B12123"/>
      <c r="D12123" s="206"/>
      <c r="E12123" s="206"/>
      <c r="F12123"/>
    </row>
    <row r="12124" spans="1:6" x14ac:dyDescent="0.2">
      <c r="A12124"/>
      <c r="B12124"/>
      <c r="D12124" s="206"/>
      <c r="E12124" s="206"/>
      <c r="F12124"/>
    </row>
    <row r="12125" spans="1:6" x14ac:dyDescent="0.2">
      <c r="A12125"/>
      <c r="B12125"/>
      <c r="D12125" s="206"/>
      <c r="E12125" s="206"/>
      <c r="F12125"/>
    </row>
    <row r="12126" spans="1:6" x14ac:dyDescent="0.2">
      <c r="A12126"/>
      <c r="B12126"/>
      <c r="D12126" s="206"/>
      <c r="E12126" s="206"/>
      <c r="F12126"/>
    </row>
    <row r="12127" spans="1:6" x14ac:dyDescent="0.2">
      <c r="A12127"/>
      <c r="B12127"/>
      <c r="D12127" s="206"/>
      <c r="E12127" s="206"/>
      <c r="F12127"/>
    </row>
    <row r="12128" spans="1:6" x14ac:dyDescent="0.2">
      <c r="A12128"/>
      <c r="B12128"/>
      <c r="D12128" s="206"/>
      <c r="E12128" s="206"/>
      <c r="F12128"/>
    </row>
    <row r="12129" spans="1:6" x14ac:dyDescent="0.2">
      <c r="A12129"/>
      <c r="B12129"/>
      <c r="D12129" s="206"/>
      <c r="E12129" s="206"/>
      <c r="F12129"/>
    </row>
    <row r="12130" spans="1:6" x14ac:dyDescent="0.2">
      <c r="A12130"/>
      <c r="B12130"/>
      <c r="D12130" s="206"/>
      <c r="E12130" s="206"/>
      <c r="F12130"/>
    </row>
    <row r="12131" spans="1:6" x14ac:dyDescent="0.2">
      <c r="A12131"/>
      <c r="B12131"/>
      <c r="D12131" s="206"/>
      <c r="E12131" s="206"/>
      <c r="F12131"/>
    </row>
    <row r="12132" spans="1:6" x14ac:dyDescent="0.2">
      <c r="A12132"/>
      <c r="B12132"/>
      <c r="D12132" s="206"/>
      <c r="E12132" s="206"/>
      <c r="F12132"/>
    </row>
    <row r="12133" spans="1:6" x14ac:dyDescent="0.2">
      <c r="A12133"/>
      <c r="B12133"/>
      <c r="D12133" s="206"/>
      <c r="E12133" s="206"/>
      <c r="F12133"/>
    </row>
    <row r="12134" spans="1:6" x14ac:dyDescent="0.2">
      <c r="A12134"/>
      <c r="B12134"/>
      <c r="D12134" s="206"/>
      <c r="E12134" s="206"/>
      <c r="F12134"/>
    </row>
    <row r="12135" spans="1:6" x14ac:dyDescent="0.2">
      <c r="A12135"/>
      <c r="B12135"/>
      <c r="D12135" s="206"/>
      <c r="E12135" s="206"/>
      <c r="F12135"/>
    </row>
    <row r="12136" spans="1:6" x14ac:dyDescent="0.2">
      <c r="A12136"/>
      <c r="B12136"/>
      <c r="D12136" s="206"/>
      <c r="E12136" s="206"/>
      <c r="F12136"/>
    </row>
    <row r="12137" spans="1:6" x14ac:dyDescent="0.2">
      <c r="A12137"/>
      <c r="B12137"/>
      <c r="D12137" s="206"/>
      <c r="E12137" s="206"/>
      <c r="F12137"/>
    </row>
    <row r="12138" spans="1:6" x14ac:dyDescent="0.2">
      <c r="A12138"/>
      <c r="B12138"/>
      <c r="D12138" s="206"/>
      <c r="E12138" s="206"/>
      <c r="F12138"/>
    </row>
    <row r="12139" spans="1:6" x14ac:dyDescent="0.2">
      <c r="A12139"/>
      <c r="B12139"/>
      <c r="D12139" s="206"/>
      <c r="E12139" s="206"/>
      <c r="F12139"/>
    </row>
    <row r="12140" spans="1:6" x14ac:dyDescent="0.2">
      <c r="A12140"/>
      <c r="B12140"/>
      <c r="D12140" s="206"/>
      <c r="E12140" s="206"/>
      <c r="F12140"/>
    </row>
    <row r="12141" spans="1:6" x14ac:dyDescent="0.2">
      <c r="A12141"/>
      <c r="B12141"/>
      <c r="D12141" s="206"/>
      <c r="E12141" s="206"/>
      <c r="F12141"/>
    </row>
    <row r="12142" spans="1:6" x14ac:dyDescent="0.2">
      <c r="A12142"/>
      <c r="B12142"/>
      <c r="D12142" s="206"/>
      <c r="E12142" s="206"/>
      <c r="F12142"/>
    </row>
    <row r="12143" spans="1:6" x14ac:dyDescent="0.2">
      <c r="A12143"/>
      <c r="B12143"/>
      <c r="D12143" s="206"/>
      <c r="E12143" s="206"/>
      <c r="F12143"/>
    </row>
    <row r="12144" spans="1:6" x14ac:dyDescent="0.2">
      <c r="A12144"/>
      <c r="B12144"/>
      <c r="D12144" s="206"/>
      <c r="E12144" s="206"/>
      <c r="F12144"/>
    </row>
    <row r="12145" spans="1:6" x14ac:dyDescent="0.2">
      <c r="A12145"/>
      <c r="B12145"/>
      <c r="D12145" s="206"/>
      <c r="E12145" s="206"/>
      <c r="F12145"/>
    </row>
    <row r="12146" spans="1:6" x14ac:dyDescent="0.2">
      <c r="A12146"/>
      <c r="B12146"/>
      <c r="D12146" s="206"/>
      <c r="E12146" s="206"/>
      <c r="F12146"/>
    </row>
    <row r="12147" spans="1:6" x14ac:dyDescent="0.2">
      <c r="A12147"/>
      <c r="B12147"/>
      <c r="D12147" s="206"/>
      <c r="E12147" s="206"/>
      <c r="F12147"/>
    </row>
    <row r="12148" spans="1:6" x14ac:dyDescent="0.2">
      <c r="A12148"/>
      <c r="B12148"/>
      <c r="D12148" s="206"/>
      <c r="E12148" s="206"/>
      <c r="F12148"/>
    </row>
    <row r="12149" spans="1:6" x14ac:dyDescent="0.2">
      <c r="A12149"/>
      <c r="B12149"/>
      <c r="D12149" s="206"/>
      <c r="E12149" s="206"/>
      <c r="F12149"/>
    </row>
    <row r="12150" spans="1:6" x14ac:dyDescent="0.2">
      <c r="A12150"/>
      <c r="B12150"/>
      <c r="D12150" s="206"/>
      <c r="E12150" s="206"/>
      <c r="F12150"/>
    </row>
    <row r="12151" spans="1:6" x14ac:dyDescent="0.2">
      <c r="A12151"/>
      <c r="B12151"/>
      <c r="D12151" s="206"/>
      <c r="E12151" s="206"/>
      <c r="F12151"/>
    </row>
    <row r="12152" spans="1:6" x14ac:dyDescent="0.2">
      <c r="A12152"/>
      <c r="B12152"/>
      <c r="D12152" s="206"/>
      <c r="E12152" s="206"/>
      <c r="F12152"/>
    </row>
    <row r="12153" spans="1:6" x14ac:dyDescent="0.2">
      <c r="A12153"/>
      <c r="B12153"/>
      <c r="D12153" s="206"/>
      <c r="E12153" s="206"/>
      <c r="F12153"/>
    </row>
    <row r="12154" spans="1:6" x14ac:dyDescent="0.2">
      <c r="A12154"/>
      <c r="B12154"/>
      <c r="D12154" s="206"/>
      <c r="E12154" s="206"/>
      <c r="F12154"/>
    </row>
    <row r="12155" spans="1:6" x14ac:dyDescent="0.2">
      <c r="A12155"/>
      <c r="B12155"/>
      <c r="D12155" s="206"/>
      <c r="E12155" s="206"/>
      <c r="F12155"/>
    </row>
    <row r="12156" spans="1:6" x14ac:dyDescent="0.2">
      <c r="A12156"/>
      <c r="B12156"/>
      <c r="D12156" s="206"/>
      <c r="E12156" s="206"/>
      <c r="F12156"/>
    </row>
    <row r="12157" spans="1:6" x14ac:dyDescent="0.2">
      <c r="A12157"/>
      <c r="B12157"/>
      <c r="D12157" s="206"/>
      <c r="E12157" s="206"/>
      <c r="F12157"/>
    </row>
    <row r="12158" spans="1:6" x14ac:dyDescent="0.2">
      <c r="A12158"/>
      <c r="B12158"/>
      <c r="D12158" s="206"/>
      <c r="E12158" s="206"/>
      <c r="F12158"/>
    </row>
    <row r="12159" spans="1:6" x14ac:dyDescent="0.2">
      <c r="A12159"/>
      <c r="B12159"/>
      <c r="D12159" s="206"/>
      <c r="E12159" s="206"/>
      <c r="F12159"/>
    </row>
    <row r="12160" spans="1:6" x14ac:dyDescent="0.2">
      <c r="A12160"/>
      <c r="B12160"/>
      <c r="D12160" s="206"/>
      <c r="E12160" s="206"/>
      <c r="F12160"/>
    </row>
    <row r="12161" spans="1:6" x14ac:dyDescent="0.2">
      <c r="A12161"/>
      <c r="B12161"/>
      <c r="D12161" s="206"/>
      <c r="E12161" s="206"/>
      <c r="F12161"/>
    </row>
    <row r="12162" spans="1:6" x14ac:dyDescent="0.2">
      <c r="A12162"/>
      <c r="B12162"/>
      <c r="D12162" s="206"/>
      <c r="E12162" s="206"/>
      <c r="F12162"/>
    </row>
    <row r="12163" spans="1:6" x14ac:dyDescent="0.2">
      <c r="A12163"/>
      <c r="B12163"/>
      <c r="D12163" s="206"/>
      <c r="E12163" s="206"/>
      <c r="F12163"/>
    </row>
    <row r="12164" spans="1:6" x14ac:dyDescent="0.2">
      <c r="A12164"/>
      <c r="B12164"/>
      <c r="D12164" s="206"/>
      <c r="E12164" s="206"/>
      <c r="F12164"/>
    </row>
    <row r="12165" spans="1:6" x14ac:dyDescent="0.2">
      <c r="A12165"/>
      <c r="B12165"/>
      <c r="D12165" s="206"/>
      <c r="E12165" s="206"/>
      <c r="F12165"/>
    </row>
    <row r="12166" spans="1:6" x14ac:dyDescent="0.2">
      <c r="A12166"/>
      <c r="B12166"/>
      <c r="D12166" s="206"/>
      <c r="E12166" s="206"/>
      <c r="F12166"/>
    </row>
    <row r="12167" spans="1:6" x14ac:dyDescent="0.2">
      <c r="A12167"/>
      <c r="B12167"/>
      <c r="D12167" s="206"/>
      <c r="E12167" s="206"/>
      <c r="F12167"/>
    </row>
    <row r="12168" spans="1:6" x14ac:dyDescent="0.2">
      <c r="A12168"/>
      <c r="B12168"/>
      <c r="D12168" s="206"/>
      <c r="E12168" s="206"/>
      <c r="F12168"/>
    </row>
    <row r="12169" spans="1:6" x14ac:dyDescent="0.2">
      <c r="A12169"/>
      <c r="B12169"/>
      <c r="D12169" s="206"/>
      <c r="E12169" s="206"/>
      <c r="F12169"/>
    </row>
    <row r="12170" spans="1:6" x14ac:dyDescent="0.2">
      <c r="A12170"/>
      <c r="B12170"/>
      <c r="D12170" s="206"/>
      <c r="E12170" s="206"/>
      <c r="F12170"/>
    </row>
    <row r="12171" spans="1:6" x14ac:dyDescent="0.2">
      <c r="A12171"/>
      <c r="B12171"/>
      <c r="D12171" s="206"/>
      <c r="E12171" s="206"/>
      <c r="F12171"/>
    </row>
    <row r="12172" spans="1:6" x14ac:dyDescent="0.2">
      <c r="A12172"/>
      <c r="B12172"/>
      <c r="D12172" s="206"/>
      <c r="E12172" s="206"/>
      <c r="F12172"/>
    </row>
    <row r="12173" spans="1:6" x14ac:dyDescent="0.2">
      <c r="A12173"/>
      <c r="B12173"/>
      <c r="D12173" s="206"/>
      <c r="E12173" s="206"/>
      <c r="F12173"/>
    </row>
    <row r="12174" spans="1:6" x14ac:dyDescent="0.2">
      <c r="A12174"/>
      <c r="B12174"/>
      <c r="D12174" s="206"/>
      <c r="E12174" s="206"/>
      <c r="F12174"/>
    </row>
    <row r="12175" spans="1:6" x14ac:dyDescent="0.2">
      <c r="A12175"/>
      <c r="B12175"/>
      <c r="D12175" s="206"/>
      <c r="E12175" s="206"/>
      <c r="F12175"/>
    </row>
    <row r="12176" spans="1:6" x14ac:dyDescent="0.2">
      <c r="A12176"/>
      <c r="B12176"/>
      <c r="D12176" s="206"/>
      <c r="E12176" s="206"/>
      <c r="F12176"/>
    </row>
    <row r="12177" spans="1:6" x14ac:dyDescent="0.2">
      <c r="A12177"/>
      <c r="B12177"/>
      <c r="D12177" s="206"/>
      <c r="E12177" s="206"/>
      <c r="F12177"/>
    </row>
    <row r="12178" spans="1:6" x14ac:dyDescent="0.2">
      <c r="A12178"/>
      <c r="B12178"/>
      <c r="D12178" s="206"/>
      <c r="E12178" s="206"/>
      <c r="F12178"/>
    </row>
    <row r="12179" spans="1:6" x14ac:dyDescent="0.2">
      <c r="A12179"/>
      <c r="B12179"/>
      <c r="D12179" s="206"/>
      <c r="E12179" s="206"/>
      <c r="F12179"/>
    </row>
    <row r="12180" spans="1:6" x14ac:dyDescent="0.2">
      <c r="A12180"/>
      <c r="B12180"/>
      <c r="D12180" s="206"/>
      <c r="E12180" s="206"/>
      <c r="F12180"/>
    </row>
    <row r="12181" spans="1:6" x14ac:dyDescent="0.2">
      <c r="A12181"/>
      <c r="B12181"/>
      <c r="D12181" s="206"/>
      <c r="E12181" s="206"/>
      <c r="F12181"/>
    </row>
    <row r="12182" spans="1:6" x14ac:dyDescent="0.2">
      <c r="A12182"/>
      <c r="B12182"/>
      <c r="D12182" s="206"/>
      <c r="E12182" s="206"/>
      <c r="F12182"/>
    </row>
    <row r="12183" spans="1:6" x14ac:dyDescent="0.2">
      <c r="A12183"/>
      <c r="B12183"/>
      <c r="D12183" s="206"/>
      <c r="E12183" s="206"/>
      <c r="F12183"/>
    </row>
    <row r="12184" spans="1:6" x14ac:dyDescent="0.2">
      <c r="A12184"/>
      <c r="B12184"/>
      <c r="D12184" s="206"/>
      <c r="E12184" s="206"/>
      <c r="F12184"/>
    </row>
    <row r="12185" spans="1:6" x14ac:dyDescent="0.2">
      <c r="A12185"/>
      <c r="B12185"/>
      <c r="D12185" s="206"/>
      <c r="E12185" s="206"/>
      <c r="F12185"/>
    </row>
    <row r="12186" spans="1:6" x14ac:dyDescent="0.2">
      <c r="A12186"/>
      <c r="B12186"/>
      <c r="D12186" s="206"/>
      <c r="E12186" s="206"/>
      <c r="F12186"/>
    </row>
    <row r="12187" spans="1:6" x14ac:dyDescent="0.2">
      <c r="A12187"/>
      <c r="B12187"/>
      <c r="D12187" s="206"/>
      <c r="E12187" s="206"/>
      <c r="F12187"/>
    </row>
    <row r="12188" spans="1:6" x14ac:dyDescent="0.2">
      <c r="A12188"/>
      <c r="B12188"/>
      <c r="D12188" s="206"/>
      <c r="E12188" s="206"/>
      <c r="F12188"/>
    </row>
    <row r="12189" spans="1:6" x14ac:dyDescent="0.2">
      <c r="A12189"/>
      <c r="B12189"/>
      <c r="D12189" s="206"/>
      <c r="E12189" s="206"/>
      <c r="F12189"/>
    </row>
    <row r="12190" spans="1:6" x14ac:dyDescent="0.2">
      <c r="A12190"/>
      <c r="B12190"/>
      <c r="D12190" s="206"/>
      <c r="E12190" s="206"/>
      <c r="F12190"/>
    </row>
    <row r="12191" spans="1:6" x14ac:dyDescent="0.2">
      <c r="A12191"/>
      <c r="B12191"/>
      <c r="D12191" s="206"/>
      <c r="E12191" s="206"/>
      <c r="F12191"/>
    </row>
    <row r="12192" spans="1:6" x14ac:dyDescent="0.2">
      <c r="A12192"/>
      <c r="B12192"/>
      <c r="D12192" s="206"/>
      <c r="E12192" s="206"/>
      <c r="F12192"/>
    </row>
    <row r="12193" spans="1:6" x14ac:dyDescent="0.2">
      <c r="A12193"/>
      <c r="B12193"/>
      <c r="D12193" s="206"/>
      <c r="E12193" s="206"/>
      <c r="F12193"/>
    </row>
    <row r="12194" spans="1:6" x14ac:dyDescent="0.2">
      <c r="A12194"/>
      <c r="B12194"/>
      <c r="D12194" s="206"/>
      <c r="E12194" s="206"/>
      <c r="F12194"/>
    </row>
    <row r="12195" spans="1:6" x14ac:dyDescent="0.2">
      <c r="A12195"/>
      <c r="B12195"/>
      <c r="D12195" s="206"/>
      <c r="E12195" s="206"/>
      <c r="F12195"/>
    </row>
    <row r="12196" spans="1:6" x14ac:dyDescent="0.2">
      <c r="A12196"/>
      <c r="B12196"/>
      <c r="D12196" s="206"/>
      <c r="E12196" s="206"/>
      <c r="F12196"/>
    </row>
    <row r="12197" spans="1:6" x14ac:dyDescent="0.2">
      <c r="A12197"/>
      <c r="B12197"/>
      <c r="D12197" s="206"/>
      <c r="E12197" s="206"/>
      <c r="F12197"/>
    </row>
    <row r="12198" spans="1:6" x14ac:dyDescent="0.2">
      <c r="A12198"/>
      <c r="B12198"/>
      <c r="D12198" s="206"/>
      <c r="E12198" s="206"/>
      <c r="F12198"/>
    </row>
    <row r="12199" spans="1:6" x14ac:dyDescent="0.2">
      <c r="A12199"/>
      <c r="B12199"/>
      <c r="D12199" s="206"/>
      <c r="E12199" s="206"/>
      <c r="F12199"/>
    </row>
    <row r="12200" spans="1:6" x14ac:dyDescent="0.2">
      <c r="A12200"/>
      <c r="B12200"/>
      <c r="D12200" s="206"/>
      <c r="E12200" s="206"/>
      <c r="F12200"/>
    </row>
    <row r="12201" spans="1:6" x14ac:dyDescent="0.2">
      <c r="A12201"/>
      <c r="B12201"/>
      <c r="D12201" s="206"/>
      <c r="E12201" s="206"/>
      <c r="F12201"/>
    </row>
    <row r="12202" spans="1:6" x14ac:dyDescent="0.2">
      <c r="A12202"/>
      <c r="B12202"/>
      <c r="D12202" s="206"/>
      <c r="E12202" s="206"/>
      <c r="F12202"/>
    </row>
    <row r="12203" spans="1:6" x14ac:dyDescent="0.2">
      <c r="A12203"/>
      <c r="B12203"/>
      <c r="D12203" s="206"/>
      <c r="E12203" s="206"/>
      <c r="F12203"/>
    </row>
    <row r="12204" spans="1:6" x14ac:dyDescent="0.2">
      <c r="A12204"/>
      <c r="B12204"/>
      <c r="D12204" s="206"/>
      <c r="E12204" s="206"/>
      <c r="F12204"/>
    </row>
    <row r="12205" spans="1:6" x14ac:dyDescent="0.2">
      <c r="A12205"/>
      <c r="B12205"/>
      <c r="D12205" s="206"/>
      <c r="E12205" s="206"/>
      <c r="F12205"/>
    </row>
    <row r="12206" spans="1:6" x14ac:dyDescent="0.2">
      <c r="A12206"/>
      <c r="B12206"/>
      <c r="D12206" s="206"/>
      <c r="E12206" s="206"/>
      <c r="F12206"/>
    </row>
    <row r="12207" spans="1:6" x14ac:dyDescent="0.2">
      <c r="A12207"/>
      <c r="B12207"/>
      <c r="D12207" s="206"/>
      <c r="E12207" s="206"/>
      <c r="F12207"/>
    </row>
    <row r="12208" spans="1:6" x14ac:dyDescent="0.2">
      <c r="A12208"/>
      <c r="B12208"/>
      <c r="D12208" s="206"/>
      <c r="E12208" s="206"/>
      <c r="F12208"/>
    </row>
    <row r="12209" spans="1:6" x14ac:dyDescent="0.2">
      <c r="A12209"/>
      <c r="B12209"/>
      <c r="D12209" s="206"/>
      <c r="E12209" s="206"/>
      <c r="F12209"/>
    </row>
    <row r="12210" spans="1:6" x14ac:dyDescent="0.2">
      <c r="A12210"/>
      <c r="B12210"/>
      <c r="D12210" s="206"/>
      <c r="E12210" s="206"/>
      <c r="F12210"/>
    </row>
    <row r="12211" spans="1:6" x14ac:dyDescent="0.2">
      <c r="A12211"/>
      <c r="B12211"/>
      <c r="D12211" s="206"/>
      <c r="E12211" s="206"/>
      <c r="F12211"/>
    </row>
    <row r="12212" spans="1:6" x14ac:dyDescent="0.2">
      <c r="A12212"/>
      <c r="B12212"/>
      <c r="D12212" s="206"/>
      <c r="E12212" s="206"/>
      <c r="F12212"/>
    </row>
    <row r="12213" spans="1:6" x14ac:dyDescent="0.2">
      <c r="A12213"/>
      <c r="B12213"/>
      <c r="D12213" s="206"/>
      <c r="E12213" s="206"/>
      <c r="F12213"/>
    </row>
    <row r="12214" spans="1:6" x14ac:dyDescent="0.2">
      <c r="A12214"/>
      <c r="B12214"/>
      <c r="D12214" s="206"/>
      <c r="E12214" s="206"/>
      <c r="F12214"/>
    </row>
    <row r="12215" spans="1:6" x14ac:dyDescent="0.2">
      <c r="A12215"/>
      <c r="B12215"/>
      <c r="D12215" s="206"/>
      <c r="E12215" s="206"/>
      <c r="F12215"/>
    </row>
    <row r="12216" spans="1:6" x14ac:dyDescent="0.2">
      <c r="A12216"/>
      <c r="B12216"/>
      <c r="D12216" s="206"/>
      <c r="E12216" s="206"/>
      <c r="F12216"/>
    </row>
    <row r="12217" spans="1:6" x14ac:dyDescent="0.2">
      <c r="A12217"/>
      <c r="B12217"/>
      <c r="D12217" s="206"/>
      <c r="E12217" s="206"/>
      <c r="F12217"/>
    </row>
    <row r="12218" spans="1:6" x14ac:dyDescent="0.2">
      <c r="A12218"/>
      <c r="B12218"/>
      <c r="D12218" s="206"/>
      <c r="E12218" s="206"/>
      <c r="F12218"/>
    </row>
    <row r="12219" spans="1:6" x14ac:dyDescent="0.2">
      <c r="A12219"/>
      <c r="B12219"/>
      <c r="D12219" s="206"/>
      <c r="E12219" s="206"/>
      <c r="F12219"/>
    </row>
    <row r="12220" spans="1:6" x14ac:dyDescent="0.2">
      <c r="A12220"/>
      <c r="B12220"/>
      <c r="D12220" s="206"/>
      <c r="E12220" s="206"/>
      <c r="F12220"/>
    </row>
    <row r="12221" spans="1:6" x14ac:dyDescent="0.2">
      <c r="A12221"/>
      <c r="B12221"/>
      <c r="D12221" s="206"/>
      <c r="E12221" s="206"/>
      <c r="F12221"/>
    </row>
    <row r="12222" spans="1:6" x14ac:dyDescent="0.2">
      <c r="A12222"/>
      <c r="B12222"/>
      <c r="D12222" s="206"/>
      <c r="E12222" s="206"/>
      <c r="F12222"/>
    </row>
    <row r="12223" spans="1:6" x14ac:dyDescent="0.2">
      <c r="A12223"/>
      <c r="B12223"/>
      <c r="D12223" s="206"/>
      <c r="E12223" s="206"/>
      <c r="F12223"/>
    </row>
    <row r="12224" spans="1:6" x14ac:dyDescent="0.2">
      <c r="A12224"/>
      <c r="B12224"/>
      <c r="D12224" s="206"/>
      <c r="E12224" s="206"/>
      <c r="F12224"/>
    </row>
    <row r="12225" spans="1:6" x14ac:dyDescent="0.2">
      <c r="A12225"/>
      <c r="B12225"/>
      <c r="D12225" s="206"/>
      <c r="E12225" s="206"/>
      <c r="F12225"/>
    </row>
    <row r="12226" spans="1:6" x14ac:dyDescent="0.2">
      <c r="A12226"/>
      <c r="B12226"/>
      <c r="D12226" s="206"/>
      <c r="E12226" s="206"/>
      <c r="F12226"/>
    </row>
    <row r="12227" spans="1:6" x14ac:dyDescent="0.2">
      <c r="A12227"/>
      <c r="B12227"/>
      <c r="D12227" s="206"/>
      <c r="E12227" s="206"/>
      <c r="F12227"/>
    </row>
    <row r="12228" spans="1:6" x14ac:dyDescent="0.2">
      <c r="A12228"/>
      <c r="B12228"/>
      <c r="D12228" s="206"/>
      <c r="E12228" s="206"/>
      <c r="F12228"/>
    </row>
    <row r="12229" spans="1:6" x14ac:dyDescent="0.2">
      <c r="A12229"/>
      <c r="B12229"/>
      <c r="D12229" s="206"/>
      <c r="E12229" s="206"/>
      <c r="F12229"/>
    </row>
    <row r="12230" spans="1:6" x14ac:dyDescent="0.2">
      <c r="A12230"/>
      <c r="B12230"/>
      <c r="D12230" s="206"/>
      <c r="E12230" s="206"/>
      <c r="F12230"/>
    </row>
    <row r="12231" spans="1:6" x14ac:dyDescent="0.2">
      <c r="A12231"/>
      <c r="B12231"/>
      <c r="D12231" s="206"/>
      <c r="E12231" s="206"/>
      <c r="F12231"/>
    </row>
    <row r="12232" spans="1:6" x14ac:dyDescent="0.2">
      <c r="A12232"/>
      <c r="B12232"/>
      <c r="D12232" s="206"/>
      <c r="E12232" s="206"/>
      <c r="F12232"/>
    </row>
    <row r="12233" spans="1:6" x14ac:dyDescent="0.2">
      <c r="A12233"/>
      <c r="B12233"/>
      <c r="D12233" s="206"/>
      <c r="E12233" s="206"/>
      <c r="F12233"/>
    </row>
    <row r="12234" spans="1:6" x14ac:dyDescent="0.2">
      <c r="A12234"/>
      <c r="B12234"/>
      <c r="D12234" s="206"/>
      <c r="E12234" s="206"/>
      <c r="F12234"/>
    </row>
    <row r="12235" spans="1:6" x14ac:dyDescent="0.2">
      <c r="A12235"/>
      <c r="B12235"/>
      <c r="D12235" s="206"/>
      <c r="E12235" s="206"/>
      <c r="F12235"/>
    </row>
    <row r="12236" spans="1:6" x14ac:dyDescent="0.2">
      <c r="A12236"/>
      <c r="B12236"/>
      <c r="D12236" s="206"/>
      <c r="E12236" s="206"/>
      <c r="F12236"/>
    </row>
    <row r="12237" spans="1:6" x14ac:dyDescent="0.2">
      <c r="A12237"/>
      <c r="B12237"/>
      <c r="D12237" s="206"/>
      <c r="E12237" s="206"/>
      <c r="F12237"/>
    </row>
    <row r="12238" spans="1:6" x14ac:dyDescent="0.2">
      <c r="A12238"/>
      <c r="B12238"/>
      <c r="D12238" s="206"/>
      <c r="E12238" s="206"/>
      <c r="F12238"/>
    </row>
    <row r="12239" spans="1:6" x14ac:dyDescent="0.2">
      <c r="A12239"/>
      <c r="B12239"/>
      <c r="D12239" s="206"/>
      <c r="E12239" s="206"/>
      <c r="F12239"/>
    </row>
    <row r="12240" spans="1:6" x14ac:dyDescent="0.2">
      <c r="A12240"/>
      <c r="B12240"/>
      <c r="D12240" s="206"/>
      <c r="E12240" s="206"/>
      <c r="F12240"/>
    </row>
    <row r="12241" spans="1:6" x14ac:dyDescent="0.2">
      <c r="A12241"/>
      <c r="B12241"/>
      <c r="D12241" s="206"/>
      <c r="E12241" s="206"/>
      <c r="F12241"/>
    </row>
    <row r="12242" spans="1:6" x14ac:dyDescent="0.2">
      <c r="A12242"/>
      <c r="B12242"/>
      <c r="D12242" s="206"/>
      <c r="E12242" s="206"/>
      <c r="F12242"/>
    </row>
    <row r="12243" spans="1:6" x14ac:dyDescent="0.2">
      <c r="A12243"/>
      <c r="B12243"/>
      <c r="D12243" s="206"/>
      <c r="E12243" s="206"/>
      <c r="F12243"/>
    </row>
    <row r="12244" spans="1:6" x14ac:dyDescent="0.2">
      <c r="A12244"/>
      <c r="B12244"/>
      <c r="D12244" s="206"/>
      <c r="E12244" s="206"/>
      <c r="F12244"/>
    </row>
    <row r="12245" spans="1:6" x14ac:dyDescent="0.2">
      <c r="A12245"/>
      <c r="B12245"/>
      <c r="D12245" s="206"/>
      <c r="E12245" s="206"/>
      <c r="F12245"/>
    </row>
    <row r="12246" spans="1:6" x14ac:dyDescent="0.2">
      <c r="A12246"/>
      <c r="B12246"/>
      <c r="D12246" s="206"/>
      <c r="E12246" s="206"/>
      <c r="F12246"/>
    </row>
    <row r="12247" spans="1:6" x14ac:dyDescent="0.2">
      <c r="A12247"/>
      <c r="B12247"/>
      <c r="D12247" s="206"/>
      <c r="E12247" s="206"/>
      <c r="F12247"/>
    </row>
    <row r="12248" spans="1:6" x14ac:dyDescent="0.2">
      <c r="A12248"/>
      <c r="B12248"/>
      <c r="D12248" s="206"/>
      <c r="E12248" s="206"/>
      <c r="F12248"/>
    </row>
    <row r="12249" spans="1:6" x14ac:dyDescent="0.2">
      <c r="A12249"/>
      <c r="B12249"/>
      <c r="D12249" s="206"/>
      <c r="E12249" s="206"/>
      <c r="F12249"/>
    </row>
    <row r="12250" spans="1:6" x14ac:dyDescent="0.2">
      <c r="A12250"/>
      <c r="B12250"/>
      <c r="D12250" s="206"/>
      <c r="E12250" s="206"/>
      <c r="F12250"/>
    </row>
    <row r="12251" spans="1:6" x14ac:dyDescent="0.2">
      <c r="A12251"/>
      <c r="B12251"/>
      <c r="D12251" s="206"/>
      <c r="E12251" s="206"/>
      <c r="F12251"/>
    </row>
    <row r="12252" spans="1:6" x14ac:dyDescent="0.2">
      <c r="A12252"/>
      <c r="B12252"/>
      <c r="D12252" s="206"/>
      <c r="E12252" s="206"/>
      <c r="F12252"/>
    </row>
    <row r="12253" spans="1:6" x14ac:dyDescent="0.2">
      <c r="A12253"/>
      <c r="B12253"/>
      <c r="D12253" s="206"/>
      <c r="E12253" s="206"/>
      <c r="F12253"/>
    </row>
    <row r="12254" spans="1:6" x14ac:dyDescent="0.2">
      <c r="A12254"/>
      <c r="B12254"/>
      <c r="D12254" s="206"/>
      <c r="E12254" s="206"/>
      <c r="F12254"/>
    </row>
    <row r="12255" spans="1:6" x14ac:dyDescent="0.2">
      <c r="A12255"/>
      <c r="B12255"/>
      <c r="D12255" s="206"/>
      <c r="E12255" s="206"/>
      <c r="F12255"/>
    </row>
    <row r="12256" spans="1:6" x14ac:dyDescent="0.2">
      <c r="A12256"/>
      <c r="B12256"/>
      <c r="D12256" s="206"/>
      <c r="E12256" s="206"/>
      <c r="F12256"/>
    </row>
    <row r="12257" spans="1:6" x14ac:dyDescent="0.2">
      <c r="A12257"/>
      <c r="B12257"/>
      <c r="D12257" s="206"/>
      <c r="E12257" s="206"/>
      <c r="F12257"/>
    </row>
    <row r="12258" spans="1:6" x14ac:dyDescent="0.2">
      <c r="A12258"/>
      <c r="B12258"/>
      <c r="D12258" s="206"/>
      <c r="E12258" s="206"/>
      <c r="F12258"/>
    </row>
    <row r="12259" spans="1:6" x14ac:dyDescent="0.2">
      <c r="A12259"/>
      <c r="B12259"/>
      <c r="D12259" s="206"/>
      <c r="E12259" s="206"/>
      <c r="F12259"/>
    </row>
    <row r="12260" spans="1:6" x14ac:dyDescent="0.2">
      <c r="A12260"/>
      <c r="B12260"/>
      <c r="D12260" s="206"/>
      <c r="E12260" s="206"/>
      <c r="F12260"/>
    </row>
    <row r="12261" spans="1:6" x14ac:dyDescent="0.2">
      <c r="A12261"/>
      <c r="B12261"/>
      <c r="D12261" s="206"/>
      <c r="E12261" s="206"/>
      <c r="F12261"/>
    </row>
    <row r="12262" spans="1:6" x14ac:dyDescent="0.2">
      <c r="A12262"/>
      <c r="B12262"/>
      <c r="D12262" s="206"/>
      <c r="E12262" s="206"/>
      <c r="F12262"/>
    </row>
    <row r="12263" spans="1:6" x14ac:dyDescent="0.2">
      <c r="A12263"/>
      <c r="B12263"/>
      <c r="D12263" s="206"/>
      <c r="E12263" s="206"/>
      <c r="F12263"/>
    </row>
    <row r="12264" spans="1:6" x14ac:dyDescent="0.2">
      <c r="A12264"/>
      <c r="B12264"/>
      <c r="D12264" s="206"/>
      <c r="E12264" s="206"/>
      <c r="F12264"/>
    </row>
    <row r="12265" spans="1:6" x14ac:dyDescent="0.2">
      <c r="A12265"/>
      <c r="B12265"/>
      <c r="D12265" s="206"/>
      <c r="E12265" s="206"/>
      <c r="F12265"/>
    </row>
    <row r="12266" spans="1:6" x14ac:dyDescent="0.2">
      <c r="A12266"/>
      <c r="B12266"/>
      <c r="D12266" s="206"/>
      <c r="E12266" s="206"/>
      <c r="F12266"/>
    </row>
    <row r="12267" spans="1:6" x14ac:dyDescent="0.2">
      <c r="A12267"/>
      <c r="B12267"/>
      <c r="D12267" s="206"/>
      <c r="E12267" s="206"/>
      <c r="F12267"/>
    </row>
    <row r="12268" spans="1:6" x14ac:dyDescent="0.2">
      <c r="A12268"/>
      <c r="B12268"/>
      <c r="D12268" s="206"/>
      <c r="E12268" s="206"/>
      <c r="F12268"/>
    </row>
    <row r="12269" spans="1:6" x14ac:dyDescent="0.2">
      <c r="A12269"/>
      <c r="B12269"/>
      <c r="D12269" s="206"/>
      <c r="E12269" s="206"/>
      <c r="F12269"/>
    </row>
    <row r="12270" spans="1:6" x14ac:dyDescent="0.2">
      <c r="A12270"/>
      <c r="B12270"/>
      <c r="D12270" s="206"/>
      <c r="E12270" s="206"/>
      <c r="F12270"/>
    </row>
    <row r="12271" spans="1:6" x14ac:dyDescent="0.2">
      <c r="A12271"/>
      <c r="B12271"/>
      <c r="D12271" s="206"/>
      <c r="E12271" s="206"/>
      <c r="F12271"/>
    </row>
    <row r="12272" spans="1:6" x14ac:dyDescent="0.2">
      <c r="A12272"/>
      <c r="B12272"/>
      <c r="D12272" s="206"/>
      <c r="E12272" s="206"/>
      <c r="F12272"/>
    </row>
    <row r="12273" spans="1:6" x14ac:dyDescent="0.2">
      <c r="A12273"/>
      <c r="B12273"/>
      <c r="D12273" s="206"/>
      <c r="E12273" s="206"/>
      <c r="F12273"/>
    </row>
    <row r="12274" spans="1:6" x14ac:dyDescent="0.2">
      <c r="A12274"/>
      <c r="B12274"/>
      <c r="D12274" s="206"/>
      <c r="E12274" s="206"/>
      <c r="F12274"/>
    </row>
    <row r="12275" spans="1:6" x14ac:dyDescent="0.2">
      <c r="A12275"/>
      <c r="B12275"/>
      <c r="D12275" s="206"/>
      <c r="E12275" s="206"/>
      <c r="F12275"/>
    </row>
    <row r="12276" spans="1:6" x14ac:dyDescent="0.2">
      <c r="A12276"/>
      <c r="B12276"/>
      <c r="D12276" s="206"/>
      <c r="E12276" s="206"/>
      <c r="F12276"/>
    </row>
    <row r="12277" spans="1:6" x14ac:dyDescent="0.2">
      <c r="A12277"/>
      <c r="B12277"/>
      <c r="D12277" s="206"/>
      <c r="E12277" s="206"/>
      <c r="F12277"/>
    </row>
    <row r="12278" spans="1:6" x14ac:dyDescent="0.2">
      <c r="A12278"/>
      <c r="B12278"/>
      <c r="D12278" s="206"/>
      <c r="E12278" s="206"/>
      <c r="F12278"/>
    </row>
    <row r="12279" spans="1:6" x14ac:dyDescent="0.2">
      <c r="A12279"/>
      <c r="B12279"/>
      <c r="D12279" s="206"/>
      <c r="E12279" s="206"/>
      <c r="F12279"/>
    </row>
    <row r="12280" spans="1:6" x14ac:dyDescent="0.2">
      <c r="A12280"/>
      <c r="B12280"/>
      <c r="D12280" s="206"/>
      <c r="E12280" s="206"/>
      <c r="F12280"/>
    </row>
    <row r="12281" spans="1:6" x14ac:dyDescent="0.2">
      <c r="A12281"/>
      <c r="B12281"/>
      <c r="D12281" s="206"/>
      <c r="E12281" s="206"/>
      <c r="F12281"/>
    </row>
    <row r="12282" spans="1:6" x14ac:dyDescent="0.2">
      <c r="A12282"/>
      <c r="B12282"/>
      <c r="D12282" s="206"/>
      <c r="E12282" s="206"/>
      <c r="F12282"/>
    </row>
    <row r="12283" spans="1:6" x14ac:dyDescent="0.2">
      <c r="A12283"/>
      <c r="B12283"/>
      <c r="D12283" s="206"/>
      <c r="E12283" s="206"/>
      <c r="F12283"/>
    </row>
    <row r="12284" spans="1:6" x14ac:dyDescent="0.2">
      <c r="A12284"/>
      <c r="B12284"/>
      <c r="D12284" s="206"/>
      <c r="E12284" s="206"/>
      <c r="F12284"/>
    </row>
    <row r="12285" spans="1:6" x14ac:dyDescent="0.2">
      <c r="A12285"/>
      <c r="B12285"/>
      <c r="D12285" s="206"/>
      <c r="E12285" s="206"/>
      <c r="F12285"/>
    </row>
    <row r="12286" spans="1:6" x14ac:dyDescent="0.2">
      <c r="A12286"/>
      <c r="B12286"/>
      <c r="D12286" s="206"/>
      <c r="E12286" s="206"/>
      <c r="F12286"/>
    </row>
    <row r="12287" spans="1:6" x14ac:dyDescent="0.2">
      <c r="A12287"/>
      <c r="B12287"/>
      <c r="D12287" s="206"/>
      <c r="E12287" s="206"/>
      <c r="F12287"/>
    </row>
    <row r="12288" spans="1:6" x14ac:dyDescent="0.2">
      <c r="A12288"/>
      <c r="B12288"/>
      <c r="D12288" s="206"/>
      <c r="E12288" s="206"/>
      <c r="F12288"/>
    </row>
    <row r="12289" spans="1:6" x14ac:dyDescent="0.2">
      <c r="A12289"/>
      <c r="B12289"/>
      <c r="D12289" s="206"/>
      <c r="E12289" s="206"/>
      <c r="F12289"/>
    </row>
    <row r="12290" spans="1:6" x14ac:dyDescent="0.2">
      <c r="A12290"/>
      <c r="B12290"/>
      <c r="D12290" s="206"/>
      <c r="E12290" s="206"/>
      <c r="F12290"/>
    </row>
    <row r="12291" spans="1:6" x14ac:dyDescent="0.2">
      <c r="A12291"/>
      <c r="B12291"/>
      <c r="D12291" s="206"/>
      <c r="E12291" s="206"/>
      <c r="F12291"/>
    </row>
    <row r="12292" spans="1:6" x14ac:dyDescent="0.2">
      <c r="A12292"/>
      <c r="B12292"/>
      <c r="D12292" s="206"/>
      <c r="E12292" s="206"/>
      <c r="F12292"/>
    </row>
    <row r="12293" spans="1:6" x14ac:dyDescent="0.2">
      <c r="A12293"/>
      <c r="B12293"/>
      <c r="D12293" s="206"/>
      <c r="E12293" s="206"/>
      <c r="F12293"/>
    </row>
    <row r="12294" spans="1:6" x14ac:dyDescent="0.2">
      <c r="A12294"/>
      <c r="B12294"/>
      <c r="D12294" s="206"/>
      <c r="E12294" s="206"/>
      <c r="F12294"/>
    </row>
    <row r="12295" spans="1:6" x14ac:dyDescent="0.2">
      <c r="A12295"/>
      <c r="B12295"/>
      <c r="D12295" s="206"/>
      <c r="E12295" s="206"/>
      <c r="F12295"/>
    </row>
    <row r="12296" spans="1:6" x14ac:dyDescent="0.2">
      <c r="A12296"/>
      <c r="B12296"/>
      <c r="D12296" s="206"/>
      <c r="E12296" s="206"/>
      <c r="F12296"/>
    </row>
    <row r="12297" spans="1:6" x14ac:dyDescent="0.2">
      <c r="A12297"/>
      <c r="B12297"/>
      <c r="D12297" s="206"/>
      <c r="E12297" s="206"/>
      <c r="F12297"/>
    </row>
    <row r="12298" spans="1:6" x14ac:dyDescent="0.2">
      <c r="A12298"/>
      <c r="B12298"/>
      <c r="D12298" s="206"/>
      <c r="E12298" s="206"/>
      <c r="F12298"/>
    </row>
    <row r="12299" spans="1:6" x14ac:dyDescent="0.2">
      <c r="A12299"/>
      <c r="B12299"/>
      <c r="D12299" s="206"/>
      <c r="E12299" s="206"/>
      <c r="F12299"/>
    </row>
    <row r="12300" spans="1:6" x14ac:dyDescent="0.2">
      <c r="A12300"/>
      <c r="B12300"/>
      <c r="D12300" s="206"/>
      <c r="E12300" s="206"/>
      <c r="F12300"/>
    </row>
    <row r="12301" spans="1:6" x14ac:dyDescent="0.2">
      <c r="A12301"/>
      <c r="B12301"/>
      <c r="D12301" s="206"/>
      <c r="E12301" s="206"/>
      <c r="F12301"/>
    </row>
    <row r="12302" spans="1:6" x14ac:dyDescent="0.2">
      <c r="A12302"/>
      <c r="B12302"/>
      <c r="D12302" s="206"/>
      <c r="E12302" s="206"/>
      <c r="F12302"/>
    </row>
    <row r="12303" spans="1:6" x14ac:dyDescent="0.2">
      <c r="A12303"/>
      <c r="B12303"/>
      <c r="D12303" s="206"/>
      <c r="E12303" s="206"/>
      <c r="F12303"/>
    </row>
    <row r="12304" spans="1:6" x14ac:dyDescent="0.2">
      <c r="A12304"/>
      <c r="B12304"/>
      <c r="D12304" s="206"/>
      <c r="E12304" s="206"/>
      <c r="F12304"/>
    </row>
    <row r="12305" spans="1:6" x14ac:dyDescent="0.2">
      <c r="A12305"/>
      <c r="B12305"/>
      <c r="D12305" s="206"/>
      <c r="E12305" s="206"/>
      <c r="F12305"/>
    </row>
    <row r="12306" spans="1:6" x14ac:dyDescent="0.2">
      <c r="A12306"/>
      <c r="B12306"/>
      <c r="D12306" s="206"/>
      <c r="E12306" s="206"/>
      <c r="F12306"/>
    </row>
    <row r="12307" spans="1:6" x14ac:dyDescent="0.2">
      <c r="A12307"/>
      <c r="B12307"/>
      <c r="D12307" s="206"/>
      <c r="E12307" s="206"/>
      <c r="F12307"/>
    </row>
    <row r="12308" spans="1:6" x14ac:dyDescent="0.2">
      <c r="A12308"/>
      <c r="B12308"/>
      <c r="D12308" s="206"/>
      <c r="E12308" s="206"/>
      <c r="F12308"/>
    </row>
    <row r="12309" spans="1:6" x14ac:dyDescent="0.2">
      <c r="A12309"/>
      <c r="B12309"/>
      <c r="D12309" s="206"/>
      <c r="E12309" s="206"/>
      <c r="F12309"/>
    </row>
    <row r="12310" spans="1:6" x14ac:dyDescent="0.2">
      <c r="A12310"/>
      <c r="B12310"/>
      <c r="D12310" s="206"/>
      <c r="E12310" s="206"/>
      <c r="F12310"/>
    </row>
    <row r="12311" spans="1:6" x14ac:dyDescent="0.2">
      <c r="A12311"/>
      <c r="B12311"/>
      <c r="D12311" s="206"/>
      <c r="E12311" s="206"/>
      <c r="F12311"/>
    </row>
    <row r="12312" spans="1:6" x14ac:dyDescent="0.2">
      <c r="A12312"/>
      <c r="B12312"/>
      <c r="D12312" s="206"/>
      <c r="E12312" s="206"/>
      <c r="F12312"/>
    </row>
    <row r="12313" spans="1:6" x14ac:dyDescent="0.2">
      <c r="A12313"/>
      <c r="B12313"/>
      <c r="D12313" s="206"/>
      <c r="E12313" s="206"/>
      <c r="F12313"/>
    </row>
    <row r="12314" spans="1:6" x14ac:dyDescent="0.2">
      <c r="A12314"/>
      <c r="B12314"/>
      <c r="D12314" s="206"/>
      <c r="E12314" s="206"/>
      <c r="F12314"/>
    </row>
    <row r="12315" spans="1:6" x14ac:dyDescent="0.2">
      <c r="A12315"/>
      <c r="B12315"/>
      <c r="D12315" s="206"/>
      <c r="E12315" s="206"/>
      <c r="F12315"/>
    </row>
    <row r="12316" spans="1:6" x14ac:dyDescent="0.2">
      <c r="A12316"/>
      <c r="B12316"/>
      <c r="D12316" s="206"/>
      <c r="E12316" s="206"/>
      <c r="F12316"/>
    </row>
    <row r="12317" spans="1:6" x14ac:dyDescent="0.2">
      <c r="A12317"/>
      <c r="B12317"/>
      <c r="D12317" s="206"/>
      <c r="E12317" s="206"/>
      <c r="F12317"/>
    </row>
    <row r="12318" spans="1:6" x14ac:dyDescent="0.2">
      <c r="A12318"/>
      <c r="B12318"/>
      <c r="D12318" s="206"/>
      <c r="E12318" s="206"/>
      <c r="F12318"/>
    </row>
    <row r="12319" spans="1:6" x14ac:dyDescent="0.2">
      <c r="A12319"/>
      <c r="B12319"/>
      <c r="D12319" s="206"/>
      <c r="E12319" s="206"/>
      <c r="F12319"/>
    </row>
    <row r="12320" spans="1:6" x14ac:dyDescent="0.2">
      <c r="A12320"/>
      <c r="B12320"/>
      <c r="D12320" s="206"/>
      <c r="E12320" s="206"/>
      <c r="F12320"/>
    </row>
    <row r="12321" spans="1:6" x14ac:dyDescent="0.2">
      <c r="A12321"/>
      <c r="B12321"/>
      <c r="D12321" s="206"/>
      <c r="E12321" s="206"/>
      <c r="F12321"/>
    </row>
    <row r="12322" spans="1:6" x14ac:dyDescent="0.2">
      <c r="A12322"/>
      <c r="B12322"/>
      <c r="D12322" s="206"/>
      <c r="E12322" s="206"/>
      <c r="F12322"/>
    </row>
    <row r="12323" spans="1:6" x14ac:dyDescent="0.2">
      <c r="A12323"/>
      <c r="B12323"/>
      <c r="D12323" s="206"/>
      <c r="E12323" s="206"/>
      <c r="F12323"/>
    </row>
    <row r="12324" spans="1:6" x14ac:dyDescent="0.2">
      <c r="A12324"/>
      <c r="B12324"/>
      <c r="D12324" s="206"/>
      <c r="E12324" s="206"/>
      <c r="F12324"/>
    </row>
    <row r="12325" spans="1:6" x14ac:dyDescent="0.2">
      <c r="A12325"/>
      <c r="B12325"/>
      <c r="D12325" s="206"/>
      <c r="E12325" s="206"/>
      <c r="F12325"/>
    </row>
    <row r="12326" spans="1:6" x14ac:dyDescent="0.2">
      <c r="A12326"/>
      <c r="B12326"/>
      <c r="D12326" s="206"/>
      <c r="E12326" s="206"/>
      <c r="F12326"/>
    </row>
    <row r="12327" spans="1:6" x14ac:dyDescent="0.2">
      <c r="A12327"/>
      <c r="B12327"/>
      <c r="D12327" s="206"/>
      <c r="E12327" s="206"/>
      <c r="F12327"/>
    </row>
    <row r="12328" spans="1:6" x14ac:dyDescent="0.2">
      <c r="A12328"/>
      <c r="B12328"/>
      <c r="D12328" s="206"/>
      <c r="E12328" s="206"/>
      <c r="F12328"/>
    </row>
    <row r="12329" spans="1:6" x14ac:dyDescent="0.2">
      <c r="A12329"/>
      <c r="B12329"/>
      <c r="D12329" s="206"/>
      <c r="E12329" s="206"/>
      <c r="F12329"/>
    </row>
    <row r="12330" spans="1:6" x14ac:dyDescent="0.2">
      <c r="A12330"/>
      <c r="B12330"/>
      <c r="D12330" s="206"/>
      <c r="E12330" s="206"/>
      <c r="F12330"/>
    </row>
    <row r="12331" spans="1:6" x14ac:dyDescent="0.2">
      <c r="A12331"/>
      <c r="B12331"/>
      <c r="D12331" s="206"/>
      <c r="E12331" s="206"/>
      <c r="F12331"/>
    </row>
    <row r="12332" spans="1:6" x14ac:dyDescent="0.2">
      <c r="A12332"/>
      <c r="B12332"/>
      <c r="D12332" s="206"/>
      <c r="E12332" s="206"/>
      <c r="F12332"/>
    </row>
    <row r="12333" spans="1:6" x14ac:dyDescent="0.2">
      <c r="A12333"/>
      <c r="B12333"/>
      <c r="D12333" s="206"/>
      <c r="E12333" s="206"/>
      <c r="F12333"/>
    </row>
    <row r="12334" spans="1:6" x14ac:dyDescent="0.2">
      <c r="A12334"/>
      <c r="B12334"/>
      <c r="D12334" s="206"/>
      <c r="E12334" s="206"/>
      <c r="F12334"/>
    </row>
    <row r="12335" spans="1:6" x14ac:dyDescent="0.2">
      <c r="A12335"/>
      <c r="B12335"/>
      <c r="D12335" s="206"/>
      <c r="E12335" s="206"/>
      <c r="F12335"/>
    </row>
    <row r="12336" spans="1:6" x14ac:dyDescent="0.2">
      <c r="A12336"/>
      <c r="B12336"/>
      <c r="D12336" s="206"/>
      <c r="E12336" s="206"/>
      <c r="F12336"/>
    </row>
    <row r="12337" spans="1:6" x14ac:dyDescent="0.2">
      <c r="A12337"/>
      <c r="B12337"/>
      <c r="D12337" s="206"/>
      <c r="E12337" s="206"/>
      <c r="F12337"/>
    </row>
    <row r="12338" spans="1:6" x14ac:dyDescent="0.2">
      <c r="A12338"/>
      <c r="B12338"/>
      <c r="D12338" s="206"/>
      <c r="E12338" s="206"/>
      <c r="F12338"/>
    </row>
    <row r="12339" spans="1:6" x14ac:dyDescent="0.2">
      <c r="A12339"/>
      <c r="B12339"/>
      <c r="D12339" s="206"/>
      <c r="E12339" s="206"/>
      <c r="F12339"/>
    </row>
    <row r="12340" spans="1:6" x14ac:dyDescent="0.2">
      <c r="A12340"/>
      <c r="B12340"/>
      <c r="D12340" s="206"/>
      <c r="E12340" s="206"/>
      <c r="F12340"/>
    </row>
    <row r="12341" spans="1:6" x14ac:dyDescent="0.2">
      <c r="A12341"/>
      <c r="B12341"/>
      <c r="D12341" s="206"/>
      <c r="E12341" s="206"/>
      <c r="F12341"/>
    </row>
    <row r="12342" spans="1:6" x14ac:dyDescent="0.2">
      <c r="A12342"/>
      <c r="B12342"/>
      <c r="D12342" s="206"/>
      <c r="E12342" s="206"/>
      <c r="F12342"/>
    </row>
    <row r="12343" spans="1:6" x14ac:dyDescent="0.2">
      <c r="A12343"/>
      <c r="B12343"/>
      <c r="D12343" s="206"/>
      <c r="E12343" s="206"/>
      <c r="F12343"/>
    </row>
    <row r="12344" spans="1:6" x14ac:dyDescent="0.2">
      <c r="A12344"/>
      <c r="B12344"/>
      <c r="D12344" s="206"/>
      <c r="E12344" s="206"/>
      <c r="F12344"/>
    </row>
    <row r="12345" spans="1:6" x14ac:dyDescent="0.2">
      <c r="A12345"/>
      <c r="B12345"/>
      <c r="D12345" s="206"/>
      <c r="E12345" s="206"/>
      <c r="F12345"/>
    </row>
    <row r="12346" spans="1:6" x14ac:dyDescent="0.2">
      <c r="A12346"/>
      <c r="B12346"/>
      <c r="D12346" s="206"/>
      <c r="E12346" s="206"/>
      <c r="F12346"/>
    </row>
    <row r="12347" spans="1:6" x14ac:dyDescent="0.2">
      <c r="A12347"/>
      <c r="B12347"/>
      <c r="D12347" s="206"/>
      <c r="E12347" s="206"/>
      <c r="F12347"/>
    </row>
    <row r="12348" spans="1:6" x14ac:dyDescent="0.2">
      <c r="A12348"/>
      <c r="B12348"/>
      <c r="D12348" s="206"/>
      <c r="E12348" s="206"/>
      <c r="F12348"/>
    </row>
    <row r="12349" spans="1:6" x14ac:dyDescent="0.2">
      <c r="A12349"/>
      <c r="B12349"/>
      <c r="D12349" s="206"/>
      <c r="E12349" s="206"/>
      <c r="F12349"/>
    </row>
    <row r="12350" spans="1:6" x14ac:dyDescent="0.2">
      <c r="A12350"/>
      <c r="B12350"/>
      <c r="D12350" s="206"/>
      <c r="E12350" s="206"/>
      <c r="F12350"/>
    </row>
    <row r="12351" spans="1:6" x14ac:dyDescent="0.2">
      <c r="A12351"/>
      <c r="B12351"/>
      <c r="D12351" s="206"/>
      <c r="E12351" s="206"/>
      <c r="F12351"/>
    </row>
    <row r="12352" spans="1:6" x14ac:dyDescent="0.2">
      <c r="A12352"/>
      <c r="B12352"/>
      <c r="D12352" s="206"/>
      <c r="E12352" s="206"/>
      <c r="F12352"/>
    </row>
    <row r="12353" spans="1:6" x14ac:dyDescent="0.2">
      <c r="A12353"/>
      <c r="B12353"/>
      <c r="D12353" s="206"/>
      <c r="E12353" s="206"/>
      <c r="F12353"/>
    </row>
    <row r="12354" spans="1:6" x14ac:dyDescent="0.2">
      <c r="A12354"/>
      <c r="B12354"/>
      <c r="D12354" s="206"/>
      <c r="E12354" s="206"/>
      <c r="F12354"/>
    </row>
    <row r="12355" spans="1:6" x14ac:dyDescent="0.2">
      <c r="A12355"/>
      <c r="B12355"/>
      <c r="D12355" s="206"/>
      <c r="E12355" s="206"/>
      <c r="F12355"/>
    </row>
    <row r="12356" spans="1:6" x14ac:dyDescent="0.2">
      <c r="A12356"/>
      <c r="B12356"/>
      <c r="D12356" s="206"/>
      <c r="E12356" s="206"/>
      <c r="F12356"/>
    </row>
    <row r="12357" spans="1:6" x14ac:dyDescent="0.2">
      <c r="A12357"/>
      <c r="B12357"/>
      <c r="D12357" s="206"/>
      <c r="E12357" s="206"/>
      <c r="F12357"/>
    </row>
    <row r="12358" spans="1:6" x14ac:dyDescent="0.2">
      <c r="A12358"/>
      <c r="B12358"/>
      <c r="D12358" s="206"/>
      <c r="E12358" s="206"/>
      <c r="F12358"/>
    </row>
    <row r="12359" spans="1:6" x14ac:dyDescent="0.2">
      <c r="A12359"/>
      <c r="B12359"/>
      <c r="D12359" s="206"/>
      <c r="E12359" s="206"/>
      <c r="F12359"/>
    </row>
    <row r="12360" spans="1:6" x14ac:dyDescent="0.2">
      <c r="A12360"/>
      <c r="B12360"/>
      <c r="D12360" s="206"/>
      <c r="E12360" s="206"/>
      <c r="F12360"/>
    </row>
    <row r="12361" spans="1:6" x14ac:dyDescent="0.2">
      <c r="A12361"/>
      <c r="B12361"/>
      <c r="D12361" s="206"/>
      <c r="E12361" s="206"/>
      <c r="F12361"/>
    </row>
    <row r="12362" spans="1:6" x14ac:dyDescent="0.2">
      <c r="A12362"/>
      <c r="B12362"/>
      <c r="D12362" s="206"/>
      <c r="E12362" s="206"/>
      <c r="F12362"/>
    </row>
    <row r="12363" spans="1:6" x14ac:dyDescent="0.2">
      <c r="A12363"/>
      <c r="B12363"/>
      <c r="D12363" s="206"/>
      <c r="E12363" s="206"/>
      <c r="F12363"/>
    </row>
    <row r="12364" spans="1:6" x14ac:dyDescent="0.2">
      <c r="A12364"/>
      <c r="B12364"/>
      <c r="D12364" s="206"/>
      <c r="E12364" s="206"/>
      <c r="F12364"/>
    </row>
    <row r="12365" spans="1:6" x14ac:dyDescent="0.2">
      <c r="A12365"/>
      <c r="B12365"/>
      <c r="D12365" s="206"/>
      <c r="E12365" s="206"/>
      <c r="F12365"/>
    </row>
    <row r="12366" spans="1:6" x14ac:dyDescent="0.2">
      <c r="A12366"/>
      <c r="B12366"/>
      <c r="D12366" s="206"/>
      <c r="E12366" s="206"/>
      <c r="F12366"/>
    </row>
    <row r="12367" spans="1:6" x14ac:dyDescent="0.2">
      <c r="A12367"/>
      <c r="B12367"/>
      <c r="D12367" s="206"/>
      <c r="E12367" s="206"/>
      <c r="F12367"/>
    </row>
    <row r="12368" spans="1:6" x14ac:dyDescent="0.2">
      <c r="A12368"/>
      <c r="B12368"/>
      <c r="D12368" s="206"/>
      <c r="E12368" s="206"/>
      <c r="F12368"/>
    </row>
    <row r="12369" spans="1:6" x14ac:dyDescent="0.2">
      <c r="A12369"/>
      <c r="B12369"/>
      <c r="D12369" s="206"/>
      <c r="E12369" s="206"/>
      <c r="F12369"/>
    </row>
    <row r="12370" spans="1:6" x14ac:dyDescent="0.2">
      <c r="A12370"/>
      <c r="B12370"/>
      <c r="D12370" s="206"/>
      <c r="E12370" s="206"/>
      <c r="F12370"/>
    </row>
    <row r="12371" spans="1:6" x14ac:dyDescent="0.2">
      <c r="A12371"/>
      <c r="B12371"/>
      <c r="D12371" s="206"/>
      <c r="E12371" s="206"/>
      <c r="F12371"/>
    </row>
    <row r="12372" spans="1:6" x14ac:dyDescent="0.2">
      <c r="A12372"/>
      <c r="B12372"/>
      <c r="D12372" s="206"/>
      <c r="E12372" s="206"/>
      <c r="F12372"/>
    </row>
    <row r="12373" spans="1:6" x14ac:dyDescent="0.2">
      <c r="A12373"/>
      <c r="B12373"/>
      <c r="D12373" s="206"/>
      <c r="E12373" s="206"/>
      <c r="F12373"/>
    </row>
    <row r="12374" spans="1:6" x14ac:dyDescent="0.2">
      <c r="A12374"/>
      <c r="B12374"/>
      <c r="D12374" s="206"/>
      <c r="E12374" s="206"/>
      <c r="F12374"/>
    </row>
    <row r="12375" spans="1:6" x14ac:dyDescent="0.2">
      <c r="A12375"/>
      <c r="B12375"/>
      <c r="D12375" s="206"/>
      <c r="E12375" s="206"/>
      <c r="F12375"/>
    </row>
    <row r="12376" spans="1:6" x14ac:dyDescent="0.2">
      <c r="A12376"/>
      <c r="B12376"/>
      <c r="D12376" s="206"/>
      <c r="E12376" s="206"/>
      <c r="F12376"/>
    </row>
    <row r="12377" spans="1:6" x14ac:dyDescent="0.2">
      <c r="A12377"/>
      <c r="B12377"/>
      <c r="D12377" s="206"/>
      <c r="E12377" s="206"/>
      <c r="F12377"/>
    </row>
    <row r="12378" spans="1:6" x14ac:dyDescent="0.2">
      <c r="A12378"/>
      <c r="B12378"/>
      <c r="D12378" s="206"/>
      <c r="E12378" s="206"/>
      <c r="F12378"/>
    </row>
    <row r="12379" spans="1:6" x14ac:dyDescent="0.2">
      <c r="A12379"/>
      <c r="B12379"/>
      <c r="D12379" s="206"/>
      <c r="E12379" s="206"/>
      <c r="F12379"/>
    </row>
    <row r="12380" spans="1:6" x14ac:dyDescent="0.2">
      <c r="A12380"/>
      <c r="B12380"/>
      <c r="D12380" s="206"/>
      <c r="E12380" s="206"/>
      <c r="F12380"/>
    </row>
    <row r="12381" spans="1:6" x14ac:dyDescent="0.2">
      <c r="A12381"/>
      <c r="B12381"/>
      <c r="D12381" s="206"/>
      <c r="E12381" s="206"/>
      <c r="F12381"/>
    </row>
    <row r="12382" spans="1:6" x14ac:dyDescent="0.2">
      <c r="A12382"/>
      <c r="B12382"/>
      <c r="D12382" s="206"/>
      <c r="E12382" s="206"/>
      <c r="F12382"/>
    </row>
    <row r="12383" spans="1:6" x14ac:dyDescent="0.2">
      <c r="A12383"/>
      <c r="B12383"/>
      <c r="D12383" s="206"/>
      <c r="E12383" s="206"/>
      <c r="F12383"/>
    </row>
    <row r="12384" spans="1:6" x14ac:dyDescent="0.2">
      <c r="A12384"/>
      <c r="B12384"/>
      <c r="D12384" s="206"/>
      <c r="E12384" s="206"/>
      <c r="F12384"/>
    </row>
    <row r="12385" spans="1:6" x14ac:dyDescent="0.2">
      <c r="A12385"/>
      <c r="B12385"/>
      <c r="D12385" s="206"/>
      <c r="E12385" s="206"/>
      <c r="F12385"/>
    </row>
    <row r="12386" spans="1:6" x14ac:dyDescent="0.2">
      <c r="A12386"/>
      <c r="B12386"/>
      <c r="D12386" s="206"/>
      <c r="E12386" s="206"/>
      <c r="F12386"/>
    </row>
    <row r="12387" spans="1:6" x14ac:dyDescent="0.2">
      <c r="A12387"/>
      <c r="B12387"/>
      <c r="D12387" s="206"/>
      <c r="E12387" s="206"/>
      <c r="F12387"/>
    </row>
    <row r="12388" spans="1:6" x14ac:dyDescent="0.2">
      <c r="A12388"/>
      <c r="B12388"/>
      <c r="D12388" s="206"/>
      <c r="E12388" s="206"/>
      <c r="F12388"/>
    </row>
    <row r="12389" spans="1:6" x14ac:dyDescent="0.2">
      <c r="A12389"/>
      <c r="B12389"/>
      <c r="D12389" s="206"/>
      <c r="E12389" s="206"/>
      <c r="F12389"/>
    </row>
    <row r="12390" spans="1:6" x14ac:dyDescent="0.2">
      <c r="A12390"/>
      <c r="B12390"/>
      <c r="D12390" s="206"/>
      <c r="E12390" s="206"/>
      <c r="F12390"/>
    </row>
    <row r="12391" spans="1:6" x14ac:dyDescent="0.2">
      <c r="A12391"/>
      <c r="B12391"/>
      <c r="D12391" s="206"/>
      <c r="E12391" s="206"/>
      <c r="F12391"/>
    </row>
    <row r="12392" spans="1:6" x14ac:dyDescent="0.2">
      <c r="A12392"/>
      <c r="B12392"/>
      <c r="D12392" s="206"/>
      <c r="E12392" s="206"/>
      <c r="F12392"/>
    </row>
    <row r="12393" spans="1:6" x14ac:dyDescent="0.2">
      <c r="A12393"/>
      <c r="B12393"/>
      <c r="D12393" s="206"/>
      <c r="E12393" s="206"/>
      <c r="F12393"/>
    </row>
    <row r="12394" spans="1:6" x14ac:dyDescent="0.2">
      <c r="A12394"/>
      <c r="B12394"/>
      <c r="D12394" s="206"/>
      <c r="E12394" s="206"/>
      <c r="F12394"/>
    </row>
    <row r="12395" spans="1:6" x14ac:dyDescent="0.2">
      <c r="A12395"/>
      <c r="B12395"/>
      <c r="D12395" s="206"/>
      <c r="E12395" s="206"/>
      <c r="F12395"/>
    </row>
    <row r="12396" spans="1:6" x14ac:dyDescent="0.2">
      <c r="A12396"/>
      <c r="B12396"/>
      <c r="D12396" s="206"/>
      <c r="E12396" s="206"/>
      <c r="F12396"/>
    </row>
    <row r="12397" spans="1:6" x14ac:dyDescent="0.2">
      <c r="A12397"/>
      <c r="B12397"/>
      <c r="D12397" s="206"/>
      <c r="E12397" s="206"/>
      <c r="F12397"/>
    </row>
    <row r="12398" spans="1:6" x14ac:dyDescent="0.2">
      <c r="A12398"/>
      <c r="B12398"/>
      <c r="D12398" s="206"/>
      <c r="E12398" s="206"/>
      <c r="F12398"/>
    </row>
    <row r="12399" spans="1:6" x14ac:dyDescent="0.2">
      <c r="A12399"/>
      <c r="B12399"/>
      <c r="D12399" s="206"/>
      <c r="E12399" s="206"/>
      <c r="F12399"/>
    </row>
    <row r="12400" spans="1:6" x14ac:dyDescent="0.2">
      <c r="A12400"/>
      <c r="B12400"/>
      <c r="D12400" s="206"/>
      <c r="E12400" s="206"/>
      <c r="F12400"/>
    </row>
    <row r="12401" spans="1:6" x14ac:dyDescent="0.2">
      <c r="A12401"/>
      <c r="B12401"/>
      <c r="D12401" s="206"/>
      <c r="E12401" s="206"/>
      <c r="F12401"/>
    </row>
    <row r="12402" spans="1:6" x14ac:dyDescent="0.2">
      <c r="A12402"/>
      <c r="B12402"/>
      <c r="D12402" s="206"/>
      <c r="E12402" s="206"/>
      <c r="F12402"/>
    </row>
    <row r="12403" spans="1:6" x14ac:dyDescent="0.2">
      <c r="A12403"/>
      <c r="B12403"/>
      <c r="D12403" s="206"/>
      <c r="E12403" s="206"/>
      <c r="F12403"/>
    </row>
    <row r="12404" spans="1:6" x14ac:dyDescent="0.2">
      <c r="A12404"/>
      <c r="B12404"/>
      <c r="D12404" s="206"/>
      <c r="E12404" s="206"/>
      <c r="F12404"/>
    </row>
    <row r="12405" spans="1:6" x14ac:dyDescent="0.2">
      <c r="A12405"/>
      <c r="B12405"/>
      <c r="D12405" s="206"/>
      <c r="E12405" s="206"/>
      <c r="F12405"/>
    </row>
    <row r="12406" spans="1:6" x14ac:dyDescent="0.2">
      <c r="A12406"/>
      <c r="B12406"/>
      <c r="D12406" s="206"/>
      <c r="E12406" s="206"/>
      <c r="F12406"/>
    </row>
    <row r="12407" spans="1:6" x14ac:dyDescent="0.2">
      <c r="A12407"/>
      <c r="B12407"/>
      <c r="D12407" s="206"/>
      <c r="E12407" s="206"/>
      <c r="F12407"/>
    </row>
    <row r="12408" spans="1:6" x14ac:dyDescent="0.2">
      <c r="A12408"/>
      <c r="B12408"/>
      <c r="D12408" s="206"/>
      <c r="E12408" s="206"/>
      <c r="F12408"/>
    </row>
    <row r="12409" spans="1:6" x14ac:dyDescent="0.2">
      <c r="A12409"/>
      <c r="B12409"/>
      <c r="D12409" s="206"/>
      <c r="E12409" s="206"/>
      <c r="F12409"/>
    </row>
    <row r="12410" spans="1:6" x14ac:dyDescent="0.2">
      <c r="A12410"/>
      <c r="B12410"/>
      <c r="D12410" s="206"/>
      <c r="E12410" s="206"/>
      <c r="F12410"/>
    </row>
    <row r="12411" spans="1:6" x14ac:dyDescent="0.2">
      <c r="A12411"/>
      <c r="B12411"/>
      <c r="D12411" s="206"/>
      <c r="E12411" s="206"/>
      <c r="F12411"/>
    </row>
    <row r="12412" spans="1:6" x14ac:dyDescent="0.2">
      <c r="A12412"/>
      <c r="B12412"/>
      <c r="D12412" s="206"/>
      <c r="E12412" s="206"/>
      <c r="F12412"/>
    </row>
    <row r="12413" spans="1:6" x14ac:dyDescent="0.2">
      <c r="A12413"/>
      <c r="B12413"/>
      <c r="D12413" s="206"/>
      <c r="E12413" s="206"/>
      <c r="F12413"/>
    </row>
    <row r="12414" spans="1:6" x14ac:dyDescent="0.2">
      <c r="A12414"/>
      <c r="B12414"/>
      <c r="D12414" s="206"/>
      <c r="E12414" s="206"/>
      <c r="F12414"/>
    </row>
    <row r="12415" spans="1:6" x14ac:dyDescent="0.2">
      <c r="A12415"/>
      <c r="B12415"/>
      <c r="D12415" s="206"/>
      <c r="E12415" s="206"/>
      <c r="F12415"/>
    </row>
    <row r="12416" spans="1:6" x14ac:dyDescent="0.2">
      <c r="A12416"/>
      <c r="B12416"/>
      <c r="D12416" s="206"/>
      <c r="E12416" s="206"/>
      <c r="F12416"/>
    </row>
    <row r="12417" spans="1:6" x14ac:dyDescent="0.2">
      <c r="A12417"/>
      <c r="B12417"/>
      <c r="D12417" s="206"/>
      <c r="E12417" s="206"/>
      <c r="F12417"/>
    </row>
    <row r="12418" spans="1:6" x14ac:dyDescent="0.2">
      <c r="A12418"/>
      <c r="B12418"/>
      <c r="D12418" s="206"/>
      <c r="E12418" s="206"/>
      <c r="F12418"/>
    </row>
    <row r="12419" spans="1:6" x14ac:dyDescent="0.2">
      <c r="A12419"/>
      <c r="B12419"/>
      <c r="D12419" s="206"/>
      <c r="E12419" s="206"/>
      <c r="F12419"/>
    </row>
    <row r="12420" spans="1:6" x14ac:dyDescent="0.2">
      <c r="A12420"/>
      <c r="B12420"/>
      <c r="D12420" s="206"/>
      <c r="E12420" s="206"/>
      <c r="F12420"/>
    </row>
    <row r="12421" spans="1:6" x14ac:dyDescent="0.2">
      <c r="A12421"/>
      <c r="B12421"/>
      <c r="D12421" s="206"/>
      <c r="E12421" s="206"/>
      <c r="F12421"/>
    </row>
    <row r="12422" spans="1:6" x14ac:dyDescent="0.2">
      <c r="A12422"/>
      <c r="B12422"/>
      <c r="D12422" s="206"/>
      <c r="E12422" s="206"/>
      <c r="F12422"/>
    </row>
    <row r="12423" spans="1:6" x14ac:dyDescent="0.2">
      <c r="A12423"/>
      <c r="B12423"/>
      <c r="D12423" s="206"/>
      <c r="E12423" s="206"/>
      <c r="F12423"/>
    </row>
    <row r="12424" spans="1:6" x14ac:dyDescent="0.2">
      <c r="A12424"/>
      <c r="B12424"/>
      <c r="D12424" s="206"/>
      <c r="E12424" s="206"/>
      <c r="F12424"/>
    </row>
    <row r="12425" spans="1:6" x14ac:dyDescent="0.2">
      <c r="A12425"/>
      <c r="B12425"/>
      <c r="D12425" s="206"/>
      <c r="E12425" s="206"/>
      <c r="F12425"/>
    </row>
    <row r="12426" spans="1:6" x14ac:dyDescent="0.2">
      <c r="A12426"/>
      <c r="B12426"/>
      <c r="D12426" s="206"/>
      <c r="E12426" s="206"/>
      <c r="F12426"/>
    </row>
    <row r="12427" spans="1:6" x14ac:dyDescent="0.2">
      <c r="A12427"/>
      <c r="B12427"/>
      <c r="D12427" s="206"/>
      <c r="E12427" s="206"/>
      <c r="F12427"/>
    </row>
    <row r="12428" spans="1:6" x14ac:dyDescent="0.2">
      <c r="A12428"/>
      <c r="B12428"/>
      <c r="D12428" s="206"/>
      <c r="E12428" s="206"/>
      <c r="F12428"/>
    </row>
    <row r="12429" spans="1:6" x14ac:dyDescent="0.2">
      <c r="A12429"/>
      <c r="B12429"/>
      <c r="D12429" s="206"/>
      <c r="E12429" s="206"/>
      <c r="F12429"/>
    </row>
    <row r="12430" spans="1:6" x14ac:dyDescent="0.2">
      <c r="A12430"/>
      <c r="B12430"/>
      <c r="D12430" s="206"/>
      <c r="E12430" s="206"/>
      <c r="F12430"/>
    </row>
    <row r="12431" spans="1:6" x14ac:dyDescent="0.2">
      <c r="A12431"/>
      <c r="B12431"/>
      <c r="D12431" s="206"/>
      <c r="E12431" s="206"/>
      <c r="F12431"/>
    </row>
    <row r="12432" spans="1:6" x14ac:dyDescent="0.2">
      <c r="A12432"/>
      <c r="B12432"/>
      <c r="D12432" s="206"/>
      <c r="E12432" s="206"/>
      <c r="F12432"/>
    </row>
    <row r="12433" spans="1:6" x14ac:dyDescent="0.2">
      <c r="A12433"/>
      <c r="B12433"/>
      <c r="D12433" s="206"/>
      <c r="E12433" s="206"/>
      <c r="F12433"/>
    </row>
    <row r="12434" spans="1:6" x14ac:dyDescent="0.2">
      <c r="A12434"/>
      <c r="B12434"/>
      <c r="D12434" s="206"/>
      <c r="E12434" s="206"/>
      <c r="F12434"/>
    </row>
    <row r="12435" spans="1:6" x14ac:dyDescent="0.2">
      <c r="A12435"/>
      <c r="B12435"/>
      <c r="D12435" s="206"/>
      <c r="E12435" s="206"/>
      <c r="F12435"/>
    </row>
    <row r="12436" spans="1:6" x14ac:dyDescent="0.2">
      <c r="A12436"/>
      <c r="B12436"/>
      <c r="D12436" s="206"/>
      <c r="E12436" s="206"/>
      <c r="F12436"/>
    </row>
    <row r="12437" spans="1:6" x14ac:dyDescent="0.2">
      <c r="A12437"/>
      <c r="B12437"/>
      <c r="D12437" s="206"/>
      <c r="E12437" s="206"/>
      <c r="F12437"/>
    </row>
    <row r="12438" spans="1:6" x14ac:dyDescent="0.2">
      <c r="A12438"/>
      <c r="B12438"/>
      <c r="D12438" s="206"/>
      <c r="E12438" s="206"/>
      <c r="F12438"/>
    </row>
    <row r="12439" spans="1:6" x14ac:dyDescent="0.2">
      <c r="A12439"/>
      <c r="B12439"/>
      <c r="D12439" s="206"/>
      <c r="E12439" s="206"/>
      <c r="F12439"/>
    </row>
    <row r="12440" spans="1:6" x14ac:dyDescent="0.2">
      <c r="A12440"/>
      <c r="B12440"/>
      <c r="D12440" s="206"/>
      <c r="E12440" s="206"/>
      <c r="F12440"/>
    </row>
    <row r="12441" spans="1:6" x14ac:dyDescent="0.2">
      <c r="A12441"/>
      <c r="B12441"/>
      <c r="D12441" s="206"/>
      <c r="E12441" s="206"/>
      <c r="F12441"/>
    </row>
    <row r="12442" spans="1:6" x14ac:dyDescent="0.2">
      <c r="A12442"/>
      <c r="B12442"/>
      <c r="D12442" s="206"/>
      <c r="E12442" s="206"/>
      <c r="F12442"/>
    </row>
    <row r="12443" spans="1:6" x14ac:dyDescent="0.2">
      <c r="A12443"/>
      <c r="B12443"/>
      <c r="D12443" s="206"/>
      <c r="E12443" s="206"/>
      <c r="F12443"/>
    </row>
    <row r="12444" spans="1:6" x14ac:dyDescent="0.2">
      <c r="A12444"/>
      <c r="B12444"/>
      <c r="D12444" s="206"/>
      <c r="E12444" s="206"/>
      <c r="F12444"/>
    </row>
    <row r="12445" spans="1:6" x14ac:dyDescent="0.2">
      <c r="A12445"/>
      <c r="B12445"/>
      <c r="D12445" s="206"/>
      <c r="E12445" s="206"/>
      <c r="F12445"/>
    </row>
    <row r="12446" spans="1:6" x14ac:dyDescent="0.2">
      <c r="A12446"/>
      <c r="B12446"/>
      <c r="D12446" s="206"/>
      <c r="E12446" s="206"/>
      <c r="F12446"/>
    </row>
    <row r="12447" spans="1:6" x14ac:dyDescent="0.2">
      <c r="A12447"/>
      <c r="B12447"/>
      <c r="D12447" s="206"/>
      <c r="E12447" s="206"/>
      <c r="F12447"/>
    </row>
    <row r="12448" spans="1:6" x14ac:dyDescent="0.2">
      <c r="A12448"/>
      <c r="B12448"/>
      <c r="D12448" s="206"/>
      <c r="E12448" s="206"/>
      <c r="F12448"/>
    </row>
    <row r="12449" spans="1:6" x14ac:dyDescent="0.2">
      <c r="A12449"/>
      <c r="B12449"/>
      <c r="D12449" s="206"/>
      <c r="E12449" s="206"/>
      <c r="F12449"/>
    </row>
    <row r="12450" spans="1:6" x14ac:dyDescent="0.2">
      <c r="A12450"/>
      <c r="B12450"/>
      <c r="D12450" s="206"/>
      <c r="E12450" s="206"/>
      <c r="F12450"/>
    </row>
    <row r="12451" spans="1:6" x14ac:dyDescent="0.2">
      <c r="A12451"/>
      <c r="B12451"/>
      <c r="D12451" s="206"/>
      <c r="E12451" s="206"/>
      <c r="F12451"/>
    </row>
    <row r="12452" spans="1:6" x14ac:dyDescent="0.2">
      <c r="A12452"/>
      <c r="B12452"/>
      <c r="D12452" s="206"/>
      <c r="E12452" s="206"/>
      <c r="F12452"/>
    </row>
    <row r="12453" spans="1:6" x14ac:dyDescent="0.2">
      <c r="A12453"/>
      <c r="B12453"/>
      <c r="D12453" s="206"/>
      <c r="E12453" s="206"/>
      <c r="F12453"/>
    </row>
    <row r="12454" spans="1:6" x14ac:dyDescent="0.2">
      <c r="A12454"/>
      <c r="B12454"/>
      <c r="D12454" s="206"/>
      <c r="E12454" s="206"/>
      <c r="F12454"/>
    </row>
    <row r="12455" spans="1:6" x14ac:dyDescent="0.2">
      <c r="A12455"/>
      <c r="B12455"/>
      <c r="D12455" s="206"/>
      <c r="E12455" s="206"/>
      <c r="F12455"/>
    </row>
    <row r="12456" spans="1:6" x14ac:dyDescent="0.2">
      <c r="A12456"/>
      <c r="B12456"/>
      <c r="D12456" s="206"/>
      <c r="E12456" s="206"/>
      <c r="F12456"/>
    </row>
    <row r="12457" spans="1:6" x14ac:dyDescent="0.2">
      <c r="A12457"/>
      <c r="B12457"/>
      <c r="D12457" s="206"/>
      <c r="E12457" s="206"/>
      <c r="F12457"/>
    </row>
    <row r="12458" spans="1:6" x14ac:dyDescent="0.2">
      <c r="A12458"/>
      <c r="B12458"/>
      <c r="D12458" s="206"/>
      <c r="E12458" s="206"/>
      <c r="F12458"/>
    </row>
    <row r="12459" spans="1:6" x14ac:dyDescent="0.2">
      <c r="A12459"/>
      <c r="B12459"/>
      <c r="D12459" s="206"/>
      <c r="E12459" s="206"/>
      <c r="F12459"/>
    </row>
    <row r="12460" spans="1:6" x14ac:dyDescent="0.2">
      <c r="A12460"/>
      <c r="B12460"/>
      <c r="D12460" s="206"/>
      <c r="E12460" s="206"/>
      <c r="F12460"/>
    </row>
    <row r="12461" spans="1:6" x14ac:dyDescent="0.2">
      <c r="A12461"/>
      <c r="B12461"/>
      <c r="D12461" s="206"/>
      <c r="E12461" s="206"/>
      <c r="F12461"/>
    </row>
    <row r="12462" spans="1:6" x14ac:dyDescent="0.2">
      <c r="A12462"/>
      <c r="B12462"/>
      <c r="D12462" s="206"/>
      <c r="E12462" s="206"/>
      <c r="F12462"/>
    </row>
    <row r="12463" spans="1:6" x14ac:dyDescent="0.2">
      <c r="A12463"/>
      <c r="B12463"/>
      <c r="D12463" s="206"/>
      <c r="E12463" s="206"/>
      <c r="F12463"/>
    </row>
    <row r="12464" spans="1:6" x14ac:dyDescent="0.2">
      <c r="A12464"/>
      <c r="B12464"/>
      <c r="D12464" s="206"/>
      <c r="E12464" s="206"/>
      <c r="F12464"/>
    </row>
    <row r="12465" spans="1:6" x14ac:dyDescent="0.2">
      <c r="A12465"/>
      <c r="B12465"/>
      <c r="D12465" s="206"/>
      <c r="E12465" s="206"/>
      <c r="F12465"/>
    </row>
    <row r="12466" spans="1:6" x14ac:dyDescent="0.2">
      <c r="A12466"/>
      <c r="B12466"/>
      <c r="D12466" s="206"/>
      <c r="E12466" s="206"/>
      <c r="F12466"/>
    </row>
    <row r="12467" spans="1:6" x14ac:dyDescent="0.2">
      <c r="A12467"/>
      <c r="B12467"/>
      <c r="D12467" s="206"/>
      <c r="E12467" s="206"/>
      <c r="F12467"/>
    </row>
    <row r="12468" spans="1:6" x14ac:dyDescent="0.2">
      <c r="A12468"/>
      <c r="B12468"/>
      <c r="D12468" s="206"/>
      <c r="E12468" s="206"/>
      <c r="F12468"/>
    </row>
    <row r="12469" spans="1:6" x14ac:dyDescent="0.2">
      <c r="A12469"/>
      <c r="B12469"/>
      <c r="D12469" s="206"/>
      <c r="E12469" s="206"/>
      <c r="F12469"/>
    </row>
    <row r="12470" spans="1:6" x14ac:dyDescent="0.2">
      <c r="A12470"/>
      <c r="B12470"/>
      <c r="D12470" s="206"/>
      <c r="E12470" s="206"/>
      <c r="F12470"/>
    </row>
    <row r="12471" spans="1:6" x14ac:dyDescent="0.2">
      <c r="A12471"/>
      <c r="B12471"/>
      <c r="D12471" s="206"/>
      <c r="E12471" s="206"/>
      <c r="F12471"/>
    </row>
    <row r="12472" spans="1:6" x14ac:dyDescent="0.2">
      <c r="A12472"/>
      <c r="B12472"/>
      <c r="D12472" s="206"/>
      <c r="E12472" s="206"/>
      <c r="F12472"/>
    </row>
    <row r="12473" spans="1:6" x14ac:dyDescent="0.2">
      <c r="A12473"/>
      <c r="B12473"/>
      <c r="D12473" s="206"/>
      <c r="E12473" s="206"/>
      <c r="F12473"/>
    </row>
    <row r="12474" spans="1:6" x14ac:dyDescent="0.2">
      <c r="A12474"/>
      <c r="B12474"/>
      <c r="D12474" s="206"/>
      <c r="E12474" s="206"/>
      <c r="F12474"/>
    </row>
    <row r="12475" spans="1:6" x14ac:dyDescent="0.2">
      <c r="A12475"/>
      <c r="B12475"/>
      <c r="D12475" s="206"/>
      <c r="E12475" s="206"/>
      <c r="F12475"/>
    </row>
    <row r="12476" spans="1:6" x14ac:dyDescent="0.2">
      <c r="A12476"/>
      <c r="B12476"/>
      <c r="D12476" s="206"/>
      <c r="E12476" s="206"/>
      <c r="F12476"/>
    </row>
    <row r="12477" spans="1:6" x14ac:dyDescent="0.2">
      <c r="A12477"/>
      <c r="B12477"/>
      <c r="D12477" s="206"/>
      <c r="E12477" s="206"/>
      <c r="F12477"/>
    </row>
    <row r="12478" spans="1:6" x14ac:dyDescent="0.2">
      <c r="A12478"/>
      <c r="B12478"/>
      <c r="D12478" s="206"/>
      <c r="E12478" s="206"/>
      <c r="F12478"/>
    </row>
    <row r="12479" spans="1:6" x14ac:dyDescent="0.2">
      <c r="A12479"/>
      <c r="B12479"/>
      <c r="D12479" s="206"/>
      <c r="E12479" s="206"/>
      <c r="F12479"/>
    </row>
    <row r="12480" spans="1:6" x14ac:dyDescent="0.2">
      <c r="A12480"/>
      <c r="B12480"/>
      <c r="D12480" s="206"/>
      <c r="E12480" s="206"/>
      <c r="F12480"/>
    </row>
    <row r="12481" spans="1:6" x14ac:dyDescent="0.2">
      <c r="A12481"/>
      <c r="B12481"/>
      <c r="D12481" s="206"/>
      <c r="E12481" s="206"/>
      <c r="F12481"/>
    </row>
    <row r="12482" spans="1:6" x14ac:dyDescent="0.2">
      <c r="A12482"/>
      <c r="B12482"/>
      <c r="D12482" s="206"/>
      <c r="E12482" s="206"/>
      <c r="F12482"/>
    </row>
    <row r="12483" spans="1:6" x14ac:dyDescent="0.2">
      <c r="A12483"/>
      <c r="B12483"/>
      <c r="D12483" s="206"/>
      <c r="E12483" s="206"/>
      <c r="F12483"/>
    </row>
    <row r="12484" spans="1:6" x14ac:dyDescent="0.2">
      <c r="A12484"/>
      <c r="B12484"/>
      <c r="D12484" s="206"/>
      <c r="E12484" s="206"/>
      <c r="F12484"/>
    </row>
    <row r="12485" spans="1:6" x14ac:dyDescent="0.2">
      <c r="A12485"/>
      <c r="B12485"/>
      <c r="D12485" s="206"/>
      <c r="E12485" s="206"/>
      <c r="F12485"/>
    </row>
    <row r="12486" spans="1:6" x14ac:dyDescent="0.2">
      <c r="A12486"/>
      <c r="B12486"/>
      <c r="D12486" s="206"/>
      <c r="E12486" s="206"/>
      <c r="F12486"/>
    </row>
    <row r="12487" spans="1:6" x14ac:dyDescent="0.2">
      <c r="A12487"/>
      <c r="B12487"/>
      <c r="D12487" s="206"/>
      <c r="E12487" s="206"/>
      <c r="F12487"/>
    </row>
    <row r="12488" spans="1:6" x14ac:dyDescent="0.2">
      <c r="A12488"/>
      <c r="B12488"/>
      <c r="D12488" s="206"/>
      <c r="E12488" s="206"/>
      <c r="F12488"/>
    </row>
    <row r="12489" spans="1:6" x14ac:dyDescent="0.2">
      <c r="A12489"/>
      <c r="B12489"/>
      <c r="D12489" s="206"/>
      <c r="E12489" s="206"/>
      <c r="F12489"/>
    </row>
    <row r="12490" spans="1:6" x14ac:dyDescent="0.2">
      <c r="A12490"/>
      <c r="B12490"/>
      <c r="D12490" s="206"/>
      <c r="E12490" s="206"/>
      <c r="F12490"/>
    </row>
    <row r="12491" spans="1:6" x14ac:dyDescent="0.2">
      <c r="A12491"/>
      <c r="B12491"/>
      <c r="D12491" s="206"/>
      <c r="E12491" s="206"/>
      <c r="F12491"/>
    </row>
    <row r="12492" spans="1:6" x14ac:dyDescent="0.2">
      <c r="A12492"/>
      <c r="B12492"/>
      <c r="D12492" s="206"/>
      <c r="E12492" s="206"/>
      <c r="F12492"/>
    </row>
    <row r="12493" spans="1:6" x14ac:dyDescent="0.2">
      <c r="A12493"/>
      <c r="B12493"/>
      <c r="D12493" s="206"/>
      <c r="E12493" s="206"/>
      <c r="F12493"/>
    </row>
    <row r="12494" spans="1:6" x14ac:dyDescent="0.2">
      <c r="A12494"/>
      <c r="B12494"/>
      <c r="D12494" s="206"/>
      <c r="E12494" s="206"/>
      <c r="F12494"/>
    </row>
    <row r="12495" spans="1:6" x14ac:dyDescent="0.2">
      <c r="A12495"/>
      <c r="B12495"/>
      <c r="D12495" s="206"/>
      <c r="E12495" s="206"/>
      <c r="F12495"/>
    </row>
    <row r="12496" spans="1:6" x14ac:dyDescent="0.2">
      <c r="A12496"/>
      <c r="B12496"/>
      <c r="D12496" s="206"/>
      <c r="E12496" s="206"/>
      <c r="F12496"/>
    </row>
    <row r="12497" spans="1:6" x14ac:dyDescent="0.2">
      <c r="A12497"/>
      <c r="B12497"/>
      <c r="D12497" s="206"/>
      <c r="E12497" s="206"/>
      <c r="F12497"/>
    </row>
    <row r="12498" spans="1:6" x14ac:dyDescent="0.2">
      <c r="A12498"/>
      <c r="B12498"/>
      <c r="D12498" s="206"/>
      <c r="E12498" s="206"/>
      <c r="F12498"/>
    </row>
    <row r="12499" spans="1:6" x14ac:dyDescent="0.2">
      <c r="A12499"/>
      <c r="B12499"/>
      <c r="D12499" s="206"/>
      <c r="E12499" s="206"/>
      <c r="F12499"/>
    </row>
    <row r="12500" spans="1:6" x14ac:dyDescent="0.2">
      <c r="A12500"/>
      <c r="B12500"/>
      <c r="D12500" s="206"/>
      <c r="E12500" s="206"/>
      <c r="F12500"/>
    </row>
    <row r="12501" spans="1:6" x14ac:dyDescent="0.2">
      <c r="A12501"/>
      <c r="B12501"/>
      <c r="D12501" s="206"/>
      <c r="E12501" s="206"/>
      <c r="F12501"/>
    </row>
    <row r="12502" spans="1:6" x14ac:dyDescent="0.2">
      <c r="A12502"/>
      <c r="B12502"/>
      <c r="D12502" s="206"/>
      <c r="E12502" s="206"/>
      <c r="F12502"/>
    </row>
    <row r="12503" spans="1:6" x14ac:dyDescent="0.2">
      <c r="A12503"/>
      <c r="B12503"/>
      <c r="D12503" s="206"/>
      <c r="E12503" s="206"/>
      <c r="F12503"/>
    </row>
    <row r="12504" spans="1:6" x14ac:dyDescent="0.2">
      <c r="A12504"/>
      <c r="B12504"/>
      <c r="D12504" s="206"/>
      <c r="E12504" s="206"/>
      <c r="F12504"/>
    </row>
    <row r="12505" spans="1:6" x14ac:dyDescent="0.2">
      <c r="A12505"/>
      <c r="B12505"/>
      <c r="D12505" s="206"/>
      <c r="E12505" s="206"/>
      <c r="F12505"/>
    </row>
    <row r="12506" spans="1:6" x14ac:dyDescent="0.2">
      <c r="A12506"/>
      <c r="B12506"/>
      <c r="D12506" s="206"/>
      <c r="E12506" s="206"/>
      <c r="F12506"/>
    </row>
    <row r="12507" spans="1:6" x14ac:dyDescent="0.2">
      <c r="A12507"/>
      <c r="B12507"/>
      <c r="D12507" s="206"/>
      <c r="E12507" s="206"/>
      <c r="F12507"/>
    </row>
    <row r="12508" spans="1:6" x14ac:dyDescent="0.2">
      <c r="A12508"/>
      <c r="B12508"/>
      <c r="D12508" s="206"/>
      <c r="E12508" s="206"/>
      <c r="F12508"/>
    </row>
    <row r="12509" spans="1:6" x14ac:dyDescent="0.2">
      <c r="A12509"/>
      <c r="B12509"/>
      <c r="D12509" s="206"/>
      <c r="E12509" s="206"/>
      <c r="F12509"/>
    </row>
    <row r="12510" spans="1:6" x14ac:dyDescent="0.2">
      <c r="A12510"/>
      <c r="B12510"/>
      <c r="D12510" s="206"/>
      <c r="E12510" s="206"/>
      <c r="F12510"/>
    </row>
    <row r="12511" spans="1:6" x14ac:dyDescent="0.2">
      <c r="A12511"/>
      <c r="B12511"/>
      <c r="D12511" s="206"/>
      <c r="E12511" s="206"/>
      <c r="F12511"/>
    </row>
    <row r="12512" spans="1:6" x14ac:dyDescent="0.2">
      <c r="A12512"/>
      <c r="B12512"/>
      <c r="D12512" s="206"/>
      <c r="E12512" s="206"/>
      <c r="F12512"/>
    </row>
    <row r="12513" spans="1:6" x14ac:dyDescent="0.2">
      <c r="A12513"/>
      <c r="B12513"/>
      <c r="D12513" s="206"/>
      <c r="E12513" s="206"/>
      <c r="F12513"/>
    </row>
    <row r="12514" spans="1:6" x14ac:dyDescent="0.2">
      <c r="A12514"/>
      <c r="B12514"/>
      <c r="D12514" s="206"/>
      <c r="E12514" s="206"/>
      <c r="F12514"/>
    </row>
    <row r="12515" spans="1:6" x14ac:dyDescent="0.2">
      <c r="A12515"/>
      <c r="B12515"/>
      <c r="D12515" s="206"/>
      <c r="E12515" s="206"/>
      <c r="F12515"/>
    </row>
    <row r="12516" spans="1:6" x14ac:dyDescent="0.2">
      <c r="A12516"/>
      <c r="B12516"/>
      <c r="D12516" s="206"/>
      <c r="E12516" s="206"/>
      <c r="F12516"/>
    </row>
    <row r="12517" spans="1:6" x14ac:dyDescent="0.2">
      <c r="A12517"/>
      <c r="B12517"/>
      <c r="D12517" s="206"/>
      <c r="E12517" s="206"/>
      <c r="F12517"/>
    </row>
    <row r="12518" spans="1:6" x14ac:dyDescent="0.2">
      <c r="A12518"/>
      <c r="B12518"/>
      <c r="D12518" s="206"/>
      <c r="E12518" s="206"/>
      <c r="F12518"/>
    </row>
    <row r="12519" spans="1:6" x14ac:dyDescent="0.2">
      <c r="A12519"/>
      <c r="B12519"/>
      <c r="D12519" s="206"/>
      <c r="E12519" s="206"/>
      <c r="F12519"/>
    </row>
    <row r="12520" spans="1:6" x14ac:dyDescent="0.2">
      <c r="A12520"/>
      <c r="B12520"/>
      <c r="D12520" s="206"/>
      <c r="E12520" s="206"/>
      <c r="F12520"/>
    </row>
    <row r="12521" spans="1:6" x14ac:dyDescent="0.2">
      <c r="A12521"/>
      <c r="B12521"/>
      <c r="D12521" s="206"/>
      <c r="E12521" s="206"/>
      <c r="F12521"/>
    </row>
    <row r="12522" spans="1:6" x14ac:dyDescent="0.2">
      <c r="A12522"/>
      <c r="B12522"/>
      <c r="D12522" s="206"/>
      <c r="E12522" s="206"/>
      <c r="F12522"/>
    </row>
    <row r="12523" spans="1:6" x14ac:dyDescent="0.2">
      <c r="A12523"/>
      <c r="B12523"/>
      <c r="D12523" s="206"/>
      <c r="E12523" s="206"/>
      <c r="F12523"/>
    </row>
    <row r="12524" spans="1:6" x14ac:dyDescent="0.2">
      <c r="A12524"/>
      <c r="B12524"/>
      <c r="D12524" s="206"/>
      <c r="E12524" s="206"/>
      <c r="F12524"/>
    </row>
    <row r="12525" spans="1:6" x14ac:dyDescent="0.2">
      <c r="A12525"/>
      <c r="B12525"/>
      <c r="D12525" s="206"/>
      <c r="E12525" s="206"/>
      <c r="F12525"/>
    </row>
    <row r="12526" spans="1:6" x14ac:dyDescent="0.2">
      <c r="A12526"/>
      <c r="B12526"/>
      <c r="D12526" s="206"/>
      <c r="E12526" s="206"/>
      <c r="F12526"/>
    </row>
    <row r="12527" spans="1:6" x14ac:dyDescent="0.2">
      <c r="A12527"/>
      <c r="B12527"/>
      <c r="D12527" s="206"/>
      <c r="E12527" s="206"/>
      <c r="F12527"/>
    </row>
    <row r="12528" spans="1:6" x14ac:dyDescent="0.2">
      <c r="A12528"/>
      <c r="B12528"/>
      <c r="D12528" s="206"/>
      <c r="E12528" s="206"/>
      <c r="F12528"/>
    </row>
    <row r="12529" spans="1:6" x14ac:dyDescent="0.2">
      <c r="A12529"/>
      <c r="B12529"/>
      <c r="D12529" s="206"/>
      <c r="E12529" s="206"/>
      <c r="F12529"/>
    </row>
    <row r="12530" spans="1:6" x14ac:dyDescent="0.2">
      <c r="A12530"/>
      <c r="B12530"/>
      <c r="D12530" s="206"/>
      <c r="E12530" s="206"/>
      <c r="F12530"/>
    </row>
    <row r="12531" spans="1:6" x14ac:dyDescent="0.2">
      <c r="A12531"/>
      <c r="B12531"/>
      <c r="D12531" s="206"/>
      <c r="E12531" s="206"/>
      <c r="F12531"/>
    </row>
    <row r="12532" spans="1:6" x14ac:dyDescent="0.2">
      <c r="A12532"/>
      <c r="B12532"/>
      <c r="D12532" s="206"/>
      <c r="E12532" s="206"/>
      <c r="F12532"/>
    </row>
    <row r="12533" spans="1:6" x14ac:dyDescent="0.2">
      <c r="A12533"/>
      <c r="B12533"/>
      <c r="D12533" s="206"/>
      <c r="E12533" s="206"/>
      <c r="F12533"/>
    </row>
    <row r="12534" spans="1:6" x14ac:dyDescent="0.2">
      <c r="A12534"/>
      <c r="B12534"/>
      <c r="D12534" s="206"/>
      <c r="E12534" s="206"/>
      <c r="F12534"/>
    </row>
    <row r="12535" spans="1:6" x14ac:dyDescent="0.2">
      <c r="A12535"/>
      <c r="B12535"/>
      <c r="D12535" s="206"/>
      <c r="E12535" s="206"/>
      <c r="F12535"/>
    </row>
    <row r="12536" spans="1:6" x14ac:dyDescent="0.2">
      <c r="A12536"/>
      <c r="B12536"/>
      <c r="D12536" s="206"/>
      <c r="E12536" s="206"/>
      <c r="F12536"/>
    </row>
    <row r="12537" spans="1:6" x14ac:dyDescent="0.2">
      <c r="A12537"/>
      <c r="B12537"/>
      <c r="D12537" s="206"/>
      <c r="E12537" s="206"/>
      <c r="F12537"/>
    </row>
    <row r="12538" spans="1:6" x14ac:dyDescent="0.2">
      <c r="A12538"/>
      <c r="B12538"/>
      <c r="D12538" s="206"/>
      <c r="E12538" s="206"/>
      <c r="F12538"/>
    </row>
    <row r="12539" spans="1:6" x14ac:dyDescent="0.2">
      <c r="A12539"/>
      <c r="B12539"/>
      <c r="D12539" s="206"/>
      <c r="E12539" s="206"/>
      <c r="F12539"/>
    </row>
    <row r="12540" spans="1:6" x14ac:dyDescent="0.2">
      <c r="A12540"/>
      <c r="B12540"/>
      <c r="D12540" s="206"/>
      <c r="E12540" s="206"/>
      <c r="F12540"/>
    </row>
    <row r="12541" spans="1:6" x14ac:dyDescent="0.2">
      <c r="A12541"/>
      <c r="B12541"/>
      <c r="D12541" s="206"/>
      <c r="E12541" s="206"/>
      <c r="F12541"/>
    </row>
    <row r="12542" spans="1:6" x14ac:dyDescent="0.2">
      <c r="A12542"/>
      <c r="B12542"/>
      <c r="D12542" s="206"/>
      <c r="E12542" s="206"/>
      <c r="F12542"/>
    </row>
    <row r="12543" spans="1:6" x14ac:dyDescent="0.2">
      <c r="A12543"/>
      <c r="B12543"/>
      <c r="D12543" s="206"/>
      <c r="E12543" s="206"/>
      <c r="F12543"/>
    </row>
    <row r="12544" spans="1:6" x14ac:dyDescent="0.2">
      <c r="A12544"/>
      <c r="B12544"/>
      <c r="D12544" s="206"/>
      <c r="E12544" s="206"/>
      <c r="F12544"/>
    </row>
    <row r="12545" spans="1:6" x14ac:dyDescent="0.2">
      <c r="A12545"/>
      <c r="B12545"/>
      <c r="D12545" s="206"/>
      <c r="E12545" s="206"/>
      <c r="F12545"/>
    </row>
    <row r="12546" spans="1:6" x14ac:dyDescent="0.2">
      <c r="A12546"/>
      <c r="B12546"/>
      <c r="D12546" s="206"/>
      <c r="E12546" s="206"/>
      <c r="F12546"/>
    </row>
    <row r="12547" spans="1:6" x14ac:dyDescent="0.2">
      <c r="A12547"/>
      <c r="B12547"/>
      <c r="D12547" s="206"/>
      <c r="E12547" s="206"/>
      <c r="F12547"/>
    </row>
    <row r="12548" spans="1:6" x14ac:dyDescent="0.2">
      <c r="A12548"/>
      <c r="B12548"/>
      <c r="D12548" s="206"/>
      <c r="E12548" s="206"/>
      <c r="F12548"/>
    </row>
    <row r="12549" spans="1:6" x14ac:dyDescent="0.2">
      <c r="A12549"/>
      <c r="B12549"/>
      <c r="D12549" s="206"/>
      <c r="E12549" s="206"/>
      <c r="F12549"/>
    </row>
    <row r="12550" spans="1:6" x14ac:dyDescent="0.2">
      <c r="A12550"/>
      <c r="B12550"/>
      <c r="D12550" s="206"/>
      <c r="E12550" s="206"/>
      <c r="F12550"/>
    </row>
    <row r="12551" spans="1:6" x14ac:dyDescent="0.2">
      <c r="A12551"/>
      <c r="B12551"/>
      <c r="D12551" s="206"/>
      <c r="E12551" s="206"/>
      <c r="F12551"/>
    </row>
    <row r="12552" spans="1:6" x14ac:dyDescent="0.2">
      <c r="A12552"/>
      <c r="B12552"/>
      <c r="D12552" s="206"/>
      <c r="E12552" s="206"/>
      <c r="F12552"/>
    </row>
    <row r="12553" spans="1:6" x14ac:dyDescent="0.2">
      <c r="A12553"/>
      <c r="B12553"/>
      <c r="D12553" s="206"/>
      <c r="E12553" s="206"/>
      <c r="F12553"/>
    </row>
    <row r="12554" spans="1:6" x14ac:dyDescent="0.2">
      <c r="A12554"/>
      <c r="B12554"/>
      <c r="D12554" s="206"/>
      <c r="E12554" s="206"/>
      <c r="F12554"/>
    </row>
    <row r="12555" spans="1:6" x14ac:dyDescent="0.2">
      <c r="A12555"/>
      <c r="B12555"/>
      <c r="D12555" s="206"/>
      <c r="E12555" s="206"/>
      <c r="F12555"/>
    </row>
    <row r="12556" spans="1:6" x14ac:dyDescent="0.2">
      <c r="A12556"/>
      <c r="B12556"/>
      <c r="D12556" s="206"/>
      <c r="E12556" s="206"/>
      <c r="F12556"/>
    </row>
    <row r="12557" spans="1:6" x14ac:dyDescent="0.2">
      <c r="A12557"/>
      <c r="B12557"/>
      <c r="D12557" s="206"/>
      <c r="E12557" s="206"/>
      <c r="F12557"/>
    </row>
    <row r="12558" spans="1:6" x14ac:dyDescent="0.2">
      <c r="A12558"/>
      <c r="B12558"/>
      <c r="D12558" s="206"/>
      <c r="E12558" s="206"/>
      <c r="F12558"/>
    </row>
    <row r="12559" spans="1:6" x14ac:dyDescent="0.2">
      <c r="A12559"/>
      <c r="B12559"/>
      <c r="D12559" s="206"/>
      <c r="E12559" s="206"/>
      <c r="F12559"/>
    </row>
    <row r="12560" spans="1:6" x14ac:dyDescent="0.2">
      <c r="A12560"/>
      <c r="B12560"/>
      <c r="D12560" s="206"/>
      <c r="E12560" s="206"/>
      <c r="F12560"/>
    </row>
    <row r="12561" spans="1:6" x14ac:dyDescent="0.2">
      <c r="A12561"/>
      <c r="B12561"/>
      <c r="D12561" s="206"/>
      <c r="E12561" s="206"/>
      <c r="F12561"/>
    </row>
    <row r="12562" spans="1:6" x14ac:dyDescent="0.2">
      <c r="A12562"/>
      <c r="B12562"/>
      <c r="D12562" s="206"/>
      <c r="E12562" s="206"/>
      <c r="F12562"/>
    </row>
    <row r="12563" spans="1:6" x14ac:dyDescent="0.2">
      <c r="A12563"/>
      <c r="B12563"/>
      <c r="D12563" s="206"/>
      <c r="E12563" s="206"/>
      <c r="F12563"/>
    </row>
    <row r="12564" spans="1:6" x14ac:dyDescent="0.2">
      <c r="A12564"/>
      <c r="B12564"/>
      <c r="D12564" s="206"/>
      <c r="E12564" s="206"/>
      <c r="F12564"/>
    </row>
    <row r="12565" spans="1:6" x14ac:dyDescent="0.2">
      <c r="A12565"/>
      <c r="B12565"/>
      <c r="D12565" s="206"/>
      <c r="E12565" s="206"/>
      <c r="F12565"/>
    </row>
    <row r="12566" spans="1:6" x14ac:dyDescent="0.2">
      <c r="A12566"/>
      <c r="B12566"/>
      <c r="D12566" s="206"/>
      <c r="E12566" s="206"/>
      <c r="F12566"/>
    </row>
    <row r="12567" spans="1:6" x14ac:dyDescent="0.2">
      <c r="A12567"/>
      <c r="B12567"/>
      <c r="D12567" s="206"/>
      <c r="E12567" s="206"/>
      <c r="F12567"/>
    </row>
    <row r="12568" spans="1:6" x14ac:dyDescent="0.2">
      <c r="A12568"/>
      <c r="B12568"/>
      <c r="D12568" s="206"/>
      <c r="E12568" s="206"/>
      <c r="F12568"/>
    </row>
    <row r="12569" spans="1:6" x14ac:dyDescent="0.2">
      <c r="A12569"/>
      <c r="B12569"/>
      <c r="D12569" s="206"/>
      <c r="E12569" s="206"/>
      <c r="F12569"/>
    </row>
    <row r="12570" spans="1:6" x14ac:dyDescent="0.2">
      <c r="A12570"/>
      <c r="B12570"/>
      <c r="D12570" s="206"/>
      <c r="E12570" s="206"/>
      <c r="F12570"/>
    </row>
    <row r="12571" spans="1:6" x14ac:dyDescent="0.2">
      <c r="A12571"/>
      <c r="B12571"/>
      <c r="D12571" s="206"/>
      <c r="E12571" s="206"/>
      <c r="F12571"/>
    </row>
    <row r="12572" spans="1:6" x14ac:dyDescent="0.2">
      <c r="A12572"/>
      <c r="B12572"/>
      <c r="D12572" s="206"/>
      <c r="E12572" s="206"/>
      <c r="F12572"/>
    </row>
    <row r="12573" spans="1:6" x14ac:dyDescent="0.2">
      <c r="A12573"/>
      <c r="B12573"/>
      <c r="D12573" s="206"/>
      <c r="E12573" s="206"/>
      <c r="F12573"/>
    </row>
    <row r="12574" spans="1:6" x14ac:dyDescent="0.2">
      <c r="A12574"/>
      <c r="B12574"/>
      <c r="D12574" s="206"/>
      <c r="E12574" s="206"/>
      <c r="F12574"/>
    </row>
    <row r="12575" spans="1:6" x14ac:dyDescent="0.2">
      <c r="A12575"/>
      <c r="B12575"/>
      <c r="D12575" s="206"/>
      <c r="E12575" s="206"/>
      <c r="F12575"/>
    </row>
    <row r="12576" spans="1:6" x14ac:dyDescent="0.2">
      <c r="A12576"/>
      <c r="B12576"/>
      <c r="D12576" s="206"/>
      <c r="E12576" s="206"/>
      <c r="F12576"/>
    </row>
    <row r="12577" spans="1:6" x14ac:dyDescent="0.2">
      <c r="A12577"/>
      <c r="B12577"/>
      <c r="D12577" s="206"/>
      <c r="E12577" s="206"/>
      <c r="F12577"/>
    </row>
    <row r="12578" spans="1:6" x14ac:dyDescent="0.2">
      <c r="A12578"/>
      <c r="B12578"/>
      <c r="D12578" s="206"/>
      <c r="E12578" s="206"/>
      <c r="F12578"/>
    </row>
    <row r="12579" spans="1:6" x14ac:dyDescent="0.2">
      <c r="A12579"/>
      <c r="B12579"/>
      <c r="D12579" s="206"/>
      <c r="E12579" s="206"/>
      <c r="F12579"/>
    </row>
    <row r="12580" spans="1:6" x14ac:dyDescent="0.2">
      <c r="A12580"/>
      <c r="B12580"/>
      <c r="D12580" s="206"/>
      <c r="E12580" s="206"/>
      <c r="F12580"/>
    </row>
    <row r="12581" spans="1:6" x14ac:dyDescent="0.2">
      <c r="A12581"/>
      <c r="B12581"/>
      <c r="D12581" s="206"/>
      <c r="E12581" s="206"/>
      <c r="F12581"/>
    </row>
    <row r="12582" spans="1:6" x14ac:dyDescent="0.2">
      <c r="A12582"/>
      <c r="B12582"/>
      <c r="D12582" s="206"/>
      <c r="E12582" s="206"/>
      <c r="F12582"/>
    </row>
    <row r="12583" spans="1:6" x14ac:dyDescent="0.2">
      <c r="A12583"/>
      <c r="B12583"/>
      <c r="D12583" s="206"/>
      <c r="E12583" s="206"/>
      <c r="F12583"/>
    </row>
    <row r="12584" spans="1:6" x14ac:dyDescent="0.2">
      <c r="A12584"/>
      <c r="B12584"/>
      <c r="D12584" s="206"/>
      <c r="E12584" s="206"/>
      <c r="F12584"/>
    </row>
    <row r="12585" spans="1:6" x14ac:dyDescent="0.2">
      <c r="A12585"/>
      <c r="B12585"/>
      <c r="D12585" s="206"/>
      <c r="E12585" s="206"/>
      <c r="F12585"/>
    </row>
    <row r="12586" spans="1:6" x14ac:dyDescent="0.2">
      <c r="A12586"/>
      <c r="B12586"/>
      <c r="D12586" s="206"/>
      <c r="E12586" s="206"/>
      <c r="F12586"/>
    </row>
    <row r="12587" spans="1:6" x14ac:dyDescent="0.2">
      <c r="A12587"/>
      <c r="B12587"/>
      <c r="D12587" s="206"/>
      <c r="E12587" s="206"/>
      <c r="F12587"/>
    </row>
    <row r="12588" spans="1:6" x14ac:dyDescent="0.2">
      <c r="A12588"/>
      <c r="B12588"/>
      <c r="D12588" s="206"/>
      <c r="E12588" s="206"/>
      <c r="F12588"/>
    </row>
    <row r="12589" spans="1:6" x14ac:dyDescent="0.2">
      <c r="A12589"/>
      <c r="B12589"/>
      <c r="D12589" s="206"/>
      <c r="E12589" s="206"/>
      <c r="F12589"/>
    </row>
    <row r="12590" spans="1:6" x14ac:dyDescent="0.2">
      <c r="A12590"/>
      <c r="B12590"/>
      <c r="D12590" s="206"/>
      <c r="E12590" s="206"/>
      <c r="F12590"/>
    </row>
    <row r="12591" spans="1:6" x14ac:dyDescent="0.2">
      <c r="A12591"/>
      <c r="B12591"/>
      <c r="D12591" s="206"/>
      <c r="E12591" s="206"/>
      <c r="F12591"/>
    </row>
    <row r="12592" spans="1:6" x14ac:dyDescent="0.2">
      <c r="A12592"/>
      <c r="B12592"/>
      <c r="D12592" s="206"/>
      <c r="E12592" s="206"/>
      <c r="F12592"/>
    </row>
    <row r="12593" spans="1:6" x14ac:dyDescent="0.2">
      <c r="A12593"/>
      <c r="B12593"/>
      <c r="D12593" s="206"/>
      <c r="E12593" s="206"/>
      <c r="F12593"/>
    </row>
    <row r="12594" spans="1:6" x14ac:dyDescent="0.2">
      <c r="A12594"/>
      <c r="B12594"/>
      <c r="D12594" s="206"/>
      <c r="E12594" s="206"/>
      <c r="F12594"/>
    </row>
    <row r="12595" spans="1:6" x14ac:dyDescent="0.2">
      <c r="A12595"/>
      <c r="B12595"/>
      <c r="D12595" s="206"/>
      <c r="E12595" s="206"/>
      <c r="F12595"/>
    </row>
    <row r="12596" spans="1:6" x14ac:dyDescent="0.2">
      <c r="A12596"/>
      <c r="B12596"/>
      <c r="D12596" s="206"/>
      <c r="E12596" s="206"/>
      <c r="F12596"/>
    </row>
    <row r="12597" spans="1:6" x14ac:dyDescent="0.2">
      <c r="A12597"/>
      <c r="B12597"/>
      <c r="D12597" s="206"/>
      <c r="E12597" s="206"/>
      <c r="F12597"/>
    </row>
    <row r="12598" spans="1:6" x14ac:dyDescent="0.2">
      <c r="A12598"/>
      <c r="B12598"/>
      <c r="D12598" s="206"/>
      <c r="E12598" s="206"/>
      <c r="F12598"/>
    </row>
    <row r="12599" spans="1:6" x14ac:dyDescent="0.2">
      <c r="A12599"/>
      <c r="B12599"/>
      <c r="D12599" s="206"/>
      <c r="E12599" s="206"/>
      <c r="F12599"/>
    </row>
    <row r="12600" spans="1:6" x14ac:dyDescent="0.2">
      <c r="A12600"/>
      <c r="B12600"/>
      <c r="D12600" s="206"/>
      <c r="E12600" s="206"/>
      <c r="F12600"/>
    </row>
    <row r="12601" spans="1:6" x14ac:dyDescent="0.2">
      <c r="A12601"/>
      <c r="B12601"/>
      <c r="D12601" s="206"/>
      <c r="E12601" s="206"/>
      <c r="F12601"/>
    </row>
    <row r="12602" spans="1:6" x14ac:dyDescent="0.2">
      <c r="A12602"/>
      <c r="B12602"/>
      <c r="D12602" s="206"/>
      <c r="E12602" s="206"/>
      <c r="F12602"/>
    </row>
    <row r="12603" spans="1:6" x14ac:dyDescent="0.2">
      <c r="A12603"/>
      <c r="B12603"/>
      <c r="D12603" s="206"/>
      <c r="E12603" s="206"/>
      <c r="F12603"/>
    </row>
    <row r="12604" spans="1:6" x14ac:dyDescent="0.2">
      <c r="A12604"/>
      <c r="B12604"/>
      <c r="D12604" s="206"/>
      <c r="E12604" s="206"/>
      <c r="F12604"/>
    </row>
    <row r="12605" spans="1:6" x14ac:dyDescent="0.2">
      <c r="A12605"/>
      <c r="B12605"/>
      <c r="D12605" s="206"/>
      <c r="E12605" s="206"/>
      <c r="F12605"/>
    </row>
    <row r="12606" spans="1:6" x14ac:dyDescent="0.2">
      <c r="A12606"/>
      <c r="B12606"/>
      <c r="D12606" s="206"/>
      <c r="E12606" s="206"/>
      <c r="F12606"/>
    </row>
    <row r="12607" spans="1:6" x14ac:dyDescent="0.2">
      <c r="A12607"/>
      <c r="B12607"/>
      <c r="D12607" s="206"/>
      <c r="E12607" s="206"/>
      <c r="F12607"/>
    </row>
    <row r="12608" spans="1:6" x14ac:dyDescent="0.2">
      <c r="A12608"/>
      <c r="B12608"/>
      <c r="D12608" s="206"/>
      <c r="E12608" s="206"/>
      <c r="F12608"/>
    </row>
    <row r="12609" spans="1:6" x14ac:dyDescent="0.2">
      <c r="A12609"/>
      <c r="B12609"/>
      <c r="D12609" s="206"/>
      <c r="E12609" s="206"/>
      <c r="F12609"/>
    </row>
    <row r="12610" spans="1:6" x14ac:dyDescent="0.2">
      <c r="A12610"/>
      <c r="B12610"/>
      <c r="D12610" s="206"/>
      <c r="E12610" s="206"/>
      <c r="F12610"/>
    </row>
    <row r="12611" spans="1:6" x14ac:dyDescent="0.2">
      <c r="A12611"/>
      <c r="B12611"/>
      <c r="D12611" s="206"/>
      <c r="E12611" s="206"/>
      <c r="F12611"/>
    </row>
    <row r="12612" spans="1:6" x14ac:dyDescent="0.2">
      <c r="A12612"/>
      <c r="B12612"/>
      <c r="D12612" s="206"/>
      <c r="E12612" s="206"/>
      <c r="F12612"/>
    </row>
    <row r="12613" spans="1:6" x14ac:dyDescent="0.2">
      <c r="A12613"/>
      <c r="B12613"/>
      <c r="D12613" s="206"/>
      <c r="E12613" s="206"/>
      <c r="F12613"/>
    </row>
    <row r="12614" spans="1:6" x14ac:dyDescent="0.2">
      <c r="A12614"/>
      <c r="B12614"/>
      <c r="D12614" s="206"/>
      <c r="E12614" s="206"/>
      <c r="F12614"/>
    </row>
    <row r="12615" spans="1:6" x14ac:dyDescent="0.2">
      <c r="A12615"/>
      <c r="B12615"/>
      <c r="D12615" s="206"/>
      <c r="E12615" s="206"/>
      <c r="F12615"/>
    </row>
    <row r="12616" spans="1:6" x14ac:dyDescent="0.2">
      <c r="A12616"/>
      <c r="B12616"/>
      <c r="D12616" s="206"/>
      <c r="E12616" s="206"/>
      <c r="F12616"/>
    </row>
    <row r="12617" spans="1:6" x14ac:dyDescent="0.2">
      <c r="A12617"/>
      <c r="B12617"/>
      <c r="D12617" s="206"/>
      <c r="E12617" s="206"/>
      <c r="F12617"/>
    </row>
    <row r="12618" spans="1:6" x14ac:dyDescent="0.2">
      <c r="A12618"/>
      <c r="B12618"/>
      <c r="D12618" s="206"/>
      <c r="E12618" s="206"/>
      <c r="F12618"/>
    </row>
    <row r="12619" spans="1:6" x14ac:dyDescent="0.2">
      <c r="A12619"/>
      <c r="B12619"/>
      <c r="D12619" s="206"/>
      <c r="E12619" s="206"/>
      <c r="F12619"/>
    </row>
    <row r="12620" spans="1:6" x14ac:dyDescent="0.2">
      <c r="A12620"/>
      <c r="B12620"/>
      <c r="D12620" s="206"/>
      <c r="E12620" s="206"/>
      <c r="F12620"/>
    </row>
    <row r="12621" spans="1:6" x14ac:dyDescent="0.2">
      <c r="A12621"/>
      <c r="B12621"/>
      <c r="D12621" s="206"/>
      <c r="E12621" s="206"/>
      <c r="F12621"/>
    </row>
    <row r="12622" spans="1:6" x14ac:dyDescent="0.2">
      <c r="A12622"/>
      <c r="B12622"/>
      <c r="D12622" s="206"/>
      <c r="E12622" s="206"/>
      <c r="F12622"/>
    </row>
    <row r="12623" spans="1:6" x14ac:dyDescent="0.2">
      <c r="A12623"/>
      <c r="B12623"/>
      <c r="D12623" s="206"/>
      <c r="E12623" s="206"/>
      <c r="F12623"/>
    </row>
    <row r="12624" spans="1:6" x14ac:dyDescent="0.2">
      <c r="A12624"/>
      <c r="B12624"/>
      <c r="D12624" s="206"/>
      <c r="E12624" s="206"/>
      <c r="F12624"/>
    </row>
    <row r="12625" spans="1:6" x14ac:dyDescent="0.2">
      <c r="A12625"/>
      <c r="B12625"/>
      <c r="D12625" s="206"/>
      <c r="E12625" s="206"/>
      <c r="F12625"/>
    </row>
    <row r="12626" spans="1:6" x14ac:dyDescent="0.2">
      <c r="A12626"/>
      <c r="B12626"/>
      <c r="D12626" s="206"/>
      <c r="E12626" s="206"/>
      <c r="F12626"/>
    </row>
    <row r="12627" spans="1:6" x14ac:dyDescent="0.2">
      <c r="A12627"/>
      <c r="B12627"/>
      <c r="D12627" s="206"/>
      <c r="E12627" s="206"/>
      <c r="F12627"/>
    </row>
    <row r="12628" spans="1:6" x14ac:dyDescent="0.2">
      <c r="A12628"/>
      <c r="B12628"/>
      <c r="D12628" s="206"/>
      <c r="E12628" s="206"/>
      <c r="F12628"/>
    </row>
    <row r="12629" spans="1:6" x14ac:dyDescent="0.2">
      <c r="A12629"/>
      <c r="B12629"/>
      <c r="D12629" s="206"/>
      <c r="E12629" s="206"/>
      <c r="F12629"/>
    </row>
    <row r="12630" spans="1:6" x14ac:dyDescent="0.2">
      <c r="A12630"/>
      <c r="B12630"/>
      <c r="D12630" s="206"/>
      <c r="E12630" s="206"/>
      <c r="F12630"/>
    </row>
    <row r="12631" spans="1:6" x14ac:dyDescent="0.2">
      <c r="A12631"/>
      <c r="B12631"/>
      <c r="D12631" s="206"/>
      <c r="E12631" s="206"/>
      <c r="F12631"/>
    </row>
    <row r="12632" spans="1:6" x14ac:dyDescent="0.2">
      <c r="A12632"/>
      <c r="B12632"/>
      <c r="D12632" s="206"/>
      <c r="E12632" s="206"/>
      <c r="F12632"/>
    </row>
    <row r="12633" spans="1:6" x14ac:dyDescent="0.2">
      <c r="A12633"/>
      <c r="B12633"/>
      <c r="D12633" s="206"/>
      <c r="E12633" s="206"/>
      <c r="F12633"/>
    </row>
    <row r="12634" spans="1:6" x14ac:dyDescent="0.2">
      <c r="A12634"/>
      <c r="B12634"/>
      <c r="D12634" s="206"/>
      <c r="E12634" s="206"/>
      <c r="F12634"/>
    </row>
    <row r="12635" spans="1:6" x14ac:dyDescent="0.2">
      <c r="A12635"/>
      <c r="B12635"/>
      <c r="D12635" s="206"/>
      <c r="E12635" s="206"/>
      <c r="F12635"/>
    </row>
    <row r="12636" spans="1:6" x14ac:dyDescent="0.2">
      <c r="A12636"/>
      <c r="B12636"/>
      <c r="D12636" s="206"/>
      <c r="E12636" s="206"/>
      <c r="F12636"/>
    </row>
    <row r="12637" spans="1:6" x14ac:dyDescent="0.2">
      <c r="A12637"/>
      <c r="B12637"/>
      <c r="D12637" s="206"/>
      <c r="E12637" s="206"/>
      <c r="F12637"/>
    </row>
    <row r="12638" spans="1:6" x14ac:dyDescent="0.2">
      <c r="A12638"/>
      <c r="B12638"/>
      <c r="D12638" s="206"/>
      <c r="E12638" s="206"/>
      <c r="F12638"/>
    </row>
    <row r="12639" spans="1:6" x14ac:dyDescent="0.2">
      <c r="A12639"/>
      <c r="B12639"/>
      <c r="D12639" s="206"/>
      <c r="E12639" s="206"/>
      <c r="F12639"/>
    </row>
    <row r="12640" spans="1:6" x14ac:dyDescent="0.2">
      <c r="A12640"/>
      <c r="B12640"/>
      <c r="D12640" s="206"/>
      <c r="E12640" s="206"/>
      <c r="F12640"/>
    </row>
    <row r="12641" spans="1:6" x14ac:dyDescent="0.2">
      <c r="A12641"/>
      <c r="B12641"/>
      <c r="D12641" s="206"/>
      <c r="E12641" s="206"/>
      <c r="F12641"/>
    </row>
    <row r="12642" spans="1:6" x14ac:dyDescent="0.2">
      <c r="A12642"/>
      <c r="B12642"/>
      <c r="D12642" s="206"/>
      <c r="E12642" s="206"/>
      <c r="F12642"/>
    </row>
    <row r="12643" spans="1:6" x14ac:dyDescent="0.2">
      <c r="A12643"/>
      <c r="B12643"/>
      <c r="D12643" s="206"/>
      <c r="E12643" s="206"/>
      <c r="F12643"/>
    </row>
    <row r="12644" spans="1:6" x14ac:dyDescent="0.2">
      <c r="A12644"/>
      <c r="B12644"/>
      <c r="D12644" s="206"/>
      <c r="E12644" s="206"/>
      <c r="F12644"/>
    </row>
    <row r="12645" spans="1:6" x14ac:dyDescent="0.2">
      <c r="A12645"/>
      <c r="B12645"/>
      <c r="D12645" s="206"/>
      <c r="E12645" s="206"/>
      <c r="F12645"/>
    </row>
    <row r="12646" spans="1:6" x14ac:dyDescent="0.2">
      <c r="A12646"/>
      <c r="B12646"/>
      <c r="D12646" s="206"/>
      <c r="E12646" s="206"/>
      <c r="F12646"/>
    </row>
    <row r="12647" spans="1:6" x14ac:dyDescent="0.2">
      <c r="A12647"/>
      <c r="B12647"/>
      <c r="D12647" s="206"/>
      <c r="E12647" s="206"/>
      <c r="F12647"/>
    </row>
    <row r="12648" spans="1:6" x14ac:dyDescent="0.2">
      <c r="A12648"/>
      <c r="B12648"/>
      <c r="D12648" s="206"/>
      <c r="E12648" s="206"/>
      <c r="F12648"/>
    </row>
    <row r="12649" spans="1:6" x14ac:dyDescent="0.2">
      <c r="A12649"/>
      <c r="B12649"/>
      <c r="D12649" s="206"/>
      <c r="E12649" s="206"/>
      <c r="F12649"/>
    </row>
    <row r="12650" spans="1:6" x14ac:dyDescent="0.2">
      <c r="A12650"/>
      <c r="B12650"/>
      <c r="D12650" s="206"/>
      <c r="E12650" s="206"/>
      <c r="F12650"/>
    </row>
    <row r="12651" spans="1:6" x14ac:dyDescent="0.2">
      <c r="A12651"/>
      <c r="B12651"/>
      <c r="D12651" s="206"/>
      <c r="E12651" s="206"/>
      <c r="F12651"/>
    </row>
    <row r="12652" spans="1:6" x14ac:dyDescent="0.2">
      <c r="A12652"/>
      <c r="B12652"/>
      <c r="D12652" s="206"/>
      <c r="E12652" s="206"/>
      <c r="F12652"/>
    </row>
    <row r="12653" spans="1:6" x14ac:dyDescent="0.2">
      <c r="A12653"/>
      <c r="B12653"/>
      <c r="D12653" s="206"/>
      <c r="E12653" s="206"/>
      <c r="F12653"/>
    </row>
    <row r="12654" spans="1:6" x14ac:dyDescent="0.2">
      <c r="A12654"/>
      <c r="B12654"/>
      <c r="D12654" s="206"/>
      <c r="E12654" s="206"/>
      <c r="F12654"/>
    </row>
    <row r="12655" spans="1:6" x14ac:dyDescent="0.2">
      <c r="A12655"/>
      <c r="B12655"/>
      <c r="D12655" s="206"/>
      <c r="E12655" s="206"/>
      <c r="F12655"/>
    </row>
    <row r="12656" spans="1:6" x14ac:dyDescent="0.2">
      <c r="A12656"/>
      <c r="B12656"/>
      <c r="D12656" s="206"/>
      <c r="E12656" s="206"/>
      <c r="F12656"/>
    </row>
    <row r="12657" spans="1:6" x14ac:dyDescent="0.2">
      <c r="A12657"/>
      <c r="B12657"/>
      <c r="D12657" s="206"/>
      <c r="E12657" s="206"/>
      <c r="F12657"/>
    </row>
    <row r="12658" spans="1:6" x14ac:dyDescent="0.2">
      <c r="A12658"/>
      <c r="B12658"/>
      <c r="D12658" s="206"/>
      <c r="E12658" s="206"/>
      <c r="F12658"/>
    </row>
    <row r="12659" spans="1:6" x14ac:dyDescent="0.2">
      <c r="A12659"/>
      <c r="B12659"/>
      <c r="D12659" s="206"/>
      <c r="E12659" s="206"/>
      <c r="F12659"/>
    </row>
    <row r="12660" spans="1:6" x14ac:dyDescent="0.2">
      <c r="A12660"/>
      <c r="B12660"/>
      <c r="D12660" s="206"/>
      <c r="E12660" s="206"/>
      <c r="F12660"/>
    </row>
    <row r="12661" spans="1:6" x14ac:dyDescent="0.2">
      <c r="A12661"/>
      <c r="B12661"/>
      <c r="D12661" s="206"/>
      <c r="E12661" s="206"/>
      <c r="F12661"/>
    </row>
    <row r="12662" spans="1:6" x14ac:dyDescent="0.2">
      <c r="A12662"/>
      <c r="B12662"/>
      <c r="D12662" s="206"/>
      <c r="E12662" s="206"/>
      <c r="F12662"/>
    </row>
    <row r="12663" spans="1:6" x14ac:dyDescent="0.2">
      <c r="A12663"/>
      <c r="B12663"/>
      <c r="D12663" s="206"/>
      <c r="E12663" s="206"/>
      <c r="F12663"/>
    </row>
    <row r="12664" spans="1:6" x14ac:dyDescent="0.2">
      <c r="A12664"/>
      <c r="B12664"/>
      <c r="D12664" s="206"/>
      <c r="E12664" s="206"/>
      <c r="F12664"/>
    </row>
    <row r="12665" spans="1:6" x14ac:dyDescent="0.2">
      <c r="A12665"/>
      <c r="B12665"/>
      <c r="D12665" s="206"/>
      <c r="E12665" s="206"/>
      <c r="F12665"/>
    </row>
    <row r="12666" spans="1:6" x14ac:dyDescent="0.2">
      <c r="A12666"/>
      <c r="B12666"/>
      <c r="D12666" s="206"/>
      <c r="E12666" s="206"/>
      <c r="F12666"/>
    </row>
    <row r="12667" spans="1:6" x14ac:dyDescent="0.2">
      <c r="A12667"/>
      <c r="B12667"/>
      <c r="D12667" s="206"/>
      <c r="E12667" s="206"/>
      <c r="F12667"/>
    </row>
    <row r="12668" spans="1:6" x14ac:dyDescent="0.2">
      <c r="A12668"/>
      <c r="B12668"/>
      <c r="D12668" s="206"/>
      <c r="E12668" s="206"/>
      <c r="F12668"/>
    </row>
    <row r="12669" spans="1:6" x14ac:dyDescent="0.2">
      <c r="A12669"/>
      <c r="B12669"/>
      <c r="D12669" s="206"/>
      <c r="E12669" s="206"/>
      <c r="F12669"/>
    </row>
    <row r="12670" spans="1:6" x14ac:dyDescent="0.2">
      <c r="A12670"/>
      <c r="B12670"/>
      <c r="D12670" s="206"/>
      <c r="E12670" s="206"/>
      <c r="F12670"/>
    </row>
    <row r="12671" spans="1:6" x14ac:dyDescent="0.2">
      <c r="A12671"/>
      <c r="B12671"/>
      <c r="D12671" s="206"/>
      <c r="E12671" s="206"/>
      <c r="F12671"/>
    </row>
    <row r="12672" spans="1:6" x14ac:dyDescent="0.2">
      <c r="A12672"/>
      <c r="B12672"/>
      <c r="D12672" s="206"/>
      <c r="E12672" s="206"/>
      <c r="F12672"/>
    </row>
    <row r="12673" spans="1:6" x14ac:dyDescent="0.2">
      <c r="A12673"/>
      <c r="B12673"/>
      <c r="D12673" s="206"/>
      <c r="E12673" s="206"/>
      <c r="F12673"/>
    </row>
    <row r="12674" spans="1:6" x14ac:dyDescent="0.2">
      <c r="A12674"/>
      <c r="B12674"/>
      <c r="D12674" s="206"/>
      <c r="E12674" s="206"/>
      <c r="F12674"/>
    </row>
    <row r="12675" spans="1:6" x14ac:dyDescent="0.2">
      <c r="A12675"/>
      <c r="B12675"/>
      <c r="D12675" s="206"/>
      <c r="E12675" s="206"/>
      <c r="F12675"/>
    </row>
    <row r="12676" spans="1:6" x14ac:dyDescent="0.2">
      <c r="A12676"/>
      <c r="B12676"/>
      <c r="D12676" s="206"/>
      <c r="E12676" s="206"/>
      <c r="F12676"/>
    </row>
    <row r="12677" spans="1:6" x14ac:dyDescent="0.2">
      <c r="A12677"/>
      <c r="B12677"/>
      <c r="D12677" s="206"/>
      <c r="E12677" s="206"/>
      <c r="F12677"/>
    </row>
    <row r="12678" spans="1:6" x14ac:dyDescent="0.2">
      <c r="A12678"/>
      <c r="B12678"/>
      <c r="D12678" s="206"/>
      <c r="E12678" s="206"/>
      <c r="F12678"/>
    </row>
    <row r="12679" spans="1:6" x14ac:dyDescent="0.2">
      <c r="A12679"/>
      <c r="B12679"/>
      <c r="D12679" s="206"/>
      <c r="E12679" s="206"/>
      <c r="F12679"/>
    </row>
    <row r="12680" spans="1:6" x14ac:dyDescent="0.2">
      <c r="A12680"/>
      <c r="B12680"/>
      <c r="D12680" s="206"/>
      <c r="E12680" s="206"/>
      <c r="F12680"/>
    </row>
    <row r="12681" spans="1:6" x14ac:dyDescent="0.2">
      <c r="A12681"/>
      <c r="B12681"/>
      <c r="D12681" s="206"/>
      <c r="E12681" s="206"/>
      <c r="F12681"/>
    </row>
    <row r="12682" spans="1:6" x14ac:dyDescent="0.2">
      <c r="A12682"/>
      <c r="B12682"/>
      <c r="D12682" s="206"/>
      <c r="E12682" s="206"/>
      <c r="F12682"/>
    </row>
    <row r="12683" spans="1:6" x14ac:dyDescent="0.2">
      <c r="A12683"/>
      <c r="B12683"/>
      <c r="D12683" s="206"/>
      <c r="E12683" s="206"/>
      <c r="F12683"/>
    </row>
    <row r="12684" spans="1:6" x14ac:dyDescent="0.2">
      <c r="A12684"/>
      <c r="B12684"/>
      <c r="D12684" s="206"/>
      <c r="E12684" s="206"/>
      <c r="F12684"/>
    </row>
    <row r="12685" spans="1:6" x14ac:dyDescent="0.2">
      <c r="A12685"/>
      <c r="B12685"/>
      <c r="D12685" s="206"/>
      <c r="E12685" s="206"/>
      <c r="F12685"/>
    </row>
    <row r="12686" spans="1:6" x14ac:dyDescent="0.2">
      <c r="A12686"/>
      <c r="B12686"/>
      <c r="D12686" s="206"/>
      <c r="E12686" s="206"/>
      <c r="F12686"/>
    </row>
    <row r="12687" spans="1:6" x14ac:dyDescent="0.2">
      <c r="A12687"/>
      <c r="B12687"/>
      <c r="D12687" s="206"/>
      <c r="E12687" s="206"/>
      <c r="F12687"/>
    </row>
    <row r="12688" spans="1:6" x14ac:dyDescent="0.2">
      <c r="A12688"/>
      <c r="B12688"/>
      <c r="D12688" s="206"/>
      <c r="E12688" s="206"/>
      <c r="F12688"/>
    </row>
    <row r="12689" spans="1:6" x14ac:dyDescent="0.2">
      <c r="A12689"/>
      <c r="B12689"/>
      <c r="D12689" s="206"/>
      <c r="E12689" s="206"/>
      <c r="F12689"/>
    </row>
    <row r="12690" spans="1:6" x14ac:dyDescent="0.2">
      <c r="A12690"/>
      <c r="B12690"/>
      <c r="D12690" s="206"/>
      <c r="E12690" s="206"/>
      <c r="F12690"/>
    </row>
    <row r="12691" spans="1:6" x14ac:dyDescent="0.2">
      <c r="A12691"/>
      <c r="B12691"/>
      <c r="D12691" s="206"/>
      <c r="E12691" s="206"/>
      <c r="F12691"/>
    </row>
    <row r="12692" spans="1:6" x14ac:dyDescent="0.2">
      <c r="A12692"/>
      <c r="B12692"/>
      <c r="D12692" s="206"/>
      <c r="E12692" s="206"/>
      <c r="F12692"/>
    </row>
    <row r="12693" spans="1:6" x14ac:dyDescent="0.2">
      <c r="A12693"/>
      <c r="B12693"/>
      <c r="D12693" s="206"/>
      <c r="E12693" s="206"/>
      <c r="F12693"/>
    </row>
    <row r="12694" spans="1:6" x14ac:dyDescent="0.2">
      <c r="A12694"/>
      <c r="B12694"/>
      <c r="D12694" s="206"/>
      <c r="E12694" s="206"/>
      <c r="F12694"/>
    </row>
    <row r="12695" spans="1:6" x14ac:dyDescent="0.2">
      <c r="A12695"/>
      <c r="B12695"/>
      <c r="D12695" s="206"/>
      <c r="E12695" s="206"/>
      <c r="F12695"/>
    </row>
    <row r="12696" spans="1:6" x14ac:dyDescent="0.2">
      <c r="A12696"/>
      <c r="B12696"/>
      <c r="D12696" s="206"/>
      <c r="E12696" s="206"/>
      <c r="F12696"/>
    </row>
    <row r="12697" spans="1:6" x14ac:dyDescent="0.2">
      <c r="A12697"/>
      <c r="B12697"/>
      <c r="D12697" s="206"/>
      <c r="E12697" s="206"/>
      <c r="F12697"/>
    </row>
    <row r="12698" spans="1:6" x14ac:dyDescent="0.2">
      <c r="A12698"/>
      <c r="B12698"/>
      <c r="D12698" s="206"/>
      <c r="E12698" s="206"/>
      <c r="F12698"/>
    </row>
    <row r="12699" spans="1:6" x14ac:dyDescent="0.2">
      <c r="A12699"/>
      <c r="B12699"/>
      <c r="D12699" s="206"/>
      <c r="E12699" s="206"/>
      <c r="F12699"/>
    </row>
    <row r="12700" spans="1:6" x14ac:dyDescent="0.2">
      <c r="A12700"/>
      <c r="B12700"/>
      <c r="D12700" s="206"/>
      <c r="E12700" s="206"/>
      <c r="F12700"/>
    </row>
    <row r="12701" spans="1:6" x14ac:dyDescent="0.2">
      <c r="A12701"/>
      <c r="B12701"/>
      <c r="D12701" s="206"/>
      <c r="E12701" s="206"/>
      <c r="F12701"/>
    </row>
    <row r="12702" spans="1:6" x14ac:dyDescent="0.2">
      <c r="A12702"/>
      <c r="B12702"/>
      <c r="D12702" s="206"/>
      <c r="E12702" s="206"/>
      <c r="F12702"/>
    </row>
    <row r="12703" spans="1:6" x14ac:dyDescent="0.2">
      <c r="A12703"/>
      <c r="B12703"/>
      <c r="D12703" s="206"/>
      <c r="E12703" s="206"/>
      <c r="F12703"/>
    </row>
    <row r="12704" spans="1:6" x14ac:dyDescent="0.2">
      <c r="A12704"/>
      <c r="B12704"/>
      <c r="D12704" s="206"/>
      <c r="E12704" s="206"/>
      <c r="F12704"/>
    </row>
    <row r="12705" spans="1:6" x14ac:dyDescent="0.2">
      <c r="A12705"/>
      <c r="B12705"/>
      <c r="D12705" s="206"/>
      <c r="E12705" s="206"/>
      <c r="F12705"/>
    </row>
    <row r="12706" spans="1:6" x14ac:dyDescent="0.2">
      <c r="A12706"/>
      <c r="B12706"/>
      <c r="D12706" s="206"/>
      <c r="E12706" s="206"/>
      <c r="F12706"/>
    </row>
    <row r="12707" spans="1:6" x14ac:dyDescent="0.2">
      <c r="A12707"/>
      <c r="B12707"/>
      <c r="D12707" s="206"/>
      <c r="E12707" s="206"/>
      <c r="F12707"/>
    </row>
    <row r="12708" spans="1:6" x14ac:dyDescent="0.2">
      <c r="A12708"/>
      <c r="B12708"/>
      <c r="D12708" s="206"/>
      <c r="E12708" s="206"/>
      <c r="F12708"/>
    </row>
    <row r="12709" spans="1:6" x14ac:dyDescent="0.2">
      <c r="A12709"/>
      <c r="B12709"/>
      <c r="D12709" s="206"/>
      <c r="E12709" s="206"/>
      <c r="F12709"/>
    </row>
    <row r="12710" spans="1:6" x14ac:dyDescent="0.2">
      <c r="A12710"/>
      <c r="B12710"/>
      <c r="D12710" s="206"/>
      <c r="E12710" s="206"/>
      <c r="F12710"/>
    </row>
    <row r="12711" spans="1:6" x14ac:dyDescent="0.2">
      <c r="A12711"/>
      <c r="B12711"/>
      <c r="D12711" s="206"/>
      <c r="E12711" s="206"/>
      <c r="F12711"/>
    </row>
    <row r="12712" spans="1:6" x14ac:dyDescent="0.2">
      <c r="A12712"/>
      <c r="B12712"/>
      <c r="D12712" s="206"/>
      <c r="E12712" s="206"/>
      <c r="F12712"/>
    </row>
    <row r="12713" spans="1:6" x14ac:dyDescent="0.2">
      <c r="A12713"/>
      <c r="B12713"/>
      <c r="D12713" s="206"/>
      <c r="E12713" s="206"/>
      <c r="F12713"/>
    </row>
    <row r="12714" spans="1:6" x14ac:dyDescent="0.2">
      <c r="A12714"/>
      <c r="B12714"/>
      <c r="D12714" s="206"/>
      <c r="E12714" s="206"/>
      <c r="F12714"/>
    </row>
    <row r="12715" spans="1:6" x14ac:dyDescent="0.2">
      <c r="A12715"/>
      <c r="B12715"/>
      <c r="D12715" s="206"/>
      <c r="E12715" s="206"/>
      <c r="F12715"/>
    </row>
    <row r="12716" spans="1:6" x14ac:dyDescent="0.2">
      <c r="A12716"/>
      <c r="B12716"/>
      <c r="D12716" s="206"/>
      <c r="E12716" s="206"/>
      <c r="F12716"/>
    </row>
    <row r="12717" spans="1:6" x14ac:dyDescent="0.2">
      <c r="A12717"/>
      <c r="B12717"/>
      <c r="D12717" s="206"/>
      <c r="E12717" s="206"/>
      <c r="F12717"/>
    </row>
    <row r="12718" spans="1:6" x14ac:dyDescent="0.2">
      <c r="A12718"/>
      <c r="B12718"/>
      <c r="D12718" s="206"/>
      <c r="E12718" s="206"/>
      <c r="F12718"/>
    </row>
    <row r="12719" spans="1:6" x14ac:dyDescent="0.2">
      <c r="A12719"/>
      <c r="B12719"/>
      <c r="D12719" s="206"/>
      <c r="E12719" s="206"/>
      <c r="F12719"/>
    </row>
    <row r="12720" spans="1:6" x14ac:dyDescent="0.2">
      <c r="A12720"/>
      <c r="B12720"/>
      <c r="D12720" s="206"/>
      <c r="E12720" s="206"/>
      <c r="F12720"/>
    </row>
    <row r="12721" spans="1:6" x14ac:dyDescent="0.2">
      <c r="A12721"/>
      <c r="B12721"/>
      <c r="D12721" s="206"/>
      <c r="E12721" s="206"/>
      <c r="F12721"/>
    </row>
    <row r="12722" spans="1:6" x14ac:dyDescent="0.2">
      <c r="A12722"/>
      <c r="B12722"/>
      <c r="D12722" s="206"/>
      <c r="E12722" s="206"/>
      <c r="F12722"/>
    </row>
    <row r="12723" spans="1:6" x14ac:dyDescent="0.2">
      <c r="A12723"/>
      <c r="B12723"/>
      <c r="D12723" s="206"/>
      <c r="E12723" s="206"/>
      <c r="F12723"/>
    </row>
    <row r="12724" spans="1:6" x14ac:dyDescent="0.2">
      <c r="A12724"/>
      <c r="B12724"/>
      <c r="D12724" s="206"/>
      <c r="E12724" s="206"/>
      <c r="F12724"/>
    </row>
    <row r="12725" spans="1:6" x14ac:dyDescent="0.2">
      <c r="A12725"/>
      <c r="B12725"/>
      <c r="D12725" s="206"/>
      <c r="E12725" s="206"/>
      <c r="F12725"/>
    </row>
    <row r="12726" spans="1:6" x14ac:dyDescent="0.2">
      <c r="A12726"/>
      <c r="B12726"/>
      <c r="D12726" s="206"/>
      <c r="E12726" s="206"/>
      <c r="F12726"/>
    </row>
    <row r="12727" spans="1:6" x14ac:dyDescent="0.2">
      <c r="A12727"/>
      <c r="B12727"/>
      <c r="D12727" s="206"/>
      <c r="E12727" s="206"/>
      <c r="F12727"/>
    </row>
    <row r="12728" spans="1:6" x14ac:dyDescent="0.2">
      <c r="A12728"/>
      <c r="B12728"/>
      <c r="D12728" s="206"/>
      <c r="E12728" s="206"/>
      <c r="F12728"/>
    </row>
    <row r="12729" spans="1:6" x14ac:dyDescent="0.2">
      <c r="A12729"/>
      <c r="B12729"/>
      <c r="D12729" s="206"/>
      <c r="E12729" s="206"/>
      <c r="F12729"/>
    </row>
    <row r="12730" spans="1:6" x14ac:dyDescent="0.2">
      <c r="A12730"/>
      <c r="B12730"/>
      <c r="D12730" s="206"/>
      <c r="E12730" s="206"/>
      <c r="F12730"/>
    </row>
    <row r="12731" spans="1:6" x14ac:dyDescent="0.2">
      <c r="A12731"/>
      <c r="B12731"/>
      <c r="D12731" s="206"/>
      <c r="E12731" s="206"/>
      <c r="F12731"/>
    </row>
    <row r="12732" spans="1:6" x14ac:dyDescent="0.2">
      <c r="A12732"/>
      <c r="B12732"/>
      <c r="D12732" s="206"/>
      <c r="E12732" s="206"/>
      <c r="F12732"/>
    </row>
    <row r="12733" spans="1:6" x14ac:dyDescent="0.2">
      <c r="A12733"/>
      <c r="B12733"/>
      <c r="D12733" s="206"/>
      <c r="E12733" s="206"/>
      <c r="F12733"/>
    </row>
    <row r="12734" spans="1:6" x14ac:dyDescent="0.2">
      <c r="A12734"/>
      <c r="B12734"/>
      <c r="D12734" s="206"/>
      <c r="E12734" s="206"/>
      <c r="F12734"/>
    </row>
    <row r="12735" spans="1:6" x14ac:dyDescent="0.2">
      <c r="A12735"/>
      <c r="B12735"/>
      <c r="D12735" s="206"/>
      <c r="E12735" s="206"/>
      <c r="F12735"/>
    </row>
    <row r="12736" spans="1:6" x14ac:dyDescent="0.2">
      <c r="A12736"/>
      <c r="B12736"/>
      <c r="D12736" s="206"/>
      <c r="E12736" s="206"/>
      <c r="F12736"/>
    </row>
    <row r="12737" spans="1:6" x14ac:dyDescent="0.2">
      <c r="A12737"/>
      <c r="B12737"/>
      <c r="D12737" s="206"/>
      <c r="E12737" s="206"/>
      <c r="F12737"/>
    </row>
    <row r="12738" spans="1:6" x14ac:dyDescent="0.2">
      <c r="A12738"/>
      <c r="B12738"/>
      <c r="D12738" s="206"/>
      <c r="E12738" s="206"/>
      <c r="F12738"/>
    </row>
    <row r="12739" spans="1:6" x14ac:dyDescent="0.2">
      <c r="A12739"/>
      <c r="B12739"/>
      <c r="D12739" s="206"/>
      <c r="E12739" s="206"/>
      <c r="F12739"/>
    </row>
    <row r="12740" spans="1:6" x14ac:dyDescent="0.2">
      <c r="A12740"/>
      <c r="B12740"/>
      <c r="D12740" s="206"/>
      <c r="E12740" s="206"/>
      <c r="F12740"/>
    </row>
    <row r="12741" spans="1:6" x14ac:dyDescent="0.2">
      <c r="A12741"/>
      <c r="B12741"/>
      <c r="D12741" s="206"/>
      <c r="E12741" s="206"/>
      <c r="F12741"/>
    </row>
    <row r="12742" spans="1:6" x14ac:dyDescent="0.2">
      <c r="A12742"/>
      <c r="B12742"/>
      <c r="D12742" s="206"/>
      <c r="E12742" s="206"/>
      <c r="F12742"/>
    </row>
    <row r="12743" spans="1:6" x14ac:dyDescent="0.2">
      <c r="A12743"/>
      <c r="B12743"/>
      <c r="D12743" s="206"/>
      <c r="E12743" s="206"/>
      <c r="F12743"/>
    </row>
    <row r="12744" spans="1:6" x14ac:dyDescent="0.2">
      <c r="A12744"/>
      <c r="B12744"/>
      <c r="D12744" s="206"/>
      <c r="E12744" s="206"/>
      <c r="F12744"/>
    </row>
    <row r="12745" spans="1:6" x14ac:dyDescent="0.2">
      <c r="A12745"/>
      <c r="B12745"/>
      <c r="D12745" s="206"/>
      <c r="E12745" s="206"/>
      <c r="F12745"/>
    </row>
    <row r="12746" spans="1:6" x14ac:dyDescent="0.2">
      <c r="A12746"/>
      <c r="B12746"/>
      <c r="D12746" s="206"/>
      <c r="E12746" s="206"/>
      <c r="F12746"/>
    </row>
    <row r="12747" spans="1:6" x14ac:dyDescent="0.2">
      <c r="A12747"/>
      <c r="B12747"/>
      <c r="D12747" s="206"/>
      <c r="E12747" s="206"/>
      <c r="F12747"/>
    </row>
    <row r="12748" spans="1:6" x14ac:dyDescent="0.2">
      <c r="A12748"/>
      <c r="B12748"/>
      <c r="D12748" s="206"/>
      <c r="E12748" s="206"/>
      <c r="F12748"/>
    </row>
    <row r="12749" spans="1:6" x14ac:dyDescent="0.2">
      <c r="A12749"/>
      <c r="B12749"/>
      <c r="D12749" s="206"/>
      <c r="E12749" s="206"/>
      <c r="F12749"/>
    </row>
    <row r="12750" spans="1:6" x14ac:dyDescent="0.2">
      <c r="A12750"/>
      <c r="B12750"/>
      <c r="D12750" s="206"/>
      <c r="E12750" s="206"/>
      <c r="F12750"/>
    </row>
    <row r="12751" spans="1:6" x14ac:dyDescent="0.2">
      <c r="A12751"/>
      <c r="B12751"/>
      <c r="D12751" s="206"/>
      <c r="E12751" s="206"/>
      <c r="F12751"/>
    </row>
    <row r="12752" spans="1:6" x14ac:dyDescent="0.2">
      <c r="A12752"/>
      <c r="B12752"/>
      <c r="D12752" s="206"/>
      <c r="E12752" s="206"/>
      <c r="F12752"/>
    </row>
    <row r="12753" spans="1:6" x14ac:dyDescent="0.2">
      <c r="A12753"/>
      <c r="B12753"/>
      <c r="D12753" s="206"/>
      <c r="E12753" s="206"/>
      <c r="F12753"/>
    </row>
    <row r="12754" spans="1:6" x14ac:dyDescent="0.2">
      <c r="A12754"/>
      <c r="B12754"/>
      <c r="D12754" s="206"/>
      <c r="E12754" s="206"/>
      <c r="F12754"/>
    </row>
    <row r="12755" spans="1:6" x14ac:dyDescent="0.2">
      <c r="A12755"/>
      <c r="B12755"/>
      <c r="D12755" s="206"/>
      <c r="E12755" s="206"/>
      <c r="F12755"/>
    </row>
    <row r="12756" spans="1:6" x14ac:dyDescent="0.2">
      <c r="A12756"/>
      <c r="B12756"/>
      <c r="D12756" s="206"/>
      <c r="E12756" s="206"/>
      <c r="F12756"/>
    </row>
    <row r="12757" spans="1:6" x14ac:dyDescent="0.2">
      <c r="A12757"/>
      <c r="B12757"/>
      <c r="D12757" s="206"/>
      <c r="E12757" s="206"/>
      <c r="F12757"/>
    </row>
    <row r="12758" spans="1:6" x14ac:dyDescent="0.2">
      <c r="A12758"/>
      <c r="B12758"/>
      <c r="D12758" s="206"/>
      <c r="E12758" s="206"/>
      <c r="F12758"/>
    </row>
    <row r="12759" spans="1:6" x14ac:dyDescent="0.2">
      <c r="A12759"/>
      <c r="B12759"/>
      <c r="D12759" s="206"/>
      <c r="E12759" s="206"/>
      <c r="F12759"/>
    </row>
    <row r="12760" spans="1:6" x14ac:dyDescent="0.2">
      <c r="A12760"/>
      <c r="B12760"/>
      <c r="D12760" s="206"/>
      <c r="E12760" s="206"/>
      <c r="F12760"/>
    </row>
    <row r="12761" spans="1:6" x14ac:dyDescent="0.2">
      <c r="A12761"/>
      <c r="B12761"/>
      <c r="D12761" s="206"/>
      <c r="E12761" s="206"/>
      <c r="F12761"/>
    </row>
    <row r="12762" spans="1:6" x14ac:dyDescent="0.2">
      <c r="A12762"/>
      <c r="B12762"/>
      <c r="D12762" s="206"/>
      <c r="E12762" s="206"/>
      <c r="F12762"/>
    </row>
    <row r="12763" spans="1:6" x14ac:dyDescent="0.2">
      <c r="A12763"/>
      <c r="B12763"/>
      <c r="D12763" s="206"/>
      <c r="E12763" s="206"/>
      <c r="F12763"/>
    </row>
    <row r="12764" spans="1:6" x14ac:dyDescent="0.2">
      <c r="A12764"/>
      <c r="B12764"/>
      <c r="D12764" s="206"/>
      <c r="E12764" s="206"/>
      <c r="F12764"/>
    </row>
    <row r="12765" spans="1:6" x14ac:dyDescent="0.2">
      <c r="A12765"/>
      <c r="B12765"/>
      <c r="D12765" s="206"/>
      <c r="E12765" s="206"/>
      <c r="F12765"/>
    </row>
    <row r="12766" spans="1:6" x14ac:dyDescent="0.2">
      <c r="A12766"/>
      <c r="B12766"/>
      <c r="D12766" s="206"/>
      <c r="E12766" s="206"/>
      <c r="F12766"/>
    </row>
    <row r="12767" spans="1:6" x14ac:dyDescent="0.2">
      <c r="A12767"/>
      <c r="B12767"/>
      <c r="D12767" s="206"/>
      <c r="E12767" s="206"/>
      <c r="F12767"/>
    </row>
    <row r="12768" spans="1:6" x14ac:dyDescent="0.2">
      <c r="A12768"/>
      <c r="B12768"/>
      <c r="D12768" s="206"/>
      <c r="E12768" s="206"/>
      <c r="F12768"/>
    </row>
    <row r="12769" spans="1:6" x14ac:dyDescent="0.2">
      <c r="A12769"/>
      <c r="B12769"/>
      <c r="D12769" s="206"/>
      <c r="E12769" s="206"/>
      <c r="F12769"/>
    </row>
    <row r="12770" spans="1:6" x14ac:dyDescent="0.2">
      <c r="A12770"/>
      <c r="B12770"/>
      <c r="D12770" s="206"/>
      <c r="E12770" s="206"/>
      <c r="F12770"/>
    </row>
    <row r="12771" spans="1:6" x14ac:dyDescent="0.2">
      <c r="A12771"/>
      <c r="B12771"/>
      <c r="D12771" s="206"/>
      <c r="E12771" s="206"/>
      <c r="F12771"/>
    </row>
    <row r="12772" spans="1:6" x14ac:dyDescent="0.2">
      <c r="A12772"/>
      <c r="B12772"/>
      <c r="D12772" s="206"/>
      <c r="E12772" s="206"/>
      <c r="F12772"/>
    </row>
    <row r="12773" spans="1:6" x14ac:dyDescent="0.2">
      <c r="A12773"/>
      <c r="B12773"/>
      <c r="D12773" s="206"/>
      <c r="E12773" s="206"/>
      <c r="F12773"/>
    </row>
    <row r="12774" spans="1:6" x14ac:dyDescent="0.2">
      <c r="A12774"/>
      <c r="B12774"/>
      <c r="D12774" s="206"/>
      <c r="E12774" s="206"/>
      <c r="F12774"/>
    </row>
    <row r="12775" spans="1:6" x14ac:dyDescent="0.2">
      <c r="A12775"/>
      <c r="B12775"/>
      <c r="D12775" s="206"/>
      <c r="E12775" s="206"/>
      <c r="F12775"/>
    </row>
    <row r="12776" spans="1:6" x14ac:dyDescent="0.2">
      <c r="A12776"/>
      <c r="B12776"/>
      <c r="D12776" s="206"/>
      <c r="E12776" s="206"/>
      <c r="F12776"/>
    </row>
    <row r="12777" spans="1:6" x14ac:dyDescent="0.2">
      <c r="A12777"/>
      <c r="B12777"/>
      <c r="D12777" s="206"/>
      <c r="E12777" s="206"/>
      <c r="F12777"/>
    </row>
    <row r="12778" spans="1:6" x14ac:dyDescent="0.2">
      <c r="A12778"/>
      <c r="B12778"/>
      <c r="D12778" s="206"/>
      <c r="E12778" s="206"/>
      <c r="F12778"/>
    </row>
    <row r="12779" spans="1:6" x14ac:dyDescent="0.2">
      <c r="A12779"/>
      <c r="B12779"/>
      <c r="D12779" s="206"/>
      <c r="E12779" s="206"/>
      <c r="F12779"/>
    </row>
    <row r="12780" spans="1:6" x14ac:dyDescent="0.2">
      <c r="A12780"/>
      <c r="B12780"/>
      <c r="D12780" s="206"/>
      <c r="E12780" s="206"/>
      <c r="F12780"/>
    </row>
    <row r="12781" spans="1:6" x14ac:dyDescent="0.2">
      <c r="A12781"/>
      <c r="B12781"/>
      <c r="D12781" s="206"/>
      <c r="E12781" s="206"/>
      <c r="F12781"/>
    </row>
    <row r="12782" spans="1:6" x14ac:dyDescent="0.2">
      <c r="A12782"/>
      <c r="B12782"/>
      <c r="D12782" s="206"/>
      <c r="E12782" s="206"/>
      <c r="F12782"/>
    </row>
    <row r="12783" spans="1:6" x14ac:dyDescent="0.2">
      <c r="A12783"/>
      <c r="B12783"/>
      <c r="D12783" s="206"/>
      <c r="E12783" s="206"/>
      <c r="F12783"/>
    </row>
    <row r="12784" spans="1:6" x14ac:dyDescent="0.2">
      <c r="A12784"/>
      <c r="B12784"/>
      <c r="D12784" s="206"/>
      <c r="E12784" s="206"/>
      <c r="F12784"/>
    </row>
    <row r="12785" spans="1:6" x14ac:dyDescent="0.2">
      <c r="A12785"/>
      <c r="B12785"/>
      <c r="D12785" s="206"/>
      <c r="E12785" s="206"/>
      <c r="F12785"/>
    </row>
    <row r="12786" spans="1:6" x14ac:dyDescent="0.2">
      <c r="A12786"/>
      <c r="B12786"/>
      <c r="D12786" s="206"/>
      <c r="E12786" s="206"/>
      <c r="F12786"/>
    </row>
    <row r="12787" spans="1:6" x14ac:dyDescent="0.2">
      <c r="A12787"/>
      <c r="B12787"/>
      <c r="D12787" s="206"/>
      <c r="E12787" s="206"/>
      <c r="F12787"/>
    </row>
    <row r="12788" spans="1:6" x14ac:dyDescent="0.2">
      <c r="A12788"/>
      <c r="B12788"/>
      <c r="D12788" s="206"/>
      <c r="E12788" s="206"/>
      <c r="F12788"/>
    </row>
    <row r="12789" spans="1:6" x14ac:dyDescent="0.2">
      <c r="A12789"/>
      <c r="B12789"/>
      <c r="D12789" s="206"/>
      <c r="E12789" s="206"/>
      <c r="F12789"/>
    </row>
    <row r="12790" spans="1:6" x14ac:dyDescent="0.2">
      <c r="A12790"/>
      <c r="B12790"/>
      <c r="D12790" s="206"/>
      <c r="E12790" s="206"/>
      <c r="F12790"/>
    </row>
    <row r="12791" spans="1:6" x14ac:dyDescent="0.2">
      <c r="A12791"/>
      <c r="B12791"/>
      <c r="D12791" s="206"/>
      <c r="E12791" s="206"/>
      <c r="F12791"/>
    </row>
    <row r="12792" spans="1:6" x14ac:dyDescent="0.2">
      <c r="A12792"/>
      <c r="B12792"/>
      <c r="D12792" s="206"/>
      <c r="E12792" s="206"/>
      <c r="F12792"/>
    </row>
    <row r="12793" spans="1:6" x14ac:dyDescent="0.2">
      <c r="A12793"/>
      <c r="B12793"/>
      <c r="D12793" s="206"/>
      <c r="E12793" s="206"/>
      <c r="F12793"/>
    </row>
    <row r="12794" spans="1:6" x14ac:dyDescent="0.2">
      <c r="A12794"/>
      <c r="B12794"/>
      <c r="D12794" s="206"/>
      <c r="E12794" s="206"/>
      <c r="F12794"/>
    </row>
    <row r="12795" spans="1:6" x14ac:dyDescent="0.2">
      <c r="A12795"/>
      <c r="B12795"/>
      <c r="D12795" s="206"/>
      <c r="E12795" s="206"/>
      <c r="F12795"/>
    </row>
    <row r="12796" spans="1:6" x14ac:dyDescent="0.2">
      <c r="A12796"/>
      <c r="B12796"/>
      <c r="D12796" s="206"/>
      <c r="E12796" s="206"/>
      <c r="F12796"/>
    </row>
    <row r="12797" spans="1:6" x14ac:dyDescent="0.2">
      <c r="A12797"/>
      <c r="B12797"/>
      <c r="D12797" s="206"/>
      <c r="E12797" s="206"/>
      <c r="F12797"/>
    </row>
    <row r="12798" spans="1:6" x14ac:dyDescent="0.2">
      <c r="A12798"/>
      <c r="B12798"/>
      <c r="D12798" s="206"/>
      <c r="E12798" s="206"/>
      <c r="F12798"/>
    </row>
    <row r="12799" spans="1:6" x14ac:dyDescent="0.2">
      <c r="A12799"/>
      <c r="B12799"/>
      <c r="D12799" s="206"/>
      <c r="E12799" s="206"/>
      <c r="F12799"/>
    </row>
    <row r="12800" spans="1:6" x14ac:dyDescent="0.2">
      <c r="A12800"/>
      <c r="B12800"/>
      <c r="D12800" s="206"/>
      <c r="E12800" s="206"/>
      <c r="F12800"/>
    </row>
    <row r="12801" spans="1:6" x14ac:dyDescent="0.2">
      <c r="A12801"/>
      <c r="B12801"/>
      <c r="D12801" s="206"/>
      <c r="E12801" s="206"/>
      <c r="F12801"/>
    </row>
    <row r="12802" spans="1:6" x14ac:dyDescent="0.2">
      <c r="A12802"/>
      <c r="B12802"/>
      <c r="D12802" s="206"/>
      <c r="E12802" s="206"/>
      <c r="F12802"/>
    </row>
    <row r="12803" spans="1:6" x14ac:dyDescent="0.2">
      <c r="A12803"/>
      <c r="B12803"/>
      <c r="D12803" s="206"/>
      <c r="E12803" s="206"/>
      <c r="F12803"/>
    </row>
    <row r="12804" spans="1:6" x14ac:dyDescent="0.2">
      <c r="A12804"/>
      <c r="B12804"/>
      <c r="D12804" s="206"/>
      <c r="E12804" s="206"/>
      <c r="F12804"/>
    </row>
    <row r="12805" spans="1:6" x14ac:dyDescent="0.2">
      <c r="A12805"/>
      <c r="B12805"/>
      <c r="D12805" s="206"/>
      <c r="E12805" s="206"/>
      <c r="F12805"/>
    </row>
    <row r="12806" spans="1:6" x14ac:dyDescent="0.2">
      <c r="A12806"/>
      <c r="B12806"/>
      <c r="D12806" s="206"/>
      <c r="E12806" s="206"/>
      <c r="F12806"/>
    </row>
    <row r="12807" spans="1:6" x14ac:dyDescent="0.2">
      <c r="A12807"/>
      <c r="B12807"/>
      <c r="D12807" s="206"/>
      <c r="E12807" s="206"/>
      <c r="F12807"/>
    </row>
    <row r="12808" spans="1:6" x14ac:dyDescent="0.2">
      <c r="A12808"/>
      <c r="B12808"/>
      <c r="D12808" s="206"/>
      <c r="E12808" s="206"/>
      <c r="F12808"/>
    </row>
    <row r="12809" spans="1:6" x14ac:dyDescent="0.2">
      <c r="A12809"/>
      <c r="B12809"/>
      <c r="D12809" s="206"/>
      <c r="E12809" s="206"/>
      <c r="F12809"/>
    </row>
    <row r="12810" spans="1:6" x14ac:dyDescent="0.2">
      <c r="A12810"/>
      <c r="B12810"/>
      <c r="D12810" s="206"/>
      <c r="E12810" s="206"/>
      <c r="F12810"/>
    </row>
    <row r="12811" spans="1:6" x14ac:dyDescent="0.2">
      <c r="A12811"/>
      <c r="B12811"/>
      <c r="D12811" s="206"/>
      <c r="E12811" s="206"/>
      <c r="F12811"/>
    </row>
    <row r="12812" spans="1:6" x14ac:dyDescent="0.2">
      <c r="A12812"/>
      <c r="B12812"/>
      <c r="D12812" s="206"/>
      <c r="E12812" s="206"/>
      <c r="F12812"/>
    </row>
    <row r="12813" spans="1:6" x14ac:dyDescent="0.2">
      <c r="A12813"/>
      <c r="B12813"/>
      <c r="D12813" s="206"/>
      <c r="E12813" s="206"/>
      <c r="F12813"/>
    </row>
    <row r="12814" spans="1:6" x14ac:dyDescent="0.2">
      <c r="A12814"/>
      <c r="B12814"/>
      <c r="D12814" s="206"/>
      <c r="E12814" s="206"/>
      <c r="F12814"/>
    </row>
    <row r="12815" spans="1:6" x14ac:dyDescent="0.2">
      <c r="A12815"/>
      <c r="B12815"/>
      <c r="D12815" s="206"/>
      <c r="E12815" s="206"/>
      <c r="F12815"/>
    </row>
    <row r="12816" spans="1:6" x14ac:dyDescent="0.2">
      <c r="A12816"/>
      <c r="B12816"/>
      <c r="D12816" s="206"/>
      <c r="E12816" s="206"/>
      <c r="F12816"/>
    </row>
    <row r="12817" spans="1:6" x14ac:dyDescent="0.2">
      <c r="A12817"/>
      <c r="B12817"/>
      <c r="D12817" s="206"/>
      <c r="E12817" s="206"/>
      <c r="F12817"/>
    </row>
    <row r="12818" spans="1:6" x14ac:dyDescent="0.2">
      <c r="A12818"/>
      <c r="B12818"/>
      <c r="D12818" s="206"/>
      <c r="E12818" s="206"/>
      <c r="F12818"/>
    </row>
    <row r="12819" spans="1:6" x14ac:dyDescent="0.2">
      <c r="A12819"/>
      <c r="B12819"/>
      <c r="D12819" s="206"/>
      <c r="E12819" s="206"/>
      <c r="F12819"/>
    </row>
    <row r="12820" spans="1:6" x14ac:dyDescent="0.2">
      <c r="A12820"/>
      <c r="B12820"/>
      <c r="D12820" s="206"/>
      <c r="E12820" s="206"/>
      <c r="F12820"/>
    </row>
    <row r="12821" spans="1:6" x14ac:dyDescent="0.2">
      <c r="A12821"/>
      <c r="B12821"/>
      <c r="D12821" s="206"/>
      <c r="E12821" s="206"/>
      <c r="F12821"/>
    </row>
    <row r="12822" spans="1:6" x14ac:dyDescent="0.2">
      <c r="A12822"/>
      <c r="B12822"/>
      <c r="D12822" s="206"/>
      <c r="E12822" s="206"/>
      <c r="F12822"/>
    </row>
    <row r="12823" spans="1:6" x14ac:dyDescent="0.2">
      <c r="A12823"/>
      <c r="B12823"/>
      <c r="D12823" s="206"/>
      <c r="E12823" s="206"/>
      <c r="F12823"/>
    </row>
    <row r="12824" spans="1:6" x14ac:dyDescent="0.2">
      <c r="A12824"/>
      <c r="B12824"/>
      <c r="D12824" s="206"/>
      <c r="E12824" s="206"/>
      <c r="F12824"/>
    </row>
    <row r="12825" spans="1:6" x14ac:dyDescent="0.2">
      <c r="A12825"/>
      <c r="B12825"/>
      <c r="D12825" s="206"/>
      <c r="E12825" s="206"/>
      <c r="F12825"/>
    </row>
    <row r="12826" spans="1:6" x14ac:dyDescent="0.2">
      <c r="A12826"/>
      <c r="B12826"/>
      <c r="D12826" s="206"/>
      <c r="E12826" s="206"/>
      <c r="F12826"/>
    </row>
    <row r="12827" spans="1:6" x14ac:dyDescent="0.2">
      <c r="A12827"/>
      <c r="B12827"/>
      <c r="D12827" s="206"/>
      <c r="E12827" s="206"/>
      <c r="F12827"/>
    </row>
    <row r="12828" spans="1:6" x14ac:dyDescent="0.2">
      <c r="A12828"/>
      <c r="B12828"/>
      <c r="D12828" s="206"/>
      <c r="E12828" s="206"/>
      <c r="F12828"/>
    </row>
    <row r="12829" spans="1:6" x14ac:dyDescent="0.2">
      <c r="A12829"/>
      <c r="B12829"/>
      <c r="D12829" s="206"/>
      <c r="E12829" s="206"/>
      <c r="F12829"/>
    </row>
    <row r="12830" spans="1:6" x14ac:dyDescent="0.2">
      <c r="A12830"/>
      <c r="B12830"/>
      <c r="D12830" s="206"/>
      <c r="E12830" s="206"/>
      <c r="F12830"/>
    </row>
    <row r="12831" spans="1:6" x14ac:dyDescent="0.2">
      <c r="A12831"/>
      <c r="B12831"/>
      <c r="D12831" s="206"/>
      <c r="E12831" s="206"/>
      <c r="F12831"/>
    </row>
    <row r="12832" spans="1:6" x14ac:dyDescent="0.2">
      <c r="A12832"/>
      <c r="B12832"/>
      <c r="D12832" s="206"/>
      <c r="E12832" s="206"/>
      <c r="F12832"/>
    </row>
    <row r="12833" spans="1:6" x14ac:dyDescent="0.2">
      <c r="A12833"/>
      <c r="B12833"/>
      <c r="D12833" s="206"/>
      <c r="E12833" s="206"/>
      <c r="F12833"/>
    </row>
    <row r="12834" spans="1:6" x14ac:dyDescent="0.2">
      <c r="A12834"/>
      <c r="B12834"/>
      <c r="D12834" s="206"/>
      <c r="E12834" s="206"/>
      <c r="F12834"/>
    </row>
    <row r="12835" spans="1:6" x14ac:dyDescent="0.2">
      <c r="A12835"/>
      <c r="B12835"/>
      <c r="D12835" s="206"/>
      <c r="E12835" s="206"/>
      <c r="F12835"/>
    </row>
    <row r="12836" spans="1:6" x14ac:dyDescent="0.2">
      <c r="A12836"/>
      <c r="B12836"/>
      <c r="D12836" s="206"/>
      <c r="E12836" s="206"/>
      <c r="F12836"/>
    </row>
    <row r="12837" spans="1:6" x14ac:dyDescent="0.2">
      <c r="A12837"/>
      <c r="B12837"/>
      <c r="D12837" s="206"/>
      <c r="E12837" s="206"/>
      <c r="F12837"/>
    </row>
    <row r="12838" spans="1:6" x14ac:dyDescent="0.2">
      <c r="A12838"/>
      <c r="B12838"/>
      <c r="D12838" s="206"/>
      <c r="E12838" s="206"/>
      <c r="F12838"/>
    </row>
    <row r="12839" spans="1:6" x14ac:dyDescent="0.2">
      <c r="A12839"/>
      <c r="B12839"/>
      <c r="D12839" s="206"/>
      <c r="E12839" s="206"/>
      <c r="F12839"/>
    </row>
    <row r="12840" spans="1:6" x14ac:dyDescent="0.2">
      <c r="A12840"/>
      <c r="B12840"/>
      <c r="D12840" s="206"/>
      <c r="E12840" s="206"/>
      <c r="F12840"/>
    </row>
    <row r="12841" spans="1:6" x14ac:dyDescent="0.2">
      <c r="A12841"/>
      <c r="B12841"/>
      <c r="D12841" s="206"/>
      <c r="E12841" s="206"/>
      <c r="F12841"/>
    </row>
    <row r="12842" spans="1:6" x14ac:dyDescent="0.2">
      <c r="A12842"/>
      <c r="B12842"/>
      <c r="D12842" s="206"/>
      <c r="E12842" s="206"/>
      <c r="F12842"/>
    </row>
    <row r="12843" spans="1:6" x14ac:dyDescent="0.2">
      <c r="A12843"/>
      <c r="B12843"/>
      <c r="D12843" s="206"/>
      <c r="E12843" s="206"/>
      <c r="F12843"/>
    </row>
    <row r="12844" spans="1:6" x14ac:dyDescent="0.2">
      <c r="A12844"/>
      <c r="B12844"/>
      <c r="D12844" s="206"/>
      <c r="E12844" s="206"/>
      <c r="F12844"/>
    </row>
    <row r="12845" spans="1:6" x14ac:dyDescent="0.2">
      <c r="A12845"/>
      <c r="B12845"/>
      <c r="D12845" s="206"/>
      <c r="E12845" s="206"/>
      <c r="F12845"/>
    </row>
    <row r="12846" spans="1:6" x14ac:dyDescent="0.2">
      <c r="A12846"/>
      <c r="B12846"/>
      <c r="D12846" s="206"/>
      <c r="E12846" s="206"/>
      <c r="F12846"/>
    </row>
    <row r="12847" spans="1:6" x14ac:dyDescent="0.2">
      <c r="A12847"/>
      <c r="B12847"/>
      <c r="D12847" s="206"/>
      <c r="E12847" s="206"/>
      <c r="F12847"/>
    </row>
    <row r="12848" spans="1:6" x14ac:dyDescent="0.2">
      <c r="A12848"/>
      <c r="B12848"/>
      <c r="D12848" s="206"/>
      <c r="E12848" s="206"/>
      <c r="F12848"/>
    </row>
    <row r="12849" spans="1:6" x14ac:dyDescent="0.2">
      <c r="A12849"/>
      <c r="B12849"/>
      <c r="D12849" s="206"/>
      <c r="E12849" s="206"/>
      <c r="F12849"/>
    </row>
    <row r="12850" spans="1:6" x14ac:dyDescent="0.2">
      <c r="A12850"/>
      <c r="B12850"/>
      <c r="D12850" s="206"/>
      <c r="E12850" s="206"/>
      <c r="F12850"/>
    </row>
    <row r="12851" spans="1:6" x14ac:dyDescent="0.2">
      <c r="A12851"/>
      <c r="B12851"/>
      <c r="D12851" s="206"/>
      <c r="E12851" s="206"/>
      <c r="F12851"/>
    </row>
    <row r="12852" spans="1:6" x14ac:dyDescent="0.2">
      <c r="A12852"/>
      <c r="B12852"/>
      <c r="D12852" s="206"/>
      <c r="E12852" s="206"/>
      <c r="F12852"/>
    </row>
    <row r="12853" spans="1:6" x14ac:dyDescent="0.2">
      <c r="A12853"/>
      <c r="B12853"/>
      <c r="D12853" s="206"/>
      <c r="E12853" s="206"/>
      <c r="F12853"/>
    </row>
    <row r="12854" spans="1:6" x14ac:dyDescent="0.2">
      <c r="A12854"/>
      <c r="B12854"/>
      <c r="D12854" s="206"/>
      <c r="E12854" s="206"/>
      <c r="F12854"/>
    </row>
    <row r="12855" spans="1:6" x14ac:dyDescent="0.2">
      <c r="A12855"/>
      <c r="B12855"/>
      <c r="D12855" s="206"/>
      <c r="E12855" s="206"/>
      <c r="F12855"/>
    </row>
    <row r="12856" spans="1:6" x14ac:dyDescent="0.2">
      <c r="A12856"/>
      <c r="B12856"/>
      <c r="D12856" s="206"/>
      <c r="E12856" s="206"/>
      <c r="F12856"/>
    </row>
    <row r="12857" spans="1:6" x14ac:dyDescent="0.2">
      <c r="A12857"/>
      <c r="B12857"/>
      <c r="D12857" s="206"/>
      <c r="E12857" s="206"/>
      <c r="F12857"/>
    </row>
    <row r="12858" spans="1:6" x14ac:dyDescent="0.2">
      <c r="A12858"/>
      <c r="B12858"/>
      <c r="D12858" s="206"/>
      <c r="E12858" s="206"/>
      <c r="F12858"/>
    </row>
    <row r="12859" spans="1:6" x14ac:dyDescent="0.2">
      <c r="A12859"/>
      <c r="B12859"/>
      <c r="D12859" s="206"/>
      <c r="E12859" s="206"/>
      <c r="F12859"/>
    </row>
    <row r="12860" spans="1:6" x14ac:dyDescent="0.2">
      <c r="A12860"/>
      <c r="B12860"/>
      <c r="D12860" s="206"/>
      <c r="E12860" s="206"/>
      <c r="F12860"/>
    </row>
    <row r="12861" spans="1:6" x14ac:dyDescent="0.2">
      <c r="A12861"/>
      <c r="B12861"/>
      <c r="D12861" s="206"/>
      <c r="E12861" s="206"/>
      <c r="F12861"/>
    </row>
    <row r="12862" spans="1:6" x14ac:dyDescent="0.2">
      <c r="A12862"/>
      <c r="B12862"/>
      <c r="D12862" s="206"/>
      <c r="E12862" s="206"/>
      <c r="F12862"/>
    </row>
    <row r="12863" spans="1:6" x14ac:dyDescent="0.2">
      <c r="A12863"/>
      <c r="B12863"/>
      <c r="D12863" s="206"/>
      <c r="E12863" s="206"/>
      <c r="F12863"/>
    </row>
    <row r="12864" spans="1:6" x14ac:dyDescent="0.2">
      <c r="A12864"/>
      <c r="B12864"/>
      <c r="D12864" s="206"/>
      <c r="E12864" s="206"/>
      <c r="F12864"/>
    </row>
    <row r="12865" spans="1:6" x14ac:dyDescent="0.2">
      <c r="A12865"/>
      <c r="B12865"/>
      <c r="D12865" s="206"/>
      <c r="E12865" s="206"/>
      <c r="F12865"/>
    </row>
    <row r="12866" spans="1:6" x14ac:dyDescent="0.2">
      <c r="A12866"/>
      <c r="B12866"/>
      <c r="D12866" s="206"/>
      <c r="E12866" s="206"/>
      <c r="F12866"/>
    </row>
    <row r="12867" spans="1:6" x14ac:dyDescent="0.2">
      <c r="A12867"/>
      <c r="B12867"/>
      <c r="D12867" s="206"/>
      <c r="E12867" s="206"/>
      <c r="F12867"/>
    </row>
    <row r="12868" spans="1:6" x14ac:dyDescent="0.2">
      <c r="A12868"/>
      <c r="B12868"/>
      <c r="D12868" s="206"/>
      <c r="E12868" s="206"/>
      <c r="F12868"/>
    </row>
    <row r="12869" spans="1:6" x14ac:dyDescent="0.2">
      <c r="A12869"/>
      <c r="B12869"/>
      <c r="D12869" s="206"/>
      <c r="E12869" s="206"/>
      <c r="F12869"/>
    </row>
    <row r="12870" spans="1:6" x14ac:dyDescent="0.2">
      <c r="A12870"/>
      <c r="B12870"/>
      <c r="D12870" s="206"/>
      <c r="E12870" s="206"/>
      <c r="F12870"/>
    </row>
    <row r="12871" spans="1:6" x14ac:dyDescent="0.2">
      <c r="A12871"/>
      <c r="B12871"/>
      <c r="D12871" s="206"/>
      <c r="E12871" s="206"/>
      <c r="F12871"/>
    </row>
    <row r="12872" spans="1:6" x14ac:dyDescent="0.2">
      <c r="A12872"/>
      <c r="B12872"/>
      <c r="D12872" s="206"/>
      <c r="E12872" s="206"/>
      <c r="F12872"/>
    </row>
    <row r="12873" spans="1:6" x14ac:dyDescent="0.2">
      <c r="A12873"/>
      <c r="B12873"/>
      <c r="D12873" s="206"/>
      <c r="E12873" s="206"/>
      <c r="F12873"/>
    </row>
    <row r="12874" spans="1:6" x14ac:dyDescent="0.2">
      <c r="A12874"/>
      <c r="B12874"/>
      <c r="D12874" s="206"/>
      <c r="E12874" s="206"/>
      <c r="F12874"/>
    </row>
    <row r="12875" spans="1:6" x14ac:dyDescent="0.2">
      <c r="A12875"/>
      <c r="B12875"/>
      <c r="D12875" s="206"/>
      <c r="E12875" s="206"/>
      <c r="F12875"/>
    </row>
    <row r="12876" spans="1:6" x14ac:dyDescent="0.2">
      <c r="A12876"/>
      <c r="B12876"/>
      <c r="D12876" s="206"/>
      <c r="E12876" s="206"/>
      <c r="F12876"/>
    </row>
    <row r="12877" spans="1:6" x14ac:dyDescent="0.2">
      <c r="A12877"/>
      <c r="B12877"/>
      <c r="D12877" s="206"/>
      <c r="E12877" s="206"/>
      <c r="F12877"/>
    </row>
    <row r="12878" spans="1:6" x14ac:dyDescent="0.2">
      <c r="A12878"/>
      <c r="B12878"/>
      <c r="D12878" s="206"/>
      <c r="E12878" s="206"/>
      <c r="F12878"/>
    </row>
    <row r="12879" spans="1:6" x14ac:dyDescent="0.2">
      <c r="A12879"/>
      <c r="B12879"/>
      <c r="D12879" s="206"/>
      <c r="E12879" s="206"/>
      <c r="F12879"/>
    </row>
    <row r="12880" spans="1:6" x14ac:dyDescent="0.2">
      <c r="A12880"/>
      <c r="B12880"/>
      <c r="D12880" s="206"/>
      <c r="E12880" s="206"/>
      <c r="F12880"/>
    </row>
    <row r="12881" spans="1:6" x14ac:dyDescent="0.2">
      <c r="A12881"/>
      <c r="B12881"/>
      <c r="D12881" s="206"/>
      <c r="E12881" s="206"/>
      <c r="F12881"/>
    </row>
    <row r="12882" spans="1:6" x14ac:dyDescent="0.2">
      <c r="A12882"/>
      <c r="B12882"/>
      <c r="D12882" s="206"/>
      <c r="E12882" s="206"/>
      <c r="F12882"/>
    </row>
    <row r="12883" spans="1:6" x14ac:dyDescent="0.2">
      <c r="A12883"/>
      <c r="B12883"/>
      <c r="D12883" s="206"/>
      <c r="E12883" s="206"/>
      <c r="F12883"/>
    </row>
    <row r="12884" spans="1:6" x14ac:dyDescent="0.2">
      <c r="A12884"/>
      <c r="B12884"/>
      <c r="D12884" s="206"/>
      <c r="E12884" s="206"/>
      <c r="F12884"/>
    </row>
    <row r="12885" spans="1:6" x14ac:dyDescent="0.2">
      <c r="A12885"/>
      <c r="B12885"/>
      <c r="D12885" s="206"/>
      <c r="E12885" s="206"/>
      <c r="F12885"/>
    </row>
    <row r="12886" spans="1:6" x14ac:dyDescent="0.2">
      <c r="A12886"/>
      <c r="B12886"/>
      <c r="D12886" s="206"/>
      <c r="E12886" s="206"/>
      <c r="F12886"/>
    </row>
    <row r="12887" spans="1:6" x14ac:dyDescent="0.2">
      <c r="A12887"/>
      <c r="B12887"/>
      <c r="D12887" s="206"/>
      <c r="E12887" s="206"/>
      <c r="F12887"/>
    </row>
    <row r="12888" spans="1:6" x14ac:dyDescent="0.2">
      <c r="A12888"/>
      <c r="B12888"/>
      <c r="D12888" s="206"/>
      <c r="E12888" s="206"/>
      <c r="F12888"/>
    </row>
    <row r="12889" spans="1:6" x14ac:dyDescent="0.2">
      <c r="A12889"/>
      <c r="B12889"/>
      <c r="D12889" s="206"/>
      <c r="E12889" s="206"/>
      <c r="F12889"/>
    </row>
    <row r="12890" spans="1:6" x14ac:dyDescent="0.2">
      <c r="A12890"/>
      <c r="B12890"/>
      <c r="D12890" s="206"/>
      <c r="E12890" s="206"/>
      <c r="F12890"/>
    </row>
    <row r="12891" spans="1:6" x14ac:dyDescent="0.2">
      <c r="A12891"/>
      <c r="B12891"/>
      <c r="D12891" s="206"/>
      <c r="E12891" s="206"/>
      <c r="F12891"/>
    </row>
    <row r="12892" spans="1:6" x14ac:dyDescent="0.2">
      <c r="A12892"/>
      <c r="B12892"/>
      <c r="D12892" s="206"/>
      <c r="E12892" s="206"/>
      <c r="F12892"/>
    </row>
    <row r="12893" spans="1:6" x14ac:dyDescent="0.2">
      <c r="A12893"/>
      <c r="B12893"/>
      <c r="D12893" s="206"/>
      <c r="E12893" s="206"/>
      <c r="F12893"/>
    </row>
    <row r="12894" spans="1:6" x14ac:dyDescent="0.2">
      <c r="A12894"/>
      <c r="B12894"/>
      <c r="D12894" s="206"/>
      <c r="E12894" s="206"/>
      <c r="F12894"/>
    </row>
    <row r="12895" spans="1:6" x14ac:dyDescent="0.2">
      <c r="A12895"/>
      <c r="B12895"/>
      <c r="D12895" s="206"/>
      <c r="E12895" s="206"/>
      <c r="F12895"/>
    </row>
    <row r="12896" spans="1:6" x14ac:dyDescent="0.2">
      <c r="A12896"/>
      <c r="B12896"/>
      <c r="D12896" s="206"/>
      <c r="E12896" s="206"/>
      <c r="F12896"/>
    </row>
    <row r="12897" spans="1:6" x14ac:dyDescent="0.2">
      <c r="A12897"/>
      <c r="B12897"/>
      <c r="D12897" s="206"/>
      <c r="E12897" s="206"/>
      <c r="F12897"/>
    </row>
    <row r="12898" spans="1:6" x14ac:dyDescent="0.2">
      <c r="A12898"/>
      <c r="B12898"/>
      <c r="D12898" s="206"/>
      <c r="E12898" s="206"/>
      <c r="F12898"/>
    </row>
    <row r="12899" spans="1:6" x14ac:dyDescent="0.2">
      <c r="A12899"/>
      <c r="B12899"/>
      <c r="D12899" s="206"/>
      <c r="E12899" s="206"/>
      <c r="F12899"/>
    </row>
    <row r="12900" spans="1:6" x14ac:dyDescent="0.2">
      <c r="A12900"/>
      <c r="B12900"/>
      <c r="D12900" s="206"/>
      <c r="E12900" s="206"/>
      <c r="F12900"/>
    </row>
    <row r="12901" spans="1:6" x14ac:dyDescent="0.2">
      <c r="A12901"/>
      <c r="B12901"/>
      <c r="D12901" s="206"/>
      <c r="E12901" s="206"/>
      <c r="F12901"/>
    </row>
    <row r="12902" spans="1:6" x14ac:dyDescent="0.2">
      <c r="A12902"/>
      <c r="B12902"/>
      <c r="D12902" s="206"/>
      <c r="E12902" s="206"/>
      <c r="F12902"/>
    </row>
    <row r="12903" spans="1:6" x14ac:dyDescent="0.2">
      <c r="A12903"/>
      <c r="B12903"/>
      <c r="D12903" s="206"/>
      <c r="E12903" s="206"/>
      <c r="F12903"/>
    </row>
    <row r="12904" spans="1:6" x14ac:dyDescent="0.2">
      <c r="A12904"/>
      <c r="B12904"/>
      <c r="D12904" s="206"/>
      <c r="E12904" s="206"/>
      <c r="F12904"/>
    </row>
    <row r="12905" spans="1:6" x14ac:dyDescent="0.2">
      <c r="A12905"/>
      <c r="B12905"/>
      <c r="D12905" s="206"/>
      <c r="E12905" s="206"/>
      <c r="F12905"/>
    </row>
    <row r="12906" spans="1:6" x14ac:dyDescent="0.2">
      <c r="A12906"/>
      <c r="B12906"/>
      <c r="D12906" s="206"/>
      <c r="E12906" s="206"/>
      <c r="F12906"/>
    </row>
    <row r="12907" spans="1:6" x14ac:dyDescent="0.2">
      <c r="A12907"/>
      <c r="B12907"/>
      <c r="D12907" s="206"/>
      <c r="E12907" s="206"/>
      <c r="F12907"/>
    </row>
    <row r="12908" spans="1:6" x14ac:dyDescent="0.2">
      <c r="A12908"/>
      <c r="B12908"/>
      <c r="D12908" s="206"/>
      <c r="E12908" s="206"/>
      <c r="F12908"/>
    </row>
    <row r="12909" spans="1:6" x14ac:dyDescent="0.2">
      <c r="A12909"/>
      <c r="B12909"/>
      <c r="D12909" s="206"/>
      <c r="E12909" s="206"/>
      <c r="F12909"/>
    </row>
    <row r="12910" spans="1:6" x14ac:dyDescent="0.2">
      <c r="A12910"/>
      <c r="B12910"/>
      <c r="D12910" s="206"/>
      <c r="E12910" s="206"/>
      <c r="F12910"/>
    </row>
    <row r="12911" spans="1:6" x14ac:dyDescent="0.2">
      <c r="A12911"/>
      <c r="B12911"/>
      <c r="D12911" s="206"/>
      <c r="E12911" s="206"/>
      <c r="F12911"/>
    </row>
    <row r="12912" spans="1:6" x14ac:dyDescent="0.2">
      <c r="A12912"/>
      <c r="B12912"/>
      <c r="D12912" s="206"/>
      <c r="E12912" s="206"/>
      <c r="F12912"/>
    </row>
    <row r="12913" spans="1:6" x14ac:dyDescent="0.2">
      <c r="A12913"/>
      <c r="B12913"/>
      <c r="D12913" s="206"/>
      <c r="E12913" s="206"/>
      <c r="F12913"/>
    </row>
    <row r="12914" spans="1:6" x14ac:dyDescent="0.2">
      <c r="A12914"/>
      <c r="B12914"/>
      <c r="D12914" s="206"/>
      <c r="E12914" s="206"/>
      <c r="F12914"/>
    </row>
    <row r="12915" spans="1:6" x14ac:dyDescent="0.2">
      <c r="A12915"/>
      <c r="B12915"/>
      <c r="D12915" s="206"/>
      <c r="E12915" s="206"/>
      <c r="F12915"/>
    </row>
    <row r="12916" spans="1:6" x14ac:dyDescent="0.2">
      <c r="A12916"/>
      <c r="B12916"/>
      <c r="D12916" s="206"/>
      <c r="E12916" s="206"/>
      <c r="F12916"/>
    </row>
    <row r="12917" spans="1:6" x14ac:dyDescent="0.2">
      <c r="A12917"/>
      <c r="B12917"/>
      <c r="D12917" s="206"/>
      <c r="E12917" s="206"/>
      <c r="F12917"/>
    </row>
    <row r="12918" spans="1:6" x14ac:dyDescent="0.2">
      <c r="A12918"/>
      <c r="B12918"/>
      <c r="D12918" s="206"/>
      <c r="E12918" s="206"/>
      <c r="F12918"/>
    </row>
    <row r="12919" spans="1:6" x14ac:dyDescent="0.2">
      <c r="A12919"/>
      <c r="B12919"/>
      <c r="D12919" s="206"/>
      <c r="E12919" s="206"/>
      <c r="F12919"/>
    </row>
    <row r="12920" spans="1:6" x14ac:dyDescent="0.2">
      <c r="A12920"/>
      <c r="B12920"/>
      <c r="D12920" s="206"/>
      <c r="E12920" s="206"/>
      <c r="F12920"/>
    </row>
    <row r="12921" spans="1:6" x14ac:dyDescent="0.2">
      <c r="A12921"/>
      <c r="B12921"/>
      <c r="D12921" s="206"/>
      <c r="E12921" s="206"/>
      <c r="F12921"/>
    </row>
    <row r="12922" spans="1:6" x14ac:dyDescent="0.2">
      <c r="A12922"/>
      <c r="B12922"/>
      <c r="D12922" s="206"/>
      <c r="E12922" s="206"/>
      <c r="F12922"/>
    </row>
    <row r="12923" spans="1:6" x14ac:dyDescent="0.2">
      <c r="A12923"/>
      <c r="B12923"/>
      <c r="D12923" s="206"/>
      <c r="E12923" s="206"/>
      <c r="F12923"/>
    </row>
    <row r="12924" spans="1:6" x14ac:dyDescent="0.2">
      <c r="A12924"/>
      <c r="B12924"/>
      <c r="D12924" s="206"/>
      <c r="E12924" s="206"/>
      <c r="F12924"/>
    </row>
    <row r="12925" spans="1:6" x14ac:dyDescent="0.2">
      <c r="A12925"/>
      <c r="B12925"/>
      <c r="D12925" s="206"/>
      <c r="E12925" s="206"/>
      <c r="F12925"/>
    </row>
    <row r="12926" spans="1:6" x14ac:dyDescent="0.2">
      <c r="A12926"/>
      <c r="B12926"/>
      <c r="D12926" s="206"/>
      <c r="E12926" s="206"/>
      <c r="F12926"/>
    </row>
    <row r="12927" spans="1:6" x14ac:dyDescent="0.2">
      <c r="A12927"/>
      <c r="B12927"/>
      <c r="D12927" s="206"/>
      <c r="E12927" s="206"/>
      <c r="F12927"/>
    </row>
    <row r="12928" spans="1:6" x14ac:dyDescent="0.2">
      <c r="A12928"/>
      <c r="B12928"/>
      <c r="D12928" s="206"/>
      <c r="E12928" s="206"/>
      <c r="F12928"/>
    </row>
    <row r="12929" spans="1:6" x14ac:dyDescent="0.2">
      <c r="A12929"/>
      <c r="B12929"/>
      <c r="D12929" s="206"/>
      <c r="E12929" s="206"/>
      <c r="F12929"/>
    </row>
    <row r="12930" spans="1:6" x14ac:dyDescent="0.2">
      <c r="A12930"/>
      <c r="B12930"/>
      <c r="D12930" s="206"/>
      <c r="E12930" s="206"/>
      <c r="F12930"/>
    </row>
    <row r="12931" spans="1:6" x14ac:dyDescent="0.2">
      <c r="A12931"/>
      <c r="B12931"/>
      <c r="D12931" s="206"/>
      <c r="E12931" s="206"/>
      <c r="F12931"/>
    </row>
    <row r="12932" spans="1:6" x14ac:dyDescent="0.2">
      <c r="A12932"/>
      <c r="B12932"/>
      <c r="D12932" s="206"/>
      <c r="E12932" s="206"/>
      <c r="F12932"/>
    </row>
    <row r="12933" spans="1:6" x14ac:dyDescent="0.2">
      <c r="A12933"/>
      <c r="B12933"/>
      <c r="D12933" s="206"/>
      <c r="E12933" s="206"/>
      <c r="F12933"/>
    </row>
    <row r="12934" spans="1:6" x14ac:dyDescent="0.2">
      <c r="A12934"/>
      <c r="B12934"/>
      <c r="D12934" s="206"/>
      <c r="E12934" s="206"/>
      <c r="F12934"/>
    </row>
    <row r="12935" spans="1:6" x14ac:dyDescent="0.2">
      <c r="A12935"/>
      <c r="B12935"/>
      <c r="D12935" s="206"/>
      <c r="E12935" s="206"/>
      <c r="F12935"/>
    </row>
    <row r="12936" spans="1:6" x14ac:dyDescent="0.2">
      <c r="A12936"/>
      <c r="B12936"/>
      <c r="D12936" s="206"/>
      <c r="E12936" s="206"/>
      <c r="F12936"/>
    </row>
    <row r="12937" spans="1:6" x14ac:dyDescent="0.2">
      <c r="A12937"/>
      <c r="B12937"/>
      <c r="D12937" s="206"/>
      <c r="E12937" s="206"/>
      <c r="F12937"/>
    </row>
    <row r="12938" spans="1:6" x14ac:dyDescent="0.2">
      <c r="A12938"/>
      <c r="B12938"/>
      <c r="D12938" s="206"/>
      <c r="E12938" s="206"/>
      <c r="F12938"/>
    </row>
    <row r="12939" spans="1:6" x14ac:dyDescent="0.2">
      <c r="A12939"/>
      <c r="B12939"/>
      <c r="D12939" s="206"/>
      <c r="E12939" s="206"/>
      <c r="F12939"/>
    </row>
    <row r="12940" spans="1:6" x14ac:dyDescent="0.2">
      <c r="A12940"/>
      <c r="B12940"/>
      <c r="D12940" s="206"/>
      <c r="E12940" s="206"/>
      <c r="F12940"/>
    </row>
    <row r="12941" spans="1:6" x14ac:dyDescent="0.2">
      <c r="A12941"/>
      <c r="B12941"/>
      <c r="D12941" s="206"/>
      <c r="E12941" s="206"/>
      <c r="F12941"/>
    </row>
    <row r="12942" spans="1:6" x14ac:dyDescent="0.2">
      <c r="A12942"/>
      <c r="B12942"/>
      <c r="D12942" s="206"/>
      <c r="E12942" s="206"/>
      <c r="F12942"/>
    </row>
    <row r="12943" spans="1:6" x14ac:dyDescent="0.2">
      <c r="A12943"/>
      <c r="B12943"/>
      <c r="D12943" s="206"/>
      <c r="E12943" s="206"/>
      <c r="F12943"/>
    </row>
    <row r="12944" spans="1:6" x14ac:dyDescent="0.2">
      <c r="A12944"/>
      <c r="B12944"/>
      <c r="D12944" s="206"/>
      <c r="E12944" s="206"/>
      <c r="F12944"/>
    </row>
    <row r="12945" spans="1:6" x14ac:dyDescent="0.2">
      <c r="A12945"/>
      <c r="B12945"/>
      <c r="D12945" s="206"/>
      <c r="E12945" s="206"/>
      <c r="F12945"/>
    </row>
    <row r="12946" spans="1:6" x14ac:dyDescent="0.2">
      <c r="A12946"/>
      <c r="B12946"/>
      <c r="D12946" s="206"/>
      <c r="E12946" s="206"/>
      <c r="F12946"/>
    </row>
    <row r="12947" spans="1:6" x14ac:dyDescent="0.2">
      <c r="A12947"/>
      <c r="B12947"/>
      <c r="D12947" s="206"/>
      <c r="E12947" s="206"/>
      <c r="F12947"/>
    </row>
    <row r="12948" spans="1:6" x14ac:dyDescent="0.2">
      <c r="A12948"/>
      <c r="B12948"/>
      <c r="D12948" s="206"/>
      <c r="E12948" s="206"/>
      <c r="F12948"/>
    </row>
    <row r="12949" spans="1:6" x14ac:dyDescent="0.2">
      <c r="A12949"/>
      <c r="B12949"/>
      <c r="D12949" s="206"/>
      <c r="E12949" s="206"/>
      <c r="F12949"/>
    </row>
    <row r="12950" spans="1:6" x14ac:dyDescent="0.2">
      <c r="A12950"/>
      <c r="B12950"/>
      <c r="D12950" s="206"/>
      <c r="E12950" s="206"/>
      <c r="F12950"/>
    </row>
    <row r="12951" spans="1:6" x14ac:dyDescent="0.2">
      <c r="A12951"/>
      <c r="B12951"/>
      <c r="D12951" s="206"/>
      <c r="E12951" s="206"/>
      <c r="F12951"/>
    </row>
    <row r="12952" spans="1:6" x14ac:dyDescent="0.2">
      <c r="A12952"/>
      <c r="B12952"/>
      <c r="D12952" s="206"/>
      <c r="E12952" s="206"/>
      <c r="F12952"/>
    </row>
    <row r="12953" spans="1:6" x14ac:dyDescent="0.2">
      <c r="A12953"/>
      <c r="B12953"/>
      <c r="D12953" s="206"/>
      <c r="E12953" s="206"/>
      <c r="F12953"/>
    </row>
    <row r="12954" spans="1:6" x14ac:dyDescent="0.2">
      <c r="A12954"/>
      <c r="B12954"/>
      <c r="D12954" s="206"/>
      <c r="E12954" s="206"/>
      <c r="F12954"/>
    </row>
    <row r="12955" spans="1:6" x14ac:dyDescent="0.2">
      <c r="A12955"/>
      <c r="B12955"/>
      <c r="D12955" s="206"/>
      <c r="E12955" s="206"/>
      <c r="F12955"/>
    </row>
    <row r="12956" spans="1:6" x14ac:dyDescent="0.2">
      <c r="A12956"/>
      <c r="B12956"/>
      <c r="D12956" s="206"/>
      <c r="E12956" s="206"/>
      <c r="F12956"/>
    </row>
    <row r="12957" spans="1:6" x14ac:dyDescent="0.2">
      <c r="A12957"/>
      <c r="B12957"/>
      <c r="D12957" s="206"/>
      <c r="E12957" s="206"/>
      <c r="F12957"/>
    </row>
    <row r="12958" spans="1:6" x14ac:dyDescent="0.2">
      <c r="A12958"/>
      <c r="B12958"/>
      <c r="D12958" s="206"/>
      <c r="E12958" s="206"/>
      <c r="F12958"/>
    </row>
    <row r="12959" spans="1:6" x14ac:dyDescent="0.2">
      <c r="A12959"/>
      <c r="B12959"/>
      <c r="D12959" s="206"/>
      <c r="E12959" s="206"/>
      <c r="F12959"/>
    </row>
    <row r="12960" spans="1:6" x14ac:dyDescent="0.2">
      <c r="A12960"/>
      <c r="B12960"/>
      <c r="D12960" s="206"/>
      <c r="E12960" s="206"/>
      <c r="F12960"/>
    </row>
    <row r="12961" spans="1:6" x14ac:dyDescent="0.2">
      <c r="A12961"/>
      <c r="B12961"/>
      <c r="D12961" s="206"/>
      <c r="E12961" s="206"/>
      <c r="F12961"/>
    </row>
    <row r="12962" spans="1:6" x14ac:dyDescent="0.2">
      <c r="A12962"/>
      <c r="B12962"/>
      <c r="D12962" s="206"/>
      <c r="E12962" s="206"/>
      <c r="F12962"/>
    </row>
    <row r="12963" spans="1:6" x14ac:dyDescent="0.2">
      <c r="A12963"/>
      <c r="B12963"/>
      <c r="D12963" s="206"/>
      <c r="E12963" s="206"/>
      <c r="F12963"/>
    </row>
    <row r="12964" spans="1:6" x14ac:dyDescent="0.2">
      <c r="A12964"/>
      <c r="B12964"/>
      <c r="D12964" s="206"/>
      <c r="E12964" s="206"/>
      <c r="F12964"/>
    </row>
    <row r="12965" spans="1:6" x14ac:dyDescent="0.2">
      <c r="A12965"/>
      <c r="B12965"/>
      <c r="D12965" s="206"/>
      <c r="E12965" s="206"/>
      <c r="F12965"/>
    </row>
    <row r="12966" spans="1:6" x14ac:dyDescent="0.2">
      <c r="A12966"/>
      <c r="B12966"/>
      <c r="D12966" s="206"/>
      <c r="E12966" s="206"/>
      <c r="F12966"/>
    </row>
    <row r="12967" spans="1:6" x14ac:dyDescent="0.2">
      <c r="A12967"/>
      <c r="B12967"/>
      <c r="D12967" s="206"/>
      <c r="E12967" s="206"/>
      <c r="F12967"/>
    </row>
    <row r="12968" spans="1:6" x14ac:dyDescent="0.2">
      <c r="A12968"/>
      <c r="B12968"/>
      <c r="D12968" s="206"/>
      <c r="E12968" s="206"/>
      <c r="F12968"/>
    </row>
    <row r="12969" spans="1:6" x14ac:dyDescent="0.2">
      <c r="A12969"/>
      <c r="B12969"/>
      <c r="D12969" s="206"/>
      <c r="E12969" s="206"/>
      <c r="F12969"/>
    </row>
    <row r="12970" spans="1:6" x14ac:dyDescent="0.2">
      <c r="A12970"/>
      <c r="B12970"/>
      <c r="D12970" s="206"/>
      <c r="E12970" s="206"/>
      <c r="F12970"/>
    </row>
    <row r="12971" spans="1:6" x14ac:dyDescent="0.2">
      <c r="A12971"/>
      <c r="B12971"/>
      <c r="D12971" s="206"/>
      <c r="E12971" s="206"/>
      <c r="F12971"/>
    </row>
    <row r="12972" spans="1:6" x14ac:dyDescent="0.2">
      <c r="A12972"/>
      <c r="B12972"/>
      <c r="D12972" s="206"/>
      <c r="E12972" s="206"/>
      <c r="F12972"/>
    </row>
    <row r="12973" spans="1:6" x14ac:dyDescent="0.2">
      <c r="A12973"/>
      <c r="B12973"/>
      <c r="D12973" s="206"/>
      <c r="E12973" s="206"/>
      <c r="F12973"/>
    </row>
    <row r="12974" spans="1:6" x14ac:dyDescent="0.2">
      <c r="A12974"/>
      <c r="B12974"/>
      <c r="D12974" s="206"/>
      <c r="E12974" s="206"/>
      <c r="F12974"/>
    </row>
    <row r="12975" spans="1:6" x14ac:dyDescent="0.2">
      <c r="A12975"/>
      <c r="B12975"/>
      <c r="D12975" s="206"/>
      <c r="E12975" s="206"/>
      <c r="F12975"/>
    </row>
    <row r="12976" spans="1:6" x14ac:dyDescent="0.2">
      <c r="A12976"/>
      <c r="B12976"/>
      <c r="D12976" s="206"/>
      <c r="E12976" s="206"/>
      <c r="F12976"/>
    </row>
    <row r="12977" spans="1:6" x14ac:dyDescent="0.2">
      <c r="A12977"/>
      <c r="B12977"/>
      <c r="D12977" s="206"/>
      <c r="E12977" s="206"/>
      <c r="F12977"/>
    </row>
    <row r="12978" spans="1:6" x14ac:dyDescent="0.2">
      <c r="A12978"/>
      <c r="B12978"/>
      <c r="D12978" s="206"/>
      <c r="E12978" s="206"/>
      <c r="F12978"/>
    </row>
    <row r="12979" spans="1:6" x14ac:dyDescent="0.2">
      <c r="A12979"/>
      <c r="B12979"/>
      <c r="D12979" s="206"/>
      <c r="E12979" s="206"/>
      <c r="F12979"/>
    </row>
    <row r="12980" spans="1:6" x14ac:dyDescent="0.2">
      <c r="A12980"/>
      <c r="B12980"/>
      <c r="D12980" s="206"/>
      <c r="E12980" s="206"/>
      <c r="F12980"/>
    </row>
    <row r="12981" spans="1:6" x14ac:dyDescent="0.2">
      <c r="A12981"/>
      <c r="B12981"/>
      <c r="D12981" s="206"/>
      <c r="E12981" s="206"/>
      <c r="F12981"/>
    </row>
    <row r="12982" spans="1:6" x14ac:dyDescent="0.2">
      <c r="A12982"/>
      <c r="B12982"/>
      <c r="D12982" s="206"/>
      <c r="E12982" s="206"/>
      <c r="F12982"/>
    </row>
    <row r="12983" spans="1:6" x14ac:dyDescent="0.2">
      <c r="A12983"/>
      <c r="B12983"/>
      <c r="D12983" s="206"/>
      <c r="E12983" s="206"/>
      <c r="F12983"/>
    </row>
    <row r="12984" spans="1:6" x14ac:dyDescent="0.2">
      <c r="A12984"/>
      <c r="B12984"/>
      <c r="D12984" s="206"/>
      <c r="E12984" s="206"/>
      <c r="F12984"/>
    </row>
    <row r="12985" spans="1:6" x14ac:dyDescent="0.2">
      <c r="A12985"/>
      <c r="B12985"/>
      <c r="D12985" s="206"/>
      <c r="E12985" s="206"/>
      <c r="F12985"/>
    </row>
    <row r="12986" spans="1:6" x14ac:dyDescent="0.2">
      <c r="A12986"/>
      <c r="B12986"/>
      <c r="D12986" s="206"/>
      <c r="E12986" s="206"/>
      <c r="F12986"/>
    </row>
    <row r="12987" spans="1:6" x14ac:dyDescent="0.2">
      <c r="A12987"/>
      <c r="B12987"/>
      <c r="D12987" s="206"/>
      <c r="E12987" s="206"/>
      <c r="F12987"/>
    </row>
    <row r="12988" spans="1:6" x14ac:dyDescent="0.2">
      <c r="A12988"/>
      <c r="B12988"/>
      <c r="D12988" s="206"/>
      <c r="E12988" s="206"/>
      <c r="F12988"/>
    </row>
    <row r="12989" spans="1:6" x14ac:dyDescent="0.2">
      <c r="A12989"/>
      <c r="B12989"/>
      <c r="D12989" s="206"/>
      <c r="E12989" s="206"/>
      <c r="F12989"/>
    </row>
    <row r="12990" spans="1:6" x14ac:dyDescent="0.2">
      <c r="A12990"/>
      <c r="B12990"/>
      <c r="D12990" s="206"/>
      <c r="E12990" s="206"/>
      <c r="F12990"/>
    </row>
    <row r="12991" spans="1:6" x14ac:dyDescent="0.2">
      <c r="A12991"/>
      <c r="B12991"/>
      <c r="D12991" s="206"/>
      <c r="E12991" s="206"/>
      <c r="F12991"/>
    </row>
    <row r="12992" spans="1:6" x14ac:dyDescent="0.2">
      <c r="A12992"/>
      <c r="B12992"/>
      <c r="D12992" s="206"/>
      <c r="E12992" s="206"/>
      <c r="F12992"/>
    </row>
    <row r="12993" spans="1:6" x14ac:dyDescent="0.2">
      <c r="A12993"/>
      <c r="B12993"/>
      <c r="D12993" s="206"/>
      <c r="E12993" s="206"/>
      <c r="F12993"/>
    </row>
    <row r="12994" spans="1:6" x14ac:dyDescent="0.2">
      <c r="A12994"/>
      <c r="B12994"/>
      <c r="D12994" s="206"/>
      <c r="E12994" s="206"/>
      <c r="F12994"/>
    </row>
    <row r="12995" spans="1:6" x14ac:dyDescent="0.2">
      <c r="A12995"/>
      <c r="B12995"/>
      <c r="D12995" s="206"/>
      <c r="E12995" s="206"/>
      <c r="F12995"/>
    </row>
    <row r="12996" spans="1:6" x14ac:dyDescent="0.2">
      <c r="A12996"/>
      <c r="B12996"/>
      <c r="D12996" s="206"/>
      <c r="E12996" s="206"/>
      <c r="F12996"/>
    </row>
    <row r="12997" spans="1:6" x14ac:dyDescent="0.2">
      <c r="A12997"/>
      <c r="B12997"/>
      <c r="D12997" s="206"/>
      <c r="E12997" s="206"/>
      <c r="F12997"/>
    </row>
    <row r="12998" spans="1:6" x14ac:dyDescent="0.2">
      <c r="A12998"/>
      <c r="B12998"/>
      <c r="D12998" s="206"/>
      <c r="E12998" s="206"/>
      <c r="F12998"/>
    </row>
    <row r="12999" spans="1:6" x14ac:dyDescent="0.2">
      <c r="A12999"/>
      <c r="B12999"/>
      <c r="D12999" s="206"/>
      <c r="E12999" s="206"/>
      <c r="F12999"/>
    </row>
    <row r="13000" spans="1:6" x14ac:dyDescent="0.2">
      <c r="A13000"/>
      <c r="B13000"/>
      <c r="D13000" s="206"/>
      <c r="E13000" s="206"/>
      <c r="F13000"/>
    </row>
    <row r="13001" spans="1:6" x14ac:dyDescent="0.2">
      <c r="A13001"/>
      <c r="B13001"/>
      <c r="D13001" s="206"/>
      <c r="E13001" s="206"/>
      <c r="F13001"/>
    </row>
    <row r="13002" spans="1:6" x14ac:dyDescent="0.2">
      <c r="A13002"/>
      <c r="B13002"/>
      <c r="D13002" s="206"/>
      <c r="E13002" s="206"/>
      <c r="F13002"/>
    </row>
    <row r="13003" spans="1:6" x14ac:dyDescent="0.2">
      <c r="A13003"/>
      <c r="B13003"/>
      <c r="D13003" s="206"/>
      <c r="E13003" s="206"/>
      <c r="F13003"/>
    </row>
    <row r="13004" spans="1:6" x14ac:dyDescent="0.2">
      <c r="A13004"/>
      <c r="B13004"/>
      <c r="D13004" s="206"/>
      <c r="E13004" s="206"/>
      <c r="F13004"/>
    </row>
    <row r="13005" spans="1:6" x14ac:dyDescent="0.2">
      <c r="A13005"/>
      <c r="B13005"/>
      <c r="D13005" s="206"/>
      <c r="E13005" s="206"/>
      <c r="F13005"/>
    </row>
    <row r="13006" spans="1:6" x14ac:dyDescent="0.2">
      <c r="A13006"/>
      <c r="B13006"/>
      <c r="D13006" s="206"/>
      <c r="E13006" s="206"/>
      <c r="F13006"/>
    </row>
    <row r="13007" spans="1:6" x14ac:dyDescent="0.2">
      <c r="A13007"/>
      <c r="B13007"/>
      <c r="D13007" s="206"/>
      <c r="E13007" s="206"/>
      <c r="F13007"/>
    </row>
    <row r="13008" spans="1:6" x14ac:dyDescent="0.2">
      <c r="A13008"/>
      <c r="B13008"/>
      <c r="D13008" s="206"/>
      <c r="E13008" s="206"/>
      <c r="F13008"/>
    </row>
    <row r="13009" spans="1:6" x14ac:dyDescent="0.2">
      <c r="A13009"/>
      <c r="B13009"/>
      <c r="D13009" s="206"/>
      <c r="E13009" s="206"/>
      <c r="F13009"/>
    </row>
    <row r="13010" spans="1:6" x14ac:dyDescent="0.2">
      <c r="A13010"/>
      <c r="B13010"/>
      <c r="D13010" s="206"/>
      <c r="E13010" s="206"/>
      <c r="F13010"/>
    </row>
    <row r="13011" spans="1:6" x14ac:dyDescent="0.2">
      <c r="A13011"/>
      <c r="B13011"/>
      <c r="D13011" s="206"/>
      <c r="E13011" s="206"/>
      <c r="F13011"/>
    </row>
    <row r="13012" spans="1:6" x14ac:dyDescent="0.2">
      <c r="A13012"/>
      <c r="B13012"/>
      <c r="D13012" s="206"/>
      <c r="E13012" s="206"/>
      <c r="F13012"/>
    </row>
    <row r="13013" spans="1:6" x14ac:dyDescent="0.2">
      <c r="A13013"/>
      <c r="B13013"/>
      <c r="D13013" s="206"/>
      <c r="E13013" s="206"/>
      <c r="F13013"/>
    </row>
    <row r="13014" spans="1:6" x14ac:dyDescent="0.2">
      <c r="A13014"/>
      <c r="B13014"/>
      <c r="D13014" s="206"/>
      <c r="E13014" s="206"/>
      <c r="F13014"/>
    </row>
    <row r="13015" spans="1:6" x14ac:dyDescent="0.2">
      <c r="A13015"/>
      <c r="B13015"/>
      <c r="D13015" s="206"/>
      <c r="E13015" s="206"/>
      <c r="F13015"/>
    </row>
    <row r="13016" spans="1:6" x14ac:dyDescent="0.2">
      <c r="A13016"/>
      <c r="B13016"/>
      <c r="D13016" s="206"/>
      <c r="E13016" s="206"/>
      <c r="F13016"/>
    </row>
    <row r="13017" spans="1:6" x14ac:dyDescent="0.2">
      <c r="A13017"/>
      <c r="B13017"/>
      <c r="D13017" s="206"/>
      <c r="E13017" s="206"/>
      <c r="F13017"/>
    </row>
    <row r="13018" spans="1:6" x14ac:dyDescent="0.2">
      <c r="A13018"/>
      <c r="B13018"/>
      <c r="D13018" s="206"/>
      <c r="E13018" s="206"/>
      <c r="F13018"/>
    </row>
    <row r="13019" spans="1:6" x14ac:dyDescent="0.2">
      <c r="A13019"/>
      <c r="B13019"/>
      <c r="D13019" s="206"/>
      <c r="E13019" s="206"/>
      <c r="F13019"/>
    </row>
    <row r="13020" spans="1:6" x14ac:dyDescent="0.2">
      <c r="A13020"/>
      <c r="B13020"/>
      <c r="D13020" s="206"/>
      <c r="E13020" s="206"/>
      <c r="F13020"/>
    </row>
    <row r="13021" spans="1:6" x14ac:dyDescent="0.2">
      <c r="A13021"/>
      <c r="B13021"/>
      <c r="D13021" s="206"/>
      <c r="E13021" s="206"/>
      <c r="F13021"/>
    </row>
    <row r="13022" spans="1:6" x14ac:dyDescent="0.2">
      <c r="A13022"/>
      <c r="B13022"/>
      <c r="D13022" s="206"/>
      <c r="E13022" s="206"/>
      <c r="F13022"/>
    </row>
    <row r="13023" spans="1:6" x14ac:dyDescent="0.2">
      <c r="A13023"/>
      <c r="B13023"/>
      <c r="D13023" s="206"/>
      <c r="E13023" s="206"/>
      <c r="F13023"/>
    </row>
    <row r="13024" spans="1:6" x14ac:dyDescent="0.2">
      <c r="A13024"/>
      <c r="B13024"/>
      <c r="D13024" s="206"/>
      <c r="E13024" s="206"/>
      <c r="F13024"/>
    </row>
    <row r="13025" spans="1:6" x14ac:dyDescent="0.2">
      <c r="A13025"/>
      <c r="B13025"/>
      <c r="D13025" s="206"/>
      <c r="E13025" s="206"/>
      <c r="F13025"/>
    </row>
    <row r="13026" spans="1:6" x14ac:dyDescent="0.2">
      <c r="A13026"/>
      <c r="B13026"/>
      <c r="D13026" s="206"/>
      <c r="E13026" s="206"/>
      <c r="F13026"/>
    </row>
    <row r="13027" spans="1:6" x14ac:dyDescent="0.2">
      <c r="A13027"/>
      <c r="B13027"/>
      <c r="D13027" s="206"/>
      <c r="E13027" s="206"/>
      <c r="F13027"/>
    </row>
    <row r="13028" spans="1:6" x14ac:dyDescent="0.2">
      <c r="A13028"/>
      <c r="B13028"/>
      <c r="D13028" s="206"/>
      <c r="E13028" s="206"/>
      <c r="F13028"/>
    </row>
    <row r="13029" spans="1:6" x14ac:dyDescent="0.2">
      <c r="A13029"/>
      <c r="B13029"/>
      <c r="D13029" s="206"/>
      <c r="E13029" s="206"/>
      <c r="F13029"/>
    </row>
    <row r="13030" spans="1:6" x14ac:dyDescent="0.2">
      <c r="A13030"/>
      <c r="B13030"/>
      <c r="D13030" s="206"/>
      <c r="E13030" s="206"/>
      <c r="F13030"/>
    </row>
    <row r="13031" spans="1:6" x14ac:dyDescent="0.2">
      <c r="A13031"/>
      <c r="B13031"/>
      <c r="D13031" s="206"/>
      <c r="E13031" s="206"/>
      <c r="F13031"/>
    </row>
    <row r="13032" spans="1:6" x14ac:dyDescent="0.2">
      <c r="A13032"/>
      <c r="B13032"/>
      <c r="D13032" s="206"/>
      <c r="E13032" s="206"/>
      <c r="F13032"/>
    </row>
    <row r="13033" spans="1:6" x14ac:dyDescent="0.2">
      <c r="A13033"/>
      <c r="B13033"/>
      <c r="D13033" s="206"/>
      <c r="E13033" s="206"/>
      <c r="F13033"/>
    </row>
    <row r="13034" spans="1:6" x14ac:dyDescent="0.2">
      <c r="A13034"/>
      <c r="B13034"/>
      <c r="D13034" s="206"/>
      <c r="E13034" s="206"/>
      <c r="F13034"/>
    </row>
    <row r="13035" spans="1:6" x14ac:dyDescent="0.2">
      <c r="A13035"/>
      <c r="B13035"/>
      <c r="D13035" s="206"/>
      <c r="E13035" s="206"/>
      <c r="F13035"/>
    </row>
    <row r="13036" spans="1:6" x14ac:dyDescent="0.2">
      <c r="A13036"/>
      <c r="B13036"/>
      <c r="D13036" s="206"/>
      <c r="E13036" s="206"/>
      <c r="F13036"/>
    </row>
    <row r="13037" spans="1:6" x14ac:dyDescent="0.2">
      <c r="A13037"/>
      <c r="B13037"/>
      <c r="D13037" s="206"/>
      <c r="E13037" s="206"/>
      <c r="F13037"/>
    </row>
    <row r="13038" spans="1:6" x14ac:dyDescent="0.2">
      <c r="A13038"/>
      <c r="B13038"/>
      <c r="D13038" s="206"/>
      <c r="E13038" s="206"/>
      <c r="F13038"/>
    </row>
    <row r="13039" spans="1:6" x14ac:dyDescent="0.2">
      <c r="A13039"/>
      <c r="B13039"/>
      <c r="D13039" s="206"/>
      <c r="E13039" s="206"/>
      <c r="F13039"/>
    </row>
    <row r="13040" spans="1:6" x14ac:dyDescent="0.2">
      <c r="A13040"/>
      <c r="B13040"/>
      <c r="D13040" s="206"/>
      <c r="E13040" s="206"/>
      <c r="F13040"/>
    </row>
    <row r="13041" spans="1:6" x14ac:dyDescent="0.2">
      <c r="A13041"/>
      <c r="B13041"/>
      <c r="D13041" s="206"/>
      <c r="E13041" s="206"/>
      <c r="F13041"/>
    </row>
    <row r="13042" spans="1:6" x14ac:dyDescent="0.2">
      <c r="A13042"/>
      <c r="B13042"/>
      <c r="D13042" s="206"/>
      <c r="E13042" s="206"/>
      <c r="F13042"/>
    </row>
    <row r="13043" spans="1:6" x14ac:dyDescent="0.2">
      <c r="A13043"/>
      <c r="B13043"/>
      <c r="D13043" s="206"/>
      <c r="E13043" s="206"/>
      <c r="F13043"/>
    </row>
    <row r="13044" spans="1:6" x14ac:dyDescent="0.2">
      <c r="A13044"/>
      <c r="B13044"/>
      <c r="D13044" s="206"/>
      <c r="E13044" s="206"/>
      <c r="F13044"/>
    </row>
    <row r="13045" spans="1:6" x14ac:dyDescent="0.2">
      <c r="A13045"/>
      <c r="B13045"/>
      <c r="D13045" s="206"/>
      <c r="E13045" s="206"/>
      <c r="F13045"/>
    </row>
    <row r="13046" spans="1:6" x14ac:dyDescent="0.2">
      <c r="A13046"/>
      <c r="B13046"/>
      <c r="D13046" s="206"/>
      <c r="E13046" s="206"/>
      <c r="F13046"/>
    </row>
    <row r="13047" spans="1:6" x14ac:dyDescent="0.2">
      <c r="A13047"/>
      <c r="B13047"/>
      <c r="D13047" s="206"/>
      <c r="E13047" s="206"/>
      <c r="F13047"/>
    </row>
    <row r="13048" spans="1:6" x14ac:dyDescent="0.2">
      <c r="A13048"/>
      <c r="B13048"/>
      <c r="D13048" s="206"/>
      <c r="E13048" s="206"/>
      <c r="F13048"/>
    </row>
    <row r="13049" spans="1:6" x14ac:dyDescent="0.2">
      <c r="A13049"/>
      <c r="B13049"/>
      <c r="D13049" s="206"/>
      <c r="E13049" s="206"/>
      <c r="F13049"/>
    </row>
    <row r="13050" spans="1:6" x14ac:dyDescent="0.2">
      <c r="A13050"/>
      <c r="B13050"/>
      <c r="D13050" s="206"/>
      <c r="E13050" s="206"/>
      <c r="F13050"/>
    </row>
    <row r="13051" spans="1:6" x14ac:dyDescent="0.2">
      <c r="A13051"/>
      <c r="B13051"/>
      <c r="D13051" s="206"/>
      <c r="E13051" s="206"/>
      <c r="F13051"/>
    </row>
    <row r="13052" spans="1:6" x14ac:dyDescent="0.2">
      <c r="A13052"/>
      <c r="B13052"/>
      <c r="D13052" s="206"/>
      <c r="E13052" s="206"/>
      <c r="F13052"/>
    </row>
    <row r="13053" spans="1:6" x14ac:dyDescent="0.2">
      <c r="A13053"/>
      <c r="B13053"/>
      <c r="D13053" s="206"/>
      <c r="E13053" s="206"/>
      <c r="F13053"/>
    </row>
    <row r="13054" spans="1:6" x14ac:dyDescent="0.2">
      <c r="A13054"/>
      <c r="B13054"/>
      <c r="D13054" s="206"/>
      <c r="E13054" s="206"/>
      <c r="F13054"/>
    </row>
    <row r="13055" spans="1:6" x14ac:dyDescent="0.2">
      <c r="A13055"/>
      <c r="B13055"/>
      <c r="D13055" s="206"/>
      <c r="E13055" s="206"/>
      <c r="F13055"/>
    </row>
    <row r="13056" spans="1:6" x14ac:dyDescent="0.2">
      <c r="A13056"/>
      <c r="B13056"/>
      <c r="D13056" s="206"/>
      <c r="E13056" s="206"/>
      <c r="F13056"/>
    </row>
    <row r="13057" spans="1:6" x14ac:dyDescent="0.2">
      <c r="A13057"/>
      <c r="B13057"/>
      <c r="D13057" s="206"/>
      <c r="E13057" s="206"/>
      <c r="F13057"/>
    </row>
    <row r="13058" spans="1:6" x14ac:dyDescent="0.2">
      <c r="A13058"/>
      <c r="B13058"/>
      <c r="D13058" s="206"/>
      <c r="E13058" s="206"/>
      <c r="F13058"/>
    </row>
    <row r="13059" spans="1:6" x14ac:dyDescent="0.2">
      <c r="A13059"/>
      <c r="B13059"/>
      <c r="D13059" s="206"/>
      <c r="E13059" s="206"/>
      <c r="F13059"/>
    </row>
    <row r="13060" spans="1:6" x14ac:dyDescent="0.2">
      <c r="A13060"/>
      <c r="B13060"/>
      <c r="D13060" s="206"/>
      <c r="E13060" s="206"/>
      <c r="F13060"/>
    </row>
    <row r="13061" spans="1:6" x14ac:dyDescent="0.2">
      <c r="A13061"/>
      <c r="B13061"/>
      <c r="D13061" s="206"/>
      <c r="E13061" s="206"/>
      <c r="F13061"/>
    </row>
    <row r="13062" spans="1:6" x14ac:dyDescent="0.2">
      <c r="A13062"/>
      <c r="B13062"/>
      <c r="D13062" s="206"/>
      <c r="E13062" s="206"/>
      <c r="F13062"/>
    </row>
    <row r="13063" spans="1:6" x14ac:dyDescent="0.2">
      <c r="A13063"/>
      <c r="B13063"/>
      <c r="D13063" s="206"/>
      <c r="E13063" s="206"/>
      <c r="F13063"/>
    </row>
    <row r="13064" spans="1:6" x14ac:dyDescent="0.2">
      <c r="A13064"/>
      <c r="B13064"/>
      <c r="D13064" s="206"/>
      <c r="E13064" s="206"/>
      <c r="F13064"/>
    </row>
    <row r="13065" spans="1:6" x14ac:dyDescent="0.2">
      <c r="A13065"/>
      <c r="B13065"/>
      <c r="D13065" s="206"/>
      <c r="E13065" s="206"/>
      <c r="F13065"/>
    </row>
    <row r="13066" spans="1:6" x14ac:dyDescent="0.2">
      <c r="A13066"/>
      <c r="B13066"/>
      <c r="D13066" s="206"/>
      <c r="E13066" s="206"/>
      <c r="F13066"/>
    </row>
    <row r="13067" spans="1:6" x14ac:dyDescent="0.2">
      <c r="A13067"/>
      <c r="B13067"/>
      <c r="D13067" s="206"/>
      <c r="E13067" s="206"/>
      <c r="F13067"/>
    </row>
    <row r="13068" spans="1:6" x14ac:dyDescent="0.2">
      <c r="A13068"/>
      <c r="B13068"/>
      <c r="D13068" s="206"/>
      <c r="E13068" s="206"/>
      <c r="F13068"/>
    </row>
    <row r="13069" spans="1:6" x14ac:dyDescent="0.2">
      <c r="A13069"/>
      <c r="B13069"/>
      <c r="D13069" s="206"/>
      <c r="E13069" s="206"/>
      <c r="F13069"/>
    </row>
    <row r="13070" spans="1:6" x14ac:dyDescent="0.2">
      <c r="A13070"/>
      <c r="B13070"/>
      <c r="D13070" s="206"/>
      <c r="E13070" s="206"/>
      <c r="F13070"/>
    </row>
    <row r="13071" spans="1:6" x14ac:dyDescent="0.2">
      <c r="A13071"/>
      <c r="B13071"/>
      <c r="D13071" s="206"/>
      <c r="E13071" s="206"/>
      <c r="F13071"/>
    </row>
    <row r="13072" spans="1:6" x14ac:dyDescent="0.2">
      <c r="A13072"/>
      <c r="B13072"/>
      <c r="D13072" s="206"/>
      <c r="E13072" s="206"/>
      <c r="F13072"/>
    </row>
    <row r="13073" spans="1:6" x14ac:dyDescent="0.2">
      <c r="A13073"/>
      <c r="B13073"/>
      <c r="D13073" s="206"/>
      <c r="E13073" s="206"/>
      <c r="F13073"/>
    </row>
    <row r="13074" spans="1:6" x14ac:dyDescent="0.2">
      <c r="A13074"/>
      <c r="B13074"/>
      <c r="D13074" s="206"/>
      <c r="E13074" s="206"/>
      <c r="F13074"/>
    </row>
    <row r="13075" spans="1:6" x14ac:dyDescent="0.2">
      <c r="A13075"/>
      <c r="B13075"/>
      <c r="D13075" s="206"/>
      <c r="E13075" s="206"/>
      <c r="F13075"/>
    </row>
    <row r="13076" spans="1:6" x14ac:dyDescent="0.2">
      <c r="A13076"/>
      <c r="B13076"/>
      <c r="D13076" s="206"/>
      <c r="E13076" s="206"/>
      <c r="F13076"/>
    </row>
    <row r="13077" spans="1:6" x14ac:dyDescent="0.2">
      <c r="A13077"/>
      <c r="B13077"/>
      <c r="D13077" s="206"/>
      <c r="E13077" s="206"/>
      <c r="F13077"/>
    </row>
    <row r="13078" spans="1:6" x14ac:dyDescent="0.2">
      <c r="A13078"/>
      <c r="B13078"/>
      <c r="D13078" s="206"/>
      <c r="E13078" s="206"/>
      <c r="F13078"/>
    </row>
    <row r="13079" spans="1:6" x14ac:dyDescent="0.2">
      <c r="A13079"/>
      <c r="B13079"/>
      <c r="D13079" s="206"/>
      <c r="E13079" s="206"/>
      <c r="F13079"/>
    </row>
    <row r="13080" spans="1:6" x14ac:dyDescent="0.2">
      <c r="A13080"/>
      <c r="B13080"/>
      <c r="D13080" s="206"/>
      <c r="E13080" s="206"/>
      <c r="F13080"/>
    </row>
    <row r="13081" spans="1:6" x14ac:dyDescent="0.2">
      <c r="A13081"/>
      <c r="B13081"/>
      <c r="D13081" s="206"/>
      <c r="E13081" s="206"/>
      <c r="F13081"/>
    </row>
    <row r="13082" spans="1:6" x14ac:dyDescent="0.2">
      <c r="A13082"/>
      <c r="B13082"/>
      <c r="D13082" s="206"/>
      <c r="E13082" s="206"/>
      <c r="F13082"/>
    </row>
    <row r="13083" spans="1:6" x14ac:dyDescent="0.2">
      <c r="A13083"/>
      <c r="B13083"/>
      <c r="D13083" s="206"/>
      <c r="E13083" s="206"/>
      <c r="F13083"/>
    </row>
    <row r="13084" spans="1:6" x14ac:dyDescent="0.2">
      <c r="A13084"/>
      <c r="B13084"/>
      <c r="D13084" s="206"/>
      <c r="E13084" s="206"/>
      <c r="F13084"/>
    </row>
    <row r="13085" spans="1:6" x14ac:dyDescent="0.2">
      <c r="A13085"/>
      <c r="B13085"/>
      <c r="D13085" s="206"/>
      <c r="E13085" s="206"/>
      <c r="F13085"/>
    </row>
    <row r="13086" spans="1:6" x14ac:dyDescent="0.2">
      <c r="A13086"/>
      <c r="B13086"/>
      <c r="D13086" s="206"/>
      <c r="E13086" s="206"/>
      <c r="F13086"/>
    </row>
    <row r="13087" spans="1:6" x14ac:dyDescent="0.2">
      <c r="A13087"/>
      <c r="B13087"/>
      <c r="D13087" s="206"/>
      <c r="E13087" s="206"/>
      <c r="F13087"/>
    </row>
    <row r="13088" spans="1:6" x14ac:dyDescent="0.2">
      <c r="A13088"/>
      <c r="B13088"/>
      <c r="D13088" s="206"/>
      <c r="E13088" s="206"/>
      <c r="F13088"/>
    </row>
    <row r="13089" spans="1:6" x14ac:dyDescent="0.2">
      <c r="A13089"/>
      <c r="B13089"/>
      <c r="D13089" s="206"/>
      <c r="E13089" s="206"/>
      <c r="F13089"/>
    </row>
    <row r="13090" spans="1:6" x14ac:dyDescent="0.2">
      <c r="A13090"/>
      <c r="B13090"/>
      <c r="D13090" s="206"/>
      <c r="E13090" s="206"/>
      <c r="F13090"/>
    </row>
    <row r="13091" spans="1:6" x14ac:dyDescent="0.2">
      <c r="A13091"/>
      <c r="B13091"/>
      <c r="D13091" s="206"/>
      <c r="E13091" s="206"/>
      <c r="F13091"/>
    </row>
    <row r="13092" spans="1:6" x14ac:dyDescent="0.2">
      <c r="A13092"/>
      <c r="B13092"/>
      <c r="D13092" s="206"/>
      <c r="E13092" s="206"/>
      <c r="F13092"/>
    </row>
    <row r="13093" spans="1:6" x14ac:dyDescent="0.2">
      <c r="A13093"/>
      <c r="B13093"/>
      <c r="D13093" s="206"/>
      <c r="E13093" s="206"/>
      <c r="F13093"/>
    </row>
    <row r="13094" spans="1:6" x14ac:dyDescent="0.2">
      <c r="A13094"/>
      <c r="B13094"/>
      <c r="D13094" s="206"/>
      <c r="E13094" s="206"/>
      <c r="F13094"/>
    </row>
    <row r="13095" spans="1:6" x14ac:dyDescent="0.2">
      <c r="A13095"/>
      <c r="B13095"/>
      <c r="D13095" s="206"/>
      <c r="E13095" s="206"/>
      <c r="F13095"/>
    </row>
    <row r="13096" spans="1:6" x14ac:dyDescent="0.2">
      <c r="A13096"/>
      <c r="B13096"/>
      <c r="D13096" s="206"/>
      <c r="E13096" s="206"/>
      <c r="F13096"/>
    </row>
    <row r="13097" spans="1:6" x14ac:dyDescent="0.2">
      <c r="A13097"/>
      <c r="B13097"/>
      <c r="D13097" s="206"/>
      <c r="E13097" s="206"/>
      <c r="F13097"/>
    </row>
    <row r="13098" spans="1:6" x14ac:dyDescent="0.2">
      <c r="A13098"/>
      <c r="B13098"/>
      <c r="D13098" s="206"/>
      <c r="E13098" s="206"/>
      <c r="F13098"/>
    </row>
    <row r="13099" spans="1:6" x14ac:dyDescent="0.2">
      <c r="A13099"/>
      <c r="B13099"/>
      <c r="D13099" s="206"/>
      <c r="E13099" s="206"/>
      <c r="F13099"/>
    </row>
    <row r="13100" spans="1:6" x14ac:dyDescent="0.2">
      <c r="A13100"/>
      <c r="B13100"/>
      <c r="D13100" s="206"/>
      <c r="E13100" s="206"/>
      <c r="F13100"/>
    </row>
    <row r="13101" spans="1:6" x14ac:dyDescent="0.2">
      <c r="A13101"/>
      <c r="B13101"/>
      <c r="D13101" s="206"/>
      <c r="E13101" s="206"/>
      <c r="F13101"/>
    </row>
    <row r="13102" spans="1:6" x14ac:dyDescent="0.2">
      <c r="A13102"/>
      <c r="B13102"/>
      <c r="D13102" s="206"/>
      <c r="E13102" s="206"/>
      <c r="F13102"/>
    </row>
    <row r="13103" spans="1:6" x14ac:dyDescent="0.2">
      <c r="A13103"/>
      <c r="B13103"/>
      <c r="D13103" s="206"/>
      <c r="E13103" s="206"/>
      <c r="F13103"/>
    </row>
    <row r="13104" spans="1:6" x14ac:dyDescent="0.2">
      <c r="A13104"/>
      <c r="B13104"/>
      <c r="D13104" s="206"/>
      <c r="E13104" s="206"/>
      <c r="F13104"/>
    </row>
    <row r="13105" spans="1:6" x14ac:dyDescent="0.2">
      <c r="A13105"/>
      <c r="B13105"/>
      <c r="D13105" s="206"/>
      <c r="E13105" s="206"/>
      <c r="F13105"/>
    </row>
    <row r="13106" spans="1:6" x14ac:dyDescent="0.2">
      <c r="A13106"/>
      <c r="B13106"/>
      <c r="D13106" s="206"/>
      <c r="E13106" s="206"/>
      <c r="F13106"/>
    </row>
    <row r="13107" spans="1:6" x14ac:dyDescent="0.2">
      <c r="A13107"/>
      <c r="B13107"/>
      <c r="D13107" s="206"/>
      <c r="E13107" s="206"/>
      <c r="F13107"/>
    </row>
    <row r="13108" spans="1:6" x14ac:dyDescent="0.2">
      <c r="A13108"/>
      <c r="B13108"/>
      <c r="D13108" s="206"/>
      <c r="E13108" s="206"/>
      <c r="F13108"/>
    </row>
    <row r="13109" spans="1:6" x14ac:dyDescent="0.2">
      <c r="A13109"/>
      <c r="B13109"/>
      <c r="D13109" s="206"/>
      <c r="E13109" s="206"/>
      <c r="F13109"/>
    </row>
    <row r="13110" spans="1:6" x14ac:dyDescent="0.2">
      <c r="A13110"/>
      <c r="B13110"/>
      <c r="D13110" s="206"/>
      <c r="E13110" s="206"/>
      <c r="F13110"/>
    </row>
    <row r="13111" spans="1:6" x14ac:dyDescent="0.2">
      <c r="A13111"/>
      <c r="B13111"/>
      <c r="D13111" s="206"/>
      <c r="E13111" s="206"/>
      <c r="F13111"/>
    </row>
    <row r="13112" spans="1:6" x14ac:dyDescent="0.2">
      <c r="A13112"/>
      <c r="B13112"/>
      <c r="D13112" s="206"/>
      <c r="E13112" s="206"/>
      <c r="F13112"/>
    </row>
    <row r="13113" spans="1:6" x14ac:dyDescent="0.2">
      <c r="A13113"/>
      <c r="B13113"/>
      <c r="D13113" s="206"/>
      <c r="E13113" s="206"/>
      <c r="F13113"/>
    </row>
    <row r="13114" spans="1:6" x14ac:dyDescent="0.2">
      <c r="A13114"/>
      <c r="B13114"/>
      <c r="D13114" s="206"/>
      <c r="E13114" s="206"/>
      <c r="F13114"/>
    </row>
    <row r="13115" spans="1:6" x14ac:dyDescent="0.2">
      <c r="A13115"/>
      <c r="B13115"/>
      <c r="D13115" s="206"/>
      <c r="E13115" s="206"/>
      <c r="F13115"/>
    </row>
    <row r="13116" spans="1:6" x14ac:dyDescent="0.2">
      <c r="A13116"/>
      <c r="B13116"/>
      <c r="D13116" s="206"/>
      <c r="E13116" s="206"/>
      <c r="F13116"/>
    </row>
    <row r="13117" spans="1:6" x14ac:dyDescent="0.2">
      <c r="A13117"/>
      <c r="B13117"/>
      <c r="D13117" s="206"/>
      <c r="E13117" s="206"/>
      <c r="F13117"/>
    </row>
    <row r="13118" spans="1:6" x14ac:dyDescent="0.2">
      <c r="A13118"/>
      <c r="B13118"/>
      <c r="D13118" s="206"/>
      <c r="E13118" s="206"/>
      <c r="F13118"/>
    </row>
    <row r="13119" spans="1:6" x14ac:dyDescent="0.2">
      <c r="A13119"/>
      <c r="B13119"/>
      <c r="D13119" s="206"/>
      <c r="E13119" s="206"/>
      <c r="F13119"/>
    </row>
    <row r="13120" spans="1:6" x14ac:dyDescent="0.2">
      <c r="A13120"/>
      <c r="B13120"/>
      <c r="D13120" s="206"/>
      <c r="E13120" s="206"/>
      <c r="F13120"/>
    </row>
    <row r="13121" spans="1:6" x14ac:dyDescent="0.2">
      <c r="A13121"/>
      <c r="B13121"/>
      <c r="D13121" s="206"/>
      <c r="E13121" s="206"/>
      <c r="F13121"/>
    </row>
    <row r="13122" spans="1:6" x14ac:dyDescent="0.2">
      <c r="A13122"/>
      <c r="B13122"/>
      <c r="D13122" s="206"/>
      <c r="E13122" s="206"/>
      <c r="F13122"/>
    </row>
    <row r="13123" spans="1:6" x14ac:dyDescent="0.2">
      <c r="A13123"/>
      <c r="B13123"/>
      <c r="D13123" s="206"/>
      <c r="E13123" s="206"/>
      <c r="F13123"/>
    </row>
    <row r="13124" spans="1:6" x14ac:dyDescent="0.2">
      <c r="A13124"/>
      <c r="B13124"/>
      <c r="D13124" s="206"/>
      <c r="E13124" s="206"/>
      <c r="F13124"/>
    </row>
    <row r="13125" spans="1:6" x14ac:dyDescent="0.2">
      <c r="A13125"/>
      <c r="B13125"/>
      <c r="D13125" s="206"/>
      <c r="E13125" s="206"/>
      <c r="F13125"/>
    </row>
    <row r="13126" spans="1:6" x14ac:dyDescent="0.2">
      <c r="A13126"/>
      <c r="B13126"/>
      <c r="D13126" s="206"/>
      <c r="E13126" s="206"/>
      <c r="F13126"/>
    </row>
    <row r="13127" spans="1:6" x14ac:dyDescent="0.2">
      <c r="A13127"/>
      <c r="B13127"/>
      <c r="D13127" s="206"/>
      <c r="E13127" s="206"/>
      <c r="F13127"/>
    </row>
    <row r="13128" spans="1:6" x14ac:dyDescent="0.2">
      <c r="A13128"/>
      <c r="B13128"/>
      <c r="D13128" s="206"/>
      <c r="E13128" s="206"/>
      <c r="F13128"/>
    </row>
    <row r="13129" spans="1:6" x14ac:dyDescent="0.2">
      <c r="A13129"/>
      <c r="B13129"/>
      <c r="D13129" s="206"/>
      <c r="E13129" s="206"/>
      <c r="F13129"/>
    </row>
    <row r="13130" spans="1:6" x14ac:dyDescent="0.2">
      <c r="A13130"/>
      <c r="B13130"/>
      <c r="D13130" s="206"/>
      <c r="E13130" s="206"/>
      <c r="F13130"/>
    </row>
    <row r="13131" spans="1:6" x14ac:dyDescent="0.2">
      <c r="A13131"/>
      <c r="B13131"/>
      <c r="D13131" s="206"/>
      <c r="E13131" s="206"/>
      <c r="F13131"/>
    </row>
    <row r="13132" spans="1:6" x14ac:dyDescent="0.2">
      <c r="A13132"/>
      <c r="B13132"/>
      <c r="D13132" s="206"/>
      <c r="E13132" s="206"/>
      <c r="F13132"/>
    </row>
    <row r="13133" spans="1:6" x14ac:dyDescent="0.2">
      <c r="A13133"/>
      <c r="B13133"/>
      <c r="D13133" s="206"/>
      <c r="E13133" s="206"/>
      <c r="F13133"/>
    </row>
    <row r="13134" spans="1:6" x14ac:dyDescent="0.2">
      <c r="A13134"/>
      <c r="B13134"/>
      <c r="D13134" s="206"/>
      <c r="E13134" s="206"/>
      <c r="F13134"/>
    </row>
    <row r="13135" spans="1:6" x14ac:dyDescent="0.2">
      <c r="A13135"/>
      <c r="B13135"/>
      <c r="D13135" s="206"/>
      <c r="E13135" s="206"/>
      <c r="F13135"/>
    </row>
    <row r="13136" spans="1:6" x14ac:dyDescent="0.2">
      <c r="A13136"/>
      <c r="B13136"/>
      <c r="D13136" s="206"/>
      <c r="E13136" s="206"/>
      <c r="F13136"/>
    </row>
    <row r="13137" spans="1:6" x14ac:dyDescent="0.2">
      <c r="A13137"/>
      <c r="B13137"/>
      <c r="D13137" s="206"/>
      <c r="E13137" s="206"/>
      <c r="F13137"/>
    </row>
    <row r="13138" spans="1:6" x14ac:dyDescent="0.2">
      <c r="A13138"/>
      <c r="B13138"/>
      <c r="D13138" s="206"/>
      <c r="E13138" s="206"/>
      <c r="F13138"/>
    </row>
    <row r="13139" spans="1:6" x14ac:dyDescent="0.2">
      <c r="A13139"/>
      <c r="B13139"/>
      <c r="D13139" s="206"/>
      <c r="E13139" s="206"/>
      <c r="F13139"/>
    </row>
    <row r="13140" spans="1:6" x14ac:dyDescent="0.2">
      <c r="A13140"/>
      <c r="B13140"/>
      <c r="D13140" s="206"/>
      <c r="E13140" s="206"/>
      <c r="F13140"/>
    </row>
    <row r="13141" spans="1:6" x14ac:dyDescent="0.2">
      <c r="A13141"/>
      <c r="B13141"/>
      <c r="D13141" s="206"/>
      <c r="E13141" s="206"/>
      <c r="F13141"/>
    </row>
    <row r="13142" spans="1:6" x14ac:dyDescent="0.2">
      <c r="A13142"/>
      <c r="B13142"/>
      <c r="D13142" s="206"/>
      <c r="E13142" s="206"/>
      <c r="F13142"/>
    </row>
    <row r="13143" spans="1:6" x14ac:dyDescent="0.2">
      <c r="A13143"/>
      <c r="B13143"/>
      <c r="D13143" s="206"/>
      <c r="E13143" s="206"/>
      <c r="F13143"/>
    </row>
    <row r="13144" spans="1:6" x14ac:dyDescent="0.2">
      <c r="A13144"/>
      <c r="B13144"/>
      <c r="D13144" s="206"/>
      <c r="E13144" s="206"/>
      <c r="F13144"/>
    </row>
    <row r="13145" spans="1:6" x14ac:dyDescent="0.2">
      <c r="A13145"/>
      <c r="B13145"/>
      <c r="D13145" s="206"/>
      <c r="E13145" s="206"/>
      <c r="F13145"/>
    </row>
    <row r="13146" spans="1:6" x14ac:dyDescent="0.2">
      <c r="A13146"/>
      <c r="B13146"/>
      <c r="D13146" s="206"/>
      <c r="E13146" s="206"/>
      <c r="F13146"/>
    </row>
    <row r="13147" spans="1:6" x14ac:dyDescent="0.2">
      <c r="A13147"/>
      <c r="B13147"/>
      <c r="D13147" s="206"/>
      <c r="E13147" s="206"/>
      <c r="F13147"/>
    </row>
    <row r="13148" spans="1:6" x14ac:dyDescent="0.2">
      <c r="A13148"/>
      <c r="B13148"/>
      <c r="D13148" s="206"/>
      <c r="E13148" s="206"/>
      <c r="F13148"/>
    </row>
    <row r="13149" spans="1:6" x14ac:dyDescent="0.2">
      <c r="A13149"/>
      <c r="B13149"/>
      <c r="D13149" s="206"/>
      <c r="E13149" s="206"/>
      <c r="F13149"/>
    </row>
    <row r="13150" spans="1:6" x14ac:dyDescent="0.2">
      <c r="A13150"/>
      <c r="B13150"/>
      <c r="D13150" s="206"/>
      <c r="E13150" s="206"/>
      <c r="F13150"/>
    </row>
    <row r="13151" spans="1:6" x14ac:dyDescent="0.2">
      <c r="A13151"/>
      <c r="B13151"/>
      <c r="D13151" s="206"/>
      <c r="E13151" s="206"/>
      <c r="F13151"/>
    </row>
    <row r="13152" spans="1:6" x14ac:dyDescent="0.2">
      <c r="A13152"/>
      <c r="B13152"/>
      <c r="D13152" s="206"/>
      <c r="E13152" s="206"/>
      <c r="F13152"/>
    </row>
    <row r="13153" spans="1:6" x14ac:dyDescent="0.2">
      <c r="A13153"/>
      <c r="B13153"/>
      <c r="D13153" s="206"/>
      <c r="E13153" s="206"/>
      <c r="F13153"/>
    </row>
    <row r="13154" spans="1:6" x14ac:dyDescent="0.2">
      <c r="A13154"/>
      <c r="B13154"/>
      <c r="D13154" s="206"/>
      <c r="E13154" s="206"/>
      <c r="F13154"/>
    </row>
    <row r="13155" spans="1:6" x14ac:dyDescent="0.2">
      <c r="A13155"/>
      <c r="B13155"/>
      <c r="D13155" s="206"/>
      <c r="E13155" s="206"/>
      <c r="F13155"/>
    </row>
    <row r="13156" spans="1:6" x14ac:dyDescent="0.2">
      <c r="A13156"/>
      <c r="B13156"/>
      <c r="D13156" s="206"/>
      <c r="E13156" s="206"/>
      <c r="F13156"/>
    </row>
    <row r="13157" spans="1:6" x14ac:dyDescent="0.2">
      <c r="A13157"/>
      <c r="B13157"/>
      <c r="D13157" s="206"/>
      <c r="E13157" s="206"/>
      <c r="F13157"/>
    </row>
    <row r="13158" spans="1:6" x14ac:dyDescent="0.2">
      <c r="A13158"/>
      <c r="B13158"/>
      <c r="D13158" s="206"/>
      <c r="E13158" s="206"/>
      <c r="F13158"/>
    </row>
    <row r="13159" spans="1:6" x14ac:dyDescent="0.2">
      <c r="A13159"/>
      <c r="B13159"/>
      <c r="D13159" s="206"/>
      <c r="E13159" s="206"/>
      <c r="F13159"/>
    </row>
    <row r="13160" spans="1:6" x14ac:dyDescent="0.2">
      <c r="A13160"/>
      <c r="B13160"/>
      <c r="D13160" s="206"/>
      <c r="E13160" s="206"/>
      <c r="F13160"/>
    </row>
    <row r="13161" spans="1:6" x14ac:dyDescent="0.2">
      <c r="A13161"/>
      <c r="B13161"/>
      <c r="D13161" s="206"/>
      <c r="E13161" s="206"/>
      <c r="F13161"/>
    </row>
    <row r="13162" spans="1:6" x14ac:dyDescent="0.2">
      <c r="A13162"/>
      <c r="B13162"/>
      <c r="D13162" s="206"/>
      <c r="E13162" s="206"/>
      <c r="F13162"/>
    </row>
    <row r="13163" spans="1:6" x14ac:dyDescent="0.2">
      <c r="A13163"/>
      <c r="B13163"/>
      <c r="D13163" s="206"/>
      <c r="E13163" s="206"/>
      <c r="F13163"/>
    </row>
    <row r="13164" spans="1:6" x14ac:dyDescent="0.2">
      <c r="A13164"/>
      <c r="B13164"/>
      <c r="D13164" s="206"/>
      <c r="E13164" s="206"/>
      <c r="F13164"/>
    </row>
    <row r="13165" spans="1:6" x14ac:dyDescent="0.2">
      <c r="A13165"/>
      <c r="B13165"/>
      <c r="D13165" s="206"/>
      <c r="E13165" s="206"/>
      <c r="F13165"/>
    </row>
    <row r="13166" spans="1:6" x14ac:dyDescent="0.2">
      <c r="A13166"/>
      <c r="B13166"/>
      <c r="D13166" s="206"/>
      <c r="E13166" s="206"/>
      <c r="F13166"/>
    </row>
    <row r="13167" spans="1:6" x14ac:dyDescent="0.2">
      <c r="A13167"/>
      <c r="B13167"/>
      <c r="D13167" s="206"/>
      <c r="E13167" s="206"/>
      <c r="F13167"/>
    </row>
    <row r="13168" spans="1:6" x14ac:dyDescent="0.2">
      <c r="A13168"/>
      <c r="B13168"/>
      <c r="D13168" s="206"/>
      <c r="E13168" s="206"/>
      <c r="F13168"/>
    </row>
    <row r="13169" spans="1:6" x14ac:dyDescent="0.2">
      <c r="A13169"/>
      <c r="B13169"/>
      <c r="D13169" s="206"/>
      <c r="E13169" s="206"/>
      <c r="F13169"/>
    </row>
    <row r="13170" spans="1:6" x14ac:dyDescent="0.2">
      <c r="A13170"/>
      <c r="B13170"/>
      <c r="D13170" s="206"/>
      <c r="E13170" s="206"/>
      <c r="F13170"/>
    </row>
    <row r="13171" spans="1:6" x14ac:dyDescent="0.2">
      <c r="A13171"/>
      <c r="B13171"/>
      <c r="D13171" s="206"/>
      <c r="E13171" s="206"/>
      <c r="F13171"/>
    </row>
    <row r="13172" spans="1:6" x14ac:dyDescent="0.2">
      <c r="A13172"/>
      <c r="B13172"/>
      <c r="D13172" s="206"/>
      <c r="E13172" s="206"/>
      <c r="F13172"/>
    </row>
    <row r="13173" spans="1:6" x14ac:dyDescent="0.2">
      <c r="A13173"/>
      <c r="B13173"/>
      <c r="D13173" s="206"/>
      <c r="E13173" s="206"/>
      <c r="F13173"/>
    </row>
    <row r="13174" spans="1:6" x14ac:dyDescent="0.2">
      <c r="A13174"/>
      <c r="B13174"/>
      <c r="D13174" s="206"/>
      <c r="E13174" s="206"/>
      <c r="F13174"/>
    </row>
    <row r="13175" spans="1:6" x14ac:dyDescent="0.2">
      <c r="A13175"/>
      <c r="B13175"/>
      <c r="D13175" s="206"/>
      <c r="E13175" s="206"/>
      <c r="F13175"/>
    </row>
    <row r="13176" spans="1:6" x14ac:dyDescent="0.2">
      <c r="A13176"/>
      <c r="B13176"/>
      <c r="D13176" s="206"/>
      <c r="E13176" s="206"/>
      <c r="F13176"/>
    </row>
    <row r="13177" spans="1:6" x14ac:dyDescent="0.2">
      <c r="A13177"/>
      <c r="B13177"/>
      <c r="D13177" s="206"/>
      <c r="E13177" s="206"/>
      <c r="F13177"/>
    </row>
    <row r="13178" spans="1:6" x14ac:dyDescent="0.2">
      <c r="A13178"/>
      <c r="B13178"/>
      <c r="D13178" s="206"/>
      <c r="E13178" s="206"/>
      <c r="F13178"/>
    </row>
    <row r="13179" spans="1:6" x14ac:dyDescent="0.2">
      <c r="A13179"/>
      <c r="B13179"/>
      <c r="D13179" s="206"/>
      <c r="E13179" s="206"/>
      <c r="F13179"/>
    </row>
    <row r="13180" spans="1:6" x14ac:dyDescent="0.2">
      <c r="A13180"/>
      <c r="B13180"/>
      <c r="D13180" s="206"/>
      <c r="E13180" s="206"/>
      <c r="F13180"/>
    </row>
    <row r="13181" spans="1:6" x14ac:dyDescent="0.2">
      <c r="A13181"/>
      <c r="B13181"/>
      <c r="D13181" s="206"/>
      <c r="E13181" s="206"/>
      <c r="F13181"/>
    </row>
    <row r="13182" spans="1:6" x14ac:dyDescent="0.2">
      <c r="A13182"/>
      <c r="B13182"/>
      <c r="D13182" s="206"/>
      <c r="E13182" s="206"/>
      <c r="F13182"/>
    </row>
    <row r="13183" spans="1:6" x14ac:dyDescent="0.2">
      <c r="A13183"/>
      <c r="B13183"/>
      <c r="D13183" s="206"/>
      <c r="E13183" s="206"/>
      <c r="F13183"/>
    </row>
    <row r="13184" spans="1:6" x14ac:dyDescent="0.2">
      <c r="A13184"/>
      <c r="B13184"/>
      <c r="D13184" s="206"/>
      <c r="E13184" s="206"/>
      <c r="F13184"/>
    </row>
    <row r="13185" spans="1:6" x14ac:dyDescent="0.2">
      <c r="A13185"/>
      <c r="B13185"/>
      <c r="D13185" s="206"/>
      <c r="E13185" s="206"/>
      <c r="F13185"/>
    </row>
    <row r="13186" spans="1:6" x14ac:dyDescent="0.2">
      <c r="A13186"/>
      <c r="B13186"/>
      <c r="D13186" s="206"/>
      <c r="E13186" s="206"/>
      <c r="F13186"/>
    </row>
    <row r="13187" spans="1:6" x14ac:dyDescent="0.2">
      <c r="A13187"/>
      <c r="B13187"/>
      <c r="D13187" s="206"/>
      <c r="E13187" s="206"/>
      <c r="F13187"/>
    </row>
    <row r="13188" spans="1:6" x14ac:dyDescent="0.2">
      <c r="A13188"/>
      <c r="B13188"/>
      <c r="D13188" s="206"/>
      <c r="E13188" s="206"/>
      <c r="F13188"/>
    </row>
    <row r="13189" spans="1:6" x14ac:dyDescent="0.2">
      <c r="A13189"/>
      <c r="B13189"/>
      <c r="D13189" s="206"/>
      <c r="E13189" s="206"/>
      <c r="F13189"/>
    </row>
    <row r="13190" spans="1:6" x14ac:dyDescent="0.2">
      <c r="A13190"/>
      <c r="B13190"/>
      <c r="D13190" s="206"/>
      <c r="E13190" s="206"/>
      <c r="F13190"/>
    </row>
    <row r="13191" spans="1:6" x14ac:dyDescent="0.2">
      <c r="A13191"/>
      <c r="B13191"/>
      <c r="D13191" s="206"/>
      <c r="E13191" s="206"/>
      <c r="F13191"/>
    </row>
    <row r="13192" spans="1:6" x14ac:dyDescent="0.2">
      <c r="A13192"/>
      <c r="B13192"/>
      <c r="D13192" s="206"/>
      <c r="E13192" s="206"/>
      <c r="F13192"/>
    </row>
    <row r="13193" spans="1:6" x14ac:dyDescent="0.2">
      <c r="A13193"/>
      <c r="B13193"/>
      <c r="D13193" s="206"/>
      <c r="E13193" s="206"/>
      <c r="F13193"/>
    </row>
    <row r="13194" spans="1:6" x14ac:dyDescent="0.2">
      <c r="A13194"/>
      <c r="B13194"/>
      <c r="D13194" s="206"/>
      <c r="E13194" s="206"/>
      <c r="F13194"/>
    </row>
    <row r="13195" spans="1:6" x14ac:dyDescent="0.2">
      <c r="A13195"/>
      <c r="B13195"/>
      <c r="D13195" s="206"/>
      <c r="E13195" s="206"/>
      <c r="F13195"/>
    </row>
    <row r="13196" spans="1:6" x14ac:dyDescent="0.2">
      <c r="A13196"/>
      <c r="B13196"/>
      <c r="D13196" s="206"/>
      <c r="E13196" s="206"/>
      <c r="F13196"/>
    </row>
    <row r="13197" spans="1:6" x14ac:dyDescent="0.2">
      <c r="A13197"/>
      <c r="B13197"/>
      <c r="D13197" s="206"/>
      <c r="E13197" s="206"/>
      <c r="F13197"/>
    </row>
    <row r="13198" spans="1:6" x14ac:dyDescent="0.2">
      <c r="A13198"/>
      <c r="B13198"/>
      <c r="D13198" s="206"/>
      <c r="E13198" s="206"/>
      <c r="F13198"/>
    </row>
    <row r="13199" spans="1:6" x14ac:dyDescent="0.2">
      <c r="A13199"/>
      <c r="B13199"/>
      <c r="D13199" s="206"/>
      <c r="E13199" s="206"/>
      <c r="F13199"/>
    </row>
    <row r="13200" spans="1:6" x14ac:dyDescent="0.2">
      <c r="A13200"/>
      <c r="B13200"/>
      <c r="D13200" s="206"/>
      <c r="E13200" s="206"/>
      <c r="F13200"/>
    </row>
    <row r="13201" spans="1:6" x14ac:dyDescent="0.2">
      <c r="A13201"/>
      <c r="B13201"/>
      <c r="D13201" s="206"/>
      <c r="E13201" s="206"/>
      <c r="F13201"/>
    </row>
    <row r="13202" spans="1:6" x14ac:dyDescent="0.2">
      <c r="A13202"/>
      <c r="B13202"/>
      <c r="D13202" s="206"/>
      <c r="E13202" s="206"/>
      <c r="F13202"/>
    </row>
    <row r="13203" spans="1:6" x14ac:dyDescent="0.2">
      <c r="A13203"/>
      <c r="B13203"/>
      <c r="D13203" s="206"/>
      <c r="E13203" s="206"/>
      <c r="F13203"/>
    </row>
    <row r="13204" spans="1:6" x14ac:dyDescent="0.2">
      <c r="A13204"/>
      <c r="B13204"/>
      <c r="D13204" s="206"/>
      <c r="E13204" s="206"/>
      <c r="F13204"/>
    </row>
    <row r="13205" spans="1:6" x14ac:dyDescent="0.2">
      <c r="A13205"/>
      <c r="B13205"/>
      <c r="D13205" s="206"/>
      <c r="E13205" s="206"/>
      <c r="F13205"/>
    </row>
    <row r="13206" spans="1:6" x14ac:dyDescent="0.2">
      <c r="A13206"/>
      <c r="B13206"/>
      <c r="D13206" s="206"/>
      <c r="E13206" s="206"/>
      <c r="F13206"/>
    </row>
    <row r="13207" spans="1:6" x14ac:dyDescent="0.2">
      <c r="A13207"/>
      <c r="B13207"/>
      <c r="D13207" s="206"/>
      <c r="E13207" s="206"/>
      <c r="F13207"/>
    </row>
    <row r="13208" spans="1:6" x14ac:dyDescent="0.2">
      <c r="A13208"/>
      <c r="B13208"/>
      <c r="D13208" s="206"/>
      <c r="E13208" s="206"/>
      <c r="F13208"/>
    </row>
    <row r="13209" spans="1:6" x14ac:dyDescent="0.2">
      <c r="A13209"/>
      <c r="B13209"/>
      <c r="D13209" s="206"/>
      <c r="E13209" s="206"/>
      <c r="F13209"/>
    </row>
    <row r="13210" spans="1:6" x14ac:dyDescent="0.2">
      <c r="A13210"/>
      <c r="B13210"/>
      <c r="D13210" s="206"/>
      <c r="E13210" s="206"/>
      <c r="F13210"/>
    </row>
    <row r="13211" spans="1:6" x14ac:dyDescent="0.2">
      <c r="A13211"/>
      <c r="B13211"/>
      <c r="D13211" s="206"/>
      <c r="E13211" s="206"/>
      <c r="F13211"/>
    </row>
    <row r="13212" spans="1:6" x14ac:dyDescent="0.2">
      <c r="A13212"/>
      <c r="B13212"/>
      <c r="D13212" s="206"/>
      <c r="E13212" s="206"/>
      <c r="F13212"/>
    </row>
    <row r="13213" spans="1:6" x14ac:dyDescent="0.2">
      <c r="A13213"/>
      <c r="B13213"/>
      <c r="D13213" s="206"/>
      <c r="E13213" s="206"/>
      <c r="F13213"/>
    </row>
    <row r="13214" spans="1:6" x14ac:dyDescent="0.2">
      <c r="A13214"/>
      <c r="B13214"/>
      <c r="D13214" s="206"/>
      <c r="E13214" s="206"/>
      <c r="F13214"/>
    </row>
    <row r="13215" spans="1:6" x14ac:dyDescent="0.2">
      <c r="A13215"/>
      <c r="B13215"/>
      <c r="D13215" s="206"/>
      <c r="E13215" s="206"/>
      <c r="F13215"/>
    </row>
    <row r="13216" spans="1:6" x14ac:dyDescent="0.2">
      <c r="A13216"/>
      <c r="B13216"/>
      <c r="D13216" s="206"/>
      <c r="E13216" s="206"/>
      <c r="F13216"/>
    </row>
    <row r="13217" spans="1:6" x14ac:dyDescent="0.2">
      <c r="A13217"/>
      <c r="B13217"/>
      <c r="D13217" s="206"/>
      <c r="E13217" s="206"/>
      <c r="F13217"/>
    </row>
    <row r="13218" spans="1:6" x14ac:dyDescent="0.2">
      <c r="A13218"/>
      <c r="B13218"/>
      <c r="D13218" s="206"/>
      <c r="E13218" s="206"/>
      <c r="F13218"/>
    </row>
    <row r="13219" spans="1:6" x14ac:dyDescent="0.2">
      <c r="A13219"/>
      <c r="B13219"/>
      <c r="D13219" s="206"/>
      <c r="E13219" s="206"/>
      <c r="F13219"/>
    </row>
    <row r="13220" spans="1:6" x14ac:dyDescent="0.2">
      <c r="A13220"/>
      <c r="B13220"/>
      <c r="D13220" s="206"/>
      <c r="E13220" s="206"/>
      <c r="F13220"/>
    </row>
    <row r="13221" spans="1:6" x14ac:dyDescent="0.2">
      <c r="A13221"/>
      <c r="B13221"/>
      <c r="D13221" s="206"/>
      <c r="E13221" s="206"/>
      <c r="F13221"/>
    </row>
    <row r="13222" spans="1:6" x14ac:dyDescent="0.2">
      <c r="A13222"/>
      <c r="B13222"/>
      <c r="D13222" s="206"/>
      <c r="E13222" s="206"/>
      <c r="F13222"/>
    </row>
    <row r="13223" spans="1:6" x14ac:dyDescent="0.2">
      <c r="A13223"/>
      <c r="B13223"/>
      <c r="D13223" s="206"/>
      <c r="E13223" s="206"/>
      <c r="F13223"/>
    </row>
    <row r="13224" spans="1:6" x14ac:dyDescent="0.2">
      <c r="A13224"/>
      <c r="B13224"/>
      <c r="D13224" s="206"/>
      <c r="E13224" s="206"/>
      <c r="F13224"/>
    </row>
    <row r="13225" spans="1:6" x14ac:dyDescent="0.2">
      <c r="A13225"/>
      <c r="B13225"/>
      <c r="D13225" s="206"/>
      <c r="E13225" s="206"/>
      <c r="F13225"/>
    </row>
    <row r="13226" spans="1:6" x14ac:dyDescent="0.2">
      <c r="A13226"/>
      <c r="B13226"/>
      <c r="D13226" s="206"/>
      <c r="E13226" s="206"/>
      <c r="F13226"/>
    </row>
    <row r="13227" spans="1:6" x14ac:dyDescent="0.2">
      <c r="A13227"/>
      <c r="B13227"/>
      <c r="D13227" s="206"/>
      <c r="E13227" s="206"/>
      <c r="F13227"/>
    </row>
    <row r="13228" spans="1:6" x14ac:dyDescent="0.2">
      <c r="A13228"/>
      <c r="B13228"/>
      <c r="D13228" s="206"/>
      <c r="E13228" s="206"/>
      <c r="F13228"/>
    </row>
    <row r="13229" spans="1:6" x14ac:dyDescent="0.2">
      <c r="A13229"/>
      <c r="B13229"/>
      <c r="D13229" s="206"/>
      <c r="E13229" s="206"/>
      <c r="F13229"/>
    </row>
    <row r="13230" spans="1:6" x14ac:dyDescent="0.2">
      <c r="A13230"/>
      <c r="B13230"/>
      <c r="D13230" s="206"/>
      <c r="E13230" s="206"/>
      <c r="F13230"/>
    </row>
    <row r="13231" spans="1:6" x14ac:dyDescent="0.2">
      <c r="A13231"/>
      <c r="B13231"/>
      <c r="D13231" s="206"/>
      <c r="E13231" s="206"/>
      <c r="F13231"/>
    </row>
    <row r="13232" spans="1:6" x14ac:dyDescent="0.2">
      <c r="A13232"/>
      <c r="B13232"/>
      <c r="D13232" s="206"/>
      <c r="E13232" s="206"/>
      <c r="F13232"/>
    </row>
    <row r="13233" spans="1:6" x14ac:dyDescent="0.2">
      <c r="A13233"/>
      <c r="B13233"/>
      <c r="D13233" s="206"/>
      <c r="E13233" s="206"/>
      <c r="F13233"/>
    </row>
    <row r="13234" spans="1:6" x14ac:dyDescent="0.2">
      <c r="A13234"/>
      <c r="B13234"/>
      <c r="D13234" s="206"/>
      <c r="E13234" s="206"/>
      <c r="F13234"/>
    </row>
    <row r="13235" spans="1:6" x14ac:dyDescent="0.2">
      <c r="A13235"/>
      <c r="B13235"/>
      <c r="D13235" s="206"/>
      <c r="E13235" s="206"/>
      <c r="F13235"/>
    </row>
    <row r="13236" spans="1:6" x14ac:dyDescent="0.2">
      <c r="A13236"/>
      <c r="B13236"/>
      <c r="D13236" s="206"/>
      <c r="E13236" s="206"/>
      <c r="F13236"/>
    </row>
    <row r="13237" spans="1:6" x14ac:dyDescent="0.2">
      <c r="A13237"/>
      <c r="B13237"/>
      <c r="D13237" s="206"/>
      <c r="E13237" s="206"/>
      <c r="F13237"/>
    </row>
    <row r="13238" spans="1:6" x14ac:dyDescent="0.2">
      <c r="A13238"/>
      <c r="B13238"/>
      <c r="D13238" s="206"/>
      <c r="E13238" s="206"/>
      <c r="F13238"/>
    </row>
    <row r="13239" spans="1:6" x14ac:dyDescent="0.2">
      <c r="A13239"/>
      <c r="B13239"/>
      <c r="D13239" s="206"/>
      <c r="E13239" s="206"/>
      <c r="F13239"/>
    </row>
    <row r="13240" spans="1:6" x14ac:dyDescent="0.2">
      <c r="A13240"/>
      <c r="B13240"/>
      <c r="D13240" s="206"/>
      <c r="E13240" s="206"/>
      <c r="F13240"/>
    </row>
    <row r="13241" spans="1:6" x14ac:dyDescent="0.2">
      <c r="A13241"/>
      <c r="B13241"/>
      <c r="D13241" s="206"/>
      <c r="E13241" s="206"/>
      <c r="F13241"/>
    </row>
    <row r="13242" spans="1:6" x14ac:dyDescent="0.2">
      <c r="A13242"/>
      <c r="B13242"/>
      <c r="D13242" s="206"/>
      <c r="E13242" s="206"/>
      <c r="F13242"/>
    </row>
    <row r="13243" spans="1:6" x14ac:dyDescent="0.2">
      <c r="A13243"/>
      <c r="B13243"/>
      <c r="D13243" s="206"/>
      <c r="E13243" s="206"/>
      <c r="F13243"/>
    </row>
    <row r="13244" spans="1:6" x14ac:dyDescent="0.2">
      <c r="A13244"/>
      <c r="B13244"/>
      <c r="D13244" s="206"/>
      <c r="E13244" s="206"/>
      <c r="F13244"/>
    </row>
    <row r="13245" spans="1:6" x14ac:dyDescent="0.2">
      <c r="A13245"/>
      <c r="B13245"/>
      <c r="D13245" s="206"/>
      <c r="E13245" s="206"/>
      <c r="F13245"/>
    </row>
    <row r="13246" spans="1:6" x14ac:dyDescent="0.2">
      <c r="A13246"/>
      <c r="B13246"/>
      <c r="D13246" s="206"/>
      <c r="E13246" s="206"/>
      <c r="F13246"/>
    </row>
    <row r="13247" spans="1:6" x14ac:dyDescent="0.2">
      <c r="A13247"/>
      <c r="B13247"/>
      <c r="D13247" s="206"/>
      <c r="E13247" s="206"/>
      <c r="F13247"/>
    </row>
    <row r="13248" spans="1:6" x14ac:dyDescent="0.2">
      <c r="A13248"/>
      <c r="B13248"/>
      <c r="D13248" s="206"/>
      <c r="E13248" s="206"/>
      <c r="F13248"/>
    </row>
    <row r="13249" spans="1:6" x14ac:dyDescent="0.2">
      <c r="A13249"/>
      <c r="B13249"/>
      <c r="D13249" s="206"/>
      <c r="E13249" s="206"/>
      <c r="F13249"/>
    </row>
    <row r="13250" spans="1:6" x14ac:dyDescent="0.2">
      <c r="A13250"/>
      <c r="B13250"/>
      <c r="D13250" s="206"/>
      <c r="E13250" s="206"/>
      <c r="F13250"/>
    </row>
    <row r="13251" spans="1:6" x14ac:dyDescent="0.2">
      <c r="A13251"/>
      <c r="B13251"/>
      <c r="D13251" s="206"/>
      <c r="E13251" s="206"/>
      <c r="F13251"/>
    </row>
    <row r="13252" spans="1:6" x14ac:dyDescent="0.2">
      <c r="A13252"/>
      <c r="B13252"/>
      <c r="D13252" s="206"/>
      <c r="E13252" s="206"/>
      <c r="F13252"/>
    </row>
    <row r="13253" spans="1:6" x14ac:dyDescent="0.2">
      <c r="A13253"/>
      <c r="B13253"/>
      <c r="D13253" s="206"/>
      <c r="E13253" s="206"/>
      <c r="F13253"/>
    </row>
    <row r="13254" spans="1:6" x14ac:dyDescent="0.2">
      <c r="A13254"/>
      <c r="B13254"/>
      <c r="D13254" s="206"/>
      <c r="E13254" s="206"/>
      <c r="F13254"/>
    </row>
    <row r="13255" spans="1:6" x14ac:dyDescent="0.2">
      <c r="A13255"/>
      <c r="B13255"/>
      <c r="D13255" s="206"/>
      <c r="E13255" s="206"/>
      <c r="F13255"/>
    </row>
    <row r="13256" spans="1:6" x14ac:dyDescent="0.2">
      <c r="A13256"/>
      <c r="B13256"/>
      <c r="D13256" s="206"/>
      <c r="E13256" s="206"/>
      <c r="F13256"/>
    </row>
    <row r="13257" spans="1:6" x14ac:dyDescent="0.2">
      <c r="A13257"/>
      <c r="B13257"/>
      <c r="D13257" s="206"/>
      <c r="E13257" s="206"/>
      <c r="F13257"/>
    </row>
    <row r="13258" spans="1:6" x14ac:dyDescent="0.2">
      <c r="A13258"/>
      <c r="B13258"/>
      <c r="D13258" s="206"/>
      <c r="E13258" s="206"/>
      <c r="F13258"/>
    </row>
    <row r="13259" spans="1:6" x14ac:dyDescent="0.2">
      <c r="A13259"/>
      <c r="B13259"/>
      <c r="D13259" s="206"/>
      <c r="E13259" s="206"/>
      <c r="F13259"/>
    </row>
    <row r="13260" spans="1:6" x14ac:dyDescent="0.2">
      <c r="A13260"/>
      <c r="B13260"/>
      <c r="D13260" s="206"/>
      <c r="E13260" s="206"/>
      <c r="F13260"/>
    </row>
    <row r="13261" spans="1:6" x14ac:dyDescent="0.2">
      <c r="A13261"/>
      <c r="B13261"/>
      <c r="D13261" s="206"/>
      <c r="E13261" s="206"/>
      <c r="F13261"/>
    </row>
    <row r="13262" spans="1:6" x14ac:dyDescent="0.2">
      <c r="A13262"/>
      <c r="B13262"/>
      <c r="D13262" s="206"/>
      <c r="E13262" s="206"/>
      <c r="F13262"/>
    </row>
    <row r="13263" spans="1:6" x14ac:dyDescent="0.2">
      <c r="A13263"/>
      <c r="B13263"/>
      <c r="D13263" s="206"/>
      <c r="E13263" s="206"/>
      <c r="F13263"/>
    </row>
    <row r="13264" spans="1:6" x14ac:dyDescent="0.2">
      <c r="A13264"/>
      <c r="B13264"/>
      <c r="D13264" s="206"/>
      <c r="E13264" s="206"/>
      <c r="F13264"/>
    </row>
    <row r="13265" spans="1:6" x14ac:dyDescent="0.2">
      <c r="A13265"/>
      <c r="B13265"/>
      <c r="D13265" s="206"/>
      <c r="E13265" s="206"/>
      <c r="F13265"/>
    </row>
    <row r="13266" spans="1:6" x14ac:dyDescent="0.2">
      <c r="A13266"/>
      <c r="B13266"/>
      <c r="D13266" s="206"/>
      <c r="E13266" s="206"/>
      <c r="F13266"/>
    </row>
    <row r="13267" spans="1:6" x14ac:dyDescent="0.2">
      <c r="A13267"/>
      <c r="B13267"/>
      <c r="D13267" s="206"/>
      <c r="E13267" s="206"/>
      <c r="F13267"/>
    </row>
    <row r="13268" spans="1:6" x14ac:dyDescent="0.2">
      <c r="A13268"/>
      <c r="B13268"/>
      <c r="D13268" s="206"/>
      <c r="E13268" s="206"/>
      <c r="F13268"/>
    </row>
    <row r="13269" spans="1:6" x14ac:dyDescent="0.2">
      <c r="A13269"/>
      <c r="B13269"/>
      <c r="D13269" s="206"/>
      <c r="E13269" s="206"/>
      <c r="F13269"/>
    </row>
    <row r="13270" spans="1:6" x14ac:dyDescent="0.2">
      <c r="A13270"/>
      <c r="B13270"/>
      <c r="D13270" s="206"/>
      <c r="E13270" s="206"/>
      <c r="F13270"/>
    </row>
    <row r="13271" spans="1:6" x14ac:dyDescent="0.2">
      <c r="A13271"/>
      <c r="B13271"/>
      <c r="D13271" s="206"/>
      <c r="E13271" s="206"/>
      <c r="F13271"/>
    </row>
    <row r="13272" spans="1:6" x14ac:dyDescent="0.2">
      <c r="A13272"/>
      <c r="B13272"/>
      <c r="D13272" s="206"/>
      <c r="E13272" s="206"/>
      <c r="F13272"/>
    </row>
    <row r="13273" spans="1:6" x14ac:dyDescent="0.2">
      <c r="A13273"/>
      <c r="B13273"/>
      <c r="D13273" s="206"/>
      <c r="E13273" s="206"/>
      <c r="F13273"/>
    </row>
    <row r="13274" spans="1:6" x14ac:dyDescent="0.2">
      <c r="A13274"/>
      <c r="B13274"/>
      <c r="D13274" s="206"/>
      <c r="E13274" s="206"/>
      <c r="F13274"/>
    </row>
    <row r="13275" spans="1:6" x14ac:dyDescent="0.2">
      <c r="A13275"/>
      <c r="B13275"/>
      <c r="D13275" s="206"/>
      <c r="E13275" s="206"/>
      <c r="F13275"/>
    </row>
    <row r="13276" spans="1:6" x14ac:dyDescent="0.2">
      <c r="A13276"/>
      <c r="B13276"/>
      <c r="D13276" s="206"/>
      <c r="E13276" s="206"/>
      <c r="F13276"/>
    </row>
    <row r="13277" spans="1:6" x14ac:dyDescent="0.2">
      <c r="A13277"/>
      <c r="B13277"/>
      <c r="D13277" s="206"/>
      <c r="E13277" s="206"/>
      <c r="F13277"/>
    </row>
    <row r="13278" spans="1:6" x14ac:dyDescent="0.2">
      <c r="A13278"/>
      <c r="B13278"/>
      <c r="D13278" s="206"/>
      <c r="E13278" s="206"/>
      <c r="F13278"/>
    </row>
    <row r="13279" spans="1:6" x14ac:dyDescent="0.2">
      <c r="A13279"/>
      <c r="B13279"/>
      <c r="D13279" s="206"/>
      <c r="E13279" s="206"/>
      <c r="F13279"/>
    </row>
    <row r="13280" spans="1:6" x14ac:dyDescent="0.2">
      <c r="A13280"/>
      <c r="B13280"/>
      <c r="D13280" s="206"/>
      <c r="E13280" s="206"/>
      <c r="F13280"/>
    </row>
    <row r="13281" spans="1:6" x14ac:dyDescent="0.2">
      <c r="A13281"/>
      <c r="B13281"/>
      <c r="D13281" s="206"/>
      <c r="E13281" s="206"/>
      <c r="F13281"/>
    </row>
    <row r="13282" spans="1:6" x14ac:dyDescent="0.2">
      <c r="A13282"/>
      <c r="B13282"/>
      <c r="D13282" s="206"/>
      <c r="E13282" s="206"/>
      <c r="F13282"/>
    </row>
    <row r="13283" spans="1:6" x14ac:dyDescent="0.2">
      <c r="A13283"/>
      <c r="B13283"/>
      <c r="D13283" s="206"/>
      <c r="E13283" s="206"/>
      <c r="F13283"/>
    </row>
    <row r="13284" spans="1:6" x14ac:dyDescent="0.2">
      <c r="A13284"/>
      <c r="B13284"/>
      <c r="D13284" s="206"/>
      <c r="E13284" s="206"/>
      <c r="F13284"/>
    </row>
    <row r="13285" spans="1:6" x14ac:dyDescent="0.2">
      <c r="A13285"/>
      <c r="B13285"/>
      <c r="D13285" s="206"/>
      <c r="E13285" s="206"/>
      <c r="F13285"/>
    </row>
    <row r="13286" spans="1:6" x14ac:dyDescent="0.2">
      <c r="A13286"/>
      <c r="B13286"/>
      <c r="D13286" s="206"/>
      <c r="E13286" s="206"/>
      <c r="F13286"/>
    </row>
    <row r="13287" spans="1:6" x14ac:dyDescent="0.2">
      <c r="A13287"/>
      <c r="B13287"/>
      <c r="D13287" s="206"/>
      <c r="E13287" s="206"/>
      <c r="F13287"/>
    </row>
    <row r="13288" spans="1:6" x14ac:dyDescent="0.2">
      <c r="A13288"/>
      <c r="B13288"/>
      <c r="D13288" s="206"/>
      <c r="E13288" s="206"/>
      <c r="F13288"/>
    </row>
    <row r="13289" spans="1:6" x14ac:dyDescent="0.2">
      <c r="A13289"/>
      <c r="B13289"/>
      <c r="D13289" s="206"/>
      <c r="E13289" s="206"/>
      <c r="F13289"/>
    </row>
    <row r="13290" spans="1:6" x14ac:dyDescent="0.2">
      <c r="A13290"/>
      <c r="B13290"/>
      <c r="D13290" s="206"/>
      <c r="E13290" s="206"/>
      <c r="F13290"/>
    </row>
    <row r="13291" spans="1:6" x14ac:dyDescent="0.2">
      <c r="A13291"/>
      <c r="B13291"/>
      <c r="D13291" s="206"/>
      <c r="E13291" s="206"/>
      <c r="F13291"/>
    </row>
    <row r="13292" spans="1:6" x14ac:dyDescent="0.2">
      <c r="A13292"/>
      <c r="B13292"/>
      <c r="D13292" s="206"/>
      <c r="E13292" s="206"/>
      <c r="F13292"/>
    </row>
    <row r="13293" spans="1:6" x14ac:dyDescent="0.2">
      <c r="A13293"/>
      <c r="B13293"/>
      <c r="D13293" s="206"/>
      <c r="E13293" s="206"/>
      <c r="F13293"/>
    </row>
    <row r="13294" spans="1:6" x14ac:dyDescent="0.2">
      <c r="A13294"/>
      <c r="B13294"/>
      <c r="D13294" s="206"/>
      <c r="E13294" s="206"/>
      <c r="F13294"/>
    </row>
    <row r="13295" spans="1:6" x14ac:dyDescent="0.2">
      <c r="A13295"/>
      <c r="B13295"/>
      <c r="D13295" s="206"/>
      <c r="E13295" s="206"/>
      <c r="F13295"/>
    </row>
    <row r="13296" spans="1:6" x14ac:dyDescent="0.2">
      <c r="A13296"/>
      <c r="B13296"/>
      <c r="D13296" s="206"/>
      <c r="E13296" s="206"/>
      <c r="F13296"/>
    </row>
    <row r="13297" spans="1:6" x14ac:dyDescent="0.2">
      <c r="A13297"/>
      <c r="B13297"/>
      <c r="D13297" s="206"/>
      <c r="E13297" s="206"/>
      <c r="F13297"/>
    </row>
    <row r="13298" spans="1:6" x14ac:dyDescent="0.2">
      <c r="A13298"/>
      <c r="B13298"/>
      <c r="D13298" s="206"/>
      <c r="E13298" s="206"/>
      <c r="F13298"/>
    </row>
    <row r="13299" spans="1:6" x14ac:dyDescent="0.2">
      <c r="A13299"/>
      <c r="B13299"/>
      <c r="D13299" s="206"/>
      <c r="E13299" s="206"/>
      <c r="F13299"/>
    </row>
    <row r="13300" spans="1:6" x14ac:dyDescent="0.2">
      <c r="A13300"/>
      <c r="B13300"/>
      <c r="D13300" s="206"/>
      <c r="E13300" s="206"/>
      <c r="F13300"/>
    </row>
    <row r="13301" spans="1:6" x14ac:dyDescent="0.2">
      <c r="A13301"/>
      <c r="B13301"/>
      <c r="D13301" s="206"/>
      <c r="E13301" s="206"/>
      <c r="F13301"/>
    </row>
    <row r="13302" spans="1:6" x14ac:dyDescent="0.2">
      <c r="A13302"/>
      <c r="B13302"/>
      <c r="D13302" s="206"/>
      <c r="E13302" s="206"/>
      <c r="F13302"/>
    </row>
    <row r="13303" spans="1:6" x14ac:dyDescent="0.2">
      <c r="A13303"/>
      <c r="B13303"/>
      <c r="D13303" s="206"/>
      <c r="E13303" s="206"/>
      <c r="F13303"/>
    </row>
    <row r="13304" spans="1:6" x14ac:dyDescent="0.2">
      <c r="A13304"/>
      <c r="B13304"/>
      <c r="D13304" s="206"/>
      <c r="E13304" s="206"/>
      <c r="F13304"/>
    </row>
    <row r="13305" spans="1:6" x14ac:dyDescent="0.2">
      <c r="A13305"/>
      <c r="B13305"/>
      <c r="D13305" s="206"/>
      <c r="E13305" s="206"/>
      <c r="F13305"/>
    </row>
    <row r="13306" spans="1:6" x14ac:dyDescent="0.2">
      <c r="A13306"/>
      <c r="B13306"/>
      <c r="D13306" s="206"/>
      <c r="E13306" s="206"/>
      <c r="F13306"/>
    </row>
    <row r="13307" spans="1:6" x14ac:dyDescent="0.2">
      <c r="A13307"/>
      <c r="B13307"/>
      <c r="D13307" s="206"/>
      <c r="E13307" s="206"/>
      <c r="F13307"/>
    </row>
    <row r="13308" spans="1:6" x14ac:dyDescent="0.2">
      <c r="A13308"/>
      <c r="B13308"/>
      <c r="D13308" s="206"/>
      <c r="E13308" s="206"/>
      <c r="F13308"/>
    </row>
    <row r="13309" spans="1:6" x14ac:dyDescent="0.2">
      <c r="A13309"/>
      <c r="B13309"/>
      <c r="D13309" s="206"/>
      <c r="E13309" s="206"/>
      <c r="F13309"/>
    </row>
    <row r="13310" spans="1:6" x14ac:dyDescent="0.2">
      <c r="A13310"/>
      <c r="B13310"/>
      <c r="D13310" s="206"/>
      <c r="E13310" s="206"/>
      <c r="F13310"/>
    </row>
    <row r="13311" spans="1:6" x14ac:dyDescent="0.2">
      <c r="A13311"/>
      <c r="B13311"/>
      <c r="D13311" s="206"/>
      <c r="E13311" s="206"/>
      <c r="F13311"/>
    </row>
    <row r="13312" spans="1:6" x14ac:dyDescent="0.2">
      <c r="A13312"/>
      <c r="B13312"/>
      <c r="D13312" s="206"/>
      <c r="E13312" s="206"/>
      <c r="F13312"/>
    </row>
    <row r="13313" spans="1:6" x14ac:dyDescent="0.2">
      <c r="A13313"/>
      <c r="B13313"/>
      <c r="D13313" s="206"/>
      <c r="E13313" s="206"/>
      <c r="F13313"/>
    </row>
    <row r="13314" spans="1:6" x14ac:dyDescent="0.2">
      <c r="A13314"/>
      <c r="B13314"/>
      <c r="D13314" s="206"/>
      <c r="E13314" s="206"/>
      <c r="F13314"/>
    </row>
    <row r="13315" spans="1:6" x14ac:dyDescent="0.2">
      <c r="A13315"/>
      <c r="B13315"/>
      <c r="D13315" s="206"/>
      <c r="E13315" s="206"/>
      <c r="F13315"/>
    </row>
    <row r="13316" spans="1:6" x14ac:dyDescent="0.2">
      <c r="A13316"/>
      <c r="B13316"/>
      <c r="D13316" s="206"/>
      <c r="E13316" s="206"/>
      <c r="F13316"/>
    </row>
    <row r="13317" spans="1:6" x14ac:dyDescent="0.2">
      <c r="A13317"/>
      <c r="B13317"/>
      <c r="D13317" s="206"/>
      <c r="E13317" s="206"/>
      <c r="F13317"/>
    </row>
    <row r="13318" spans="1:6" x14ac:dyDescent="0.2">
      <c r="A13318"/>
      <c r="B13318"/>
      <c r="D13318" s="206"/>
      <c r="E13318" s="206"/>
      <c r="F13318"/>
    </row>
    <row r="13319" spans="1:6" x14ac:dyDescent="0.2">
      <c r="A13319"/>
      <c r="B13319"/>
      <c r="D13319" s="206"/>
      <c r="E13319" s="206"/>
      <c r="F13319"/>
    </row>
    <row r="13320" spans="1:6" x14ac:dyDescent="0.2">
      <c r="A13320"/>
      <c r="B13320"/>
      <c r="D13320" s="206"/>
      <c r="E13320" s="206"/>
      <c r="F13320"/>
    </row>
    <row r="13321" spans="1:6" x14ac:dyDescent="0.2">
      <c r="A13321"/>
      <c r="B13321"/>
      <c r="D13321" s="206"/>
      <c r="E13321" s="206"/>
      <c r="F13321"/>
    </row>
    <row r="13322" spans="1:6" x14ac:dyDescent="0.2">
      <c r="A13322"/>
      <c r="B13322"/>
      <c r="D13322" s="206"/>
      <c r="E13322" s="206"/>
      <c r="F13322"/>
    </row>
    <row r="13323" spans="1:6" x14ac:dyDescent="0.2">
      <c r="A13323"/>
      <c r="B13323"/>
      <c r="D13323" s="206"/>
      <c r="E13323" s="206"/>
      <c r="F13323"/>
    </row>
    <row r="13324" spans="1:6" x14ac:dyDescent="0.2">
      <c r="A13324"/>
      <c r="B13324"/>
      <c r="D13324" s="206"/>
      <c r="E13324" s="206"/>
      <c r="F13324"/>
    </row>
    <row r="13325" spans="1:6" x14ac:dyDescent="0.2">
      <c r="A13325"/>
      <c r="B13325"/>
      <c r="D13325" s="206"/>
      <c r="E13325" s="206"/>
      <c r="F13325"/>
    </row>
    <row r="13326" spans="1:6" x14ac:dyDescent="0.2">
      <c r="A13326"/>
      <c r="B13326"/>
      <c r="D13326" s="206"/>
      <c r="E13326" s="206"/>
      <c r="F13326"/>
    </row>
    <row r="13327" spans="1:6" x14ac:dyDescent="0.2">
      <c r="A13327"/>
      <c r="B13327"/>
      <c r="D13327" s="206"/>
      <c r="E13327" s="206"/>
      <c r="F13327"/>
    </row>
    <row r="13328" spans="1:6" x14ac:dyDescent="0.2">
      <c r="A13328"/>
      <c r="B13328"/>
      <c r="D13328" s="206"/>
      <c r="E13328" s="206"/>
      <c r="F13328"/>
    </row>
    <row r="13329" spans="1:6" x14ac:dyDescent="0.2">
      <c r="A13329"/>
      <c r="B13329"/>
      <c r="D13329" s="206"/>
      <c r="E13329" s="206"/>
      <c r="F13329"/>
    </row>
    <row r="13330" spans="1:6" x14ac:dyDescent="0.2">
      <c r="A13330"/>
      <c r="B13330"/>
      <c r="D13330" s="206"/>
      <c r="E13330" s="206"/>
      <c r="F13330"/>
    </row>
    <row r="13331" spans="1:6" x14ac:dyDescent="0.2">
      <c r="A13331"/>
      <c r="B13331"/>
      <c r="D13331" s="206"/>
      <c r="E13331" s="206"/>
      <c r="F13331"/>
    </row>
    <row r="13332" spans="1:6" x14ac:dyDescent="0.2">
      <c r="A13332"/>
      <c r="B13332"/>
      <c r="D13332" s="206"/>
      <c r="E13332" s="206"/>
      <c r="F13332"/>
    </row>
    <row r="13333" spans="1:6" x14ac:dyDescent="0.2">
      <c r="A13333"/>
      <c r="B13333"/>
      <c r="D13333" s="206"/>
      <c r="E13333" s="206"/>
      <c r="F13333"/>
    </row>
    <row r="13334" spans="1:6" x14ac:dyDescent="0.2">
      <c r="A13334"/>
      <c r="B13334"/>
      <c r="D13334" s="206"/>
      <c r="E13334" s="206"/>
      <c r="F13334"/>
    </row>
    <row r="13335" spans="1:6" x14ac:dyDescent="0.2">
      <c r="A13335"/>
      <c r="B13335"/>
      <c r="D13335" s="206"/>
      <c r="E13335" s="206"/>
      <c r="F13335"/>
    </row>
    <row r="13336" spans="1:6" x14ac:dyDescent="0.2">
      <c r="A13336"/>
      <c r="B13336"/>
      <c r="D13336" s="206"/>
      <c r="E13336" s="206"/>
      <c r="F13336"/>
    </row>
    <row r="13337" spans="1:6" x14ac:dyDescent="0.2">
      <c r="A13337"/>
      <c r="B13337"/>
      <c r="D13337" s="206"/>
      <c r="E13337" s="206"/>
      <c r="F13337"/>
    </row>
    <row r="13338" spans="1:6" x14ac:dyDescent="0.2">
      <c r="A13338"/>
      <c r="B13338"/>
      <c r="D13338" s="206"/>
      <c r="E13338" s="206"/>
      <c r="F13338"/>
    </row>
    <row r="13339" spans="1:6" x14ac:dyDescent="0.2">
      <c r="A13339"/>
      <c r="B13339"/>
      <c r="D13339" s="206"/>
      <c r="E13339" s="206"/>
      <c r="F13339"/>
    </row>
    <row r="13340" spans="1:6" x14ac:dyDescent="0.2">
      <c r="A13340"/>
      <c r="B13340"/>
      <c r="D13340" s="206"/>
      <c r="E13340" s="206"/>
      <c r="F13340"/>
    </row>
    <row r="13341" spans="1:6" x14ac:dyDescent="0.2">
      <c r="A13341"/>
      <c r="B13341"/>
      <c r="D13341" s="206"/>
      <c r="E13341" s="206"/>
      <c r="F13341"/>
    </row>
    <row r="13342" spans="1:6" x14ac:dyDescent="0.2">
      <c r="A13342"/>
      <c r="B13342"/>
      <c r="D13342" s="206"/>
      <c r="E13342" s="206"/>
      <c r="F13342"/>
    </row>
    <row r="13343" spans="1:6" x14ac:dyDescent="0.2">
      <c r="A13343"/>
      <c r="B13343"/>
      <c r="D13343" s="206"/>
      <c r="E13343" s="206"/>
      <c r="F13343"/>
    </row>
    <row r="13344" spans="1:6" x14ac:dyDescent="0.2">
      <c r="A13344"/>
      <c r="B13344"/>
      <c r="D13344" s="206"/>
      <c r="E13344" s="206"/>
      <c r="F13344"/>
    </row>
    <row r="13345" spans="1:6" x14ac:dyDescent="0.2">
      <c r="A13345"/>
      <c r="B13345"/>
      <c r="D13345" s="206"/>
      <c r="E13345" s="206"/>
      <c r="F13345"/>
    </row>
    <row r="13346" spans="1:6" x14ac:dyDescent="0.2">
      <c r="A13346"/>
      <c r="B13346"/>
      <c r="D13346" s="206"/>
      <c r="E13346" s="206"/>
      <c r="F13346"/>
    </row>
    <row r="13347" spans="1:6" x14ac:dyDescent="0.2">
      <c r="A13347"/>
      <c r="B13347"/>
      <c r="D13347" s="206"/>
      <c r="E13347" s="206"/>
      <c r="F13347"/>
    </row>
    <row r="13348" spans="1:6" x14ac:dyDescent="0.2">
      <c r="A13348"/>
      <c r="B13348"/>
      <c r="D13348" s="206"/>
      <c r="E13348" s="206"/>
      <c r="F13348"/>
    </row>
    <row r="13349" spans="1:6" x14ac:dyDescent="0.2">
      <c r="A13349"/>
      <c r="B13349"/>
      <c r="D13349" s="206"/>
      <c r="E13349" s="206"/>
      <c r="F13349"/>
    </row>
    <row r="13350" spans="1:6" x14ac:dyDescent="0.2">
      <c r="A13350"/>
      <c r="B13350"/>
      <c r="D13350" s="206"/>
      <c r="E13350" s="206"/>
      <c r="F13350"/>
    </row>
    <row r="13351" spans="1:6" x14ac:dyDescent="0.2">
      <c r="A13351"/>
      <c r="B13351"/>
      <c r="D13351" s="206"/>
      <c r="E13351" s="206"/>
      <c r="F13351"/>
    </row>
    <row r="13352" spans="1:6" x14ac:dyDescent="0.2">
      <c r="A13352"/>
      <c r="B13352"/>
      <c r="D13352" s="206"/>
      <c r="E13352" s="206"/>
      <c r="F13352"/>
    </row>
    <row r="13353" spans="1:6" x14ac:dyDescent="0.2">
      <c r="A13353"/>
      <c r="B13353"/>
      <c r="D13353" s="206"/>
      <c r="E13353" s="206"/>
      <c r="F13353"/>
    </row>
    <row r="13354" spans="1:6" x14ac:dyDescent="0.2">
      <c r="A13354"/>
      <c r="B13354"/>
      <c r="D13354" s="206"/>
      <c r="E13354" s="206"/>
      <c r="F13354"/>
    </row>
    <row r="13355" spans="1:6" x14ac:dyDescent="0.2">
      <c r="A13355"/>
      <c r="B13355"/>
      <c r="D13355" s="206"/>
      <c r="E13355" s="206"/>
      <c r="F13355"/>
    </row>
    <row r="13356" spans="1:6" x14ac:dyDescent="0.2">
      <c r="A13356"/>
      <c r="B13356"/>
      <c r="D13356" s="206"/>
      <c r="E13356" s="206"/>
      <c r="F13356"/>
    </row>
    <row r="13357" spans="1:6" x14ac:dyDescent="0.2">
      <c r="A13357"/>
      <c r="B13357"/>
      <c r="D13357" s="206"/>
      <c r="E13357" s="206"/>
      <c r="F13357"/>
    </row>
    <row r="13358" spans="1:6" x14ac:dyDescent="0.2">
      <c r="A13358"/>
      <c r="B13358"/>
      <c r="D13358" s="206"/>
      <c r="E13358" s="206"/>
      <c r="F13358"/>
    </row>
    <row r="13359" spans="1:6" x14ac:dyDescent="0.2">
      <c r="A13359"/>
      <c r="B13359"/>
      <c r="D13359" s="206"/>
      <c r="E13359" s="206"/>
      <c r="F13359"/>
    </row>
    <row r="13360" spans="1:6" x14ac:dyDescent="0.2">
      <c r="A13360"/>
      <c r="B13360"/>
      <c r="D13360" s="206"/>
      <c r="E13360" s="206"/>
      <c r="F13360"/>
    </row>
    <row r="13361" spans="1:6" x14ac:dyDescent="0.2">
      <c r="A13361"/>
      <c r="B13361"/>
      <c r="D13361" s="206"/>
      <c r="E13361" s="206"/>
      <c r="F13361"/>
    </row>
    <row r="13362" spans="1:6" x14ac:dyDescent="0.2">
      <c r="A13362"/>
      <c r="B13362"/>
      <c r="D13362" s="206"/>
      <c r="E13362" s="206"/>
      <c r="F13362"/>
    </row>
    <row r="13363" spans="1:6" x14ac:dyDescent="0.2">
      <c r="A13363"/>
      <c r="B13363"/>
      <c r="D13363" s="206"/>
      <c r="E13363" s="206"/>
      <c r="F13363"/>
    </row>
    <row r="13364" spans="1:6" x14ac:dyDescent="0.2">
      <c r="A13364"/>
      <c r="B13364"/>
      <c r="D13364" s="206"/>
      <c r="E13364" s="206"/>
      <c r="F13364"/>
    </row>
    <row r="13365" spans="1:6" x14ac:dyDescent="0.2">
      <c r="A13365"/>
      <c r="B13365"/>
      <c r="D13365" s="206"/>
      <c r="E13365" s="206"/>
      <c r="F13365"/>
    </row>
    <row r="13366" spans="1:6" x14ac:dyDescent="0.2">
      <c r="A13366"/>
      <c r="B13366"/>
      <c r="D13366" s="206"/>
      <c r="E13366" s="206"/>
      <c r="F13366"/>
    </row>
    <row r="13367" spans="1:6" x14ac:dyDescent="0.2">
      <c r="A13367"/>
      <c r="B13367"/>
      <c r="D13367" s="206"/>
      <c r="E13367" s="206"/>
      <c r="F13367"/>
    </row>
    <row r="13368" spans="1:6" x14ac:dyDescent="0.2">
      <c r="A13368"/>
      <c r="B13368"/>
      <c r="D13368" s="206"/>
      <c r="E13368" s="206"/>
      <c r="F13368"/>
    </row>
    <row r="13369" spans="1:6" x14ac:dyDescent="0.2">
      <c r="A13369"/>
      <c r="B13369"/>
      <c r="D13369" s="206"/>
      <c r="E13369" s="206"/>
      <c r="F13369"/>
    </row>
    <row r="13370" spans="1:6" x14ac:dyDescent="0.2">
      <c r="A13370"/>
      <c r="B13370"/>
      <c r="D13370" s="206"/>
      <c r="E13370" s="206"/>
      <c r="F13370"/>
    </row>
    <row r="13371" spans="1:6" x14ac:dyDescent="0.2">
      <c r="A13371"/>
      <c r="B13371"/>
      <c r="D13371" s="206"/>
      <c r="E13371" s="206"/>
      <c r="F13371"/>
    </row>
    <row r="13372" spans="1:6" x14ac:dyDescent="0.2">
      <c r="A13372"/>
      <c r="B13372"/>
      <c r="D13372" s="206"/>
      <c r="E13372" s="206"/>
      <c r="F13372"/>
    </row>
    <row r="13373" spans="1:6" x14ac:dyDescent="0.2">
      <c r="A13373"/>
      <c r="B13373"/>
      <c r="D13373" s="206"/>
      <c r="E13373" s="206"/>
      <c r="F13373"/>
    </row>
    <row r="13374" spans="1:6" x14ac:dyDescent="0.2">
      <c r="A13374"/>
      <c r="B13374"/>
      <c r="D13374" s="206"/>
      <c r="E13374" s="206"/>
      <c r="F13374"/>
    </row>
    <row r="13375" spans="1:6" x14ac:dyDescent="0.2">
      <c r="A13375"/>
      <c r="B13375"/>
      <c r="D13375" s="206"/>
      <c r="E13375" s="206"/>
      <c r="F13375"/>
    </row>
    <row r="13376" spans="1:6" x14ac:dyDescent="0.2">
      <c r="A13376"/>
      <c r="B13376"/>
      <c r="D13376" s="206"/>
      <c r="E13376" s="206"/>
      <c r="F13376"/>
    </row>
    <row r="13377" spans="1:6" x14ac:dyDescent="0.2">
      <c r="A13377"/>
      <c r="B13377"/>
      <c r="D13377" s="206"/>
      <c r="E13377" s="206"/>
      <c r="F13377"/>
    </row>
    <row r="13378" spans="1:6" x14ac:dyDescent="0.2">
      <c r="A13378"/>
      <c r="B13378"/>
      <c r="D13378" s="206"/>
      <c r="E13378" s="206"/>
      <c r="F13378"/>
    </row>
    <row r="13379" spans="1:6" x14ac:dyDescent="0.2">
      <c r="A13379"/>
      <c r="B13379"/>
      <c r="D13379" s="206"/>
      <c r="E13379" s="206"/>
      <c r="F13379"/>
    </row>
    <row r="13380" spans="1:6" x14ac:dyDescent="0.2">
      <c r="A13380"/>
      <c r="B13380"/>
      <c r="D13380" s="206"/>
      <c r="E13380" s="206"/>
      <c r="F13380"/>
    </row>
    <row r="13381" spans="1:6" x14ac:dyDescent="0.2">
      <c r="A13381"/>
      <c r="B13381"/>
      <c r="D13381" s="206"/>
      <c r="E13381" s="206"/>
      <c r="F13381"/>
    </row>
    <row r="13382" spans="1:6" x14ac:dyDescent="0.2">
      <c r="A13382"/>
      <c r="B13382"/>
      <c r="D13382" s="206"/>
      <c r="E13382" s="206"/>
      <c r="F13382"/>
    </row>
    <row r="13383" spans="1:6" x14ac:dyDescent="0.2">
      <c r="A13383"/>
      <c r="B13383"/>
      <c r="D13383" s="206"/>
      <c r="E13383" s="206"/>
      <c r="F13383"/>
    </row>
    <row r="13384" spans="1:6" x14ac:dyDescent="0.2">
      <c r="A13384"/>
      <c r="B13384"/>
      <c r="D13384" s="206"/>
      <c r="E13384" s="206"/>
      <c r="F13384"/>
    </row>
    <row r="13385" spans="1:6" x14ac:dyDescent="0.2">
      <c r="A13385"/>
      <c r="B13385"/>
      <c r="D13385" s="206"/>
      <c r="E13385" s="206"/>
      <c r="F13385"/>
    </row>
    <row r="13386" spans="1:6" x14ac:dyDescent="0.2">
      <c r="A13386"/>
      <c r="B13386"/>
      <c r="D13386" s="206"/>
      <c r="E13386" s="206"/>
      <c r="F13386"/>
    </row>
    <row r="13387" spans="1:6" x14ac:dyDescent="0.2">
      <c r="A13387"/>
      <c r="B13387"/>
      <c r="D13387" s="206"/>
      <c r="E13387" s="206"/>
      <c r="F13387"/>
    </row>
    <row r="13388" spans="1:6" x14ac:dyDescent="0.2">
      <c r="A13388"/>
      <c r="B13388"/>
      <c r="D13388" s="206"/>
      <c r="E13388" s="206"/>
      <c r="F13388"/>
    </row>
    <row r="13389" spans="1:6" x14ac:dyDescent="0.2">
      <c r="A13389"/>
      <c r="B13389"/>
      <c r="D13389" s="206"/>
      <c r="E13389" s="206"/>
      <c r="F13389"/>
    </row>
    <row r="13390" spans="1:6" x14ac:dyDescent="0.2">
      <c r="A13390"/>
      <c r="B13390"/>
      <c r="D13390" s="206"/>
      <c r="E13390" s="206"/>
      <c r="F13390"/>
    </row>
    <row r="13391" spans="1:6" x14ac:dyDescent="0.2">
      <c r="A13391"/>
      <c r="B13391"/>
      <c r="D13391" s="206"/>
      <c r="E13391" s="206"/>
      <c r="F13391"/>
    </row>
    <row r="13392" spans="1:6" x14ac:dyDescent="0.2">
      <c r="A13392"/>
      <c r="B13392"/>
      <c r="D13392" s="206"/>
      <c r="E13392" s="206"/>
      <c r="F13392"/>
    </row>
    <row r="13393" spans="1:6" x14ac:dyDescent="0.2">
      <c r="A13393"/>
      <c r="B13393"/>
      <c r="D13393" s="206"/>
      <c r="E13393" s="206"/>
      <c r="F13393"/>
    </row>
    <row r="13394" spans="1:6" x14ac:dyDescent="0.2">
      <c r="A13394"/>
      <c r="B13394"/>
      <c r="D13394" s="206"/>
      <c r="E13394" s="206"/>
      <c r="F13394"/>
    </row>
    <row r="13395" spans="1:6" x14ac:dyDescent="0.2">
      <c r="A13395"/>
      <c r="B13395"/>
      <c r="D13395" s="206"/>
      <c r="E13395" s="206"/>
      <c r="F13395"/>
    </row>
    <row r="13396" spans="1:6" x14ac:dyDescent="0.2">
      <c r="A13396"/>
      <c r="B13396"/>
      <c r="D13396" s="206"/>
      <c r="E13396" s="206"/>
      <c r="F13396"/>
    </row>
    <row r="13397" spans="1:6" x14ac:dyDescent="0.2">
      <c r="A13397"/>
      <c r="B13397"/>
      <c r="D13397" s="206"/>
      <c r="E13397" s="206"/>
      <c r="F13397"/>
    </row>
    <row r="13398" spans="1:6" x14ac:dyDescent="0.2">
      <c r="A13398"/>
      <c r="B13398"/>
      <c r="D13398" s="206"/>
      <c r="E13398" s="206"/>
      <c r="F13398"/>
    </row>
    <row r="13399" spans="1:6" x14ac:dyDescent="0.2">
      <c r="A13399"/>
      <c r="B13399"/>
      <c r="D13399" s="206"/>
      <c r="E13399" s="206"/>
      <c r="F13399"/>
    </row>
    <row r="13400" spans="1:6" x14ac:dyDescent="0.2">
      <c r="A13400"/>
      <c r="B13400"/>
      <c r="D13400" s="206"/>
      <c r="E13400" s="206"/>
      <c r="F13400"/>
    </row>
    <row r="13401" spans="1:6" x14ac:dyDescent="0.2">
      <c r="A13401"/>
      <c r="B13401"/>
      <c r="D13401" s="206"/>
      <c r="E13401" s="206"/>
      <c r="F13401"/>
    </row>
    <row r="13402" spans="1:6" x14ac:dyDescent="0.2">
      <c r="A13402"/>
      <c r="B13402"/>
      <c r="D13402" s="206"/>
      <c r="E13402" s="206"/>
      <c r="F13402"/>
    </row>
    <row r="13403" spans="1:6" x14ac:dyDescent="0.2">
      <c r="A13403"/>
      <c r="B13403"/>
      <c r="D13403" s="206"/>
      <c r="E13403" s="206"/>
      <c r="F13403"/>
    </row>
    <row r="13404" spans="1:6" x14ac:dyDescent="0.2">
      <c r="A13404"/>
      <c r="B13404"/>
      <c r="D13404" s="206"/>
      <c r="E13404" s="206"/>
      <c r="F13404"/>
    </row>
    <row r="13405" spans="1:6" x14ac:dyDescent="0.2">
      <c r="A13405"/>
      <c r="B13405"/>
      <c r="D13405" s="206"/>
      <c r="E13405" s="206"/>
      <c r="F13405"/>
    </row>
    <row r="13406" spans="1:6" x14ac:dyDescent="0.2">
      <c r="A13406"/>
      <c r="B13406"/>
      <c r="D13406" s="206"/>
      <c r="E13406" s="206"/>
      <c r="F13406"/>
    </row>
    <row r="13407" spans="1:6" x14ac:dyDescent="0.2">
      <c r="A13407"/>
      <c r="B13407"/>
      <c r="D13407" s="206"/>
      <c r="E13407" s="206"/>
      <c r="F13407"/>
    </row>
    <row r="13408" spans="1:6" x14ac:dyDescent="0.2">
      <c r="A13408"/>
      <c r="B13408"/>
      <c r="D13408" s="206"/>
      <c r="E13408" s="206"/>
      <c r="F13408"/>
    </row>
    <row r="13409" spans="1:6" x14ac:dyDescent="0.2">
      <c r="A13409"/>
      <c r="B13409"/>
      <c r="D13409" s="206"/>
      <c r="E13409" s="206"/>
      <c r="F13409"/>
    </row>
    <row r="13410" spans="1:6" x14ac:dyDescent="0.2">
      <c r="A13410"/>
      <c r="B13410"/>
      <c r="D13410" s="206"/>
      <c r="E13410" s="206"/>
      <c r="F13410"/>
    </row>
    <row r="13411" spans="1:6" x14ac:dyDescent="0.2">
      <c r="A13411"/>
      <c r="B13411"/>
      <c r="D13411" s="206"/>
      <c r="E13411" s="206"/>
      <c r="F13411"/>
    </row>
    <row r="13412" spans="1:6" x14ac:dyDescent="0.2">
      <c r="A13412"/>
      <c r="B13412"/>
      <c r="D13412" s="206"/>
      <c r="E13412" s="206"/>
      <c r="F13412"/>
    </row>
    <row r="13413" spans="1:6" x14ac:dyDescent="0.2">
      <c r="A13413"/>
      <c r="B13413"/>
      <c r="D13413" s="206"/>
      <c r="E13413" s="206"/>
      <c r="F13413"/>
    </row>
    <row r="13414" spans="1:6" x14ac:dyDescent="0.2">
      <c r="A13414"/>
      <c r="B13414"/>
      <c r="D13414" s="206"/>
      <c r="E13414" s="206"/>
      <c r="F13414"/>
    </row>
    <row r="13415" spans="1:6" x14ac:dyDescent="0.2">
      <c r="A13415"/>
      <c r="B13415"/>
      <c r="D13415" s="206"/>
      <c r="E13415" s="206"/>
      <c r="F13415"/>
    </row>
    <row r="13416" spans="1:6" x14ac:dyDescent="0.2">
      <c r="A13416"/>
      <c r="B13416"/>
      <c r="D13416" s="206"/>
      <c r="E13416" s="206"/>
      <c r="F13416"/>
    </row>
    <row r="13417" spans="1:6" x14ac:dyDescent="0.2">
      <c r="A13417"/>
      <c r="B13417"/>
      <c r="D13417" s="206"/>
      <c r="E13417" s="206"/>
      <c r="F13417"/>
    </row>
    <row r="13418" spans="1:6" x14ac:dyDescent="0.2">
      <c r="A13418"/>
      <c r="B13418"/>
      <c r="D13418" s="206"/>
      <c r="E13418" s="206"/>
      <c r="F13418"/>
    </row>
    <row r="13419" spans="1:6" x14ac:dyDescent="0.2">
      <c r="A13419"/>
      <c r="B13419"/>
      <c r="D13419" s="206"/>
      <c r="E13419" s="206"/>
      <c r="F13419"/>
    </row>
    <row r="13420" spans="1:6" x14ac:dyDescent="0.2">
      <c r="A13420"/>
      <c r="B13420"/>
      <c r="D13420" s="206"/>
      <c r="E13420" s="206"/>
      <c r="F13420"/>
    </row>
    <row r="13421" spans="1:6" x14ac:dyDescent="0.2">
      <c r="A13421"/>
      <c r="B13421"/>
      <c r="D13421" s="206"/>
      <c r="E13421" s="206"/>
      <c r="F13421"/>
    </row>
    <row r="13422" spans="1:6" x14ac:dyDescent="0.2">
      <c r="A13422"/>
      <c r="B13422"/>
      <c r="D13422" s="206"/>
      <c r="E13422" s="206"/>
      <c r="F13422"/>
    </row>
    <row r="13423" spans="1:6" x14ac:dyDescent="0.2">
      <c r="A13423"/>
      <c r="B13423"/>
      <c r="D13423" s="206"/>
      <c r="E13423" s="206"/>
      <c r="F13423"/>
    </row>
    <row r="13424" spans="1:6" x14ac:dyDescent="0.2">
      <c r="A13424"/>
      <c r="B13424"/>
      <c r="D13424" s="206"/>
      <c r="E13424" s="206"/>
      <c r="F13424"/>
    </row>
    <row r="13425" spans="1:6" x14ac:dyDescent="0.2">
      <c r="A13425"/>
      <c r="B13425"/>
      <c r="D13425" s="206"/>
      <c r="E13425" s="206"/>
      <c r="F13425"/>
    </row>
    <row r="13426" spans="1:6" x14ac:dyDescent="0.2">
      <c r="A13426"/>
      <c r="B13426"/>
      <c r="D13426" s="206"/>
      <c r="E13426" s="206"/>
      <c r="F13426"/>
    </row>
    <row r="13427" spans="1:6" x14ac:dyDescent="0.2">
      <c r="A13427"/>
      <c r="B13427"/>
      <c r="D13427" s="206"/>
      <c r="E13427" s="206"/>
      <c r="F13427"/>
    </row>
    <row r="13428" spans="1:6" x14ac:dyDescent="0.2">
      <c r="A13428"/>
      <c r="B13428"/>
      <c r="D13428" s="206"/>
      <c r="E13428" s="206"/>
      <c r="F13428"/>
    </row>
    <row r="13429" spans="1:6" x14ac:dyDescent="0.2">
      <c r="A13429"/>
      <c r="B13429"/>
      <c r="D13429" s="206"/>
      <c r="E13429" s="206"/>
      <c r="F13429"/>
    </row>
    <row r="13430" spans="1:6" x14ac:dyDescent="0.2">
      <c r="A13430"/>
      <c r="B13430"/>
      <c r="D13430" s="206"/>
      <c r="E13430" s="206"/>
      <c r="F13430"/>
    </row>
    <row r="13431" spans="1:6" x14ac:dyDescent="0.2">
      <c r="A13431"/>
      <c r="B13431"/>
      <c r="D13431" s="206"/>
      <c r="E13431" s="206"/>
      <c r="F13431"/>
    </row>
    <row r="13432" spans="1:6" x14ac:dyDescent="0.2">
      <c r="A13432"/>
      <c r="B13432"/>
      <c r="D13432" s="206"/>
      <c r="E13432" s="206"/>
      <c r="F13432"/>
    </row>
    <row r="13433" spans="1:6" x14ac:dyDescent="0.2">
      <c r="A13433"/>
      <c r="B13433"/>
      <c r="D13433" s="206"/>
      <c r="E13433" s="206"/>
      <c r="F13433"/>
    </row>
    <row r="13434" spans="1:6" x14ac:dyDescent="0.2">
      <c r="A13434"/>
      <c r="B13434"/>
      <c r="D13434" s="206"/>
      <c r="E13434" s="206"/>
      <c r="F13434"/>
    </row>
    <row r="13435" spans="1:6" x14ac:dyDescent="0.2">
      <c r="A13435"/>
      <c r="B13435"/>
      <c r="D13435" s="206"/>
      <c r="E13435" s="206"/>
      <c r="F13435"/>
    </row>
    <row r="13436" spans="1:6" x14ac:dyDescent="0.2">
      <c r="A13436"/>
      <c r="B13436"/>
      <c r="D13436" s="206"/>
      <c r="E13436" s="206"/>
      <c r="F13436"/>
    </row>
    <row r="13437" spans="1:6" x14ac:dyDescent="0.2">
      <c r="A13437"/>
      <c r="B13437"/>
      <c r="D13437" s="206"/>
      <c r="E13437" s="206"/>
      <c r="F13437"/>
    </row>
    <row r="13438" spans="1:6" x14ac:dyDescent="0.2">
      <c r="A13438"/>
      <c r="B13438"/>
      <c r="D13438" s="206"/>
      <c r="E13438" s="206"/>
      <c r="F13438"/>
    </row>
    <row r="13439" spans="1:6" x14ac:dyDescent="0.2">
      <c r="A13439"/>
      <c r="B13439"/>
      <c r="D13439" s="206"/>
      <c r="E13439" s="206"/>
      <c r="F13439"/>
    </row>
    <row r="13440" spans="1:6" x14ac:dyDescent="0.2">
      <c r="A13440"/>
      <c r="B13440"/>
      <c r="D13440" s="206"/>
      <c r="E13440" s="206"/>
      <c r="F13440"/>
    </row>
    <row r="13441" spans="1:6" x14ac:dyDescent="0.2">
      <c r="A13441"/>
      <c r="B13441"/>
      <c r="D13441" s="206"/>
      <c r="E13441" s="206"/>
      <c r="F13441"/>
    </row>
    <row r="13442" spans="1:6" x14ac:dyDescent="0.2">
      <c r="A13442"/>
      <c r="B13442"/>
      <c r="D13442" s="206"/>
      <c r="E13442" s="206"/>
      <c r="F13442"/>
    </row>
    <row r="13443" spans="1:6" x14ac:dyDescent="0.2">
      <c r="A13443"/>
      <c r="B13443"/>
      <c r="D13443" s="206"/>
      <c r="E13443" s="206"/>
      <c r="F13443"/>
    </row>
    <row r="13444" spans="1:6" x14ac:dyDescent="0.2">
      <c r="A13444"/>
      <c r="B13444"/>
      <c r="D13444" s="206"/>
      <c r="E13444" s="206"/>
      <c r="F13444"/>
    </row>
    <row r="13445" spans="1:6" x14ac:dyDescent="0.2">
      <c r="A13445"/>
      <c r="B13445"/>
      <c r="D13445" s="206"/>
      <c r="E13445" s="206"/>
      <c r="F13445"/>
    </row>
    <row r="13446" spans="1:6" x14ac:dyDescent="0.2">
      <c r="A13446"/>
      <c r="B13446"/>
      <c r="D13446" s="206"/>
      <c r="E13446" s="206"/>
      <c r="F13446"/>
    </row>
    <row r="13447" spans="1:6" x14ac:dyDescent="0.2">
      <c r="A13447"/>
      <c r="B13447"/>
      <c r="D13447" s="206"/>
      <c r="E13447" s="206"/>
      <c r="F13447"/>
    </row>
    <row r="13448" spans="1:6" x14ac:dyDescent="0.2">
      <c r="A13448"/>
      <c r="B13448"/>
      <c r="D13448" s="206"/>
      <c r="E13448" s="206"/>
      <c r="F13448"/>
    </row>
    <row r="13449" spans="1:6" x14ac:dyDescent="0.2">
      <c r="A13449"/>
      <c r="B13449"/>
      <c r="D13449" s="206"/>
      <c r="E13449" s="206"/>
      <c r="F13449"/>
    </row>
    <row r="13450" spans="1:6" x14ac:dyDescent="0.2">
      <c r="A13450"/>
      <c r="B13450"/>
      <c r="D13450" s="206"/>
      <c r="E13450" s="206"/>
      <c r="F13450"/>
    </row>
    <row r="13451" spans="1:6" x14ac:dyDescent="0.2">
      <c r="A13451"/>
      <c r="B13451"/>
      <c r="D13451" s="206"/>
      <c r="E13451" s="206"/>
      <c r="F13451"/>
    </row>
    <row r="13452" spans="1:6" x14ac:dyDescent="0.2">
      <c r="A13452"/>
      <c r="B13452"/>
      <c r="D13452" s="206"/>
      <c r="E13452" s="206"/>
      <c r="F13452"/>
    </row>
    <row r="13453" spans="1:6" x14ac:dyDescent="0.2">
      <c r="A13453"/>
      <c r="B13453"/>
      <c r="D13453" s="206"/>
      <c r="E13453" s="206"/>
      <c r="F13453"/>
    </row>
    <row r="13454" spans="1:6" x14ac:dyDescent="0.2">
      <c r="A13454"/>
      <c r="B13454"/>
      <c r="D13454" s="206"/>
      <c r="E13454" s="206"/>
      <c r="F13454"/>
    </row>
    <row r="13455" spans="1:6" x14ac:dyDescent="0.2">
      <c r="A13455"/>
      <c r="B13455"/>
      <c r="D13455" s="206"/>
      <c r="E13455" s="206"/>
      <c r="F13455"/>
    </row>
    <row r="13456" spans="1:6" x14ac:dyDescent="0.2">
      <c r="A13456"/>
      <c r="B13456"/>
      <c r="D13456" s="206"/>
      <c r="E13456" s="206"/>
      <c r="F13456"/>
    </row>
    <row r="13457" spans="1:6" x14ac:dyDescent="0.2">
      <c r="A13457"/>
      <c r="B13457"/>
      <c r="D13457" s="206"/>
      <c r="E13457" s="206"/>
      <c r="F13457"/>
    </row>
    <row r="13458" spans="1:6" x14ac:dyDescent="0.2">
      <c r="A13458"/>
      <c r="B13458"/>
      <c r="D13458" s="206"/>
      <c r="E13458" s="206"/>
      <c r="F13458"/>
    </row>
    <row r="13459" spans="1:6" x14ac:dyDescent="0.2">
      <c r="A13459"/>
      <c r="B13459"/>
      <c r="D13459" s="206"/>
      <c r="E13459" s="206"/>
      <c r="F13459"/>
    </row>
    <row r="13460" spans="1:6" x14ac:dyDescent="0.2">
      <c r="A13460"/>
      <c r="B13460"/>
      <c r="D13460" s="206"/>
      <c r="E13460" s="206"/>
      <c r="F13460"/>
    </row>
    <row r="13461" spans="1:6" x14ac:dyDescent="0.2">
      <c r="A13461"/>
      <c r="B13461"/>
      <c r="D13461" s="206"/>
      <c r="E13461" s="206"/>
      <c r="F13461"/>
    </row>
    <row r="13462" spans="1:6" x14ac:dyDescent="0.2">
      <c r="A13462"/>
      <c r="B13462"/>
      <c r="D13462" s="206"/>
      <c r="E13462" s="206"/>
      <c r="F13462"/>
    </row>
    <row r="13463" spans="1:6" x14ac:dyDescent="0.2">
      <c r="A13463"/>
      <c r="B13463"/>
      <c r="D13463" s="206"/>
      <c r="E13463" s="206"/>
      <c r="F13463"/>
    </row>
    <row r="13464" spans="1:6" x14ac:dyDescent="0.2">
      <c r="A13464"/>
      <c r="B13464"/>
      <c r="D13464" s="206"/>
      <c r="E13464" s="206"/>
      <c r="F13464"/>
    </row>
    <row r="13465" spans="1:6" x14ac:dyDescent="0.2">
      <c r="A13465"/>
      <c r="B13465"/>
      <c r="D13465" s="206"/>
      <c r="E13465" s="206"/>
      <c r="F13465"/>
    </row>
    <row r="13466" spans="1:6" x14ac:dyDescent="0.2">
      <c r="A13466"/>
      <c r="B13466"/>
      <c r="D13466" s="206"/>
      <c r="E13466" s="206"/>
      <c r="F13466"/>
    </row>
    <row r="13467" spans="1:6" x14ac:dyDescent="0.2">
      <c r="A13467"/>
      <c r="B13467"/>
      <c r="D13467" s="206"/>
      <c r="E13467" s="206"/>
      <c r="F13467"/>
    </row>
    <row r="13468" spans="1:6" x14ac:dyDescent="0.2">
      <c r="A13468"/>
      <c r="B13468"/>
      <c r="D13468" s="206"/>
      <c r="E13468" s="206"/>
      <c r="F13468"/>
    </row>
    <row r="13469" spans="1:6" x14ac:dyDescent="0.2">
      <c r="A13469"/>
      <c r="B13469"/>
      <c r="D13469" s="206"/>
      <c r="E13469" s="206"/>
      <c r="F13469"/>
    </row>
    <row r="13470" spans="1:6" x14ac:dyDescent="0.2">
      <c r="A13470"/>
      <c r="B13470"/>
      <c r="D13470" s="206"/>
      <c r="E13470" s="206"/>
      <c r="F13470"/>
    </row>
    <row r="13471" spans="1:6" x14ac:dyDescent="0.2">
      <c r="A13471"/>
      <c r="B13471"/>
      <c r="D13471" s="206"/>
      <c r="E13471" s="206"/>
      <c r="F13471"/>
    </row>
    <row r="13472" spans="1:6" x14ac:dyDescent="0.2">
      <c r="A13472"/>
      <c r="B13472"/>
      <c r="D13472" s="206"/>
      <c r="E13472" s="206"/>
      <c r="F13472"/>
    </row>
    <row r="13473" spans="1:6" x14ac:dyDescent="0.2">
      <c r="A13473"/>
      <c r="B13473"/>
      <c r="D13473" s="206"/>
      <c r="E13473" s="206"/>
      <c r="F13473"/>
    </row>
    <row r="13474" spans="1:6" x14ac:dyDescent="0.2">
      <c r="A13474"/>
      <c r="B13474"/>
      <c r="D13474" s="206"/>
      <c r="E13474" s="206"/>
      <c r="F13474"/>
    </row>
    <row r="13475" spans="1:6" x14ac:dyDescent="0.2">
      <c r="A13475"/>
      <c r="B13475"/>
      <c r="D13475" s="206"/>
      <c r="E13475" s="206"/>
      <c r="F13475"/>
    </row>
    <row r="13476" spans="1:6" x14ac:dyDescent="0.2">
      <c r="A13476"/>
      <c r="B13476"/>
      <c r="D13476" s="206"/>
      <c r="E13476" s="206"/>
      <c r="F13476"/>
    </row>
    <row r="13477" spans="1:6" x14ac:dyDescent="0.2">
      <c r="A13477"/>
      <c r="B13477"/>
      <c r="D13477" s="206"/>
      <c r="E13477" s="206"/>
      <c r="F13477"/>
    </row>
    <row r="13478" spans="1:6" x14ac:dyDescent="0.2">
      <c r="A13478"/>
      <c r="B13478"/>
      <c r="D13478" s="206"/>
      <c r="E13478" s="206"/>
      <c r="F13478"/>
    </row>
    <row r="13479" spans="1:6" x14ac:dyDescent="0.2">
      <c r="A13479"/>
      <c r="B13479"/>
      <c r="D13479" s="206"/>
      <c r="E13479" s="206"/>
      <c r="F13479"/>
    </row>
    <row r="13480" spans="1:6" x14ac:dyDescent="0.2">
      <c r="A13480"/>
      <c r="B13480"/>
      <c r="D13480" s="206"/>
      <c r="E13480" s="206"/>
      <c r="F13480"/>
    </row>
    <row r="13481" spans="1:6" x14ac:dyDescent="0.2">
      <c r="A13481"/>
      <c r="B13481"/>
      <c r="D13481" s="206"/>
      <c r="E13481" s="206"/>
      <c r="F13481"/>
    </row>
    <row r="13482" spans="1:6" x14ac:dyDescent="0.2">
      <c r="A13482"/>
      <c r="B13482"/>
      <c r="D13482" s="206"/>
      <c r="E13482" s="206"/>
      <c r="F13482"/>
    </row>
    <row r="13483" spans="1:6" x14ac:dyDescent="0.2">
      <c r="A13483"/>
      <c r="B13483"/>
      <c r="D13483" s="206"/>
      <c r="E13483" s="206"/>
      <c r="F13483"/>
    </row>
    <row r="13484" spans="1:6" x14ac:dyDescent="0.2">
      <c r="A13484"/>
      <c r="B13484"/>
      <c r="D13484" s="206"/>
      <c r="E13484" s="206"/>
      <c r="F13484"/>
    </row>
    <row r="13485" spans="1:6" x14ac:dyDescent="0.2">
      <c r="A13485"/>
      <c r="B13485"/>
      <c r="D13485" s="206"/>
      <c r="E13485" s="206"/>
      <c r="F13485"/>
    </row>
    <row r="13486" spans="1:6" x14ac:dyDescent="0.2">
      <c r="A13486"/>
      <c r="B13486"/>
      <c r="D13486" s="206"/>
      <c r="E13486" s="206"/>
      <c r="F13486"/>
    </row>
    <row r="13487" spans="1:6" x14ac:dyDescent="0.2">
      <c r="A13487"/>
      <c r="B13487"/>
      <c r="D13487" s="206"/>
      <c r="E13487" s="206"/>
      <c r="F13487"/>
    </row>
    <row r="13488" spans="1:6" x14ac:dyDescent="0.2">
      <c r="A13488"/>
      <c r="B13488"/>
      <c r="D13488" s="206"/>
      <c r="E13488" s="206"/>
      <c r="F13488"/>
    </row>
    <row r="13489" spans="1:6" x14ac:dyDescent="0.2">
      <c r="A13489"/>
      <c r="B13489"/>
      <c r="D13489" s="206"/>
      <c r="E13489" s="206"/>
      <c r="F13489"/>
    </row>
    <row r="13490" spans="1:6" x14ac:dyDescent="0.2">
      <c r="A13490"/>
      <c r="B13490"/>
      <c r="D13490" s="206"/>
      <c r="E13490" s="206"/>
      <c r="F13490"/>
    </row>
    <row r="13491" spans="1:6" x14ac:dyDescent="0.2">
      <c r="A13491"/>
      <c r="B13491"/>
      <c r="D13491" s="206"/>
      <c r="E13491" s="206"/>
      <c r="F13491"/>
    </row>
    <row r="13492" spans="1:6" x14ac:dyDescent="0.2">
      <c r="A13492"/>
      <c r="B13492"/>
      <c r="D13492" s="206"/>
      <c r="E13492" s="206"/>
      <c r="F13492"/>
    </row>
    <row r="13493" spans="1:6" x14ac:dyDescent="0.2">
      <c r="A13493"/>
      <c r="B13493"/>
      <c r="D13493" s="206"/>
      <c r="E13493" s="206"/>
      <c r="F13493"/>
    </row>
    <row r="13494" spans="1:6" x14ac:dyDescent="0.2">
      <c r="A13494"/>
      <c r="B13494"/>
      <c r="D13494" s="206"/>
      <c r="E13494" s="206"/>
      <c r="F13494"/>
    </row>
    <row r="13495" spans="1:6" x14ac:dyDescent="0.2">
      <c r="A13495"/>
      <c r="B13495"/>
      <c r="D13495" s="206"/>
      <c r="E13495" s="206"/>
      <c r="F13495"/>
    </row>
    <row r="13496" spans="1:6" x14ac:dyDescent="0.2">
      <c r="A13496"/>
      <c r="B13496"/>
      <c r="D13496" s="206"/>
      <c r="E13496" s="206"/>
      <c r="F13496"/>
    </row>
    <row r="13497" spans="1:6" x14ac:dyDescent="0.2">
      <c r="A13497"/>
      <c r="B13497"/>
      <c r="D13497" s="206"/>
      <c r="E13497" s="206"/>
      <c r="F13497"/>
    </row>
    <row r="13498" spans="1:6" x14ac:dyDescent="0.2">
      <c r="A13498"/>
      <c r="B13498"/>
      <c r="D13498" s="206"/>
      <c r="E13498" s="206"/>
      <c r="F13498"/>
    </row>
    <row r="13499" spans="1:6" x14ac:dyDescent="0.2">
      <c r="A13499"/>
      <c r="B13499"/>
      <c r="D13499" s="206"/>
      <c r="E13499" s="206"/>
      <c r="F13499"/>
    </row>
    <row r="13500" spans="1:6" x14ac:dyDescent="0.2">
      <c r="A13500"/>
      <c r="B13500"/>
      <c r="D13500" s="206"/>
      <c r="E13500" s="206"/>
      <c r="F13500"/>
    </row>
    <row r="13501" spans="1:6" x14ac:dyDescent="0.2">
      <c r="A13501"/>
      <c r="B13501"/>
      <c r="D13501" s="206"/>
      <c r="E13501" s="206"/>
      <c r="F13501"/>
    </row>
    <row r="13502" spans="1:6" x14ac:dyDescent="0.2">
      <c r="A13502"/>
      <c r="B13502"/>
      <c r="D13502" s="206"/>
      <c r="E13502" s="206"/>
      <c r="F13502"/>
    </row>
    <row r="13503" spans="1:6" x14ac:dyDescent="0.2">
      <c r="A13503"/>
      <c r="B13503"/>
      <c r="D13503" s="206"/>
      <c r="E13503" s="206"/>
      <c r="F13503"/>
    </row>
    <row r="13504" spans="1:6" x14ac:dyDescent="0.2">
      <c r="A13504"/>
      <c r="B13504"/>
      <c r="D13504" s="206"/>
      <c r="E13504" s="206"/>
      <c r="F13504"/>
    </row>
    <row r="13505" spans="1:6" x14ac:dyDescent="0.2">
      <c r="A13505"/>
      <c r="B13505"/>
      <c r="D13505" s="206"/>
      <c r="E13505" s="206"/>
      <c r="F13505"/>
    </row>
    <row r="13506" spans="1:6" x14ac:dyDescent="0.2">
      <c r="A13506"/>
      <c r="B13506"/>
      <c r="D13506" s="206"/>
      <c r="E13506" s="206"/>
      <c r="F13506"/>
    </row>
    <row r="13507" spans="1:6" x14ac:dyDescent="0.2">
      <c r="A13507"/>
      <c r="B13507"/>
      <c r="D13507" s="206"/>
      <c r="E13507" s="206"/>
      <c r="F13507"/>
    </row>
    <row r="13508" spans="1:6" x14ac:dyDescent="0.2">
      <c r="A13508"/>
      <c r="B13508"/>
      <c r="D13508" s="206"/>
      <c r="E13508" s="206"/>
      <c r="F13508"/>
    </row>
    <row r="13509" spans="1:6" x14ac:dyDescent="0.2">
      <c r="A13509"/>
      <c r="B13509"/>
      <c r="D13509" s="206"/>
      <c r="E13509" s="206"/>
      <c r="F13509"/>
    </row>
    <row r="13510" spans="1:6" x14ac:dyDescent="0.2">
      <c r="A13510"/>
      <c r="B13510"/>
      <c r="D13510" s="206"/>
      <c r="E13510" s="206"/>
      <c r="F13510"/>
    </row>
    <row r="13511" spans="1:6" x14ac:dyDescent="0.2">
      <c r="A13511"/>
      <c r="B13511"/>
      <c r="D13511" s="206"/>
      <c r="E13511" s="206"/>
      <c r="F13511"/>
    </row>
    <row r="13512" spans="1:6" x14ac:dyDescent="0.2">
      <c r="A13512"/>
      <c r="B13512"/>
      <c r="D13512" s="206"/>
      <c r="E13512" s="206"/>
      <c r="F13512"/>
    </row>
    <row r="13513" spans="1:6" x14ac:dyDescent="0.2">
      <c r="A13513"/>
      <c r="B13513"/>
      <c r="D13513" s="206"/>
      <c r="E13513" s="206"/>
      <c r="F13513"/>
    </row>
    <row r="13514" spans="1:6" x14ac:dyDescent="0.2">
      <c r="A13514"/>
      <c r="B13514"/>
      <c r="D13514" s="206"/>
      <c r="E13514" s="206"/>
      <c r="F13514"/>
    </row>
    <row r="13515" spans="1:6" x14ac:dyDescent="0.2">
      <c r="A13515"/>
      <c r="B13515"/>
      <c r="D13515" s="206"/>
      <c r="E13515" s="206"/>
      <c r="F13515"/>
    </row>
    <row r="13516" spans="1:6" x14ac:dyDescent="0.2">
      <c r="A13516"/>
      <c r="B13516"/>
      <c r="D13516" s="206"/>
      <c r="E13516" s="206"/>
      <c r="F13516"/>
    </row>
    <row r="13517" spans="1:6" x14ac:dyDescent="0.2">
      <c r="A13517"/>
      <c r="B13517"/>
      <c r="D13517" s="206"/>
      <c r="E13517" s="206"/>
      <c r="F13517"/>
    </row>
    <row r="13518" spans="1:6" x14ac:dyDescent="0.2">
      <c r="A13518"/>
      <c r="B13518"/>
      <c r="D13518" s="206"/>
      <c r="E13518" s="206"/>
      <c r="F13518"/>
    </row>
    <row r="13519" spans="1:6" x14ac:dyDescent="0.2">
      <c r="A13519"/>
      <c r="B13519"/>
      <c r="D13519" s="206"/>
      <c r="E13519" s="206"/>
      <c r="F13519"/>
    </row>
    <row r="13520" spans="1:6" x14ac:dyDescent="0.2">
      <c r="A13520"/>
      <c r="B13520"/>
      <c r="D13520" s="206"/>
      <c r="E13520" s="206"/>
      <c r="F13520"/>
    </row>
    <row r="13521" spans="1:6" x14ac:dyDescent="0.2">
      <c r="A13521"/>
      <c r="B13521"/>
      <c r="D13521" s="206"/>
      <c r="E13521" s="206"/>
      <c r="F13521"/>
    </row>
    <row r="13522" spans="1:6" x14ac:dyDescent="0.2">
      <c r="A13522"/>
      <c r="B13522"/>
      <c r="D13522" s="206"/>
      <c r="E13522" s="206"/>
      <c r="F13522"/>
    </row>
    <row r="13523" spans="1:6" x14ac:dyDescent="0.2">
      <c r="A13523"/>
      <c r="B13523"/>
      <c r="D13523" s="206"/>
      <c r="E13523" s="206"/>
      <c r="F13523"/>
    </row>
    <row r="13524" spans="1:6" x14ac:dyDescent="0.2">
      <c r="A13524"/>
      <c r="B13524"/>
      <c r="D13524" s="206"/>
      <c r="E13524" s="206"/>
      <c r="F13524"/>
    </row>
    <row r="13525" spans="1:6" x14ac:dyDescent="0.2">
      <c r="A13525"/>
      <c r="B13525"/>
      <c r="D13525" s="206"/>
      <c r="E13525" s="206"/>
      <c r="F13525"/>
    </row>
    <row r="13526" spans="1:6" x14ac:dyDescent="0.2">
      <c r="A13526"/>
      <c r="B13526"/>
      <c r="D13526" s="206"/>
      <c r="E13526" s="206"/>
      <c r="F13526"/>
    </row>
    <row r="13527" spans="1:6" x14ac:dyDescent="0.2">
      <c r="A13527"/>
      <c r="B13527"/>
      <c r="D13527" s="206"/>
      <c r="E13527" s="206"/>
      <c r="F13527"/>
    </row>
    <row r="13528" spans="1:6" x14ac:dyDescent="0.2">
      <c r="A13528"/>
      <c r="B13528"/>
      <c r="D13528" s="206"/>
      <c r="E13528" s="206"/>
      <c r="F13528"/>
    </row>
    <row r="13529" spans="1:6" x14ac:dyDescent="0.2">
      <c r="A13529"/>
      <c r="B13529"/>
      <c r="D13529" s="206"/>
      <c r="E13529" s="206"/>
      <c r="F13529"/>
    </row>
    <row r="13530" spans="1:6" x14ac:dyDescent="0.2">
      <c r="A13530"/>
      <c r="B13530"/>
      <c r="D13530" s="206"/>
      <c r="E13530" s="206"/>
      <c r="F13530"/>
    </row>
    <row r="13531" spans="1:6" x14ac:dyDescent="0.2">
      <c r="A13531"/>
      <c r="B13531"/>
      <c r="D13531" s="206"/>
      <c r="E13531" s="206"/>
      <c r="F13531"/>
    </row>
    <row r="13532" spans="1:6" x14ac:dyDescent="0.2">
      <c r="A13532"/>
      <c r="B13532"/>
      <c r="D13532" s="206"/>
      <c r="E13532" s="206"/>
      <c r="F13532"/>
    </row>
    <row r="13533" spans="1:6" x14ac:dyDescent="0.2">
      <c r="A13533"/>
      <c r="B13533"/>
      <c r="D13533" s="206"/>
      <c r="E13533" s="206"/>
      <c r="F13533"/>
    </row>
    <row r="13534" spans="1:6" x14ac:dyDescent="0.2">
      <c r="A13534"/>
      <c r="B13534"/>
      <c r="D13534" s="206"/>
      <c r="E13534" s="206"/>
      <c r="F13534"/>
    </row>
    <row r="13535" spans="1:6" x14ac:dyDescent="0.2">
      <c r="A13535"/>
      <c r="B13535"/>
      <c r="D13535" s="206"/>
      <c r="E13535" s="206"/>
      <c r="F13535"/>
    </row>
    <row r="13536" spans="1:6" x14ac:dyDescent="0.2">
      <c r="A13536"/>
      <c r="B13536"/>
      <c r="D13536" s="206"/>
      <c r="E13536" s="206"/>
      <c r="F13536"/>
    </row>
    <row r="13537" spans="1:6" x14ac:dyDescent="0.2">
      <c r="A13537"/>
      <c r="B13537"/>
      <c r="D13537" s="206"/>
      <c r="E13537" s="206"/>
      <c r="F13537"/>
    </row>
    <row r="13538" spans="1:6" x14ac:dyDescent="0.2">
      <c r="A13538"/>
      <c r="B13538"/>
      <c r="D13538" s="206"/>
      <c r="E13538" s="206"/>
      <c r="F13538"/>
    </row>
    <row r="13539" spans="1:6" x14ac:dyDescent="0.2">
      <c r="A13539"/>
      <c r="B13539"/>
      <c r="D13539" s="206"/>
      <c r="E13539" s="206"/>
      <c r="F13539"/>
    </row>
    <row r="13540" spans="1:6" x14ac:dyDescent="0.2">
      <c r="A13540"/>
      <c r="B13540"/>
      <c r="D13540" s="206"/>
      <c r="E13540" s="206"/>
      <c r="F13540"/>
    </row>
    <row r="13541" spans="1:6" x14ac:dyDescent="0.2">
      <c r="A13541"/>
      <c r="B13541"/>
      <c r="D13541" s="206"/>
      <c r="E13541" s="206"/>
      <c r="F13541"/>
    </row>
    <row r="13542" spans="1:6" x14ac:dyDescent="0.2">
      <c r="A13542"/>
      <c r="B13542"/>
      <c r="D13542" s="206"/>
      <c r="E13542" s="206"/>
      <c r="F13542"/>
    </row>
    <row r="13543" spans="1:6" x14ac:dyDescent="0.2">
      <c r="A13543"/>
      <c r="B13543"/>
      <c r="D13543" s="206"/>
      <c r="E13543" s="206"/>
      <c r="F13543"/>
    </row>
    <row r="13544" spans="1:6" x14ac:dyDescent="0.2">
      <c r="A13544"/>
      <c r="B13544"/>
      <c r="D13544" s="206"/>
      <c r="E13544" s="206"/>
      <c r="F13544"/>
    </row>
    <row r="13545" spans="1:6" x14ac:dyDescent="0.2">
      <c r="A13545"/>
      <c r="B13545"/>
      <c r="D13545" s="206"/>
      <c r="E13545" s="206"/>
      <c r="F13545"/>
    </row>
    <row r="13546" spans="1:6" x14ac:dyDescent="0.2">
      <c r="A13546"/>
      <c r="B13546"/>
      <c r="D13546" s="206"/>
      <c r="E13546" s="206"/>
      <c r="F13546"/>
    </row>
    <row r="13547" spans="1:6" x14ac:dyDescent="0.2">
      <c r="A13547"/>
      <c r="B13547"/>
      <c r="D13547" s="206"/>
      <c r="E13547" s="206"/>
      <c r="F13547"/>
    </row>
    <row r="13548" spans="1:6" x14ac:dyDescent="0.2">
      <c r="A13548"/>
      <c r="B13548"/>
      <c r="D13548" s="206"/>
      <c r="E13548" s="206"/>
      <c r="F13548"/>
    </row>
    <row r="13549" spans="1:6" x14ac:dyDescent="0.2">
      <c r="A13549"/>
      <c r="B13549"/>
      <c r="D13549" s="206"/>
      <c r="E13549" s="206"/>
      <c r="F13549"/>
    </row>
    <row r="13550" spans="1:6" x14ac:dyDescent="0.2">
      <c r="A13550"/>
      <c r="B13550"/>
      <c r="D13550" s="206"/>
      <c r="E13550" s="206"/>
      <c r="F13550"/>
    </row>
    <row r="13551" spans="1:6" x14ac:dyDescent="0.2">
      <c r="A13551"/>
      <c r="B13551"/>
      <c r="D13551" s="206"/>
      <c r="E13551" s="206"/>
      <c r="F13551"/>
    </row>
    <row r="13552" spans="1:6" x14ac:dyDescent="0.2">
      <c r="A13552"/>
      <c r="B13552"/>
      <c r="D13552" s="206"/>
      <c r="E13552" s="206"/>
      <c r="F13552"/>
    </row>
    <row r="13553" spans="1:6" x14ac:dyDescent="0.2">
      <c r="A13553"/>
      <c r="B13553"/>
      <c r="D13553" s="206"/>
      <c r="E13553" s="206"/>
      <c r="F13553"/>
    </row>
    <row r="13554" spans="1:6" x14ac:dyDescent="0.2">
      <c r="A13554"/>
      <c r="B13554"/>
      <c r="D13554" s="206"/>
      <c r="E13554" s="206"/>
      <c r="F13554"/>
    </row>
    <row r="13555" spans="1:6" x14ac:dyDescent="0.2">
      <c r="A13555"/>
      <c r="B13555"/>
      <c r="D13555" s="206"/>
      <c r="E13555" s="206"/>
      <c r="F13555"/>
    </row>
    <row r="13556" spans="1:6" x14ac:dyDescent="0.2">
      <c r="A13556"/>
      <c r="B13556"/>
      <c r="D13556" s="206"/>
      <c r="E13556" s="206"/>
      <c r="F13556"/>
    </row>
    <row r="13557" spans="1:6" x14ac:dyDescent="0.2">
      <c r="A13557"/>
      <c r="B13557"/>
      <c r="D13557" s="206"/>
      <c r="E13557" s="206"/>
      <c r="F13557"/>
    </row>
    <row r="13558" spans="1:6" x14ac:dyDescent="0.2">
      <c r="A13558"/>
      <c r="B13558"/>
      <c r="D13558" s="206"/>
      <c r="E13558" s="206"/>
      <c r="F13558"/>
    </row>
    <row r="13559" spans="1:6" x14ac:dyDescent="0.2">
      <c r="A13559"/>
      <c r="B13559"/>
      <c r="D13559" s="206"/>
      <c r="E13559" s="206"/>
      <c r="F13559"/>
    </row>
    <row r="13560" spans="1:6" x14ac:dyDescent="0.2">
      <c r="A13560"/>
      <c r="B13560"/>
      <c r="D13560" s="206"/>
      <c r="E13560" s="206"/>
      <c r="F13560"/>
    </row>
    <row r="13561" spans="1:6" x14ac:dyDescent="0.2">
      <c r="A13561"/>
      <c r="B13561"/>
      <c r="D13561" s="206"/>
      <c r="E13561" s="206"/>
      <c r="F13561"/>
    </row>
    <row r="13562" spans="1:6" x14ac:dyDescent="0.2">
      <c r="A13562"/>
      <c r="B13562"/>
      <c r="D13562" s="206"/>
      <c r="E13562" s="206"/>
      <c r="F13562"/>
    </row>
    <row r="13563" spans="1:6" x14ac:dyDescent="0.2">
      <c r="A13563"/>
      <c r="B13563"/>
      <c r="D13563" s="206"/>
      <c r="E13563" s="206"/>
      <c r="F13563"/>
    </row>
    <row r="13564" spans="1:6" x14ac:dyDescent="0.2">
      <c r="A13564"/>
      <c r="B13564"/>
      <c r="D13564" s="206"/>
      <c r="E13564" s="206"/>
      <c r="F13564"/>
    </row>
    <row r="13565" spans="1:6" x14ac:dyDescent="0.2">
      <c r="A13565"/>
      <c r="B13565"/>
      <c r="D13565" s="206"/>
      <c r="E13565" s="206"/>
      <c r="F13565"/>
    </row>
    <row r="13566" spans="1:6" x14ac:dyDescent="0.2">
      <c r="A13566"/>
      <c r="B13566"/>
      <c r="D13566" s="206"/>
      <c r="E13566" s="206"/>
      <c r="F13566"/>
    </row>
    <row r="13567" spans="1:6" x14ac:dyDescent="0.2">
      <c r="A13567"/>
      <c r="B13567"/>
      <c r="D13567" s="206"/>
      <c r="E13567" s="206"/>
      <c r="F13567"/>
    </row>
    <row r="13568" spans="1:6" x14ac:dyDescent="0.2">
      <c r="A13568"/>
      <c r="B13568"/>
      <c r="D13568" s="206"/>
      <c r="E13568" s="206"/>
      <c r="F13568"/>
    </row>
    <row r="13569" spans="1:6" x14ac:dyDescent="0.2">
      <c r="A13569"/>
      <c r="B13569"/>
      <c r="D13569" s="206"/>
      <c r="E13569" s="206"/>
      <c r="F13569"/>
    </row>
    <row r="13570" spans="1:6" x14ac:dyDescent="0.2">
      <c r="A13570"/>
      <c r="B13570"/>
      <c r="D13570" s="206"/>
      <c r="E13570" s="206"/>
      <c r="F13570"/>
    </row>
    <row r="13571" spans="1:6" x14ac:dyDescent="0.2">
      <c r="A13571"/>
      <c r="B13571"/>
      <c r="D13571" s="206"/>
      <c r="E13571" s="206"/>
      <c r="F13571"/>
    </row>
    <row r="13572" spans="1:6" x14ac:dyDescent="0.2">
      <c r="A13572"/>
      <c r="B13572"/>
      <c r="D13572" s="206"/>
      <c r="E13572" s="206"/>
      <c r="F13572"/>
    </row>
    <row r="13573" spans="1:6" x14ac:dyDescent="0.2">
      <c r="A13573"/>
      <c r="B13573"/>
      <c r="D13573" s="206"/>
      <c r="E13573" s="206"/>
      <c r="F13573"/>
    </row>
    <row r="13574" spans="1:6" x14ac:dyDescent="0.2">
      <c r="A13574"/>
      <c r="B13574"/>
      <c r="D13574" s="206"/>
      <c r="E13574" s="206"/>
      <c r="F13574"/>
    </row>
    <row r="13575" spans="1:6" x14ac:dyDescent="0.2">
      <c r="A13575"/>
      <c r="B13575"/>
      <c r="D13575" s="206"/>
      <c r="E13575" s="206"/>
      <c r="F13575"/>
    </row>
    <row r="13576" spans="1:6" x14ac:dyDescent="0.2">
      <c r="A13576"/>
      <c r="B13576"/>
      <c r="D13576" s="206"/>
      <c r="E13576" s="206"/>
      <c r="F13576"/>
    </row>
    <row r="13577" spans="1:6" x14ac:dyDescent="0.2">
      <c r="A13577"/>
      <c r="B13577"/>
      <c r="D13577" s="206"/>
      <c r="E13577" s="206"/>
      <c r="F13577"/>
    </row>
    <row r="13578" spans="1:6" x14ac:dyDescent="0.2">
      <c r="A13578"/>
      <c r="B13578"/>
      <c r="D13578" s="206"/>
      <c r="E13578" s="206"/>
      <c r="F13578"/>
    </row>
    <row r="13579" spans="1:6" x14ac:dyDescent="0.2">
      <c r="A13579"/>
      <c r="B13579"/>
      <c r="D13579" s="206"/>
      <c r="E13579" s="206"/>
      <c r="F13579"/>
    </row>
    <row r="13580" spans="1:6" x14ac:dyDescent="0.2">
      <c r="A13580"/>
      <c r="B13580"/>
      <c r="D13580" s="206"/>
      <c r="E13580" s="206"/>
      <c r="F13580"/>
    </row>
    <row r="13581" spans="1:6" x14ac:dyDescent="0.2">
      <c r="A13581"/>
      <c r="B13581"/>
      <c r="D13581" s="206"/>
      <c r="E13581" s="206"/>
      <c r="F13581"/>
    </row>
    <row r="13582" spans="1:6" x14ac:dyDescent="0.2">
      <c r="A13582"/>
      <c r="B13582"/>
      <c r="D13582" s="206"/>
      <c r="E13582" s="206"/>
      <c r="F13582"/>
    </row>
    <row r="13583" spans="1:6" x14ac:dyDescent="0.2">
      <c r="A13583"/>
      <c r="B13583"/>
      <c r="D13583" s="206"/>
      <c r="E13583" s="206"/>
      <c r="F13583"/>
    </row>
    <row r="13584" spans="1:6" x14ac:dyDescent="0.2">
      <c r="A13584"/>
      <c r="B13584"/>
      <c r="D13584" s="206"/>
      <c r="E13584" s="206"/>
      <c r="F13584"/>
    </row>
    <row r="13585" spans="1:6" x14ac:dyDescent="0.2">
      <c r="A13585"/>
      <c r="B13585"/>
      <c r="D13585" s="206"/>
      <c r="E13585" s="206"/>
      <c r="F13585"/>
    </row>
    <row r="13586" spans="1:6" x14ac:dyDescent="0.2">
      <c r="A13586"/>
      <c r="B13586"/>
      <c r="D13586" s="206"/>
      <c r="E13586" s="206"/>
      <c r="F13586"/>
    </row>
    <row r="13587" spans="1:6" x14ac:dyDescent="0.2">
      <c r="A13587"/>
      <c r="B13587"/>
      <c r="D13587" s="206"/>
      <c r="E13587" s="206"/>
      <c r="F13587"/>
    </row>
    <row r="13588" spans="1:6" x14ac:dyDescent="0.2">
      <c r="A13588"/>
      <c r="B13588"/>
      <c r="D13588" s="206"/>
      <c r="E13588" s="206"/>
      <c r="F13588"/>
    </row>
    <row r="13589" spans="1:6" x14ac:dyDescent="0.2">
      <c r="A13589"/>
      <c r="B13589"/>
      <c r="D13589" s="206"/>
      <c r="E13589" s="206"/>
      <c r="F13589"/>
    </row>
    <row r="13590" spans="1:6" x14ac:dyDescent="0.2">
      <c r="A13590"/>
      <c r="B13590"/>
      <c r="D13590" s="206"/>
      <c r="E13590" s="206"/>
      <c r="F13590"/>
    </row>
    <row r="13591" spans="1:6" x14ac:dyDescent="0.2">
      <c r="A13591"/>
      <c r="B13591"/>
      <c r="D13591" s="206"/>
      <c r="E13591" s="206"/>
      <c r="F13591"/>
    </row>
    <row r="13592" spans="1:6" x14ac:dyDescent="0.2">
      <c r="A13592"/>
      <c r="B13592"/>
      <c r="D13592" s="206"/>
      <c r="E13592" s="206"/>
      <c r="F13592"/>
    </row>
    <row r="13593" spans="1:6" x14ac:dyDescent="0.2">
      <c r="A13593"/>
      <c r="B13593"/>
      <c r="D13593" s="206"/>
      <c r="E13593" s="206"/>
      <c r="F13593"/>
    </row>
    <row r="13594" spans="1:6" x14ac:dyDescent="0.2">
      <c r="A13594"/>
      <c r="B13594"/>
      <c r="D13594" s="206"/>
      <c r="E13594" s="206"/>
      <c r="F13594"/>
    </row>
    <row r="13595" spans="1:6" x14ac:dyDescent="0.2">
      <c r="A13595"/>
      <c r="B13595"/>
      <c r="D13595" s="206"/>
      <c r="E13595" s="206"/>
      <c r="F13595"/>
    </row>
    <row r="13596" spans="1:6" x14ac:dyDescent="0.2">
      <c r="A13596"/>
      <c r="B13596"/>
      <c r="D13596" s="206"/>
      <c r="E13596" s="206"/>
      <c r="F13596"/>
    </row>
    <row r="13597" spans="1:6" x14ac:dyDescent="0.2">
      <c r="A13597"/>
      <c r="B13597"/>
      <c r="D13597" s="206"/>
      <c r="E13597" s="206"/>
      <c r="F13597"/>
    </row>
    <row r="13598" spans="1:6" x14ac:dyDescent="0.2">
      <c r="A13598"/>
      <c r="B13598"/>
      <c r="D13598" s="206"/>
      <c r="E13598" s="206"/>
      <c r="F13598"/>
    </row>
    <row r="13599" spans="1:6" x14ac:dyDescent="0.2">
      <c r="A13599"/>
      <c r="B13599"/>
      <c r="D13599" s="206"/>
      <c r="E13599" s="206"/>
      <c r="F13599"/>
    </row>
    <row r="13600" spans="1:6" x14ac:dyDescent="0.2">
      <c r="A13600"/>
      <c r="B13600"/>
      <c r="D13600" s="206"/>
      <c r="E13600" s="206"/>
      <c r="F13600"/>
    </row>
    <row r="13601" spans="1:6" x14ac:dyDescent="0.2">
      <c r="A13601"/>
      <c r="B13601"/>
      <c r="D13601" s="206"/>
      <c r="E13601" s="206"/>
      <c r="F13601"/>
    </row>
    <row r="13602" spans="1:6" x14ac:dyDescent="0.2">
      <c r="A13602"/>
      <c r="B13602"/>
      <c r="D13602" s="206"/>
      <c r="E13602" s="206"/>
      <c r="F13602"/>
    </row>
    <row r="13603" spans="1:6" x14ac:dyDescent="0.2">
      <c r="A13603"/>
      <c r="B13603"/>
      <c r="D13603" s="206"/>
      <c r="E13603" s="206"/>
      <c r="F13603"/>
    </row>
    <row r="13604" spans="1:6" x14ac:dyDescent="0.2">
      <c r="A13604"/>
      <c r="B13604"/>
      <c r="D13604" s="206"/>
      <c r="E13604" s="206"/>
      <c r="F13604"/>
    </row>
    <row r="13605" spans="1:6" x14ac:dyDescent="0.2">
      <c r="A13605"/>
      <c r="B13605"/>
      <c r="D13605" s="206"/>
      <c r="E13605" s="206"/>
      <c r="F13605"/>
    </row>
    <row r="13606" spans="1:6" x14ac:dyDescent="0.2">
      <c r="A13606"/>
      <c r="B13606"/>
      <c r="D13606" s="206"/>
      <c r="E13606" s="206"/>
      <c r="F13606"/>
    </row>
    <row r="13607" spans="1:6" x14ac:dyDescent="0.2">
      <c r="A13607"/>
      <c r="B13607"/>
      <c r="D13607" s="206"/>
      <c r="E13607" s="206"/>
      <c r="F13607"/>
    </row>
    <row r="13608" spans="1:6" x14ac:dyDescent="0.2">
      <c r="A13608"/>
      <c r="B13608"/>
      <c r="D13608" s="206"/>
      <c r="E13608" s="206"/>
      <c r="F13608"/>
    </row>
    <row r="13609" spans="1:6" x14ac:dyDescent="0.2">
      <c r="A13609"/>
      <c r="B13609"/>
      <c r="D13609" s="206"/>
      <c r="E13609" s="206"/>
      <c r="F13609"/>
    </row>
    <row r="13610" spans="1:6" x14ac:dyDescent="0.2">
      <c r="A13610"/>
      <c r="B13610"/>
      <c r="D13610" s="206"/>
      <c r="E13610" s="206"/>
      <c r="F13610"/>
    </row>
    <row r="13611" spans="1:6" x14ac:dyDescent="0.2">
      <c r="A13611"/>
      <c r="B13611"/>
      <c r="D13611" s="206"/>
      <c r="E13611" s="206"/>
      <c r="F13611"/>
    </row>
    <row r="13612" spans="1:6" x14ac:dyDescent="0.2">
      <c r="A13612"/>
      <c r="B13612"/>
      <c r="D13612" s="206"/>
      <c r="E13612" s="206"/>
      <c r="F13612"/>
    </row>
    <row r="13613" spans="1:6" x14ac:dyDescent="0.2">
      <c r="A13613"/>
      <c r="B13613"/>
      <c r="D13613" s="206"/>
      <c r="E13613" s="206"/>
      <c r="F13613"/>
    </row>
    <row r="13614" spans="1:6" x14ac:dyDescent="0.2">
      <c r="A13614"/>
      <c r="B13614"/>
      <c r="D13614" s="206"/>
      <c r="E13614" s="206"/>
      <c r="F13614"/>
    </row>
    <row r="13615" spans="1:6" x14ac:dyDescent="0.2">
      <c r="A13615"/>
      <c r="B13615"/>
      <c r="D13615" s="206"/>
      <c r="E13615" s="206"/>
      <c r="F13615"/>
    </row>
    <row r="13616" spans="1:6" x14ac:dyDescent="0.2">
      <c r="A13616"/>
      <c r="B13616"/>
      <c r="D13616" s="206"/>
      <c r="E13616" s="206"/>
      <c r="F13616"/>
    </row>
    <row r="13617" spans="1:6" x14ac:dyDescent="0.2">
      <c r="A13617"/>
      <c r="B13617"/>
      <c r="D13617" s="206"/>
      <c r="E13617" s="206"/>
      <c r="F13617"/>
    </row>
    <row r="13618" spans="1:6" x14ac:dyDescent="0.2">
      <c r="A13618"/>
      <c r="B13618"/>
      <c r="D13618" s="206"/>
      <c r="E13618" s="206"/>
      <c r="F13618"/>
    </row>
    <row r="13619" spans="1:6" x14ac:dyDescent="0.2">
      <c r="A13619"/>
      <c r="B13619"/>
      <c r="D13619" s="206"/>
      <c r="E13619" s="206"/>
      <c r="F13619"/>
    </row>
    <row r="13620" spans="1:6" x14ac:dyDescent="0.2">
      <c r="A13620"/>
      <c r="B13620"/>
      <c r="D13620" s="206"/>
      <c r="E13620" s="206"/>
      <c r="F13620"/>
    </row>
    <row r="13621" spans="1:6" x14ac:dyDescent="0.2">
      <c r="A13621"/>
      <c r="B13621"/>
      <c r="D13621" s="206"/>
      <c r="E13621" s="206"/>
      <c r="F13621"/>
    </row>
    <row r="13622" spans="1:6" x14ac:dyDescent="0.2">
      <c r="A13622"/>
      <c r="B13622"/>
      <c r="D13622" s="206"/>
      <c r="E13622" s="206"/>
      <c r="F13622"/>
    </row>
    <row r="13623" spans="1:6" x14ac:dyDescent="0.2">
      <c r="A13623"/>
      <c r="B13623"/>
      <c r="D13623" s="206"/>
      <c r="E13623" s="206"/>
      <c r="F13623"/>
    </row>
    <row r="13624" spans="1:6" x14ac:dyDescent="0.2">
      <c r="A13624"/>
      <c r="B13624"/>
      <c r="D13624" s="206"/>
      <c r="E13624" s="206"/>
      <c r="F13624"/>
    </row>
    <row r="13625" spans="1:6" x14ac:dyDescent="0.2">
      <c r="A13625"/>
      <c r="B13625"/>
      <c r="D13625" s="206"/>
      <c r="E13625" s="206"/>
      <c r="F13625"/>
    </row>
    <row r="13626" spans="1:6" x14ac:dyDescent="0.2">
      <c r="A13626"/>
      <c r="B13626"/>
      <c r="D13626" s="206"/>
      <c r="E13626" s="206"/>
      <c r="F13626"/>
    </row>
    <row r="13627" spans="1:6" x14ac:dyDescent="0.2">
      <c r="A13627"/>
      <c r="B13627"/>
      <c r="D13627" s="206"/>
      <c r="E13627" s="206"/>
      <c r="F13627"/>
    </row>
    <row r="13628" spans="1:6" x14ac:dyDescent="0.2">
      <c r="A13628"/>
      <c r="B13628"/>
      <c r="D13628" s="206"/>
      <c r="E13628" s="206"/>
      <c r="F13628"/>
    </row>
    <row r="13629" spans="1:6" x14ac:dyDescent="0.2">
      <c r="A13629"/>
      <c r="B13629"/>
      <c r="D13629" s="206"/>
      <c r="E13629" s="206"/>
      <c r="F13629"/>
    </row>
    <row r="13630" spans="1:6" x14ac:dyDescent="0.2">
      <c r="A13630"/>
      <c r="B13630"/>
      <c r="D13630" s="206"/>
      <c r="E13630" s="206"/>
      <c r="F13630"/>
    </row>
    <row r="13631" spans="1:6" x14ac:dyDescent="0.2">
      <c r="A13631"/>
      <c r="B13631"/>
      <c r="D13631" s="206"/>
      <c r="E13631" s="206"/>
      <c r="F13631"/>
    </row>
    <row r="13632" spans="1:6" x14ac:dyDescent="0.2">
      <c r="A13632"/>
      <c r="B13632"/>
      <c r="D13632" s="206"/>
      <c r="E13632" s="206"/>
      <c r="F13632"/>
    </row>
    <row r="13633" spans="1:6" x14ac:dyDescent="0.2">
      <c r="A13633"/>
      <c r="B13633"/>
      <c r="D13633" s="206"/>
      <c r="E13633" s="206"/>
      <c r="F13633"/>
    </row>
    <row r="13634" spans="1:6" x14ac:dyDescent="0.2">
      <c r="A13634"/>
      <c r="B13634"/>
      <c r="D13634" s="206"/>
      <c r="E13634" s="206"/>
      <c r="F13634"/>
    </row>
    <row r="13635" spans="1:6" x14ac:dyDescent="0.2">
      <c r="A13635"/>
      <c r="B13635"/>
      <c r="D13635" s="206"/>
      <c r="E13635" s="206"/>
      <c r="F13635"/>
    </row>
    <row r="13636" spans="1:6" x14ac:dyDescent="0.2">
      <c r="A13636"/>
      <c r="B13636"/>
      <c r="D13636" s="206"/>
      <c r="E13636" s="206"/>
      <c r="F13636"/>
    </row>
    <row r="13637" spans="1:6" x14ac:dyDescent="0.2">
      <c r="A13637"/>
      <c r="B13637"/>
      <c r="D13637" s="206"/>
      <c r="E13637" s="206"/>
      <c r="F13637"/>
    </row>
    <row r="13638" spans="1:6" x14ac:dyDescent="0.2">
      <c r="A13638"/>
      <c r="B13638"/>
      <c r="D13638" s="206"/>
      <c r="E13638" s="206"/>
      <c r="F13638"/>
    </row>
    <row r="13639" spans="1:6" x14ac:dyDescent="0.2">
      <c r="A13639"/>
      <c r="B13639"/>
      <c r="D13639" s="206"/>
      <c r="E13639" s="206"/>
      <c r="F13639"/>
    </row>
    <row r="13640" spans="1:6" x14ac:dyDescent="0.2">
      <c r="A13640"/>
      <c r="B13640"/>
      <c r="D13640" s="206"/>
      <c r="E13640" s="206"/>
      <c r="F13640"/>
    </row>
    <row r="13641" spans="1:6" x14ac:dyDescent="0.2">
      <c r="A13641"/>
      <c r="B13641"/>
      <c r="D13641" s="206"/>
      <c r="E13641" s="206"/>
      <c r="F13641"/>
    </row>
    <row r="13642" spans="1:6" x14ac:dyDescent="0.2">
      <c r="A13642"/>
      <c r="B13642"/>
      <c r="D13642" s="206"/>
      <c r="E13642" s="206"/>
      <c r="F13642"/>
    </row>
    <row r="13643" spans="1:6" x14ac:dyDescent="0.2">
      <c r="A13643"/>
      <c r="B13643"/>
      <c r="D13643" s="206"/>
      <c r="E13643" s="206"/>
      <c r="F13643"/>
    </row>
    <row r="13644" spans="1:6" x14ac:dyDescent="0.2">
      <c r="A13644"/>
      <c r="B13644"/>
      <c r="D13644" s="206"/>
      <c r="E13644" s="206"/>
      <c r="F13644"/>
    </row>
    <row r="13645" spans="1:6" x14ac:dyDescent="0.2">
      <c r="A13645"/>
      <c r="B13645"/>
      <c r="D13645" s="206"/>
      <c r="E13645" s="206"/>
      <c r="F13645"/>
    </row>
    <row r="13646" spans="1:6" x14ac:dyDescent="0.2">
      <c r="A13646"/>
      <c r="B13646"/>
      <c r="D13646" s="206"/>
      <c r="E13646" s="206"/>
      <c r="F13646"/>
    </row>
    <row r="13647" spans="1:6" x14ac:dyDescent="0.2">
      <c r="A13647"/>
      <c r="B13647"/>
      <c r="D13647" s="206"/>
      <c r="E13647" s="206"/>
      <c r="F13647"/>
    </row>
    <row r="13648" spans="1:6" x14ac:dyDescent="0.2">
      <c r="A13648"/>
      <c r="B13648"/>
      <c r="D13648" s="206"/>
      <c r="E13648" s="206"/>
      <c r="F13648"/>
    </row>
    <row r="13649" spans="1:6" x14ac:dyDescent="0.2">
      <c r="A13649"/>
      <c r="B13649"/>
      <c r="D13649" s="206"/>
      <c r="E13649" s="206"/>
      <c r="F13649"/>
    </row>
    <row r="13650" spans="1:6" x14ac:dyDescent="0.2">
      <c r="A13650"/>
      <c r="B13650"/>
      <c r="D13650" s="206"/>
      <c r="E13650" s="206"/>
      <c r="F13650"/>
    </row>
    <row r="13651" spans="1:6" x14ac:dyDescent="0.2">
      <c r="A13651"/>
      <c r="B13651"/>
      <c r="D13651" s="206"/>
      <c r="E13651" s="206"/>
      <c r="F13651"/>
    </row>
    <row r="13652" spans="1:6" x14ac:dyDescent="0.2">
      <c r="A13652"/>
      <c r="B13652"/>
      <c r="D13652" s="206"/>
      <c r="E13652" s="206"/>
      <c r="F13652"/>
    </row>
    <row r="13653" spans="1:6" x14ac:dyDescent="0.2">
      <c r="A13653"/>
      <c r="B13653"/>
      <c r="D13653" s="206"/>
      <c r="E13653" s="206"/>
      <c r="F13653"/>
    </row>
    <row r="13654" spans="1:6" x14ac:dyDescent="0.2">
      <c r="A13654"/>
      <c r="B13654"/>
      <c r="D13654" s="206"/>
      <c r="E13654" s="206"/>
      <c r="F13654"/>
    </row>
    <row r="13655" spans="1:6" x14ac:dyDescent="0.2">
      <c r="A13655"/>
      <c r="B13655"/>
      <c r="D13655" s="206"/>
      <c r="E13655" s="206"/>
      <c r="F13655"/>
    </row>
    <row r="13656" spans="1:6" x14ac:dyDescent="0.2">
      <c r="A13656"/>
      <c r="B13656"/>
      <c r="D13656" s="206"/>
      <c r="E13656" s="206"/>
      <c r="F13656"/>
    </row>
    <row r="13657" spans="1:6" x14ac:dyDescent="0.2">
      <c r="A13657"/>
      <c r="B13657"/>
      <c r="D13657" s="206"/>
      <c r="E13657" s="206"/>
      <c r="F13657"/>
    </row>
    <row r="13658" spans="1:6" x14ac:dyDescent="0.2">
      <c r="A13658"/>
      <c r="B13658"/>
      <c r="D13658" s="206"/>
      <c r="E13658" s="206"/>
      <c r="F13658"/>
    </row>
    <row r="13659" spans="1:6" x14ac:dyDescent="0.2">
      <c r="A13659"/>
      <c r="B13659"/>
      <c r="D13659" s="206"/>
      <c r="E13659" s="206"/>
      <c r="F13659"/>
    </row>
    <row r="13660" spans="1:6" x14ac:dyDescent="0.2">
      <c r="A13660"/>
      <c r="B13660"/>
      <c r="D13660" s="206"/>
      <c r="E13660" s="206"/>
      <c r="F13660"/>
    </row>
    <row r="13661" spans="1:6" x14ac:dyDescent="0.2">
      <c r="A13661"/>
      <c r="B13661"/>
      <c r="D13661" s="206"/>
      <c r="E13661" s="206"/>
      <c r="F13661"/>
    </row>
    <row r="13662" spans="1:6" x14ac:dyDescent="0.2">
      <c r="A13662"/>
      <c r="B13662"/>
      <c r="D13662" s="206"/>
      <c r="E13662" s="206"/>
      <c r="F13662"/>
    </row>
    <row r="13663" spans="1:6" x14ac:dyDescent="0.2">
      <c r="A13663"/>
      <c r="B13663"/>
      <c r="D13663" s="206"/>
      <c r="E13663" s="206"/>
      <c r="F13663"/>
    </row>
    <row r="13664" spans="1:6" x14ac:dyDescent="0.2">
      <c r="A13664"/>
      <c r="B13664"/>
      <c r="D13664" s="206"/>
      <c r="E13664" s="206"/>
      <c r="F13664"/>
    </row>
    <row r="13665" spans="1:6" x14ac:dyDescent="0.2">
      <c r="A13665"/>
      <c r="B13665"/>
      <c r="D13665" s="206"/>
      <c r="E13665" s="206"/>
      <c r="F13665"/>
    </row>
    <row r="13666" spans="1:6" x14ac:dyDescent="0.2">
      <c r="A13666"/>
      <c r="B13666"/>
      <c r="D13666" s="206"/>
      <c r="E13666" s="206"/>
      <c r="F13666"/>
    </row>
    <row r="13667" spans="1:6" x14ac:dyDescent="0.2">
      <c r="A13667"/>
      <c r="B13667"/>
      <c r="D13667" s="206"/>
      <c r="E13667" s="206"/>
      <c r="F13667"/>
    </row>
    <row r="13668" spans="1:6" x14ac:dyDescent="0.2">
      <c r="A13668"/>
      <c r="B13668"/>
      <c r="D13668" s="206"/>
      <c r="E13668" s="206"/>
      <c r="F13668"/>
    </row>
    <row r="13669" spans="1:6" x14ac:dyDescent="0.2">
      <c r="A13669"/>
      <c r="B13669"/>
      <c r="D13669" s="206"/>
      <c r="E13669" s="206"/>
      <c r="F13669"/>
    </row>
    <row r="13670" spans="1:6" x14ac:dyDescent="0.2">
      <c r="A13670"/>
      <c r="B13670"/>
      <c r="D13670" s="206"/>
      <c r="E13670" s="206"/>
      <c r="F13670"/>
    </row>
    <row r="13671" spans="1:6" x14ac:dyDescent="0.2">
      <c r="A13671"/>
      <c r="B13671"/>
      <c r="D13671" s="206"/>
      <c r="E13671" s="206"/>
      <c r="F13671"/>
    </row>
    <row r="13672" spans="1:6" x14ac:dyDescent="0.2">
      <c r="A13672"/>
      <c r="B13672"/>
      <c r="D13672" s="206"/>
      <c r="E13672" s="206"/>
      <c r="F13672"/>
    </row>
    <row r="13673" spans="1:6" x14ac:dyDescent="0.2">
      <c r="A13673"/>
      <c r="B13673"/>
      <c r="D13673" s="206"/>
      <c r="E13673" s="206"/>
      <c r="F13673"/>
    </row>
    <row r="13674" spans="1:6" x14ac:dyDescent="0.2">
      <c r="A13674"/>
      <c r="B13674"/>
      <c r="D13674" s="206"/>
      <c r="E13674" s="206"/>
      <c r="F13674"/>
    </row>
    <row r="13675" spans="1:6" x14ac:dyDescent="0.2">
      <c r="A13675"/>
      <c r="B13675"/>
      <c r="D13675" s="206"/>
      <c r="E13675" s="206"/>
      <c r="F13675"/>
    </row>
    <row r="13676" spans="1:6" x14ac:dyDescent="0.2">
      <c r="A13676"/>
      <c r="B13676"/>
      <c r="D13676" s="206"/>
      <c r="E13676" s="206"/>
      <c r="F13676"/>
    </row>
    <row r="13677" spans="1:6" x14ac:dyDescent="0.2">
      <c r="A13677"/>
      <c r="B13677"/>
      <c r="D13677" s="206"/>
      <c r="E13677" s="206"/>
      <c r="F13677"/>
    </row>
    <row r="13678" spans="1:6" x14ac:dyDescent="0.2">
      <c r="A13678"/>
      <c r="B13678"/>
      <c r="D13678" s="206"/>
      <c r="E13678" s="206"/>
      <c r="F13678"/>
    </row>
    <row r="13679" spans="1:6" x14ac:dyDescent="0.2">
      <c r="A13679"/>
      <c r="B13679"/>
      <c r="D13679" s="206"/>
      <c r="E13679" s="206"/>
      <c r="F13679"/>
    </row>
    <row r="13680" spans="1:6" x14ac:dyDescent="0.2">
      <c r="A13680"/>
      <c r="B13680"/>
      <c r="D13680" s="206"/>
      <c r="E13680" s="206"/>
      <c r="F13680"/>
    </row>
    <row r="13681" spans="1:6" x14ac:dyDescent="0.2">
      <c r="A13681"/>
      <c r="B13681"/>
      <c r="D13681" s="206"/>
      <c r="E13681" s="206"/>
      <c r="F13681"/>
    </row>
    <row r="13682" spans="1:6" x14ac:dyDescent="0.2">
      <c r="A13682"/>
      <c r="B13682"/>
      <c r="D13682" s="206"/>
      <c r="E13682" s="206"/>
      <c r="F13682"/>
    </row>
    <row r="13683" spans="1:6" x14ac:dyDescent="0.2">
      <c r="A13683"/>
      <c r="B13683"/>
      <c r="D13683" s="206"/>
      <c r="E13683" s="206"/>
      <c r="F13683"/>
    </row>
    <row r="13684" spans="1:6" x14ac:dyDescent="0.2">
      <c r="A13684"/>
      <c r="B13684"/>
      <c r="D13684" s="206"/>
      <c r="E13684" s="206"/>
      <c r="F13684"/>
    </row>
    <row r="13685" spans="1:6" x14ac:dyDescent="0.2">
      <c r="A13685"/>
      <c r="B13685"/>
      <c r="D13685" s="206"/>
      <c r="E13685" s="206"/>
      <c r="F13685"/>
    </row>
    <row r="13686" spans="1:6" x14ac:dyDescent="0.2">
      <c r="A13686"/>
      <c r="B13686"/>
      <c r="D13686" s="206"/>
      <c r="E13686" s="206"/>
      <c r="F13686"/>
    </row>
    <row r="13687" spans="1:6" x14ac:dyDescent="0.2">
      <c r="A13687"/>
      <c r="B13687"/>
      <c r="D13687" s="206"/>
      <c r="E13687" s="206"/>
      <c r="F13687"/>
    </row>
    <row r="13688" spans="1:6" x14ac:dyDescent="0.2">
      <c r="A13688"/>
      <c r="B13688"/>
      <c r="D13688" s="206"/>
      <c r="E13688" s="206"/>
      <c r="F13688"/>
    </row>
    <row r="13689" spans="1:6" x14ac:dyDescent="0.2">
      <c r="A13689"/>
      <c r="B13689"/>
      <c r="D13689" s="206"/>
      <c r="E13689" s="206"/>
      <c r="F13689"/>
    </row>
    <row r="13690" spans="1:6" x14ac:dyDescent="0.2">
      <c r="A13690"/>
      <c r="B13690"/>
      <c r="D13690" s="206"/>
      <c r="E13690" s="206"/>
      <c r="F13690"/>
    </row>
    <row r="13691" spans="1:6" x14ac:dyDescent="0.2">
      <c r="A13691"/>
      <c r="B13691"/>
      <c r="D13691" s="206"/>
      <c r="E13691" s="206"/>
      <c r="F13691"/>
    </row>
    <row r="13692" spans="1:6" x14ac:dyDescent="0.2">
      <c r="A13692"/>
      <c r="B13692"/>
      <c r="D13692" s="206"/>
      <c r="E13692" s="206"/>
      <c r="F13692"/>
    </row>
    <row r="13693" spans="1:6" x14ac:dyDescent="0.2">
      <c r="A13693"/>
      <c r="B13693"/>
      <c r="D13693" s="206"/>
      <c r="E13693" s="206"/>
      <c r="F13693"/>
    </row>
    <row r="13694" spans="1:6" x14ac:dyDescent="0.2">
      <c r="A13694"/>
      <c r="B13694"/>
      <c r="D13694" s="206"/>
      <c r="E13694" s="206"/>
      <c r="F13694"/>
    </row>
    <row r="13695" spans="1:6" x14ac:dyDescent="0.2">
      <c r="A13695"/>
      <c r="B13695"/>
      <c r="D13695" s="206"/>
      <c r="E13695" s="206"/>
      <c r="F13695"/>
    </row>
    <row r="13696" spans="1:6" x14ac:dyDescent="0.2">
      <c r="A13696"/>
      <c r="B13696"/>
      <c r="D13696" s="206"/>
      <c r="E13696" s="206"/>
      <c r="F13696"/>
    </row>
    <row r="13697" spans="1:6" x14ac:dyDescent="0.2">
      <c r="A13697"/>
      <c r="B13697"/>
      <c r="D13697" s="206"/>
      <c r="E13697" s="206"/>
      <c r="F13697"/>
    </row>
    <row r="13698" spans="1:6" x14ac:dyDescent="0.2">
      <c r="A13698"/>
      <c r="B13698"/>
      <c r="D13698" s="206"/>
      <c r="E13698" s="206"/>
      <c r="F13698"/>
    </row>
    <row r="13699" spans="1:6" x14ac:dyDescent="0.2">
      <c r="A13699"/>
      <c r="B13699"/>
      <c r="D13699" s="206"/>
      <c r="E13699" s="206"/>
      <c r="F13699"/>
    </row>
    <row r="13700" spans="1:6" x14ac:dyDescent="0.2">
      <c r="A13700"/>
      <c r="B13700"/>
      <c r="D13700" s="206"/>
      <c r="E13700" s="206"/>
      <c r="F13700"/>
    </row>
    <row r="13701" spans="1:6" x14ac:dyDescent="0.2">
      <c r="A13701"/>
      <c r="B13701"/>
      <c r="D13701" s="206"/>
      <c r="E13701" s="206"/>
      <c r="F13701"/>
    </row>
    <row r="13702" spans="1:6" x14ac:dyDescent="0.2">
      <c r="A13702"/>
      <c r="B13702"/>
      <c r="D13702" s="206"/>
      <c r="E13702" s="206"/>
      <c r="F13702"/>
    </row>
    <row r="13703" spans="1:6" x14ac:dyDescent="0.2">
      <c r="A13703"/>
      <c r="B13703"/>
      <c r="D13703" s="206"/>
      <c r="E13703" s="206"/>
      <c r="F13703"/>
    </row>
    <row r="13704" spans="1:6" x14ac:dyDescent="0.2">
      <c r="A13704"/>
      <c r="B13704"/>
      <c r="D13704" s="206"/>
      <c r="E13704" s="206"/>
      <c r="F13704"/>
    </row>
    <row r="13705" spans="1:6" x14ac:dyDescent="0.2">
      <c r="A13705"/>
      <c r="B13705"/>
      <c r="D13705" s="206"/>
      <c r="E13705" s="206"/>
      <c r="F13705"/>
    </row>
    <row r="13706" spans="1:6" x14ac:dyDescent="0.2">
      <c r="A13706"/>
      <c r="B13706"/>
      <c r="D13706" s="206"/>
      <c r="E13706" s="206"/>
      <c r="F13706"/>
    </row>
    <row r="13707" spans="1:6" x14ac:dyDescent="0.2">
      <c r="A13707"/>
      <c r="B13707"/>
      <c r="D13707" s="206"/>
      <c r="E13707" s="206"/>
      <c r="F13707"/>
    </row>
    <row r="13708" spans="1:6" x14ac:dyDescent="0.2">
      <c r="A13708"/>
      <c r="B13708"/>
      <c r="D13708" s="206"/>
      <c r="E13708" s="206"/>
      <c r="F13708"/>
    </row>
    <row r="13709" spans="1:6" x14ac:dyDescent="0.2">
      <c r="A13709"/>
      <c r="B13709"/>
      <c r="D13709" s="206"/>
      <c r="E13709" s="206"/>
      <c r="F13709"/>
    </row>
    <row r="13710" spans="1:6" x14ac:dyDescent="0.2">
      <c r="A13710"/>
      <c r="B13710"/>
      <c r="D13710" s="206"/>
      <c r="E13710" s="206"/>
      <c r="F13710"/>
    </row>
    <row r="13711" spans="1:6" x14ac:dyDescent="0.2">
      <c r="A13711"/>
      <c r="B13711"/>
      <c r="D13711" s="206"/>
      <c r="E13711" s="206"/>
      <c r="F13711"/>
    </row>
    <row r="13712" spans="1:6" x14ac:dyDescent="0.2">
      <c r="A13712"/>
      <c r="B13712"/>
      <c r="D13712" s="206"/>
      <c r="E13712" s="206"/>
      <c r="F13712"/>
    </row>
    <row r="13713" spans="1:6" x14ac:dyDescent="0.2">
      <c r="A13713"/>
      <c r="B13713"/>
      <c r="D13713" s="206"/>
      <c r="E13713" s="206"/>
      <c r="F13713"/>
    </row>
    <row r="13714" spans="1:6" x14ac:dyDescent="0.2">
      <c r="A13714"/>
      <c r="B13714"/>
      <c r="D13714" s="206"/>
      <c r="E13714" s="206"/>
      <c r="F13714"/>
    </row>
    <row r="13715" spans="1:6" x14ac:dyDescent="0.2">
      <c r="A13715"/>
      <c r="B13715"/>
      <c r="D13715" s="206"/>
      <c r="E13715" s="206"/>
      <c r="F13715"/>
    </row>
    <row r="13716" spans="1:6" x14ac:dyDescent="0.2">
      <c r="A13716"/>
      <c r="B13716"/>
      <c r="D13716" s="206"/>
      <c r="E13716" s="206"/>
      <c r="F13716"/>
    </row>
    <row r="13717" spans="1:6" x14ac:dyDescent="0.2">
      <c r="A13717"/>
      <c r="B13717"/>
      <c r="D13717" s="206"/>
      <c r="E13717" s="206"/>
      <c r="F13717"/>
    </row>
    <row r="13718" spans="1:6" x14ac:dyDescent="0.2">
      <c r="A13718"/>
      <c r="B13718"/>
      <c r="D13718" s="206"/>
      <c r="E13718" s="206"/>
      <c r="F13718"/>
    </row>
    <row r="13719" spans="1:6" x14ac:dyDescent="0.2">
      <c r="A13719"/>
      <c r="B13719"/>
      <c r="D13719" s="206"/>
      <c r="E13719" s="206"/>
      <c r="F13719"/>
    </row>
    <row r="13720" spans="1:6" x14ac:dyDescent="0.2">
      <c r="A13720"/>
      <c r="B13720"/>
      <c r="D13720" s="206"/>
      <c r="E13720" s="206"/>
      <c r="F13720"/>
    </row>
    <row r="13721" spans="1:6" x14ac:dyDescent="0.2">
      <c r="A13721"/>
      <c r="B13721"/>
      <c r="D13721" s="206"/>
      <c r="E13721" s="206"/>
      <c r="F13721"/>
    </row>
    <row r="13722" spans="1:6" x14ac:dyDescent="0.2">
      <c r="A13722"/>
      <c r="B13722"/>
      <c r="D13722" s="206"/>
      <c r="E13722" s="206"/>
      <c r="F13722"/>
    </row>
    <row r="13723" spans="1:6" x14ac:dyDescent="0.2">
      <c r="A13723"/>
      <c r="B13723"/>
      <c r="D13723" s="206"/>
      <c r="E13723" s="206"/>
      <c r="F13723"/>
    </row>
    <row r="13724" spans="1:6" x14ac:dyDescent="0.2">
      <c r="A13724"/>
      <c r="B13724"/>
      <c r="D13724" s="206"/>
      <c r="E13724" s="206"/>
      <c r="F13724"/>
    </row>
    <row r="13725" spans="1:6" x14ac:dyDescent="0.2">
      <c r="A13725"/>
      <c r="B13725"/>
      <c r="D13725" s="206"/>
      <c r="E13725" s="206"/>
      <c r="F13725"/>
    </row>
    <row r="13726" spans="1:6" x14ac:dyDescent="0.2">
      <c r="A13726"/>
      <c r="B13726"/>
      <c r="D13726" s="206"/>
      <c r="E13726" s="206"/>
      <c r="F13726"/>
    </row>
    <row r="13727" spans="1:6" x14ac:dyDescent="0.2">
      <c r="A13727"/>
      <c r="B13727"/>
      <c r="D13727" s="206"/>
      <c r="E13727" s="206"/>
      <c r="F13727"/>
    </row>
    <row r="13728" spans="1:6" x14ac:dyDescent="0.2">
      <c r="A13728"/>
      <c r="B13728"/>
      <c r="D13728" s="206"/>
      <c r="E13728" s="206"/>
      <c r="F13728"/>
    </row>
    <row r="13729" spans="1:6" x14ac:dyDescent="0.2">
      <c r="A13729"/>
      <c r="B13729"/>
      <c r="D13729" s="206"/>
      <c r="E13729" s="206"/>
      <c r="F13729"/>
    </row>
    <row r="13730" spans="1:6" x14ac:dyDescent="0.2">
      <c r="A13730"/>
      <c r="B13730"/>
      <c r="D13730" s="206"/>
      <c r="E13730" s="206"/>
      <c r="F13730"/>
    </row>
    <row r="13731" spans="1:6" x14ac:dyDescent="0.2">
      <c r="A13731"/>
      <c r="B13731"/>
      <c r="D13731" s="206"/>
      <c r="E13731" s="206"/>
      <c r="F13731"/>
    </row>
    <row r="13732" spans="1:6" x14ac:dyDescent="0.2">
      <c r="A13732"/>
      <c r="B13732"/>
      <c r="D13732" s="206"/>
      <c r="E13732" s="206"/>
      <c r="F13732"/>
    </row>
    <row r="13733" spans="1:6" x14ac:dyDescent="0.2">
      <c r="A13733"/>
      <c r="B13733"/>
      <c r="D13733" s="206"/>
      <c r="E13733" s="206"/>
      <c r="F13733"/>
    </row>
    <row r="13734" spans="1:6" x14ac:dyDescent="0.2">
      <c r="A13734"/>
      <c r="B13734"/>
      <c r="D13734" s="206"/>
      <c r="E13734" s="206"/>
      <c r="F13734"/>
    </row>
    <row r="13735" spans="1:6" x14ac:dyDescent="0.2">
      <c r="A13735"/>
      <c r="B13735"/>
      <c r="D13735" s="206"/>
      <c r="E13735" s="206"/>
      <c r="F13735"/>
    </row>
    <row r="13736" spans="1:6" x14ac:dyDescent="0.2">
      <c r="A13736"/>
      <c r="B13736"/>
      <c r="D13736" s="206"/>
      <c r="E13736" s="206"/>
      <c r="F13736"/>
    </row>
    <row r="13737" spans="1:6" x14ac:dyDescent="0.2">
      <c r="A13737"/>
      <c r="B13737"/>
      <c r="D13737" s="206"/>
      <c r="E13737" s="206"/>
      <c r="F13737"/>
    </row>
    <row r="13738" spans="1:6" x14ac:dyDescent="0.2">
      <c r="A13738"/>
      <c r="B13738"/>
      <c r="D13738" s="206"/>
      <c r="E13738" s="206"/>
      <c r="F13738"/>
    </row>
    <row r="13739" spans="1:6" x14ac:dyDescent="0.2">
      <c r="A13739"/>
      <c r="B13739"/>
      <c r="D13739" s="206"/>
      <c r="E13739" s="206"/>
      <c r="F13739"/>
    </row>
    <row r="13740" spans="1:6" x14ac:dyDescent="0.2">
      <c r="A13740"/>
      <c r="B13740"/>
      <c r="D13740" s="206"/>
      <c r="E13740" s="206"/>
      <c r="F13740"/>
    </row>
    <row r="13741" spans="1:6" x14ac:dyDescent="0.2">
      <c r="A13741"/>
      <c r="B13741"/>
      <c r="D13741" s="206"/>
      <c r="E13741" s="206"/>
      <c r="F13741"/>
    </row>
    <row r="13742" spans="1:6" x14ac:dyDescent="0.2">
      <c r="A13742"/>
      <c r="B13742"/>
      <c r="D13742" s="206"/>
      <c r="E13742" s="206"/>
      <c r="F13742"/>
    </row>
    <row r="13743" spans="1:6" x14ac:dyDescent="0.2">
      <c r="A13743"/>
      <c r="B13743"/>
      <c r="D13743" s="206"/>
      <c r="E13743" s="206"/>
      <c r="F13743"/>
    </row>
    <row r="13744" spans="1:6" x14ac:dyDescent="0.2">
      <c r="A13744"/>
      <c r="B13744"/>
      <c r="D13744" s="206"/>
      <c r="E13744" s="206"/>
      <c r="F13744"/>
    </row>
    <row r="13745" spans="1:6" x14ac:dyDescent="0.2">
      <c r="A13745"/>
      <c r="B13745"/>
      <c r="D13745" s="206"/>
      <c r="E13745" s="206"/>
      <c r="F13745"/>
    </row>
    <row r="13746" spans="1:6" x14ac:dyDescent="0.2">
      <c r="A13746"/>
      <c r="B13746"/>
      <c r="D13746" s="206"/>
      <c r="E13746" s="206"/>
      <c r="F13746"/>
    </row>
    <row r="13747" spans="1:6" x14ac:dyDescent="0.2">
      <c r="A13747"/>
      <c r="B13747"/>
      <c r="D13747" s="206"/>
      <c r="E13747" s="206"/>
      <c r="F13747"/>
    </row>
    <row r="13748" spans="1:6" x14ac:dyDescent="0.2">
      <c r="A13748"/>
      <c r="B13748"/>
      <c r="D13748" s="206"/>
      <c r="E13748" s="206"/>
      <c r="F13748"/>
    </row>
    <row r="13749" spans="1:6" x14ac:dyDescent="0.2">
      <c r="A13749"/>
      <c r="B13749"/>
      <c r="D13749" s="206"/>
      <c r="E13749" s="206"/>
      <c r="F13749"/>
    </row>
    <row r="13750" spans="1:6" x14ac:dyDescent="0.2">
      <c r="A13750"/>
      <c r="B13750"/>
      <c r="D13750" s="206"/>
      <c r="E13750" s="206"/>
      <c r="F13750"/>
    </row>
    <row r="13751" spans="1:6" x14ac:dyDescent="0.2">
      <c r="A13751"/>
      <c r="B13751"/>
      <c r="D13751" s="206"/>
      <c r="E13751" s="206"/>
      <c r="F13751"/>
    </row>
    <row r="13752" spans="1:6" x14ac:dyDescent="0.2">
      <c r="A13752"/>
      <c r="B13752"/>
      <c r="D13752" s="206"/>
      <c r="E13752" s="206"/>
      <c r="F13752"/>
    </row>
    <row r="13753" spans="1:6" x14ac:dyDescent="0.2">
      <c r="A13753"/>
      <c r="B13753"/>
      <c r="D13753" s="206"/>
      <c r="E13753" s="206"/>
      <c r="F13753"/>
    </row>
    <row r="13754" spans="1:6" x14ac:dyDescent="0.2">
      <c r="A13754"/>
      <c r="B13754"/>
      <c r="D13754" s="206"/>
      <c r="E13754" s="206"/>
      <c r="F13754"/>
    </row>
    <row r="13755" spans="1:6" x14ac:dyDescent="0.2">
      <c r="A13755"/>
      <c r="B13755"/>
      <c r="D13755" s="206"/>
      <c r="E13755" s="206"/>
      <c r="F13755"/>
    </row>
    <row r="13756" spans="1:6" x14ac:dyDescent="0.2">
      <c r="A13756"/>
      <c r="B13756"/>
      <c r="D13756" s="206"/>
      <c r="E13756" s="206"/>
      <c r="F13756"/>
    </row>
    <row r="13757" spans="1:6" x14ac:dyDescent="0.2">
      <c r="A13757"/>
      <c r="B13757"/>
      <c r="D13757" s="206"/>
      <c r="E13757" s="206"/>
      <c r="F13757"/>
    </row>
    <row r="13758" spans="1:6" x14ac:dyDescent="0.2">
      <c r="A13758"/>
      <c r="B13758"/>
      <c r="D13758" s="206"/>
      <c r="E13758" s="206"/>
      <c r="F13758"/>
    </row>
    <row r="13759" spans="1:6" x14ac:dyDescent="0.2">
      <c r="A13759"/>
      <c r="B13759"/>
      <c r="D13759" s="206"/>
      <c r="E13759" s="206"/>
      <c r="F13759"/>
    </row>
    <row r="13760" spans="1:6" x14ac:dyDescent="0.2">
      <c r="A13760"/>
      <c r="B13760"/>
      <c r="D13760" s="206"/>
      <c r="E13760" s="206"/>
      <c r="F13760"/>
    </row>
    <row r="13761" spans="1:6" x14ac:dyDescent="0.2">
      <c r="A13761"/>
      <c r="B13761"/>
      <c r="D13761" s="206"/>
      <c r="E13761" s="206"/>
      <c r="F13761"/>
    </row>
    <row r="13762" spans="1:6" x14ac:dyDescent="0.2">
      <c r="A13762"/>
      <c r="B13762"/>
      <c r="D13762" s="206"/>
      <c r="E13762" s="206"/>
      <c r="F13762"/>
    </row>
    <row r="13763" spans="1:6" x14ac:dyDescent="0.2">
      <c r="A13763"/>
      <c r="B13763"/>
      <c r="D13763" s="206"/>
      <c r="E13763" s="206"/>
      <c r="F13763"/>
    </row>
    <row r="13764" spans="1:6" x14ac:dyDescent="0.2">
      <c r="A13764"/>
      <c r="B13764"/>
      <c r="D13764" s="206"/>
      <c r="E13764" s="206"/>
      <c r="F13764"/>
    </row>
    <row r="13765" spans="1:6" x14ac:dyDescent="0.2">
      <c r="A13765"/>
      <c r="B13765"/>
      <c r="D13765" s="206"/>
      <c r="E13765" s="206"/>
      <c r="F13765"/>
    </row>
    <row r="13766" spans="1:6" x14ac:dyDescent="0.2">
      <c r="A13766"/>
      <c r="B13766"/>
      <c r="D13766" s="206"/>
      <c r="E13766" s="206"/>
      <c r="F13766"/>
    </row>
    <row r="13767" spans="1:6" x14ac:dyDescent="0.2">
      <c r="A13767"/>
      <c r="B13767"/>
      <c r="D13767" s="206"/>
      <c r="E13767" s="206"/>
      <c r="F13767"/>
    </row>
    <row r="13768" spans="1:6" x14ac:dyDescent="0.2">
      <c r="A13768"/>
      <c r="B13768"/>
      <c r="D13768" s="206"/>
      <c r="E13768" s="206"/>
      <c r="F13768"/>
    </row>
    <row r="13769" spans="1:6" x14ac:dyDescent="0.2">
      <c r="A13769"/>
      <c r="B13769"/>
      <c r="D13769" s="206"/>
      <c r="E13769" s="206"/>
      <c r="F13769"/>
    </row>
    <row r="13770" spans="1:6" x14ac:dyDescent="0.2">
      <c r="A13770"/>
      <c r="B13770"/>
      <c r="D13770" s="206"/>
      <c r="E13770" s="206"/>
      <c r="F13770"/>
    </row>
    <row r="13771" spans="1:6" x14ac:dyDescent="0.2">
      <c r="A13771"/>
      <c r="B13771"/>
      <c r="D13771" s="206"/>
      <c r="E13771" s="206"/>
      <c r="F13771"/>
    </row>
    <row r="13772" spans="1:6" x14ac:dyDescent="0.2">
      <c r="A13772"/>
      <c r="B13772"/>
      <c r="D13772" s="206"/>
      <c r="E13772" s="206"/>
      <c r="F13772"/>
    </row>
    <row r="13773" spans="1:6" x14ac:dyDescent="0.2">
      <c r="A13773"/>
      <c r="B13773"/>
      <c r="D13773" s="206"/>
      <c r="E13773" s="206"/>
      <c r="F13773"/>
    </row>
    <row r="13774" spans="1:6" x14ac:dyDescent="0.2">
      <c r="A13774"/>
      <c r="B13774"/>
      <c r="D13774" s="206"/>
      <c r="E13774" s="206"/>
      <c r="F13774"/>
    </row>
    <row r="13775" spans="1:6" x14ac:dyDescent="0.2">
      <c r="A13775"/>
      <c r="B13775"/>
      <c r="D13775" s="206"/>
      <c r="E13775" s="206"/>
      <c r="F13775"/>
    </row>
    <row r="13776" spans="1:6" x14ac:dyDescent="0.2">
      <c r="A13776"/>
      <c r="B13776"/>
      <c r="D13776" s="206"/>
      <c r="E13776" s="206"/>
      <c r="F13776"/>
    </row>
    <row r="13777" spans="1:6" x14ac:dyDescent="0.2">
      <c r="A13777"/>
      <c r="B13777"/>
      <c r="D13777" s="206"/>
      <c r="E13777" s="206"/>
      <c r="F13777"/>
    </row>
    <row r="13778" spans="1:6" x14ac:dyDescent="0.2">
      <c r="A13778"/>
      <c r="B13778"/>
      <c r="D13778" s="206"/>
      <c r="E13778" s="206"/>
      <c r="F13778"/>
    </row>
    <row r="13779" spans="1:6" x14ac:dyDescent="0.2">
      <c r="A13779"/>
      <c r="B13779"/>
      <c r="D13779" s="206"/>
      <c r="E13779" s="206"/>
      <c r="F13779"/>
    </row>
    <row r="13780" spans="1:6" x14ac:dyDescent="0.2">
      <c r="A13780"/>
      <c r="B13780"/>
      <c r="D13780" s="206"/>
      <c r="E13780" s="206"/>
      <c r="F13780"/>
    </row>
    <row r="13781" spans="1:6" x14ac:dyDescent="0.2">
      <c r="A13781"/>
      <c r="B13781"/>
      <c r="D13781" s="206"/>
      <c r="E13781" s="206"/>
      <c r="F13781"/>
    </row>
    <row r="13782" spans="1:6" x14ac:dyDescent="0.2">
      <c r="A13782"/>
      <c r="B13782"/>
      <c r="D13782" s="206"/>
      <c r="E13782" s="206"/>
      <c r="F13782"/>
    </row>
    <row r="13783" spans="1:6" x14ac:dyDescent="0.2">
      <c r="A13783"/>
      <c r="B13783"/>
      <c r="D13783" s="206"/>
      <c r="E13783" s="206"/>
      <c r="F13783"/>
    </row>
    <row r="13784" spans="1:6" x14ac:dyDescent="0.2">
      <c r="A13784"/>
      <c r="B13784"/>
      <c r="D13784" s="206"/>
      <c r="E13784" s="206"/>
      <c r="F13784"/>
    </row>
    <row r="13785" spans="1:6" x14ac:dyDescent="0.2">
      <c r="A13785"/>
      <c r="B13785"/>
      <c r="D13785" s="206"/>
      <c r="E13785" s="206"/>
      <c r="F13785"/>
    </row>
    <row r="13786" spans="1:6" x14ac:dyDescent="0.2">
      <c r="A13786"/>
      <c r="B13786"/>
      <c r="D13786" s="206"/>
      <c r="E13786" s="206"/>
      <c r="F13786"/>
    </row>
    <row r="13787" spans="1:6" x14ac:dyDescent="0.2">
      <c r="A13787"/>
      <c r="B13787"/>
      <c r="D13787" s="206"/>
      <c r="E13787" s="206"/>
      <c r="F13787"/>
    </row>
    <row r="13788" spans="1:6" x14ac:dyDescent="0.2">
      <c r="A13788"/>
      <c r="B13788"/>
      <c r="D13788" s="206"/>
      <c r="E13788" s="206"/>
      <c r="F13788"/>
    </row>
    <row r="13789" spans="1:6" x14ac:dyDescent="0.2">
      <c r="A13789"/>
      <c r="B13789"/>
      <c r="D13789" s="206"/>
      <c r="E13789" s="206"/>
      <c r="F13789"/>
    </row>
    <row r="13790" spans="1:6" x14ac:dyDescent="0.2">
      <c r="A13790"/>
      <c r="B13790"/>
      <c r="D13790" s="206"/>
      <c r="E13790" s="206"/>
      <c r="F13790"/>
    </row>
    <row r="13791" spans="1:6" x14ac:dyDescent="0.2">
      <c r="A13791"/>
      <c r="B13791"/>
      <c r="D13791" s="206"/>
      <c r="E13791" s="206"/>
      <c r="F13791"/>
    </row>
    <row r="13792" spans="1:6" x14ac:dyDescent="0.2">
      <c r="A13792"/>
      <c r="B13792"/>
      <c r="D13792" s="206"/>
      <c r="E13792" s="206"/>
      <c r="F13792"/>
    </row>
    <row r="13793" spans="1:6" x14ac:dyDescent="0.2">
      <c r="A13793"/>
      <c r="B13793"/>
      <c r="D13793" s="206"/>
      <c r="E13793" s="206"/>
      <c r="F13793"/>
    </row>
    <row r="13794" spans="1:6" x14ac:dyDescent="0.2">
      <c r="A13794"/>
      <c r="B13794"/>
      <c r="D13794" s="206"/>
      <c r="E13794" s="206"/>
      <c r="F13794"/>
    </row>
    <row r="13795" spans="1:6" x14ac:dyDescent="0.2">
      <c r="A13795"/>
      <c r="B13795"/>
      <c r="D13795" s="206"/>
      <c r="E13795" s="206"/>
      <c r="F13795"/>
    </row>
    <row r="13796" spans="1:6" x14ac:dyDescent="0.2">
      <c r="A13796"/>
      <c r="B13796"/>
      <c r="D13796" s="206"/>
      <c r="E13796" s="206"/>
      <c r="F13796"/>
    </row>
    <row r="13797" spans="1:6" x14ac:dyDescent="0.2">
      <c r="A13797"/>
      <c r="B13797"/>
      <c r="D13797" s="206"/>
      <c r="E13797" s="206"/>
      <c r="F13797"/>
    </row>
    <row r="13798" spans="1:6" x14ac:dyDescent="0.2">
      <c r="A13798"/>
      <c r="B13798"/>
      <c r="D13798" s="206"/>
      <c r="E13798" s="206"/>
      <c r="F13798"/>
    </row>
    <row r="13799" spans="1:6" x14ac:dyDescent="0.2">
      <c r="A13799"/>
      <c r="B13799"/>
      <c r="D13799" s="206"/>
      <c r="E13799" s="206"/>
      <c r="F13799"/>
    </row>
    <row r="13800" spans="1:6" x14ac:dyDescent="0.2">
      <c r="A13800"/>
      <c r="B13800"/>
      <c r="D13800" s="206"/>
      <c r="E13800" s="206"/>
      <c r="F13800"/>
    </row>
    <row r="13801" spans="1:6" x14ac:dyDescent="0.2">
      <c r="A13801"/>
      <c r="B13801"/>
      <c r="D13801" s="206"/>
      <c r="E13801" s="206"/>
      <c r="F13801"/>
    </row>
    <row r="13802" spans="1:6" x14ac:dyDescent="0.2">
      <c r="A13802"/>
      <c r="B13802"/>
      <c r="D13802" s="206"/>
      <c r="E13802" s="206"/>
      <c r="F13802"/>
    </row>
    <row r="13803" spans="1:6" x14ac:dyDescent="0.2">
      <c r="A13803"/>
      <c r="B13803"/>
      <c r="D13803" s="206"/>
      <c r="E13803" s="206"/>
      <c r="F13803"/>
    </row>
    <row r="13804" spans="1:6" x14ac:dyDescent="0.2">
      <c r="A13804"/>
      <c r="B13804"/>
      <c r="D13804" s="206"/>
      <c r="E13804" s="206"/>
      <c r="F13804"/>
    </row>
    <row r="13805" spans="1:6" x14ac:dyDescent="0.2">
      <c r="A13805"/>
      <c r="B13805"/>
      <c r="D13805" s="206"/>
      <c r="E13805" s="206"/>
      <c r="F13805"/>
    </row>
    <row r="13806" spans="1:6" x14ac:dyDescent="0.2">
      <c r="A13806"/>
      <c r="B13806"/>
      <c r="D13806" s="206"/>
      <c r="E13806" s="206"/>
      <c r="F13806"/>
    </row>
    <row r="13807" spans="1:6" x14ac:dyDescent="0.2">
      <c r="A13807"/>
      <c r="B13807"/>
      <c r="D13807" s="206"/>
      <c r="E13807" s="206"/>
      <c r="F13807"/>
    </row>
    <row r="13808" spans="1:6" x14ac:dyDescent="0.2">
      <c r="A13808"/>
      <c r="B13808"/>
      <c r="D13808" s="206"/>
      <c r="E13808" s="206"/>
      <c r="F13808"/>
    </row>
    <row r="13809" spans="1:6" x14ac:dyDescent="0.2">
      <c r="A13809"/>
      <c r="B13809"/>
      <c r="D13809" s="206"/>
      <c r="E13809" s="206"/>
      <c r="F13809"/>
    </row>
    <row r="13810" spans="1:6" x14ac:dyDescent="0.2">
      <c r="A13810"/>
      <c r="B13810"/>
      <c r="D13810" s="206"/>
      <c r="E13810" s="206"/>
      <c r="F13810"/>
    </row>
    <row r="13811" spans="1:6" x14ac:dyDescent="0.2">
      <c r="A13811"/>
      <c r="B13811"/>
      <c r="D13811" s="206"/>
      <c r="E13811" s="206"/>
      <c r="F13811"/>
    </row>
    <row r="13812" spans="1:6" x14ac:dyDescent="0.2">
      <c r="A13812"/>
      <c r="B13812"/>
      <c r="D13812" s="206"/>
      <c r="E13812" s="206"/>
      <c r="F13812"/>
    </row>
    <row r="13813" spans="1:6" x14ac:dyDescent="0.2">
      <c r="A13813"/>
      <c r="B13813"/>
      <c r="D13813" s="206"/>
      <c r="E13813" s="206"/>
      <c r="F13813"/>
    </row>
    <row r="13814" spans="1:6" x14ac:dyDescent="0.2">
      <c r="A13814"/>
      <c r="B13814"/>
      <c r="D13814" s="206"/>
      <c r="E13814" s="206"/>
      <c r="F13814"/>
    </row>
    <row r="13815" spans="1:6" x14ac:dyDescent="0.2">
      <c r="A13815"/>
      <c r="B13815"/>
      <c r="D13815" s="206"/>
      <c r="E13815" s="206"/>
      <c r="F13815"/>
    </row>
    <row r="13816" spans="1:6" x14ac:dyDescent="0.2">
      <c r="A13816"/>
      <c r="B13816"/>
      <c r="D13816" s="206"/>
      <c r="E13816" s="206"/>
      <c r="F13816"/>
    </row>
    <row r="13817" spans="1:6" x14ac:dyDescent="0.2">
      <c r="A13817"/>
      <c r="B13817"/>
      <c r="D13817" s="206"/>
      <c r="E13817" s="206"/>
      <c r="F13817"/>
    </row>
    <row r="13818" spans="1:6" x14ac:dyDescent="0.2">
      <c r="A13818"/>
      <c r="B13818"/>
      <c r="D13818" s="206"/>
      <c r="E13818" s="206"/>
      <c r="F13818"/>
    </row>
    <row r="13819" spans="1:6" x14ac:dyDescent="0.2">
      <c r="A13819"/>
      <c r="B13819"/>
      <c r="D13819" s="206"/>
      <c r="E13819" s="206"/>
      <c r="F13819"/>
    </row>
    <row r="13820" spans="1:6" x14ac:dyDescent="0.2">
      <c r="A13820"/>
      <c r="B13820"/>
      <c r="D13820" s="206"/>
      <c r="E13820" s="206"/>
      <c r="F13820"/>
    </row>
    <row r="13821" spans="1:6" x14ac:dyDescent="0.2">
      <c r="A13821"/>
      <c r="B13821"/>
      <c r="D13821" s="206"/>
      <c r="E13821" s="206"/>
      <c r="F13821"/>
    </row>
    <row r="13822" spans="1:6" x14ac:dyDescent="0.2">
      <c r="A13822"/>
      <c r="B13822"/>
      <c r="D13822" s="206"/>
      <c r="E13822" s="206"/>
      <c r="F13822"/>
    </row>
    <row r="13823" spans="1:6" x14ac:dyDescent="0.2">
      <c r="A13823"/>
      <c r="B13823"/>
      <c r="D13823" s="206"/>
      <c r="E13823" s="206"/>
      <c r="F13823"/>
    </row>
    <row r="13824" spans="1:6" x14ac:dyDescent="0.2">
      <c r="A13824"/>
      <c r="B13824"/>
      <c r="D13824" s="206"/>
      <c r="E13824" s="206"/>
      <c r="F13824"/>
    </row>
    <row r="13825" spans="1:6" x14ac:dyDescent="0.2">
      <c r="A13825"/>
      <c r="B13825"/>
      <c r="D13825" s="206"/>
      <c r="E13825" s="206"/>
      <c r="F13825"/>
    </row>
    <row r="13826" spans="1:6" x14ac:dyDescent="0.2">
      <c r="A13826"/>
      <c r="B13826"/>
      <c r="D13826" s="206"/>
      <c r="E13826" s="206"/>
      <c r="F13826"/>
    </row>
    <row r="13827" spans="1:6" x14ac:dyDescent="0.2">
      <c r="A13827"/>
      <c r="B13827"/>
      <c r="D13827" s="206"/>
      <c r="E13827" s="206"/>
      <c r="F13827"/>
    </row>
    <row r="13828" spans="1:6" x14ac:dyDescent="0.2">
      <c r="A13828"/>
      <c r="B13828"/>
      <c r="D13828" s="206"/>
      <c r="E13828" s="206"/>
      <c r="F13828"/>
    </row>
    <row r="13829" spans="1:6" x14ac:dyDescent="0.2">
      <c r="A13829"/>
      <c r="B13829"/>
      <c r="D13829" s="206"/>
      <c r="E13829" s="206"/>
      <c r="F13829"/>
    </row>
    <row r="13830" spans="1:6" x14ac:dyDescent="0.2">
      <c r="A13830"/>
      <c r="B13830"/>
      <c r="D13830" s="206"/>
      <c r="E13830" s="206"/>
      <c r="F13830"/>
    </row>
    <row r="13831" spans="1:6" x14ac:dyDescent="0.2">
      <c r="A13831"/>
      <c r="B13831"/>
      <c r="D13831" s="206"/>
      <c r="E13831" s="206"/>
      <c r="F13831"/>
    </row>
    <row r="13832" spans="1:6" x14ac:dyDescent="0.2">
      <c r="A13832"/>
      <c r="B13832"/>
      <c r="D13832" s="206"/>
      <c r="E13832" s="206"/>
      <c r="F13832"/>
    </row>
    <row r="13833" spans="1:6" x14ac:dyDescent="0.2">
      <c r="A13833"/>
      <c r="B13833"/>
      <c r="D13833" s="206"/>
      <c r="E13833" s="206"/>
      <c r="F13833"/>
    </row>
    <row r="13834" spans="1:6" x14ac:dyDescent="0.2">
      <c r="A13834"/>
      <c r="B13834"/>
      <c r="D13834" s="206"/>
      <c r="E13834" s="206"/>
      <c r="F13834"/>
    </row>
    <row r="13835" spans="1:6" x14ac:dyDescent="0.2">
      <c r="A13835"/>
      <c r="B13835"/>
      <c r="D13835" s="206"/>
      <c r="E13835" s="206"/>
      <c r="F13835"/>
    </row>
    <row r="13836" spans="1:6" x14ac:dyDescent="0.2">
      <c r="A13836"/>
      <c r="B13836"/>
      <c r="D13836" s="206"/>
      <c r="E13836" s="206"/>
      <c r="F13836"/>
    </row>
    <row r="13837" spans="1:6" x14ac:dyDescent="0.2">
      <c r="A13837"/>
      <c r="B13837"/>
      <c r="D13837" s="206"/>
      <c r="E13837" s="206"/>
      <c r="F13837"/>
    </row>
    <row r="13838" spans="1:6" x14ac:dyDescent="0.2">
      <c r="A13838"/>
      <c r="B13838"/>
      <c r="D13838" s="206"/>
      <c r="E13838" s="206"/>
      <c r="F13838"/>
    </row>
    <row r="13839" spans="1:6" x14ac:dyDescent="0.2">
      <c r="A13839"/>
      <c r="B13839"/>
      <c r="D13839" s="206"/>
      <c r="E13839" s="206"/>
      <c r="F13839"/>
    </row>
    <row r="13840" spans="1:6" x14ac:dyDescent="0.2">
      <c r="A13840"/>
      <c r="B13840"/>
      <c r="D13840" s="206"/>
      <c r="E13840" s="206"/>
      <c r="F13840"/>
    </row>
    <row r="13841" spans="1:6" x14ac:dyDescent="0.2">
      <c r="A13841"/>
      <c r="B13841"/>
      <c r="D13841" s="206"/>
      <c r="E13841" s="206"/>
      <c r="F13841"/>
    </row>
    <row r="13842" spans="1:6" x14ac:dyDescent="0.2">
      <c r="A13842"/>
      <c r="B13842"/>
      <c r="D13842" s="206"/>
      <c r="E13842" s="206"/>
      <c r="F13842"/>
    </row>
    <row r="13843" spans="1:6" x14ac:dyDescent="0.2">
      <c r="A13843"/>
      <c r="B13843"/>
      <c r="D13843" s="206"/>
      <c r="E13843" s="206"/>
      <c r="F13843"/>
    </row>
    <row r="13844" spans="1:6" x14ac:dyDescent="0.2">
      <c r="A13844"/>
      <c r="B13844"/>
      <c r="D13844" s="206"/>
      <c r="E13844" s="206"/>
      <c r="F13844"/>
    </row>
    <row r="13845" spans="1:6" x14ac:dyDescent="0.2">
      <c r="A13845"/>
      <c r="B13845"/>
      <c r="D13845" s="206"/>
      <c r="E13845" s="206"/>
      <c r="F13845"/>
    </row>
    <row r="13846" spans="1:6" x14ac:dyDescent="0.2">
      <c r="A13846"/>
      <c r="B13846"/>
      <c r="D13846" s="206"/>
      <c r="E13846" s="206"/>
      <c r="F13846"/>
    </row>
    <row r="13847" spans="1:6" x14ac:dyDescent="0.2">
      <c r="A13847"/>
      <c r="B13847"/>
      <c r="D13847" s="206"/>
      <c r="E13847" s="206"/>
      <c r="F13847"/>
    </row>
    <row r="13848" spans="1:6" x14ac:dyDescent="0.2">
      <c r="A13848"/>
      <c r="B13848"/>
      <c r="D13848" s="206"/>
      <c r="E13848" s="206"/>
      <c r="F13848"/>
    </row>
    <row r="13849" spans="1:6" x14ac:dyDescent="0.2">
      <c r="A13849"/>
      <c r="B13849"/>
      <c r="D13849" s="206"/>
      <c r="E13849" s="206"/>
      <c r="F13849"/>
    </row>
    <row r="13850" spans="1:6" x14ac:dyDescent="0.2">
      <c r="A13850"/>
      <c r="B13850"/>
      <c r="D13850" s="206"/>
      <c r="E13850" s="206"/>
      <c r="F13850"/>
    </row>
    <row r="13851" spans="1:6" x14ac:dyDescent="0.2">
      <c r="A13851"/>
      <c r="B13851"/>
      <c r="D13851" s="206"/>
      <c r="E13851" s="206"/>
      <c r="F13851"/>
    </row>
    <row r="13852" spans="1:6" x14ac:dyDescent="0.2">
      <c r="A13852"/>
      <c r="B13852"/>
      <c r="D13852" s="206"/>
      <c r="E13852" s="206"/>
      <c r="F13852"/>
    </row>
    <row r="13853" spans="1:6" x14ac:dyDescent="0.2">
      <c r="A13853"/>
      <c r="B13853"/>
      <c r="D13853" s="206"/>
      <c r="E13853" s="206"/>
      <c r="F13853"/>
    </row>
    <row r="13854" spans="1:6" x14ac:dyDescent="0.2">
      <c r="A13854"/>
      <c r="B13854"/>
      <c r="D13854" s="206"/>
      <c r="E13854" s="206"/>
      <c r="F13854"/>
    </row>
    <row r="13855" spans="1:6" x14ac:dyDescent="0.2">
      <c r="A13855"/>
      <c r="B13855"/>
      <c r="D13855" s="206"/>
      <c r="E13855" s="206"/>
      <c r="F13855"/>
    </row>
    <row r="13856" spans="1:6" x14ac:dyDescent="0.2">
      <c r="A13856"/>
      <c r="B13856"/>
      <c r="D13856" s="206"/>
      <c r="E13856" s="206"/>
      <c r="F13856"/>
    </row>
    <row r="13857" spans="1:6" x14ac:dyDescent="0.2">
      <c r="A13857"/>
      <c r="B13857"/>
      <c r="D13857" s="206"/>
      <c r="E13857" s="206"/>
      <c r="F13857"/>
    </row>
    <row r="13858" spans="1:6" x14ac:dyDescent="0.2">
      <c r="A13858"/>
      <c r="B13858"/>
      <c r="D13858" s="206"/>
      <c r="E13858" s="206"/>
      <c r="F13858"/>
    </row>
    <row r="13859" spans="1:6" x14ac:dyDescent="0.2">
      <c r="A13859"/>
      <c r="B13859"/>
      <c r="D13859" s="206"/>
      <c r="E13859" s="206"/>
      <c r="F13859"/>
    </row>
    <row r="13860" spans="1:6" x14ac:dyDescent="0.2">
      <c r="A13860"/>
      <c r="B13860"/>
      <c r="D13860" s="206"/>
      <c r="E13860" s="206"/>
      <c r="F13860"/>
    </row>
    <row r="13861" spans="1:6" x14ac:dyDescent="0.2">
      <c r="A13861"/>
      <c r="B13861"/>
      <c r="D13861" s="206"/>
      <c r="E13861" s="206"/>
      <c r="F13861"/>
    </row>
    <row r="13862" spans="1:6" x14ac:dyDescent="0.2">
      <c r="A13862"/>
      <c r="B13862"/>
      <c r="D13862" s="206"/>
      <c r="E13862" s="206"/>
      <c r="F13862"/>
    </row>
    <row r="13863" spans="1:6" x14ac:dyDescent="0.2">
      <c r="A13863"/>
      <c r="B13863"/>
      <c r="D13863" s="206"/>
      <c r="E13863" s="206"/>
      <c r="F13863"/>
    </row>
    <row r="13864" spans="1:6" x14ac:dyDescent="0.2">
      <c r="A13864"/>
      <c r="B13864"/>
      <c r="D13864" s="206"/>
      <c r="E13864" s="206"/>
      <c r="F13864"/>
    </row>
    <row r="13865" spans="1:6" x14ac:dyDescent="0.2">
      <c r="A13865"/>
      <c r="B13865"/>
      <c r="D13865" s="206"/>
      <c r="E13865" s="206"/>
      <c r="F13865"/>
    </row>
    <row r="13866" spans="1:6" x14ac:dyDescent="0.2">
      <c r="A13866"/>
      <c r="B13866"/>
      <c r="D13866" s="206"/>
      <c r="E13866" s="206"/>
      <c r="F13866"/>
    </row>
    <row r="13867" spans="1:6" x14ac:dyDescent="0.2">
      <c r="A13867"/>
      <c r="B13867"/>
      <c r="D13867" s="206"/>
      <c r="E13867" s="206"/>
      <c r="F13867"/>
    </row>
    <row r="13868" spans="1:6" x14ac:dyDescent="0.2">
      <c r="A13868"/>
      <c r="B13868"/>
      <c r="D13868" s="206"/>
      <c r="E13868" s="206"/>
      <c r="F13868"/>
    </row>
    <row r="13869" spans="1:6" x14ac:dyDescent="0.2">
      <c r="A13869"/>
      <c r="B13869"/>
      <c r="D13869" s="206"/>
      <c r="E13869" s="206"/>
      <c r="F13869"/>
    </row>
    <row r="13870" spans="1:6" x14ac:dyDescent="0.2">
      <c r="A13870"/>
      <c r="B13870"/>
      <c r="D13870" s="206"/>
      <c r="E13870" s="206"/>
      <c r="F13870"/>
    </row>
    <row r="13871" spans="1:6" x14ac:dyDescent="0.2">
      <c r="A13871"/>
      <c r="B13871"/>
      <c r="D13871" s="206"/>
      <c r="E13871" s="206"/>
      <c r="F13871"/>
    </row>
    <row r="13872" spans="1:6" x14ac:dyDescent="0.2">
      <c r="A13872"/>
      <c r="B13872"/>
      <c r="D13872" s="206"/>
      <c r="E13872" s="206"/>
      <c r="F13872"/>
    </row>
    <row r="13873" spans="1:6" x14ac:dyDescent="0.2">
      <c r="A13873"/>
      <c r="B13873"/>
      <c r="D13873" s="206"/>
      <c r="E13873" s="206"/>
      <c r="F13873"/>
    </row>
    <row r="13874" spans="1:6" x14ac:dyDescent="0.2">
      <c r="A13874"/>
      <c r="B13874"/>
      <c r="D13874" s="206"/>
      <c r="E13874" s="206"/>
      <c r="F13874"/>
    </row>
    <row r="13875" spans="1:6" x14ac:dyDescent="0.2">
      <c r="A13875"/>
      <c r="B13875"/>
      <c r="D13875" s="206"/>
      <c r="E13875" s="206"/>
      <c r="F13875"/>
    </row>
    <row r="13876" spans="1:6" x14ac:dyDescent="0.2">
      <c r="A13876"/>
      <c r="B13876"/>
      <c r="D13876" s="206"/>
      <c r="E13876" s="206"/>
      <c r="F13876"/>
    </row>
    <row r="13877" spans="1:6" x14ac:dyDescent="0.2">
      <c r="A13877"/>
      <c r="B13877"/>
      <c r="D13877" s="206"/>
      <c r="E13877" s="206"/>
      <c r="F13877"/>
    </row>
    <row r="13878" spans="1:6" x14ac:dyDescent="0.2">
      <c r="A13878"/>
      <c r="B13878"/>
      <c r="D13878" s="206"/>
      <c r="E13878" s="206"/>
      <c r="F13878"/>
    </row>
    <row r="13879" spans="1:6" x14ac:dyDescent="0.2">
      <c r="A13879"/>
      <c r="B13879"/>
      <c r="D13879" s="206"/>
      <c r="E13879" s="206"/>
      <c r="F13879"/>
    </row>
    <row r="13880" spans="1:6" x14ac:dyDescent="0.2">
      <c r="A13880"/>
      <c r="B13880"/>
      <c r="D13880" s="206"/>
      <c r="E13880" s="206"/>
      <c r="F13880"/>
    </row>
    <row r="13881" spans="1:6" x14ac:dyDescent="0.2">
      <c r="A13881"/>
      <c r="B13881"/>
      <c r="D13881" s="206"/>
      <c r="E13881" s="206"/>
      <c r="F13881"/>
    </row>
    <row r="13882" spans="1:6" x14ac:dyDescent="0.2">
      <c r="A13882"/>
      <c r="B13882"/>
      <c r="D13882" s="206"/>
      <c r="E13882" s="206"/>
      <c r="F13882"/>
    </row>
    <row r="13883" spans="1:6" x14ac:dyDescent="0.2">
      <c r="A13883"/>
      <c r="B13883"/>
      <c r="D13883" s="206"/>
      <c r="E13883" s="206"/>
      <c r="F13883"/>
    </row>
    <row r="13884" spans="1:6" x14ac:dyDescent="0.2">
      <c r="A13884"/>
      <c r="B13884"/>
      <c r="D13884" s="206"/>
      <c r="E13884" s="206"/>
      <c r="F13884"/>
    </row>
    <row r="13885" spans="1:6" x14ac:dyDescent="0.2">
      <c r="A13885"/>
      <c r="B13885"/>
      <c r="D13885" s="206"/>
      <c r="E13885" s="206"/>
      <c r="F13885"/>
    </row>
    <row r="13886" spans="1:6" x14ac:dyDescent="0.2">
      <c r="A13886"/>
      <c r="B13886"/>
      <c r="D13886" s="206"/>
      <c r="E13886" s="206"/>
      <c r="F13886"/>
    </row>
    <row r="13887" spans="1:6" x14ac:dyDescent="0.2">
      <c r="A13887"/>
      <c r="B13887"/>
      <c r="D13887" s="206"/>
      <c r="E13887" s="206"/>
      <c r="F13887"/>
    </row>
    <row r="13888" spans="1:6" x14ac:dyDescent="0.2">
      <c r="A13888"/>
      <c r="B13888"/>
      <c r="D13888" s="206"/>
      <c r="E13888" s="206"/>
      <c r="F13888"/>
    </row>
    <row r="13889" spans="1:6" x14ac:dyDescent="0.2">
      <c r="A13889"/>
      <c r="B13889"/>
      <c r="D13889" s="206"/>
      <c r="E13889" s="206"/>
      <c r="F13889"/>
    </row>
    <row r="13890" spans="1:6" x14ac:dyDescent="0.2">
      <c r="A13890"/>
      <c r="B13890"/>
      <c r="D13890" s="206"/>
      <c r="E13890" s="206"/>
      <c r="F13890"/>
    </row>
    <row r="13891" spans="1:6" x14ac:dyDescent="0.2">
      <c r="A13891"/>
      <c r="B13891"/>
      <c r="D13891" s="206"/>
      <c r="E13891" s="206"/>
      <c r="F13891"/>
    </row>
    <row r="13892" spans="1:6" x14ac:dyDescent="0.2">
      <c r="A13892"/>
      <c r="B13892"/>
      <c r="D13892" s="206"/>
      <c r="E13892" s="206"/>
      <c r="F13892"/>
    </row>
    <row r="13893" spans="1:6" x14ac:dyDescent="0.2">
      <c r="A13893"/>
      <c r="B13893"/>
      <c r="D13893" s="206"/>
      <c r="E13893" s="206"/>
      <c r="F13893"/>
    </row>
    <row r="13894" spans="1:6" x14ac:dyDescent="0.2">
      <c r="A13894"/>
      <c r="B13894"/>
      <c r="D13894" s="206"/>
      <c r="E13894" s="206"/>
      <c r="F13894"/>
    </row>
    <row r="13895" spans="1:6" x14ac:dyDescent="0.2">
      <c r="A13895"/>
      <c r="B13895"/>
      <c r="D13895" s="206"/>
      <c r="E13895" s="206"/>
      <c r="F13895"/>
    </row>
    <row r="13896" spans="1:6" x14ac:dyDescent="0.2">
      <c r="A13896"/>
      <c r="B13896"/>
      <c r="D13896" s="206"/>
      <c r="E13896" s="206"/>
      <c r="F13896"/>
    </row>
    <row r="13897" spans="1:6" x14ac:dyDescent="0.2">
      <c r="A13897"/>
      <c r="B13897"/>
      <c r="D13897" s="206"/>
      <c r="E13897" s="206"/>
      <c r="F13897"/>
    </row>
    <row r="13898" spans="1:6" x14ac:dyDescent="0.2">
      <c r="A13898"/>
      <c r="B13898"/>
      <c r="D13898" s="206"/>
      <c r="E13898" s="206"/>
      <c r="F13898"/>
    </row>
    <row r="13899" spans="1:6" x14ac:dyDescent="0.2">
      <c r="A13899"/>
      <c r="B13899"/>
      <c r="D13899" s="206"/>
      <c r="E13899" s="206"/>
      <c r="F13899"/>
    </row>
    <row r="13900" spans="1:6" x14ac:dyDescent="0.2">
      <c r="A13900"/>
      <c r="B13900"/>
      <c r="D13900" s="206"/>
      <c r="E13900" s="206"/>
      <c r="F13900"/>
    </row>
    <row r="13901" spans="1:6" x14ac:dyDescent="0.2">
      <c r="A13901"/>
      <c r="B13901"/>
      <c r="D13901" s="206"/>
      <c r="E13901" s="206"/>
      <c r="F13901"/>
    </row>
    <row r="13902" spans="1:6" x14ac:dyDescent="0.2">
      <c r="A13902"/>
      <c r="B13902"/>
      <c r="D13902" s="206"/>
      <c r="E13902" s="206"/>
      <c r="F13902"/>
    </row>
    <row r="13903" spans="1:6" x14ac:dyDescent="0.2">
      <c r="A13903"/>
      <c r="B13903"/>
      <c r="D13903" s="206"/>
      <c r="E13903" s="206"/>
      <c r="F13903"/>
    </row>
    <row r="13904" spans="1:6" x14ac:dyDescent="0.2">
      <c r="A13904"/>
      <c r="B13904"/>
      <c r="D13904" s="206"/>
      <c r="E13904" s="206"/>
      <c r="F13904"/>
    </row>
    <row r="13905" spans="1:6" x14ac:dyDescent="0.2">
      <c r="A13905"/>
      <c r="B13905"/>
      <c r="D13905" s="206"/>
      <c r="E13905" s="206"/>
      <c r="F13905"/>
    </row>
    <row r="13906" spans="1:6" x14ac:dyDescent="0.2">
      <c r="A13906"/>
      <c r="B13906"/>
      <c r="D13906" s="206"/>
      <c r="E13906" s="206"/>
      <c r="F13906"/>
    </row>
    <row r="13907" spans="1:6" x14ac:dyDescent="0.2">
      <c r="A13907"/>
      <c r="B13907"/>
      <c r="D13907" s="206"/>
      <c r="E13907" s="206"/>
      <c r="F13907"/>
    </row>
    <row r="13908" spans="1:6" x14ac:dyDescent="0.2">
      <c r="A13908"/>
      <c r="B13908"/>
      <c r="D13908" s="206"/>
      <c r="E13908" s="206"/>
      <c r="F13908"/>
    </row>
    <row r="13909" spans="1:6" x14ac:dyDescent="0.2">
      <c r="A13909"/>
      <c r="B13909"/>
      <c r="D13909" s="206"/>
      <c r="E13909" s="206"/>
      <c r="F13909"/>
    </row>
    <row r="13910" spans="1:6" x14ac:dyDescent="0.2">
      <c r="A13910"/>
      <c r="B13910"/>
      <c r="D13910" s="206"/>
      <c r="E13910" s="206"/>
      <c r="F13910"/>
    </row>
    <row r="13911" spans="1:6" x14ac:dyDescent="0.2">
      <c r="A13911"/>
      <c r="B13911"/>
      <c r="D13911" s="206"/>
      <c r="E13911" s="206"/>
      <c r="F13911"/>
    </row>
    <row r="13912" spans="1:6" x14ac:dyDescent="0.2">
      <c r="A13912"/>
      <c r="B13912"/>
      <c r="D13912" s="206"/>
      <c r="E13912" s="206"/>
      <c r="F13912"/>
    </row>
    <row r="13913" spans="1:6" x14ac:dyDescent="0.2">
      <c r="A13913"/>
      <c r="B13913"/>
      <c r="D13913" s="206"/>
      <c r="E13913" s="206"/>
      <c r="F13913"/>
    </row>
    <row r="13914" spans="1:6" x14ac:dyDescent="0.2">
      <c r="A13914"/>
      <c r="B13914"/>
      <c r="D13914" s="206"/>
      <c r="E13914" s="206"/>
      <c r="F13914"/>
    </row>
    <row r="13915" spans="1:6" x14ac:dyDescent="0.2">
      <c r="A13915"/>
      <c r="B13915"/>
      <c r="D13915" s="206"/>
      <c r="E13915" s="206"/>
      <c r="F13915"/>
    </row>
    <row r="13916" spans="1:6" x14ac:dyDescent="0.2">
      <c r="A13916"/>
      <c r="B13916"/>
      <c r="D13916" s="206"/>
      <c r="E13916" s="206"/>
      <c r="F13916"/>
    </row>
    <row r="13917" spans="1:6" x14ac:dyDescent="0.2">
      <c r="A13917"/>
      <c r="B13917"/>
      <c r="D13917" s="206"/>
      <c r="E13917" s="206"/>
      <c r="F13917"/>
    </row>
    <row r="13918" spans="1:6" x14ac:dyDescent="0.2">
      <c r="A13918"/>
      <c r="B13918"/>
      <c r="D13918" s="206"/>
      <c r="E13918" s="206"/>
      <c r="F13918"/>
    </row>
    <row r="13919" spans="1:6" x14ac:dyDescent="0.2">
      <c r="A13919"/>
      <c r="B13919"/>
      <c r="D13919" s="206"/>
      <c r="E13919" s="206"/>
      <c r="F13919"/>
    </row>
    <row r="13920" spans="1:6" x14ac:dyDescent="0.2">
      <c r="A13920"/>
      <c r="B13920"/>
      <c r="D13920" s="206"/>
      <c r="E13920" s="206"/>
      <c r="F13920"/>
    </row>
    <row r="13921" spans="1:6" x14ac:dyDescent="0.2">
      <c r="A13921"/>
      <c r="B13921"/>
      <c r="D13921" s="206"/>
      <c r="E13921" s="206"/>
      <c r="F13921"/>
    </row>
    <row r="13922" spans="1:6" x14ac:dyDescent="0.2">
      <c r="A13922"/>
      <c r="B13922"/>
      <c r="D13922" s="206"/>
      <c r="E13922" s="206"/>
      <c r="F13922"/>
    </row>
    <row r="13923" spans="1:6" x14ac:dyDescent="0.2">
      <c r="A13923"/>
      <c r="B13923"/>
      <c r="D13923" s="206"/>
      <c r="E13923" s="206"/>
      <c r="F13923"/>
    </row>
    <row r="13924" spans="1:6" x14ac:dyDescent="0.2">
      <c r="A13924"/>
      <c r="B13924"/>
      <c r="D13924" s="206"/>
      <c r="E13924" s="206"/>
      <c r="F13924"/>
    </row>
    <row r="13925" spans="1:6" x14ac:dyDescent="0.2">
      <c r="A13925"/>
      <c r="B13925"/>
      <c r="D13925" s="206"/>
      <c r="E13925" s="206"/>
      <c r="F13925"/>
    </row>
    <row r="13926" spans="1:6" x14ac:dyDescent="0.2">
      <c r="A13926"/>
      <c r="B13926"/>
      <c r="D13926" s="206"/>
      <c r="E13926" s="206"/>
      <c r="F13926"/>
    </row>
    <row r="13927" spans="1:6" x14ac:dyDescent="0.2">
      <c r="A13927"/>
      <c r="B13927"/>
      <c r="D13927" s="206"/>
      <c r="E13927" s="206"/>
      <c r="F13927"/>
    </row>
    <row r="13928" spans="1:6" x14ac:dyDescent="0.2">
      <c r="A13928"/>
      <c r="B13928"/>
      <c r="D13928" s="206"/>
      <c r="E13928" s="206"/>
      <c r="F13928"/>
    </row>
    <row r="13929" spans="1:6" x14ac:dyDescent="0.2">
      <c r="A13929"/>
      <c r="B13929"/>
      <c r="D13929" s="206"/>
      <c r="E13929" s="206"/>
      <c r="F13929"/>
    </row>
    <row r="13930" spans="1:6" x14ac:dyDescent="0.2">
      <c r="A13930"/>
      <c r="B13930"/>
      <c r="D13930" s="206"/>
      <c r="E13930" s="206"/>
      <c r="F13930"/>
    </row>
    <row r="13931" spans="1:6" x14ac:dyDescent="0.2">
      <c r="A13931"/>
      <c r="B13931"/>
      <c r="D13931" s="206"/>
      <c r="E13931" s="206"/>
      <c r="F13931"/>
    </row>
    <row r="13932" spans="1:6" x14ac:dyDescent="0.2">
      <c r="A13932"/>
      <c r="B13932"/>
      <c r="D13932" s="206"/>
      <c r="E13932" s="206"/>
      <c r="F13932"/>
    </row>
    <row r="13933" spans="1:6" x14ac:dyDescent="0.2">
      <c r="A13933"/>
      <c r="B13933"/>
      <c r="D13933" s="206"/>
      <c r="E13933" s="206"/>
      <c r="F13933"/>
    </row>
    <row r="13934" spans="1:6" x14ac:dyDescent="0.2">
      <c r="A13934"/>
      <c r="B13934"/>
      <c r="D13934" s="206"/>
      <c r="E13934" s="206"/>
      <c r="F13934"/>
    </row>
    <row r="13935" spans="1:6" x14ac:dyDescent="0.2">
      <c r="A13935"/>
      <c r="B13935"/>
      <c r="D13935" s="206"/>
      <c r="E13935" s="206"/>
      <c r="F13935"/>
    </row>
    <row r="13936" spans="1:6" x14ac:dyDescent="0.2">
      <c r="A13936"/>
      <c r="B13936"/>
      <c r="D13936" s="206"/>
      <c r="E13936" s="206"/>
      <c r="F13936"/>
    </row>
    <row r="13937" spans="1:6" x14ac:dyDescent="0.2">
      <c r="A13937"/>
      <c r="B13937"/>
      <c r="D13937" s="206"/>
      <c r="E13937" s="206"/>
      <c r="F13937"/>
    </row>
    <row r="13938" spans="1:6" x14ac:dyDescent="0.2">
      <c r="A13938"/>
      <c r="B13938"/>
      <c r="D13938" s="206"/>
      <c r="E13938" s="206"/>
      <c r="F13938"/>
    </row>
    <row r="13939" spans="1:6" x14ac:dyDescent="0.2">
      <c r="A13939"/>
      <c r="B13939"/>
      <c r="D13939" s="206"/>
      <c r="E13939" s="206"/>
      <c r="F13939"/>
    </row>
    <row r="13940" spans="1:6" x14ac:dyDescent="0.2">
      <c r="A13940"/>
      <c r="B13940"/>
      <c r="D13940" s="206"/>
      <c r="E13940" s="206"/>
      <c r="F13940"/>
    </row>
    <row r="13941" spans="1:6" x14ac:dyDescent="0.2">
      <c r="A13941"/>
      <c r="B13941"/>
      <c r="D13941" s="206"/>
      <c r="E13941" s="206"/>
      <c r="F13941"/>
    </row>
    <row r="13942" spans="1:6" x14ac:dyDescent="0.2">
      <c r="A13942"/>
      <c r="B13942"/>
      <c r="D13942" s="206"/>
      <c r="E13942" s="206"/>
      <c r="F13942"/>
    </row>
    <row r="13943" spans="1:6" x14ac:dyDescent="0.2">
      <c r="A13943"/>
      <c r="B13943"/>
      <c r="D13943" s="206"/>
      <c r="E13943" s="206"/>
      <c r="F13943"/>
    </row>
    <row r="13944" spans="1:6" x14ac:dyDescent="0.2">
      <c r="A13944"/>
      <c r="B13944"/>
      <c r="D13944" s="206"/>
      <c r="E13944" s="206"/>
      <c r="F13944"/>
    </row>
    <row r="13945" spans="1:6" x14ac:dyDescent="0.2">
      <c r="A13945"/>
      <c r="B13945"/>
      <c r="D13945" s="206"/>
      <c r="E13945" s="206"/>
      <c r="F13945"/>
    </row>
    <row r="13946" spans="1:6" x14ac:dyDescent="0.2">
      <c r="A13946"/>
      <c r="B13946"/>
      <c r="D13946" s="206"/>
      <c r="E13946" s="206"/>
      <c r="F13946"/>
    </row>
    <row r="13947" spans="1:6" x14ac:dyDescent="0.2">
      <c r="A13947"/>
      <c r="B13947"/>
      <c r="D13947" s="206"/>
      <c r="E13947" s="206"/>
      <c r="F13947"/>
    </row>
    <row r="13948" spans="1:6" x14ac:dyDescent="0.2">
      <c r="A13948"/>
      <c r="B13948"/>
      <c r="D13948" s="206"/>
      <c r="E13948" s="206"/>
      <c r="F13948"/>
    </row>
    <row r="13949" spans="1:6" x14ac:dyDescent="0.2">
      <c r="A13949"/>
      <c r="B13949"/>
      <c r="D13949" s="206"/>
      <c r="E13949" s="206"/>
      <c r="F13949"/>
    </row>
    <row r="13950" spans="1:6" x14ac:dyDescent="0.2">
      <c r="A13950"/>
      <c r="B13950"/>
      <c r="D13950" s="206"/>
      <c r="E13950" s="206"/>
      <c r="F13950"/>
    </row>
    <row r="13951" spans="1:6" x14ac:dyDescent="0.2">
      <c r="A13951"/>
      <c r="B13951"/>
      <c r="D13951" s="206"/>
      <c r="E13951" s="206"/>
      <c r="F13951"/>
    </row>
    <row r="13952" spans="1:6" x14ac:dyDescent="0.2">
      <c r="A13952"/>
      <c r="B13952"/>
      <c r="D13952" s="206"/>
      <c r="E13952" s="206"/>
      <c r="F13952"/>
    </row>
    <row r="13953" spans="1:6" x14ac:dyDescent="0.2">
      <c r="A13953"/>
      <c r="B13953"/>
      <c r="D13953" s="206"/>
      <c r="E13953" s="206"/>
      <c r="F13953"/>
    </row>
    <row r="13954" spans="1:6" x14ac:dyDescent="0.2">
      <c r="A13954"/>
      <c r="B13954"/>
      <c r="D13954" s="206"/>
      <c r="E13954" s="206"/>
      <c r="F13954"/>
    </row>
    <row r="13955" spans="1:6" x14ac:dyDescent="0.2">
      <c r="A13955"/>
      <c r="B13955"/>
      <c r="D13955" s="206"/>
      <c r="E13955" s="206"/>
      <c r="F13955"/>
    </row>
    <row r="13956" spans="1:6" x14ac:dyDescent="0.2">
      <c r="A13956"/>
      <c r="B13956"/>
      <c r="D13956" s="206"/>
      <c r="E13956" s="206"/>
      <c r="F13956"/>
    </row>
    <row r="13957" spans="1:6" x14ac:dyDescent="0.2">
      <c r="A13957"/>
      <c r="B13957"/>
      <c r="D13957" s="206"/>
      <c r="E13957" s="206"/>
      <c r="F13957"/>
    </row>
    <row r="13958" spans="1:6" x14ac:dyDescent="0.2">
      <c r="A13958"/>
      <c r="B13958"/>
      <c r="D13958" s="206"/>
      <c r="E13958" s="206"/>
      <c r="F13958"/>
    </row>
    <row r="13959" spans="1:6" x14ac:dyDescent="0.2">
      <c r="A13959"/>
      <c r="B13959"/>
      <c r="D13959" s="206"/>
      <c r="E13959" s="206"/>
      <c r="F13959"/>
    </row>
    <row r="13960" spans="1:6" x14ac:dyDescent="0.2">
      <c r="A13960"/>
      <c r="B13960"/>
      <c r="D13960" s="206"/>
      <c r="E13960" s="206"/>
      <c r="F13960"/>
    </row>
    <row r="13961" spans="1:6" x14ac:dyDescent="0.2">
      <c r="A13961"/>
      <c r="B13961"/>
      <c r="D13961" s="206"/>
      <c r="E13961" s="206"/>
      <c r="F13961"/>
    </row>
    <row r="13962" spans="1:6" x14ac:dyDescent="0.2">
      <c r="A13962"/>
      <c r="B13962"/>
      <c r="D13962" s="206"/>
      <c r="E13962" s="206"/>
      <c r="F13962"/>
    </row>
    <row r="13963" spans="1:6" x14ac:dyDescent="0.2">
      <c r="A13963"/>
      <c r="B13963"/>
      <c r="D13963" s="206"/>
      <c r="E13963" s="206"/>
      <c r="F13963"/>
    </row>
    <row r="13964" spans="1:6" x14ac:dyDescent="0.2">
      <c r="A13964"/>
      <c r="B13964"/>
      <c r="D13964" s="206"/>
      <c r="E13964" s="206"/>
      <c r="F13964"/>
    </row>
    <row r="13965" spans="1:6" x14ac:dyDescent="0.2">
      <c r="A13965"/>
      <c r="B13965"/>
      <c r="D13965" s="206"/>
      <c r="E13965" s="206"/>
      <c r="F13965"/>
    </row>
    <row r="13966" spans="1:6" x14ac:dyDescent="0.2">
      <c r="A13966"/>
      <c r="B13966"/>
      <c r="D13966" s="206"/>
      <c r="E13966" s="206"/>
      <c r="F13966"/>
    </row>
    <row r="13967" spans="1:6" x14ac:dyDescent="0.2">
      <c r="A13967"/>
      <c r="B13967"/>
      <c r="D13967" s="206"/>
      <c r="E13967" s="206"/>
      <c r="F13967"/>
    </row>
    <row r="13968" spans="1:6" x14ac:dyDescent="0.2">
      <c r="A13968"/>
      <c r="B13968"/>
      <c r="D13968" s="206"/>
      <c r="E13968" s="206"/>
      <c r="F13968"/>
    </row>
    <row r="13969" spans="1:6" x14ac:dyDescent="0.2">
      <c r="A13969"/>
      <c r="B13969"/>
      <c r="D13969" s="206"/>
      <c r="E13969" s="206"/>
      <c r="F13969"/>
    </row>
    <row r="13970" spans="1:6" x14ac:dyDescent="0.2">
      <c r="A13970"/>
      <c r="B13970"/>
      <c r="D13970" s="206"/>
      <c r="E13970" s="206"/>
      <c r="F13970"/>
    </row>
    <row r="13971" spans="1:6" x14ac:dyDescent="0.2">
      <c r="A13971"/>
      <c r="B13971"/>
      <c r="D13971" s="206"/>
      <c r="E13971" s="206"/>
      <c r="F13971"/>
    </row>
    <row r="13972" spans="1:6" x14ac:dyDescent="0.2">
      <c r="A13972"/>
      <c r="B13972"/>
      <c r="D13972" s="206"/>
      <c r="E13972" s="206"/>
      <c r="F13972"/>
    </row>
    <row r="13973" spans="1:6" x14ac:dyDescent="0.2">
      <c r="A13973"/>
      <c r="B13973"/>
      <c r="D13973" s="206"/>
      <c r="E13973" s="206"/>
      <c r="F13973"/>
    </row>
    <row r="13974" spans="1:6" x14ac:dyDescent="0.2">
      <c r="A13974"/>
      <c r="B13974"/>
      <c r="D13974" s="206"/>
      <c r="E13974" s="206"/>
      <c r="F13974"/>
    </row>
    <row r="13975" spans="1:6" x14ac:dyDescent="0.2">
      <c r="A13975"/>
      <c r="B13975"/>
      <c r="D13975" s="206"/>
      <c r="E13975" s="206"/>
      <c r="F13975"/>
    </row>
    <row r="13976" spans="1:6" x14ac:dyDescent="0.2">
      <c r="A13976"/>
      <c r="B13976"/>
      <c r="D13976" s="206"/>
      <c r="E13976" s="206"/>
      <c r="F13976"/>
    </row>
    <row r="13977" spans="1:6" x14ac:dyDescent="0.2">
      <c r="A13977"/>
      <c r="B13977"/>
      <c r="D13977" s="206"/>
      <c r="E13977" s="206"/>
      <c r="F13977"/>
    </row>
    <row r="13978" spans="1:6" x14ac:dyDescent="0.2">
      <c r="A13978"/>
      <c r="B13978"/>
      <c r="D13978" s="206"/>
      <c r="E13978" s="206"/>
      <c r="F13978"/>
    </row>
    <row r="13979" spans="1:6" x14ac:dyDescent="0.2">
      <c r="A13979"/>
      <c r="B13979"/>
      <c r="D13979" s="206"/>
      <c r="E13979" s="206"/>
      <c r="F13979"/>
    </row>
    <row r="13980" spans="1:6" x14ac:dyDescent="0.2">
      <c r="A13980"/>
      <c r="B13980"/>
      <c r="D13980" s="206"/>
      <c r="E13980" s="206"/>
      <c r="F13980"/>
    </row>
    <row r="13981" spans="1:6" x14ac:dyDescent="0.2">
      <c r="A13981"/>
      <c r="B13981"/>
      <c r="D13981" s="206"/>
      <c r="E13981" s="206"/>
      <c r="F13981"/>
    </row>
    <row r="13982" spans="1:6" x14ac:dyDescent="0.2">
      <c r="A13982"/>
      <c r="B13982"/>
      <c r="D13982" s="206"/>
      <c r="E13982" s="206"/>
      <c r="F13982"/>
    </row>
    <row r="13983" spans="1:6" x14ac:dyDescent="0.2">
      <c r="A13983"/>
      <c r="B13983"/>
      <c r="D13983" s="206"/>
      <c r="E13983" s="206"/>
      <c r="F13983"/>
    </row>
    <row r="13984" spans="1:6" x14ac:dyDescent="0.2">
      <c r="A13984"/>
      <c r="B13984"/>
      <c r="D13984" s="206"/>
      <c r="E13984" s="206"/>
      <c r="F13984"/>
    </row>
    <row r="13985" spans="1:6" x14ac:dyDescent="0.2">
      <c r="A13985"/>
      <c r="B13985"/>
      <c r="D13985" s="206"/>
      <c r="E13985" s="206"/>
      <c r="F13985"/>
    </row>
    <row r="13986" spans="1:6" x14ac:dyDescent="0.2">
      <c r="A13986"/>
      <c r="B13986"/>
      <c r="D13986" s="206"/>
      <c r="E13986" s="206"/>
      <c r="F13986"/>
    </row>
    <row r="13987" spans="1:6" x14ac:dyDescent="0.2">
      <c r="A13987"/>
      <c r="B13987"/>
      <c r="D13987" s="206"/>
      <c r="E13987" s="206"/>
      <c r="F13987"/>
    </row>
    <row r="13988" spans="1:6" x14ac:dyDescent="0.2">
      <c r="A13988"/>
      <c r="B13988"/>
      <c r="D13988" s="206"/>
      <c r="E13988" s="206"/>
      <c r="F13988"/>
    </row>
    <row r="13989" spans="1:6" x14ac:dyDescent="0.2">
      <c r="A13989"/>
      <c r="B13989"/>
      <c r="D13989" s="206"/>
      <c r="E13989" s="206"/>
      <c r="F13989"/>
    </row>
    <row r="13990" spans="1:6" x14ac:dyDescent="0.2">
      <c r="A13990"/>
      <c r="B13990"/>
      <c r="D13990" s="206"/>
      <c r="E13990" s="206"/>
      <c r="F13990"/>
    </row>
    <row r="13991" spans="1:6" x14ac:dyDescent="0.2">
      <c r="A13991"/>
      <c r="B13991"/>
      <c r="D13991" s="206"/>
      <c r="E13991" s="206"/>
      <c r="F13991"/>
    </row>
    <row r="13992" spans="1:6" x14ac:dyDescent="0.2">
      <c r="A13992"/>
      <c r="B13992"/>
      <c r="D13992" s="206"/>
      <c r="E13992" s="206"/>
      <c r="F13992"/>
    </row>
    <row r="13993" spans="1:6" x14ac:dyDescent="0.2">
      <c r="A13993"/>
      <c r="B13993"/>
      <c r="D13993" s="206"/>
      <c r="E13993" s="206"/>
      <c r="F13993"/>
    </row>
    <row r="13994" spans="1:6" x14ac:dyDescent="0.2">
      <c r="A13994"/>
      <c r="B13994"/>
      <c r="D13994" s="206"/>
      <c r="E13994" s="206"/>
      <c r="F13994"/>
    </row>
    <row r="13995" spans="1:6" x14ac:dyDescent="0.2">
      <c r="A13995"/>
      <c r="B13995"/>
      <c r="D13995" s="206"/>
      <c r="E13995" s="206"/>
      <c r="F13995"/>
    </row>
    <row r="13996" spans="1:6" x14ac:dyDescent="0.2">
      <c r="A13996"/>
      <c r="B13996"/>
      <c r="D13996" s="206"/>
      <c r="E13996" s="206"/>
      <c r="F13996"/>
    </row>
    <row r="13997" spans="1:6" x14ac:dyDescent="0.2">
      <c r="A13997"/>
      <c r="B13997"/>
      <c r="D13997" s="206"/>
      <c r="E13997" s="206"/>
      <c r="F13997"/>
    </row>
    <row r="13998" spans="1:6" x14ac:dyDescent="0.2">
      <c r="A13998"/>
      <c r="B13998"/>
      <c r="D13998" s="206"/>
      <c r="E13998" s="206"/>
      <c r="F13998"/>
    </row>
    <row r="13999" spans="1:6" x14ac:dyDescent="0.2">
      <c r="A13999"/>
      <c r="B13999"/>
      <c r="D13999" s="206"/>
      <c r="E13999" s="206"/>
      <c r="F13999"/>
    </row>
    <row r="14000" spans="1:6" x14ac:dyDescent="0.2">
      <c r="A14000"/>
      <c r="B14000"/>
      <c r="D14000" s="206"/>
      <c r="E14000" s="206"/>
      <c r="F14000"/>
    </row>
    <row r="14001" spans="1:6" x14ac:dyDescent="0.2">
      <c r="A14001"/>
      <c r="B14001"/>
      <c r="D14001" s="206"/>
      <c r="E14001" s="206"/>
      <c r="F14001"/>
    </row>
    <row r="14002" spans="1:6" x14ac:dyDescent="0.2">
      <c r="A14002"/>
      <c r="B14002"/>
      <c r="D14002" s="206"/>
      <c r="E14002" s="206"/>
      <c r="F14002"/>
    </row>
    <row r="14003" spans="1:6" x14ac:dyDescent="0.2">
      <c r="A14003"/>
      <c r="B14003"/>
      <c r="D14003" s="206"/>
      <c r="E14003" s="206"/>
      <c r="F14003"/>
    </row>
    <row r="14004" spans="1:6" x14ac:dyDescent="0.2">
      <c r="A14004"/>
      <c r="B14004"/>
      <c r="D14004" s="206"/>
      <c r="E14004" s="206"/>
      <c r="F14004"/>
    </row>
    <row r="14005" spans="1:6" x14ac:dyDescent="0.2">
      <c r="A14005"/>
      <c r="B14005"/>
      <c r="D14005" s="206"/>
      <c r="E14005" s="206"/>
      <c r="F14005"/>
    </row>
    <row r="14006" spans="1:6" x14ac:dyDescent="0.2">
      <c r="A14006"/>
      <c r="B14006"/>
      <c r="D14006" s="206"/>
      <c r="E14006" s="206"/>
      <c r="F14006"/>
    </row>
    <row r="14007" spans="1:6" x14ac:dyDescent="0.2">
      <c r="A14007"/>
      <c r="B14007"/>
      <c r="D14007" s="206"/>
      <c r="E14007" s="206"/>
      <c r="F14007"/>
    </row>
    <row r="14008" spans="1:6" x14ac:dyDescent="0.2">
      <c r="A14008"/>
      <c r="B14008"/>
      <c r="D14008" s="206"/>
      <c r="E14008" s="206"/>
      <c r="F14008"/>
    </row>
    <row r="14009" spans="1:6" x14ac:dyDescent="0.2">
      <c r="A14009"/>
      <c r="B14009"/>
      <c r="D14009" s="206"/>
      <c r="E14009" s="206"/>
      <c r="F14009"/>
    </row>
    <row r="14010" spans="1:6" x14ac:dyDescent="0.2">
      <c r="A14010"/>
      <c r="B14010"/>
      <c r="D14010" s="206"/>
      <c r="E14010" s="206"/>
      <c r="F14010"/>
    </row>
    <row r="14011" spans="1:6" x14ac:dyDescent="0.2">
      <c r="A14011"/>
      <c r="B14011"/>
      <c r="D14011" s="206"/>
      <c r="E14011" s="206"/>
      <c r="F14011"/>
    </row>
    <row r="14012" spans="1:6" x14ac:dyDescent="0.2">
      <c r="A14012"/>
      <c r="B14012"/>
      <c r="D14012" s="206"/>
      <c r="E14012" s="206"/>
      <c r="F14012"/>
    </row>
    <row r="14013" spans="1:6" x14ac:dyDescent="0.2">
      <c r="A14013"/>
      <c r="B14013"/>
      <c r="D14013" s="206"/>
      <c r="E14013" s="206"/>
      <c r="F14013"/>
    </row>
    <row r="14014" spans="1:6" x14ac:dyDescent="0.2">
      <c r="A14014"/>
      <c r="B14014"/>
      <c r="D14014" s="206"/>
      <c r="E14014" s="206"/>
      <c r="F14014"/>
    </row>
    <row r="14015" spans="1:6" x14ac:dyDescent="0.2">
      <c r="A14015"/>
      <c r="B14015"/>
      <c r="D14015" s="206"/>
      <c r="E14015" s="206"/>
      <c r="F14015"/>
    </row>
    <row r="14016" spans="1:6" x14ac:dyDescent="0.2">
      <c r="A14016"/>
      <c r="B14016"/>
      <c r="D14016" s="206"/>
      <c r="E14016" s="206"/>
      <c r="F14016"/>
    </row>
    <row r="14017" spans="1:6" x14ac:dyDescent="0.2">
      <c r="A14017"/>
      <c r="B14017"/>
      <c r="D14017" s="206"/>
      <c r="E14017" s="206"/>
      <c r="F14017"/>
    </row>
    <row r="14018" spans="1:6" x14ac:dyDescent="0.2">
      <c r="A14018"/>
      <c r="B14018"/>
      <c r="D14018" s="206"/>
      <c r="E14018" s="206"/>
      <c r="F14018"/>
    </row>
    <row r="14019" spans="1:6" x14ac:dyDescent="0.2">
      <c r="A14019"/>
      <c r="B14019"/>
      <c r="D14019" s="206"/>
      <c r="E14019" s="206"/>
      <c r="F14019"/>
    </row>
    <row r="14020" spans="1:6" x14ac:dyDescent="0.2">
      <c r="A14020"/>
      <c r="B14020"/>
      <c r="D14020" s="206"/>
      <c r="E14020" s="206"/>
      <c r="F14020"/>
    </row>
    <row r="14021" spans="1:6" x14ac:dyDescent="0.2">
      <c r="A14021"/>
      <c r="B14021"/>
      <c r="D14021" s="206"/>
      <c r="E14021" s="206"/>
      <c r="F14021"/>
    </row>
    <row r="14022" spans="1:6" x14ac:dyDescent="0.2">
      <c r="A14022"/>
      <c r="B14022"/>
      <c r="D14022" s="206"/>
      <c r="E14022" s="206"/>
      <c r="F14022"/>
    </row>
    <row r="14023" spans="1:6" x14ac:dyDescent="0.2">
      <c r="A14023"/>
      <c r="B14023"/>
      <c r="D14023" s="206"/>
      <c r="E14023" s="206"/>
      <c r="F14023"/>
    </row>
    <row r="14024" spans="1:6" x14ac:dyDescent="0.2">
      <c r="A14024"/>
      <c r="B14024"/>
      <c r="D14024" s="206"/>
      <c r="E14024" s="206"/>
      <c r="F14024"/>
    </row>
    <row r="14025" spans="1:6" x14ac:dyDescent="0.2">
      <c r="A14025"/>
      <c r="B14025"/>
      <c r="D14025" s="206"/>
      <c r="E14025" s="206"/>
      <c r="F14025"/>
    </row>
    <row r="14026" spans="1:6" x14ac:dyDescent="0.2">
      <c r="A14026"/>
      <c r="B14026"/>
      <c r="D14026" s="206"/>
      <c r="E14026" s="206"/>
      <c r="F14026"/>
    </row>
    <row r="14027" spans="1:6" x14ac:dyDescent="0.2">
      <c r="A14027"/>
      <c r="B14027"/>
      <c r="D14027" s="206"/>
      <c r="E14027" s="206"/>
      <c r="F14027"/>
    </row>
    <row r="14028" spans="1:6" x14ac:dyDescent="0.2">
      <c r="A14028"/>
      <c r="B14028"/>
      <c r="D14028" s="206"/>
      <c r="E14028" s="206"/>
      <c r="F14028"/>
    </row>
    <row r="14029" spans="1:6" x14ac:dyDescent="0.2">
      <c r="A14029"/>
      <c r="B14029"/>
      <c r="D14029" s="206"/>
      <c r="E14029" s="206"/>
      <c r="F14029"/>
    </row>
    <row r="14030" spans="1:6" x14ac:dyDescent="0.2">
      <c r="A14030"/>
      <c r="B14030"/>
      <c r="D14030" s="206"/>
      <c r="E14030" s="206"/>
      <c r="F14030"/>
    </row>
    <row r="14031" spans="1:6" x14ac:dyDescent="0.2">
      <c r="A14031"/>
      <c r="B14031"/>
      <c r="D14031" s="206"/>
      <c r="E14031" s="206"/>
      <c r="F14031"/>
    </row>
    <row r="14032" spans="1:6" x14ac:dyDescent="0.2">
      <c r="A14032"/>
      <c r="B14032"/>
      <c r="D14032" s="206"/>
      <c r="E14032" s="206"/>
      <c r="F14032"/>
    </row>
    <row r="14033" spans="1:6" x14ac:dyDescent="0.2">
      <c r="A14033"/>
      <c r="B14033"/>
      <c r="D14033" s="206"/>
      <c r="E14033" s="206"/>
      <c r="F14033"/>
    </row>
    <row r="14034" spans="1:6" x14ac:dyDescent="0.2">
      <c r="A14034"/>
      <c r="B14034"/>
      <c r="D14034" s="206"/>
      <c r="E14034" s="206"/>
      <c r="F14034"/>
    </row>
    <row r="14035" spans="1:6" x14ac:dyDescent="0.2">
      <c r="A14035"/>
      <c r="B14035"/>
      <c r="D14035" s="206"/>
      <c r="E14035" s="206"/>
      <c r="F14035"/>
    </row>
    <row r="14036" spans="1:6" x14ac:dyDescent="0.2">
      <c r="A14036"/>
      <c r="B14036"/>
      <c r="D14036" s="206"/>
      <c r="E14036" s="206"/>
      <c r="F14036"/>
    </row>
    <row r="14037" spans="1:6" x14ac:dyDescent="0.2">
      <c r="A14037"/>
      <c r="B14037"/>
      <c r="D14037" s="206"/>
      <c r="E14037" s="206"/>
      <c r="F14037"/>
    </row>
    <row r="14038" spans="1:6" x14ac:dyDescent="0.2">
      <c r="A14038"/>
      <c r="B14038"/>
      <c r="D14038" s="206"/>
      <c r="E14038" s="206"/>
      <c r="F14038"/>
    </row>
    <row r="14039" spans="1:6" x14ac:dyDescent="0.2">
      <c r="A14039"/>
      <c r="B14039"/>
      <c r="D14039" s="206"/>
      <c r="E14039" s="206"/>
      <c r="F14039"/>
    </row>
    <row r="14040" spans="1:6" x14ac:dyDescent="0.2">
      <c r="A14040"/>
      <c r="B14040"/>
      <c r="D14040" s="206"/>
      <c r="E14040" s="206"/>
      <c r="F14040"/>
    </row>
    <row r="14041" spans="1:6" x14ac:dyDescent="0.2">
      <c r="A14041"/>
      <c r="B14041"/>
      <c r="D14041" s="206"/>
      <c r="E14041" s="206"/>
      <c r="F14041"/>
    </row>
    <row r="14042" spans="1:6" x14ac:dyDescent="0.2">
      <c r="A14042"/>
      <c r="B14042"/>
      <c r="D14042" s="206"/>
      <c r="E14042" s="206"/>
      <c r="F14042"/>
    </row>
    <row r="14043" spans="1:6" x14ac:dyDescent="0.2">
      <c r="A14043"/>
      <c r="B14043"/>
      <c r="D14043" s="206"/>
      <c r="E14043" s="206"/>
      <c r="F14043"/>
    </row>
    <row r="14044" spans="1:6" x14ac:dyDescent="0.2">
      <c r="A14044"/>
      <c r="B14044"/>
      <c r="D14044" s="206"/>
      <c r="E14044" s="206"/>
      <c r="F14044"/>
    </row>
    <row r="14045" spans="1:6" x14ac:dyDescent="0.2">
      <c r="A14045"/>
      <c r="B14045"/>
      <c r="D14045" s="206"/>
      <c r="E14045" s="206"/>
      <c r="F14045"/>
    </row>
    <row r="14046" spans="1:6" x14ac:dyDescent="0.2">
      <c r="A14046"/>
      <c r="B14046"/>
      <c r="D14046" s="206"/>
      <c r="E14046" s="206"/>
      <c r="F14046"/>
    </row>
    <row r="14047" spans="1:6" x14ac:dyDescent="0.2">
      <c r="A14047"/>
      <c r="B14047"/>
      <c r="D14047" s="206"/>
      <c r="E14047" s="206"/>
      <c r="F14047"/>
    </row>
    <row r="14048" spans="1:6" x14ac:dyDescent="0.2">
      <c r="A14048"/>
      <c r="B14048"/>
      <c r="D14048" s="206"/>
      <c r="E14048" s="206"/>
      <c r="F14048"/>
    </row>
    <row r="14049" spans="1:6" x14ac:dyDescent="0.2">
      <c r="A14049"/>
      <c r="B14049"/>
      <c r="D14049" s="206"/>
      <c r="E14049" s="206"/>
      <c r="F14049"/>
    </row>
    <row r="14050" spans="1:6" x14ac:dyDescent="0.2">
      <c r="A14050"/>
      <c r="B14050"/>
      <c r="D14050" s="206"/>
      <c r="E14050" s="206"/>
      <c r="F14050"/>
    </row>
    <row r="14051" spans="1:6" x14ac:dyDescent="0.2">
      <c r="A14051"/>
      <c r="B14051"/>
      <c r="D14051" s="206"/>
      <c r="E14051" s="206"/>
      <c r="F14051"/>
    </row>
    <row r="14052" spans="1:6" x14ac:dyDescent="0.2">
      <c r="A14052"/>
      <c r="B14052"/>
      <c r="D14052" s="206"/>
      <c r="E14052" s="206"/>
      <c r="F14052"/>
    </row>
    <row r="14053" spans="1:6" x14ac:dyDescent="0.2">
      <c r="A14053"/>
      <c r="B14053"/>
      <c r="D14053" s="206"/>
      <c r="E14053" s="206"/>
      <c r="F14053"/>
    </row>
    <row r="14054" spans="1:6" x14ac:dyDescent="0.2">
      <c r="A14054"/>
      <c r="B14054"/>
      <c r="D14054" s="206"/>
      <c r="E14054" s="206"/>
      <c r="F14054"/>
    </row>
    <row r="14055" spans="1:6" x14ac:dyDescent="0.2">
      <c r="A14055"/>
      <c r="B14055"/>
      <c r="D14055" s="206"/>
      <c r="E14055" s="206"/>
      <c r="F14055"/>
    </row>
    <row r="14056" spans="1:6" x14ac:dyDescent="0.2">
      <c r="A14056"/>
      <c r="B14056"/>
      <c r="D14056" s="206"/>
      <c r="E14056" s="206"/>
      <c r="F14056"/>
    </row>
    <row r="14057" spans="1:6" x14ac:dyDescent="0.2">
      <c r="A14057"/>
      <c r="B14057"/>
      <c r="D14057" s="206"/>
      <c r="E14057" s="206"/>
      <c r="F14057"/>
    </row>
    <row r="14058" spans="1:6" x14ac:dyDescent="0.2">
      <c r="A14058"/>
      <c r="B14058"/>
      <c r="D14058" s="206"/>
      <c r="E14058" s="206"/>
      <c r="F14058"/>
    </row>
    <row r="14059" spans="1:6" x14ac:dyDescent="0.2">
      <c r="A14059"/>
      <c r="B14059"/>
      <c r="D14059" s="206"/>
      <c r="E14059" s="206"/>
      <c r="F14059"/>
    </row>
    <row r="14060" spans="1:6" x14ac:dyDescent="0.2">
      <c r="A14060"/>
      <c r="B14060"/>
      <c r="D14060" s="206"/>
      <c r="E14060" s="206"/>
      <c r="F14060"/>
    </row>
    <row r="14061" spans="1:6" x14ac:dyDescent="0.2">
      <c r="A14061"/>
      <c r="B14061"/>
      <c r="D14061" s="206"/>
      <c r="E14061" s="206"/>
      <c r="F14061"/>
    </row>
    <row r="14062" spans="1:6" x14ac:dyDescent="0.2">
      <c r="A14062"/>
      <c r="B14062"/>
      <c r="D14062" s="206"/>
      <c r="E14062" s="206"/>
      <c r="F14062"/>
    </row>
    <row r="14063" spans="1:6" x14ac:dyDescent="0.2">
      <c r="A14063"/>
      <c r="B14063"/>
      <c r="D14063" s="206"/>
      <c r="E14063" s="206"/>
      <c r="F14063"/>
    </row>
    <row r="14064" spans="1:6" x14ac:dyDescent="0.2">
      <c r="A14064"/>
      <c r="B14064"/>
      <c r="D14064" s="206"/>
      <c r="E14064" s="206"/>
      <c r="F14064"/>
    </row>
    <row r="14065" spans="1:6" x14ac:dyDescent="0.2">
      <c r="A14065"/>
      <c r="B14065"/>
      <c r="D14065" s="206"/>
      <c r="E14065" s="206"/>
      <c r="F14065"/>
    </row>
    <row r="14066" spans="1:6" x14ac:dyDescent="0.2">
      <c r="A14066"/>
      <c r="B14066"/>
      <c r="D14066" s="206"/>
      <c r="E14066" s="206"/>
      <c r="F14066"/>
    </row>
    <row r="14067" spans="1:6" x14ac:dyDescent="0.2">
      <c r="A14067"/>
      <c r="B14067"/>
      <c r="D14067" s="206"/>
      <c r="E14067" s="206"/>
      <c r="F14067"/>
    </row>
    <row r="14068" spans="1:6" x14ac:dyDescent="0.2">
      <c r="A14068"/>
      <c r="B14068"/>
      <c r="D14068" s="206"/>
      <c r="E14068" s="206"/>
      <c r="F14068"/>
    </row>
    <row r="14069" spans="1:6" x14ac:dyDescent="0.2">
      <c r="A14069"/>
      <c r="B14069"/>
      <c r="D14069" s="206"/>
      <c r="E14069" s="206"/>
      <c r="F14069"/>
    </row>
    <row r="14070" spans="1:6" x14ac:dyDescent="0.2">
      <c r="A14070"/>
      <c r="B14070"/>
      <c r="D14070" s="206"/>
      <c r="E14070" s="206"/>
      <c r="F14070"/>
    </row>
    <row r="14071" spans="1:6" x14ac:dyDescent="0.2">
      <c r="A14071"/>
      <c r="B14071"/>
      <c r="D14071" s="206"/>
      <c r="E14071" s="206"/>
      <c r="F14071"/>
    </row>
    <row r="14072" spans="1:6" x14ac:dyDescent="0.2">
      <c r="A14072"/>
      <c r="B14072"/>
      <c r="D14072" s="206"/>
      <c r="E14072" s="206"/>
      <c r="F14072"/>
    </row>
    <row r="14073" spans="1:6" x14ac:dyDescent="0.2">
      <c r="A14073"/>
      <c r="B14073"/>
      <c r="D14073" s="206"/>
      <c r="E14073" s="206"/>
      <c r="F14073"/>
    </row>
    <row r="14074" spans="1:6" x14ac:dyDescent="0.2">
      <c r="A14074"/>
      <c r="B14074"/>
      <c r="D14074" s="206"/>
      <c r="E14074" s="206"/>
      <c r="F14074"/>
    </row>
    <row r="14075" spans="1:6" x14ac:dyDescent="0.2">
      <c r="A14075"/>
      <c r="B14075"/>
      <c r="D14075" s="206"/>
      <c r="E14075" s="206"/>
      <c r="F14075"/>
    </row>
    <row r="14076" spans="1:6" x14ac:dyDescent="0.2">
      <c r="A14076"/>
      <c r="B14076"/>
      <c r="D14076" s="206"/>
      <c r="E14076" s="206"/>
      <c r="F14076"/>
    </row>
    <row r="14077" spans="1:6" x14ac:dyDescent="0.2">
      <c r="A14077"/>
      <c r="B14077"/>
      <c r="D14077" s="206"/>
      <c r="E14077" s="206"/>
      <c r="F14077"/>
    </row>
    <row r="14078" spans="1:6" x14ac:dyDescent="0.2">
      <c r="A14078"/>
      <c r="B14078"/>
      <c r="D14078" s="206"/>
      <c r="E14078" s="206"/>
      <c r="F14078"/>
    </row>
    <row r="14079" spans="1:6" x14ac:dyDescent="0.2">
      <c r="A14079"/>
      <c r="B14079"/>
      <c r="D14079" s="206"/>
      <c r="E14079" s="206"/>
      <c r="F14079"/>
    </row>
    <row r="14080" spans="1:6" x14ac:dyDescent="0.2">
      <c r="A14080"/>
      <c r="B14080"/>
      <c r="D14080" s="206"/>
      <c r="E14080" s="206"/>
      <c r="F14080"/>
    </row>
    <row r="14081" spans="1:6" x14ac:dyDescent="0.2">
      <c r="A14081"/>
      <c r="B14081"/>
      <c r="D14081" s="206"/>
      <c r="E14081" s="206"/>
      <c r="F14081"/>
    </row>
    <row r="14082" spans="1:6" x14ac:dyDescent="0.2">
      <c r="A14082"/>
      <c r="B14082"/>
      <c r="D14082" s="206"/>
      <c r="E14082" s="206"/>
      <c r="F14082"/>
    </row>
    <row r="14083" spans="1:6" x14ac:dyDescent="0.2">
      <c r="A14083"/>
      <c r="B14083"/>
      <c r="D14083" s="206"/>
      <c r="E14083" s="206"/>
      <c r="F14083"/>
    </row>
    <row r="14084" spans="1:6" x14ac:dyDescent="0.2">
      <c r="A14084"/>
      <c r="B14084"/>
      <c r="D14084" s="206"/>
      <c r="E14084" s="206"/>
      <c r="F14084"/>
    </row>
    <row r="14085" spans="1:6" x14ac:dyDescent="0.2">
      <c r="A14085"/>
      <c r="B14085"/>
      <c r="D14085" s="206"/>
      <c r="E14085" s="206"/>
      <c r="F14085"/>
    </row>
    <row r="14086" spans="1:6" x14ac:dyDescent="0.2">
      <c r="A14086"/>
      <c r="B14086"/>
      <c r="D14086" s="206"/>
      <c r="E14086" s="206"/>
      <c r="F14086"/>
    </row>
    <row r="14087" spans="1:6" x14ac:dyDescent="0.2">
      <c r="A14087"/>
      <c r="B14087"/>
      <c r="D14087" s="206"/>
      <c r="E14087" s="206"/>
      <c r="F14087"/>
    </row>
    <row r="14088" spans="1:6" x14ac:dyDescent="0.2">
      <c r="A14088"/>
      <c r="B14088"/>
      <c r="D14088" s="206"/>
      <c r="E14088" s="206"/>
      <c r="F14088"/>
    </row>
    <row r="14089" spans="1:6" x14ac:dyDescent="0.2">
      <c r="A14089"/>
      <c r="B14089"/>
      <c r="D14089" s="206"/>
      <c r="E14089" s="206"/>
      <c r="F14089"/>
    </row>
    <row r="14090" spans="1:6" x14ac:dyDescent="0.2">
      <c r="A14090"/>
      <c r="B14090"/>
      <c r="D14090" s="206"/>
      <c r="E14090" s="206"/>
      <c r="F14090"/>
    </row>
    <row r="14091" spans="1:6" x14ac:dyDescent="0.2">
      <c r="A14091"/>
      <c r="B14091"/>
      <c r="D14091" s="206"/>
      <c r="E14091" s="206"/>
      <c r="F14091"/>
    </row>
    <row r="14092" spans="1:6" x14ac:dyDescent="0.2">
      <c r="A14092"/>
      <c r="B14092"/>
      <c r="D14092" s="206"/>
      <c r="E14092" s="206"/>
      <c r="F14092"/>
    </row>
    <row r="14093" spans="1:6" x14ac:dyDescent="0.2">
      <c r="A14093"/>
      <c r="B14093"/>
      <c r="D14093" s="206"/>
      <c r="E14093" s="206"/>
      <c r="F14093"/>
    </row>
    <row r="14094" spans="1:6" x14ac:dyDescent="0.2">
      <c r="A14094"/>
      <c r="B14094"/>
      <c r="D14094" s="206"/>
      <c r="E14094" s="206"/>
      <c r="F14094"/>
    </row>
    <row r="14095" spans="1:6" x14ac:dyDescent="0.2">
      <c r="A14095"/>
      <c r="B14095"/>
      <c r="D14095" s="206"/>
      <c r="E14095" s="206"/>
      <c r="F14095"/>
    </row>
    <row r="14096" spans="1:6" x14ac:dyDescent="0.2">
      <c r="A14096"/>
      <c r="B14096"/>
      <c r="D14096" s="206"/>
      <c r="E14096" s="206"/>
      <c r="F14096"/>
    </row>
    <row r="14097" spans="1:6" x14ac:dyDescent="0.2">
      <c r="A14097"/>
      <c r="B14097"/>
      <c r="D14097" s="206"/>
      <c r="E14097" s="206"/>
      <c r="F14097"/>
    </row>
    <row r="14098" spans="1:6" x14ac:dyDescent="0.2">
      <c r="A14098"/>
      <c r="B14098"/>
      <c r="D14098" s="206"/>
      <c r="E14098" s="206"/>
      <c r="F14098"/>
    </row>
    <row r="14099" spans="1:6" x14ac:dyDescent="0.2">
      <c r="A14099"/>
      <c r="B14099"/>
      <c r="D14099" s="206"/>
      <c r="E14099" s="206"/>
      <c r="F14099"/>
    </row>
    <row r="14100" spans="1:6" x14ac:dyDescent="0.2">
      <c r="A14100"/>
      <c r="B14100"/>
      <c r="D14100" s="206"/>
      <c r="E14100" s="206"/>
      <c r="F14100"/>
    </row>
    <row r="14101" spans="1:6" x14ac:dyDescent="0.2">
      <c r="A14101"/>
      <c r="B14101"/>
      <c r="D14101" s="206"/>
      <c r="E14101" s="206"/>
      <c r="F14101"/>
    </row>
    <row r="14102" spans="1:6" x14ac:dyDescent="0.2">
      <c r="A14102"/>
      <c r="B14102"/>
      <c r="D14102" s="206"/>
      <c r="E14102" s="206"/>
      <c r="F14102"/>
    </row>
    <row r="14103" spans="1:6" x14ac:dyDescent="0.2">
      <c r="A14103"/>
      <c r="B14103"/>
      <c r="D14103" s="206"/>
      <c r="E14103" s="206"/>
      <c r="F14103"/>
    </row>
    <row r="14104" spans="1:6" x14ac:dyDescent="0.2">
      <c r="A14104"/>
      <c r="B14104"/>
      <c r="D14104" s="206"/>
      <c r="E14104" s="206"/>
      <c r="F14104"/>
    </row>
    <row r="14105" spans="1:6" x14ac:dyDescent="0.2">
      <c r="A14105"/>
      <c r="B14105"/>
      <c r="D14105" s="206"/>
      <c r="E14105" s="206"/>
      <c r="F14105"/>
    </row>
    <row r="14106" spans="1:6" x14ac:dyDescent="0.2">
      <c r="A14106"/>
      <c r="B14106"/>
      <c r="D14106" s="206"/>
      <c r="E14106" s="206"/>
      <c r="F14106"/>
    </row>
    <row r="14107" spans="1:6" x14ac:dyDescent="0.2">
      <c r="A14107"/>
      <c r="B14107"/>
      <c r="D14107" s="206"/>
      <c r="E14107" s="206"/>
      <c r="F14107"/>
    </row>
    <row r="14108" spans="1:6" x14ac:dyDescent="0.2">
      <c r="A14108"/>
      <c r="B14108"/>
      <c r="D14108" s="206"/>
      <c r="E14108" s="206"/>
      <c r="F14108"/>
    </row>
    <row r="14109" spans="1:6" x14ac:dyDescent="0.2">
      <c r="A14109"/>
      <c r="B14109"/>
      <c r="D14109" s="206"/>
      <c r="E14109" s="206"/>
      <c r="F14109"/>
    </row>
    <row r="14110" spans="1:6" x14ac:dyDescent="0.2">
      <c r="A14110"/>
      <c r="B14110"/>
      <c r="D14110" s="206"/>
      <c r="E14110" s="206"/>
      <c r="F14110"/>
    </row>
    <row r="14111" spans="1:6" x14ac:dyDescent="0.2">
      <c r="A14111"/>
      <c r="B14111"/>
      <c r="D14111" s="206"/>
      <c r="E14111" s="206"/>
      <c r="F14111"/>
    </row>
    <row r="14112" spans="1:6" x14ac:dyDescent="0.2">
      <c r="A14112"/>
      <c r="B14112"/>
      <c r="D14112" s="206"/>
      <c r="E14112" s="206"/>
      <c r="F14112"/>
    </row>
    <row r="14113" spans="1:6" x14ac:dyDescent="0.2">
      <c r="A14113"/>
      <c r="B14113"/>
      <c r="D14113" s="206"/>
      <c r="E14113" s="206"/>
      <c r="F14113"/>
    </row>
    <row r="14114" spans="1:6" x14ac:dyDescent="0.2">
      <c r="A14114"/>
      <c r="B14114"/>
      <c r="D14114" s="206"/>
      <c r="E14114" s="206"/>
      <c r="F14114"/>
    </row>
    <row r="14115" spans="1:6" x14ac:dyDescent="0.2">
      <c r="A14115"/>
      <c r="B14115"/>
      <c r="D14115" s="206"/>
      <c r="E14115" s="206"/>
      <c r="F14115"/>
    </row>
    <row r="14116" spans="1:6" x14ac:dyDescent="0.2">
      <c r="A14116"/>
      <c r="B14116"/>
      <c r="D14116" s="206"/>
      <c r="E14116" s="206"/>
      <c r="F14116"/>
    </row>
    <row r="14117" spans="1:6" x14ac:dyDescent="0.2">
      <c r="A14117"/>
      <c r="B14117"/>
      <c r="D14117" s="206"/>
      <c r="E14117" s="206"/>
      <c r="F14117"/>
    </row>
    <row r="14118" spans="1:6" x14ac:dyDescent="0.2">
      <c r="A14118"/>
      <c r="B14118"/>
      <c r="D14118" s="206"/>
      <c r="E14118" s="206"/>
      <c r="F14118"/>
    </row>
    <row r="14119" spans="1:6" x14ac:dyDescent="0.2">
      <c r="A14119"/>
      <c r="B14119"/>
      <c r="D14119" s="206"/>
      <c r="E14119" s="206"/>
      <c r="F14119"/>
    </row>
    <row r="14120" spans="1:6" x14ac:dyDescent="0.2">
      <c r="A14120"/>
      <c r="B14120"/>
      <c r="D14120" s="206"/>
      <c r="E14120" s="206"/>
      <c r="F14120"/>
    </row>
    <row r="14121" spans="1:6" x14ac:dyDescent="0.2">
      <c r="A14121"/>
      <c r="B14121"/>
      <c r="D14121" s="206"/>
      <c r="E14121" s="206"/>
      <c r="F14121"/>
    </row>
    <row r="14122" spans="1:6" x14ac:dyDescent="0.2">
      <c r="A14122"/>
      <c r="B14122"/>
      <c r="D14122" s="206"/>
      <c r="E14122" s="206"/>
      <c r="F14122"/>
    </row>
    <row r="14123" spans="1:6" x14ac:dyDescent="0.2">
      <c r="A14123"/>
      <c r="B14123"/>
      <c r="D14123" s="206"/>
      <c r="E14123" s="206"/>
      <c r="F14123"/>
    </row>
    <row r="14124" spans="1:6" x14ac:dyDescent="0.2">
      <c r="A14124"/>
      <c r="B14124"/>
      <c r="D14124" s="206"/>
      <c r="E14124" s="206"/>
      <c r="F14124"/>
    </row>
    <row r="14125" spans="1:6" x14ac:dyDescent="0.2">
      <c r="A14125"/>
      <c r="B14125"/>
      <c r="D14125" s="206"/>
      <c r="E14125" s="206"/>
      <c r="F14125"/>
    </row>
    <row r="14126" spans="1:6" x14ac:dyDescent="0.2">
      <c r="A14126"/>
      <c r="B14126"/>
      <c r="D14126" s="206"/>
      <c r="E14126" s="206"/>
      <c r="F14126"/>
    </row>
    <row r="14127" spans="1:6" x14ac:dyDescent="0.2">
      <c r="A14127"/>
      <c r="B14127"/>
      <c r="D14127" s="206"/>
      <c r="E14127" s="206"/>
      <c r="F14127"/>
    </row>
    <row r="14128" spans="1:6" x14ac:dyDescent="0.2">
      <c r="A14128"/>
      <c r="B14128"/>
      <c r="D14128" s="206"/>
      <c r="E14128" s="206"/>
      <c r="F14128"/>
    </row>
    <row r="14129" spans="1:6" x14ac:dyDescent="0.2">
      <c r="A14129"/>
      <c r="B14129"/>
      <c r="D14129" s="206"/>
      <c r="E14129" s="206"/>
      <c r="F14129"/>
    </row>
    <row r="14130" spans="1:6" x14ac:dyDescent="0.2">
      <c r="A14130"/>
      <c r="B14130"/>
      <c r="D14130" s="206"/>
      <c r="E14130" s="206"/>
      <c r="F14130"/>
    </row>
    <row r="14131" spans="1:6" x14ac:dyDescent="0.2">
      <c r="A14131"/>
      <c r="B14131"/>
      <c r="D14131" s="206"/>
      <c r="E14131" s="206"/>
      <c r="F14131"/>
    </row>
    <row r="14132" spans="1:6" x14ac:dyDescent="0.2">
      <c r="A14132"/>
      <c r="B14132"/>
      <c r="D14132" s="206"/>
      <c r="E14132" s="206"/>
      <c r="F14132"/>
    </row>
    <row r="14133" spans="1:6" x14ac:dyDescent="0.2">
      <c r="A14133"/>
      <c r="B14133"/>
      <c r="D14133" s="206"/>
      <c r="E14133" s="206"/>
      <c r="F14133"/>
    </row>
    <row r="14134" spans="1:6" x14ac:dyDescent="0.2">
      <c r="A14134"/>
      <c r="B14134"/>
      <c r="D14134" s="206"/>
      <c r="E14134" s="206"/>
      <c r="F14134"/>
    </row>
    <row r="14135" spans="1:6" x14ac:dyDescent="0.2">
      <c r="A14135"/>
      <c r="B14135"/>
      <c r="D14135" s="206"/>
      <c r="E14135" s="206"/>
      <c r="F14135"/>
    </row>
    <row r="14136" spans="1:6" x14ac:dyDescent="0.2">
      <c r="A14136"/>
      <c r="B14136"/>
      <c r="D14136" s="206"/>
      <c r="E14136" s="206"/>
      <c r="F14136"/>
    </row>
    <row r="14137" spans="1:6" x14ac:dyDescent="0.2">
      <c r="A14137"/>
      <c r="B14137"/>
      <c r="D14137" s="206"/>
      <c r="E14137" s="206"/>
      <c r="F14137"/>
    </row>
    <row r="14138" spans="1:6" x14ac:dyDescent="0.2">
      <c r="A14138"/>
      <c r="B14138"/>
      <c r="D14138" s="206"/>
      <c r="E14138" s="206"/>
      <c r="F14138"/>
    </row>
    <row r="14139" spans="1:6" x14ac:dyDescent="0.2">
      <c r="A14139"/>
      <c r="B14139"/>
      <c r="D14139" s="206"/>
      <c r="E14139" s="206"/>
      <c r="F14139"/>
    </row>
    <row r="14140" spans="1:6" x14ac:dyDescent="0.2">
      <c r="A14140"/>
      <c r="B14140"/>
      <c r="D14140" s="206"/>
      <c r="E14140" s="206"/>
      <c r="F14140"/>
    </row>
    <row r="14141" spans="1:6" x14ac:dyDescent="0.2">
      <c r="A14141"/>
      <c r="B14141"/>
      <c r="D14141" s="206"/>
      <c r="E14141" s="206"/>
      <c r="F14141"/>
    </row>
    <row r="14142" spans="1:6" x14ac:dyDescent="0.2">
      <c r="A14142"/>
      <c r="B14142"/>
      <c r="D14142" s="206"/>
      <c r="E14142" s="206"/>
      <c r="F14142"/>
    </row>
    <row r="14143" spans="1:6" x14ac:dyDescent="0.2">
      <c r="A14143"/>
      <c r="B14143"/>
      <c r="D14143" s="206"/>
      <c r="E14143" s="206"/>
      <c r="F14143"/>
    </row>
    <row r="14144" spans="1:6" x14ac:dyDescent="0.2">
      <c r="A14144"/>
      <c r="B14144"/>
      <c r="D14144" s="206"/>
      <c r="E14144" s="206"/>
      <c r="F14144"/>
    </row>
    <row r="14145" spans="1:6" x14ac:dyDescent="0.2">
      <c r="A14145"/>
      <c r="B14145"/>
      <c r="D14145" s="206"/>
      <c r="E14145" s="206"/>
      <c r="F14145"/>
    </row>
    <row r="14146" spans="1:6" x14ac:dyDescent="0.2">
      <c r="A14146"/>
      <c r="B14146"/>
      <c r="D14146" s="206"/>
      <c r="E14146" s="206"/>
      <c r="F14146"/>
    </row>
    <row r="14147" spans="1:6" x14ac:dyDescent="0.2">
      <c r="A14147"/>
      <c r="B14147"/>
      <c r="D14147" s="206"/>
      <c r="E14147" s="206"/>
      <c r="F14147"/>
    </row>
    <row r="14148" spans="1:6" x14ac:dyDescent="0.2">
      <c r="A14148"/>
      <c r="B14148"/>
      <c r="D14148" s="206"/>
      <c r="E14148" s="206"/>
      <c r="F14148"/>
    </row>
    <row r="14149" spans="1:6" x14ac:dyDescent="0.2">
      <c r="A14149"/>
      <c r="B14149"/>
      <c r="D14149" s="206"/>
      <c r="E14149" s="206"/>
      <c r="F14149"/>
    </row>
    <row r="14150" spans="1:6" x14ac:dyDescent="0.2">
      <c r="A14150"/>
      <c r="B14150"/>
      <c r="D14150" s="206"/>
      <c r="E14150" s="206"/>
      <c r="F14150"/>
    </row>
    <row r="14151" spans="1:6" x14ac:dyDescent="0.2">
      <c r="A14151"/>
      <c r="B14151"/>
      <c r="D14151" s="206"/>
      <c r="E14151" s="206"/>
      <c r="F14151"/>
    </row>
    <row r="14152" spans="1:6" x14ac:dyDescent="0.2">
      <c r="A14152"/>
      <c r="B14152"/>
      <c r="D14152" s="206"/>
      <c r="E14152" s="206"/>
      <c r="F14152"/>
    </row>
    <row r="14153" spans="1:6" x14ac:dyDescent="0.2">
      <c r="A14153"/>
      <c r="B14153"/>
      <c r="D14153" s="206"/>
      <c r="E14153" s="206"/>
      <c r="F14153"/>
    </row>
    <row r="14154" spans="1:6" x14ac:dyDescent="0.2">
      <c r="A14154"/>
      <c r="B14154"/>
      <c r="D14154" s="206"/>
      <c r="E14154" s="206"/>
      <c r="F14154"/>
    </row>
    <row r="14155" spans="1:6" x14ac:dyDescent="0.2">
      <c r="A14155"/>
      <c r="B14155"/>
      <c r="D14155" s="206"/>
      <c r="E14155" s="206"/>
      <c r="F14155"/>
    </row>
    <row r="14156" spans="1:6" x14ac:dyDescent="0.2">
      <c r="A14156"/>
      <c r="B14156"/>
      <c r="D14156" s="206"/>
      <c r="E14156" s="206"/>
      <c r="F14156"/>
    </row>
    <row r="14157" spans="1:6" x14ac:dyDescent="0.2">
      <c r="A14157"/>
      <c r="B14157"/>
      <c r="D14157" s="206"/>
      <c r="E14157" s="206"/>
      <c r="F14157"/>
    </row>
    <row r="14158" spans="1:6" x14ac:dyDescent="0.2">
      <c r="A14158"/>
      <c r="B14158"/>
      <c r="D14158" s="206"/>
      <c r="E14158" s="206"/>
      <c r="F14158"/>
    </row>
    <row r="14159" spans="1:6" x14ac:dyDescent="0.2">
      <c r="A14159"/>
      <c r="B14159"/>
      <c r="D14159" s="206"/>
      <c r="E14159" s="206"/>
      <c r="F14159"/>
    </row>
    <row r="14160" spans="1:6" x14ac:dyDescent="0.2">
      <c r="A14160"/>
      <c r="B14160"/>
      <c r="D14160" s="206"/>
      <c r="E14160" s="206"/>
      <c r="F14160"/>
    </row>
    <row r="14161" spans="1:6" x14ac:dyDescent="0.2">
      <c r="A14161"/>
      <c r="B14161"/>
      <c r="D14161" s="206"/>
      <c r="E14161" s="206"/>
      <c r="F14161"/>
    </row>
    <row r="14162" spans="1:6" x14ac:dyDescent="0.2">
      <c r="A14162"/>
      <c r="B14162"/>
      <c r="D14162" s="206"/>
      <c r="E14162" s="206"/>
      <c r="F14162"/>
    </row>
    <row r="14163" spans="1:6" x14ac:dyDescent="0.2">
      <c r="A14163"/>
      <c r="B14163"/>
      <c r="D14163" s="206"/>
      <c r="E14163" s="206"/>
      <c r="F14163"/>
    </row>
    <row r="14164" spans="1:6" x14ac:dyDescent="0.2">
      <c r="A14164"/>
      <c r="B14164"/>
      <c r="D14164" s="206"/>
      <c r="E14164" s="206"/>
      <c r="F14164"/>
    </row>
    <row r="14165" spans="1:6" x14ac:dyDescent="0.2">
      <c r="A14165"/>
      <c r="B14165"/>
      <c r="D14165" s="206"/>
      <c r="E14165" s="206"/>
      <c r="F14165"/>
    </row>
    <row r="14166" spans="1:6" x14ac:dyDescent="0.2">
      <c r="A14166"/>
      <c r="B14166"/>
      <c r="D14166" s="206"/>
      <c r="E14166" s="206"/>
      <c r="F14166"/>
    </row>
    <row r="14167" spans="1:6" x14ac:dyDescent="0.2">
      <c r="A14167"/>
      <c r="B14167"/>
      <c r="D14167" s="206"/>
      <c r="E14167" s="206"/>
      <c r="F14167"/>
    </row>
    <row r="14168" spans="1:6" x14ac:dyDescent="0.2">
      <c r="A14168"/>
      <c r="B14168"/>
      <c r="D14168" s="206"/>
      <c r="E14168" s="206"/>
      <c r="F14168"/>
    </row>
    <row r="14169" spans="1:6" x14ac:dyDescent="0.2">
      <c r="A14169"/>
      <c r="B14169"/>
      <c r="D14169" s="206"/>
      <c r="E14169" s="206"/>
      <c r="F14169"/>
    </row>
    <row r="14170" spans="1:6" x14ac:dyDescent="0.2">
      <c r="A14170"/>
      <c r="B14170"/>
      <c r="D14170" s="206"/>
      <c r="E14170" s="206"/>
      <c r="F14170"/>
    </row>
    <row r="14171" spans="1:6" x14ac:dyDescent="0.2">
      <c r="A14171"/>
      <c r="B14171"/>
      <c r="D14171" s="206"/>
      <c r="E14171" s="206"/>
      <c r="F14171"/>
    </row>
    <row r="14172" spans="1:6" x14ac:dyDescent="0.2">
      <c r="A14172"/>
      <c r="B14172"/>
      <c r="D14172" s="206"/>
      <c r="E14172" s="206"/>
      <c r="F14172"/>
    </row>
    <row r="14173" spans="1:6" x14ac:dyDescent="0.2">
      <c r="A14173"/>
      <c r="B14173"/>
      <c r="D14173" s="206"/>
      <c r="E14173" s="206"/>
      <c r="F14173"/>
    </row>
    <row r="14174" spans="1:6" x14ac:dyDescent="0.2">
      <c r="A14174"/>
      <c r="B14174"/>
      <c r="D14174" s="206"/>
      <c r="E14174" s="206"/>
      <c r="F14174"/>
    </row>
    <row r="14175" spans="1:6" x14ac:dyDescent="0.2">
      <c r="A14175"/>
      <c r="B14175"/>
      <c r="D14175" s="206"/>
      <c r="E14175" s="206"/>
      <c r="F14175"/>
    </row>
    <row r="14176" spans="1:6" x14ac:dyDescent="0.2">
      <c r="A14176"/>
      <c r="B14176"/>
      <c r="D14176" s="206"/>
      <c r="E14176" s="206"/>
      <c r="F14176"/>
    </row>
    <row r="14177" spans="1:6" x14ac:dyDescent="0.2">
      <c r="A14177"/>
      <c r="B14177"/>
      <c r="D14177" s="206"/>
      <c r="E14177" s="206"/>
      <c r="F14177"/>
    </row>
    <row r="14178" spans="1:6" x14ac:dyDescent="0.2">
      <c r="A14178"/>
      <c r="B14178"/>
      <c r="D14178" s="206"/>
      <c r="E14178" s="206"/>
      <c r="F14178"/>
    </row>
    <row r="14179" spans="1:6" x14ac:dyDescent="0.2">
      <c r="A14179"/>
      <c r="B14179"/>
      <c r="D14179" s="206"/>
      <c r="E14179" s="206"/>
      <c r="F14179"/>
    </row>
    <row r="14180" spans="1:6" x14ac:dyDescent="0.2">
      <c r="A14180"/>
      <c r="B14180"/>
      <c r="D14180" s="206"/>
      <c r="E14180" s="206"/>
      <c r="F14180"/>
    </row>
    <row r="14181" spans="1:6" x14ac:dyDescent="0.2">
      <c r="A14181"/>
      <c r="B14181"/>
      <c r="D14181" s="206"/>
      <c r="E14181" s="206"/>
      <c r="F14181"/>
    </row>
    <row r="14182" spans="1:6" x14ac:dyDescent="0.2">
      <c r="A14182"/>
      <c r="B14182"/>
      <c r="D14182" s="206"/>
      <c r="E14182" s="206"/>
      <c r="F14182"/>
    </row>
    <row r="14183" spans="1:6" x14ac:dyDescent="0.2">
      <c r="A14183"/>
      <c r="B14183"/>
      <c r="D14183" s="206"/>
      <c r="E14183" s="206"/>
      <c r="F14183"/>
    </row>
    <row r="14184" spans="1:6" x14ac:dyDescent="0.2">
      <c r="A14184"/>
      <c r="B14184"/>
      <c r="D14184" s="206"/>
      <c r="E14184" s="206"/>
      <c r="F14184"/>
    </row>
    <row r="14185" spans="1:6" x14ac:dyDescent="0.2">
      <c r="A14185"/>
      <c r="B14185"/>
      <c r="D14185" s="206"/>
      <c r="E14185" s="206"/>
      <c r="F14185"/>
    </row>
    <row r="14186" spans="1:6" x14ac:dyDescent="0.2">
      <c r="A14186"/>
      <c r="B14186"/>
      <c r="D14186" s="206"/>
      <c r="E14186" s="206"/>
      <c r="F14186"/>
    </row>
    <row r="14187" spans="1:6" x14ac:dyDescent="0.2">
      <c r="A14187"/>
      <c r="B14187"/>
      <c r="D14187" s="206"/>
      <c r="E14187" s="206"/>
      <c r="F14187"/>
    </row>
    <row r="14188" spans="1:6" x14ac:dyDescent="0.2">
      <c r="A14188"/>
      <c r="B14188"/>
      <c r="D14188" s="206"/>
      <c r="E14188" s="206"/>
      <c r="F14188"/>
    </row>
    <row r="14189" spans="1:6" x14ac:dyDescent="0.2">
      <c r="A14189"/>
      <c r="B14189"/>
      <c r="D14189" s="206"/>
      <c r="E14189" s="206"/>
      <c r="F14189"/>
    </row>
    <row r="14190" spans="1:6" x14ac:dyDescent="0.2">
      <c r="A14190"/>
      <c r="B14190"/>
      <c r="D14190" s="206"/>
      <c r="E14190" s="206"/>
      <c r="F14190"/>
    </row>
    <row r="14191" spans="1:6" x14ac:dyDescent="0.2">
      <c r="A14191"/>
      <c r="B14191"/>
      <c r="D14191" s="206"/>
      <c r="E14191" s="206"/>
      <c r="F14191"/>
    </row>
    <row r="14192" spans="1:6" x14ac:dyDescent="0.2">
      <c r="A14192"/>
      <c r="B14192"/>
      <c r="D14192" s="206"/>
      <c r="E14192" s="206"/>
      <c r="F14192"/>
    </row>
    <row r="14193" spans="1:6" x14ac:dyDescent="0.2">
      <c r="A14193"/>
      <c r="B14193"/>
      <c r="D14193" s="206"/>
      <c r="E14193" s="206"/>
      <c r="F14193"/>
    </row>
    <row r="14194" spans="1:6" x14ac:dyDescent="0.2">
      <c r="A14194"/>
      <c r="B14194"/>
      <c r="D14194" s="206"/>
      <c r="E14194" s="206"/>
      <c r="F14194"/>
    </row>
    <row r="14195" spans="1:6" x14ac:dyDescent="0.2">
      <c r="A14195"/>
      <c r="B14195"/>
      <c r="D14195" s="206"/>
      <c r="E14195" s="206"/>
      <c r="F14195"/>
    </row>
    <row r="14196" spans="1:6" x14ac:dyDescent="0.2">
      <c r="A14196"/>
      <c r="B14196"/>
      <c r="D14196" s="206"/>
      <c r="E14196" s="206"/>
      <c r="F14196"/>
    </row>
    <row r="14197" spans="1:6" x14ac:dyDescent="0.2">
      <c r="A14197"/>
      <c r="B14197"/>
      <c r="D14197" s="206"/>
      <c r="E14197" s="206"/>
      <c r="F14197"/>
    </row>
    <row r="14198" spans="1:6" x14ac:dyDescent="0.2">
      <c r="A14198"/>
      <c r="B14198"/>
      <c r="D14198" s="206"/>
      <c r="E14198" s="206"/>
      <c r="F14198"/>
    </row>
    <row r="14199" spans="1:6" x14ac:dyDescent="0.2">
      <c r="A14199"/>
      <c r="B14199"/>
      <c r="D14199" s="206"/>
      <c r="E14199" s="206"/>
      <c r="F14199"/>
    </row>
    <row r="14200" spans="1:6" x14ac:dyDescent="0.2">
      <c r="A14200"/>
      <c r="B14200"/>
      <c r="D14200" s="206"/>
      <c r="E14200" s="206"/>
      <c r="F14200"/>
    </row>
    <row r="14201" spans="1:6" x14ac:dyDescent="0.2">
      <c r="A14201"/>
      <c r="B14201"/>
      <c r="D14201" s="206"/>
      <c r="E14201" s="206"/>
      <c r="F14201"/>
    </row>
    <row r="14202" spans="1:6" x14ac:dyDescent="0.2">
      <c r="A14202"/>
      <c r="B14202"/>
      <c r="D14202" s="206"/>
      <c r="E14202" s="206"/>
      <c r="F14202"/>
    </row>
    <row r="14203" spans="1:6" x14ac:dyDescent="0.2">
      <c r="A14203"/>
      <c r="B14203"/>
      <c r="D14203" s="206"/>
      <c r="E14203" s="206"/>
      <c r="F14203"/>
    </row>
    <row r="14204" spans="1:6" x14ac:dyDescent="0.2">
      <c r="A14204"/>
      <c r="B14204"/>
      <c r="D14204" s="206"/>
      <c r="E14204" s="206"/>
      <c r="F14204"/>
    </row>
    <row r="14205" spans="1:6" x14ac:dyDescent="0.2">
      <c r="A14205"/>
      <c r="B14205"/>
      <c r="D14205" s="206"/>
      <c r="E14205" s="206"/>
      <c r="F14205"/>
    </row>
    <row r="14206" spans="1:6" x14ac:dyDescent="0.2">
      <c r="A14206"/>
      <c r="B14206"/>
      <c r="D14206" s="206"/>
      <c r="E14206" s="206"/>
      <c r="F14206"/>
    </row>
    <row r="14207" spans="1:6" x14ac:dyDescent="0.2">
      <c r="A14207"/>
      <c r="B14207"/>
      <c r="D14207" s="206"/>
      <c r="E14207" s="206"/>
      <c r="F14207"/>
    </row>
    <row r="14208" spans="1:6" x14ac:dyDescent="0.2">
      <c r="A14208"/>
      <c r="B14208"/>
      <c r="D14208" s="206"/>
      <c r="E14208" s="206"/>
      <c r="F14208"/>
    </row>
    <row r="14209" spans="1:6" x14ac:dyDescent="0.2">
      <c r="A14209"/>
      <c r="B14209"/>
      <c r="D14209" s="206"/>
      <c r="E14209" s="206"/>
      <c r="F14209"/>
    </row>
    <row r="14210" spans="1:6" x14ac:dyDescent="0.2">
      <c r="A14210"/>
      <c r="B14210"/>
      <c r="D14210" s="206"/>
      <c r="E14210" s="206"/>
      <c r="F14210"/>
    </row>
    <row r="14211" spans="1:6" x14ac:dyDescent="0.2">
      <c r="A14211"/>
      <c r="B14211"/>
      <c r="D14211" s="206"/>
      <c r="E14211" s="206"/>
      <c r="F14211"/>
    </row>
    <row r="14212" spans="1:6" x14ac:dyDescent="0.2">
      <c r="A14212"/>
      <c r="B14212"/>
      <c r="D14212" s="206"/>
      <c r="E14212" s="206"/>
      <c r="F14212"/>
    </row>
    <row r="14213" spans="1:6" x14ac:dyDescent="0.2">
      <c r="A14213"/>
      <c r="B14213"/>
      <c r="D14213" s="206"/>
      <c r="E14213" s="206"/>
      <c r="F14213"/>
    </row>
    <row r="14214" spans="1:6" x14ac:dyDescent="0.2">
      <c r="A14214"/>
      <c r="B14214"/>
      <c r="D14214" s="206"/>
      <c r="E14214" s="206"/>
      <c r="F14214"/>
    </row>
    <row r="14215" spans="1:6" x14ac:dyDescent="0.2">
      <c r="A14215"/>
      <c r="B14215"/>
      <c r="D14215" s="206"/>
      <c r="E14215" s="206"/>
      <c r="F14215"/>
    </row>
    <row r="14216" spans="1:6" x14ac:dyDescent="0.2">
      <c r="A14216"/>
      <c r="B14216"/>
      <c r="D14216" s="206"/>
      <c r="E14216" s="206"/>
      <c r="F14216"/>
    </row>
    <row r="14217" spans="1:6" x14ac:dyDescent="0.2">
      <c r="A14217"/>
      <c r="B14217"/>
      <c r="D14217" s="206"/>
      <c r="E14217" s="206"/>
      <c r="F14217"/>
    </row>
    <row r="14218" spans="1:6" x14ac:dyDescent="0.2">
      <c r="A14218"/>
      <c r="B14218"/>
      <c r="D14218" s="206"/>
      <c r="E14218" s="206"/>
      <c r="F14218"/>
    </row>
    <row r="14219" spans="1:6" x14ac:dyDescent="0.2">
      <c r="A14219"/>
      <c r="B14219"/>
      <c r="D14219" s="206"/>
      <c r="E14219" s="206"/>
      <c r="F14219"/>
    </row>
    <row r="14220" spans="1:6" x14ac:dyDescent="0.2">
      <c r="A14220"/>
      <c r="B14220"/>
      <c r="D14220" s="206"/>
      <c r="E14220" s="206"/>
      <c r="F14220"/>
    </row>
    <row r="14221" spans="1:6" x14ac:dyDescent="0.2">
      <c r="A14221"/>
      <c r="B14221"/>
      <c r="D14221" s="206"/>
      <c r="E14221" s="206"/>
      <c r="F14221"/>
    </row>
    <row r="14222" spans="1:6" x14ac:dyDescent="0.2">
      <c r="A14222"/>
      <c r="B14222"/>
      <c r="D14222" s="206"/>
      <c r="E14222" s="206"/>
      <c r="F14222"/>
    </row>
    <row r="14223" spans="1:6" x14ac:dyDescent="0.2">
      <c r="A14223"/>
      <c r="B14223"/>
      <c r="D14223" s="206"/>
      <c r="E14223" s="206"/>
      <c r="F14223"/>
    </row>
    <row r="14224" spans="1:6" x14ac:dyDescent="0.2">
      <c r="A14224"/>
      <c r="B14224"/>
      <c r="D14224" s="206"/>
      <c r="E14224" s="206"/>
      <c r="F14224"/>
    </row>
    <row r="14225" spans="1:6" x14ac:dyDescent="0.2">
      <c r="A14225"/>
      <c r="B14225"/>
      <c r="D14225" s="206"/>
      <c r="E14225" s="206"/>
      <c r="F14225"/>
    </row>
    <row r="14226" spans="1:6" x14ac:dyDescent="0.2">
      <c r="A14226"/>
      <c r="B14226"/>
      <c r="D14226" s="206"/>
      <c r="E14226" s="206"/>
      <c r="F14226"/>
    </row>
    <row r="14227" spans="1:6" x14ac:dyDescent="0.2">
      <c r="A14227"/>
      <c r="B14227"/>
      <c r="D14227" s="206"/>
      <c r="E14227" s="206"/>
      <c r="F14227"/>
    </row>
    <row r="14228" spans="1:6" x14ac:dyDescent="0.2">
      <c r="A14228"/>
      <c r="B14228"/>
      <c r="D14228" s="206"/>
      <c r="E14228" s="206"/>
      <c r="F14228"/>
    </row>
    <row r="14229" spans="1:6" x14ac:dyDescent="0.2">
      <c r="A14229"/>
      <c r="B14229"/>
      <c r="D14229" s="206"/>
      <c r="E14229" s="206"/>
      <c r="F14229"/>
    </row>
    <row r="14230" spans="1:6" x14ac:dyDescent="0.2">
      <c r="A14230"/>
      <c r="B14230"/>
      <c r="D14230" s="206"/>
      <c r="E14230" s="206"/>
      <c r="F14230"/>
    </row>
    <row r="14231" spans="1:6" x14ac:dyDescent="0.2">
      <c r="A14231"/>
      <c r="B14231"/>
      <c r="D14231" s="206"/>
      <c r="E14231" s="206"/>
      <c r="F14231"/>
    </row>
    <row r="14232" spans="1:6" x14ac:dyDescent="0.2">
      <c r="A14232"/>
      <c r="B14232"/>
      <c r="D14232" s="206"/>
      <c r="E14232" s="206"/>
      <c r="F14232"/>
    </row>
    <row r="14233" spans="1:6" x14ac:dyDescent="0.2">
      <c r="A14233"/>
      <c r="B14233"/>
      <c r="D14233" s="206"/>
      <c r="E14233" s="206"/>
      <c r="F14233"/>
    </row>
    <row r="14234" spans="1:6" x14ac:dyDescent="0.2">
      <c r="A14234"/>
      <c r="B14234"/>
      <c r="D14234" s="206"/>
      <c r="E14234" s="206"/>
      <c r="F14234"/>
    </row>
    <row r="14235" spans="1:6" x14ac:dyDescent="0.2">
      <c r="A14235"/>
      <c r="B14235"/>
      <c r="D14235" s="206"/>
      <c r="E14235" s="206"/>
      <c r="F14235"/>
    </row>
    <row r="14236" spans="1:6" x14ac:dyDescent="0.2">
      <c r="A14236"/>
      <c r="B14236"/>
      <c r="D14236" s="206"/>
      <c r="E14236" s="206"/>
      <c r="F14236"/>
    </row>
    <row r="14237" spans="1:6" x14ac:dyDescent="0.2">
      <c r="A14237"/>
      <c r="B14237"/>
      <c r="D14237" s="206"/>
      <c r="E14237" s="206"/>
      <c r="F14237"/>
    </row>
    <row r="14238" spans="1:6" x14ac:dyDescent="0.2">
      <c r="A14238"/>
      <c r="B14238"/>
      <c r="D14238" s="206"/>
      <c r="E14238" s="206"/>
      <c r="F14238"/>
    </row>
    <row r="14239" spans="1:6" x14ac:dyDescent="0.2">
      <c r="A14239"/>
      <c r="B14239"/>
      <c r="D14239" s="206"/>
      <c r="E14239" s="206"/>
      <c r="F14239"/>
    </row>
    <row r="14240" spans="1:6" x14ac:dyDescent="0.2">
      <c r="A14240"/>
      <c r="B14240"/>
      <c r="D14240" s="206"/>
      <c r="E14240" s="206"/>
      <c r="F14240"/>
    </row>
    <row r="14241" spans="1:6" x14ac:dyDescent="0.2">
      <c r="A14241"/>
      <c r="B14241"/>
      <c r="D14241" s="206"/>
      <c r="E14241" s="206"/>
      <c r="F14241"/>
    </row>
    <row r="14242" spans="1:6" x14ac:dyDescent="0.2">
      <c r="A14242"/>
      <c r="B14242"/>
      <c r="D14242" s="206"/>
      <c r="E14242" s="206"/>
      <c r="F14242"/>
    </row>
    <row r="14243" spans="1:6" x14ac:dyDescent="0.2">
      <c r="A14243"/>
      <c r="B14243"/>
      <c r="D14243" s="206"/>
      <c r="E14243" s="206"/>
      <c r="F14243"/>
    </row>
    <row r="14244" spans="1:6" x14ac:dyDescent="0.2">
      <c r="A14244"/>
      <c r="B14244"/>
      <c r="D14244" s="206"/>
      <c r="E14244" s="206"/>
      <c r="F14244"/>
    </row>
    <row r="14245" spans="1:6" x14ac:dyDescent="0.2">
      <c r="A14245"/>
      <c r="B14245"/>
      <c r="D14245" s="206"/>
      <c r="E14245" s="206"/>
      <c r="F14245"/>
    </row>
    <row r="14246" spans="1:6" x14ac:dyDescent="0.2">
      <c r="A14246"/>
      <c r="B14246"/>
      <c r="D14246" s="206"/>
      <c r="E14246" s="206"/>
      <c r="F14246"/>
    </row>
    <row r="14247" spans="1:6" x14ac:dyDescent="0.2">
      <c r="A14247"/>
      <c r="B14247"/>
      <c r="D14247" s="206"/>
      <c r="E14247" s="206"/>
      <c r="F14247"/>
    </row>
    <row r="14248" spans="1:6" x14ac:dyDescent="0.2">
      <c r="A14248"/>
      <c r="B14248"/>
      <c r="D14248" s="206"/>
      <c r="E14248" s="206"/>
      <c r="F14248"/>
    </row>
    <row r="14249" spans="1:6" x14ac:dyDescent="0.2">
      <c r="A14249"/>
      <c r="B14249"/>
      <c r="D14249" s="206"/>
      <c r="E14249" s="206"/>
      <c r="F14249"/>
    </row>
    <row r="14250" spans="1:6" x14ac:dyDescent="0.2">
      <c r="A14250"/>
      <c r="B14250"/>
      <c r="D14250" s="206"/>
      <c r="E14250" s="206"/>
      <c r="F14250"/>
    </row>
    <row r="14251" spans="1:6" x14ac:dyDescent="0.2">
      <c r="A14251"/>
      <c r="B14251"/>
      <c r="D14251" s="206"/>
      <c r="E14251" s="206"/>
      <c r="F14251"/>
    </row>
    <row r="14252" spans="1:6" x14ac:dyDescent="0.2">
      <c r="A14252"/>
      <c r="B14252"/>
      <c r="D14252" s="206"/>
      <c r="E14252" s="206"/>
      <c r="F14252"/>
    </row>
    <row r="14253" spans="1:6" x14ac:dyDescent="0.2">
      <c r="A14253"/>
      <c r="B14253"/>
      <c r="D14253" s="206"/>
      <c r="E14253" s="206"/>
      <c r="F14253"/>
    </row>
    <row r="14254" spans="1:6" x14ac:dyDescent="0.2">
      <c r="A14254"/>
      <c r="B14254"/>
      <c r="D14254" s="206"/>
      <c r="E14254" s="206"/>
      <c r="F14254"/>
    </row>
    <row r="14255" spans="1:6" x14ac:dyDescent="0.2">
      <c r="A14255"/>
      <c r="B14255"/>
      <c r="D14255" s="206"/>
      <c r="E14255" s="206"/>
      <c r="F14255"/>
    </row>
    <row r="14256" spans="1:6" x14ac:dyDescent="0.2">
      <c r="A14256"/>
      <c r="B14256"/>
      <c r="D14256" s="206"/>
      <c r="E14256" s="206"/>
      <c r="F14256"/>
    </row>
    <row r="14257" spans="1:6" x14ac:dyDescent="0.2">
      <c r="A14257"/>
      <c r="B14257"/>
      <c r="D14257" s="206"/>
      <c r="E14257" s="206"/>
      <c r="F14257"/>
    </row>
    <row r="14258" spans="1:6" x14ac:dyDescent="0.2">
      <c r="A14258"/>
      <c r="B14258"/>
      <c r="D14258" s="206"/>
      <c r="E14258" s="206"/>
      <c r="F14258"/>
    </row>
    <row r="14259" spans="1:6" x14ac:dyDescent="0.2">
      <c r="A14259"/>
      <c r="B14259"/>
      <c r="D14259" s="206"/>
      <c r="E14259" s="206"/>
      <c r="F14259"/>
    </row>
    <row r="14260" spans="1:6" x14ac:dyDescent="0.2">
      <c r="A14260"/>
      <c r="B14260"/>
      <c r="D14260" s="206"/>
      <c r="E14260" s="206"/>
      <c r="F14260"/>
    </row>
    <row r="14261" spans="1:6" x14ac:dyDescent="0.2">
      <c r="A14261"/>
      <c r="B14261"/>
      <c r="D14261" s="206"/>
      <c r="E14261" s="206"/>
      <c r="F14261"/>
    </row>
    <row r="14262" spans="1:6" x14ac:dyDescent="0.2">
      <c r="A14262"/>
      <c r="B14262"/>
      <c r="D14262" s="206"/>
      <c r="E14262" s="206"/>
      <c r="F14262"/>
    </row>
    <row r="14263" spans="1:6" x14ac:dyDescent="0.2">
      <c r="A14263"/>
      <c r="B14263"/>
      <c r="D14263" s="206"/>
      <c r="E14263" s="206"/>
      <c r="F14263"/>
    </row>
    <row r="14264" spans="1:6" x14ac:dyDescent="0.2">
      <c r="A14264"/>
      <c r="B14264"/>
      <c r="D14264" s="206"/>
      <c r="E14264" s="206"/>
      <c r="F14264"/>
    </row>
    <row r="14265" spans="1:6" x14ac:dyDescent="0.2">
      <c r="A14265"/>
      <c r="B14265"/>
      <c r="D14265" s="206"/>
      <c r="E14265" s="206"/>
      <c r="F14265"/>
    </row>
    <row r="14266" spans="1:6" x14ac:dyDescent="0.2">
      <c r="A14266"/>
      <c r="B14266"/>
      <c r="D14266" s="206"/>
      <c r="E14266" s="206"/>
      <c r="F14266"/>
    </row>
    <row r="14267" spans="1:6" x14ac:dyDescent="0.2">
      <c r="A14267"/>
      <c r="B14267"/>
      <c r="D14267" s="206"/>
      <c r="E14267" s="206"/>
      <c r="F14267"/>
    </row>
    <row r="14268" spans="1:6" x14ac:dyDescent="0.2">
      <c r="A14268"/>
      <c r="B14268"/>
      <c r="D14268" s="206"/>
      <c r="E14268" s="206"/>
      <c r="F14268"/>
    </row>
    <row r="14269" spans="1:6" x14ac:dyDescent="0.2">
      <c r="A14269"/>
      <c r="B14269"/>
      <c r="D14269" s="206"/>
      <c r="E14269" s="206"/>
      <c r="F14269"/>
    </row>
    <row r="14270" spans="1:6" x14ac:dyDescent="0.2">
      <c r="A14270"/>
      <c r="B14270"/>
      <c r="D14270" s="206"/>
      <c r="E14270" s="206"/>
      <c r="F14270"/>
    </row>
    <row r="14271" spans="1:6" x14ac:dyDescent="0.2">
      <c r="A14271"/>
      <c r="B14271"/>
      <c r="D14271" s="206"/>
      <c r="E14271" s="206"/>
      <c r="F14271"/>
    </row>
    <row r="14272" spans="1:6" x14ac:dyDescent="0.2">
      <c r="A14272"/>
      <c r="B14272"/>
      <c r="D14272" s="206"/>
      <c r="E14272" s="206"/>
      <c r="F14272"/>
    </row>
    <row r="14273" spans="1:6" x14ac:dyDescent="0.2">
      <c r="A14273"/>
      <c r="B14273"/>
      <c r="D14273" s="206"/>
      <c r="E14273" s="206"/>
      <c r="F14273"/>
    </row>
    <row r="14274" spans="1:6" x14ac:dyDescent="0.2">
      <c r="A14274"/>
      <c r="B14274"/>
      <c r="D14274" s="206"/>
      <c r="E14274" s="206"/>
      <c r="F14274"/>
    </row>
    <row r="14275" spans="1:6" x14ac:dyDescent="0.2">
      <c r="A14275"/>
      <c r="B14275"/>
      <c r="D14275" s="206"/>
      <c r="E14275" s="206"/>
      <c r="F14275"/>
    </row>
    <row r="14276" spans="1:6" x14ac:dyDescent="0.2">
      <c r="A14276"/>
      <c r="B14276"/>
      <c r="D14276" s="206"/>
      <c r="E14276" s="206"/>
      <c r="F14276"/>
    </row>
    <row r="14277" spans="1:6" x14ac:dyDescent="0.2">
      <c r="A14277"/>
      <c r="B14277"/>
      <c r="D14277" s="206"/>
      <c r="E14277" s="206"/>
      <c r="F14277"/>
    </row>
    <row r="14278" spans="1:6" x14ac:dyDescent="0.2">
      <c r="A14278"/>
      <c r="B14278"/>
      <c r="D14278" s="206"/>
      <c r="E14278" s="206"/>
      <c r="F14278"/>
    </row>
    <row r="14279" spans="1:6" x14ac:dyDescent="0.2">
      <c r="A14279"/>
      <c r="B14279"/>
      <c r="D14279" s="206"/>
      <c r="E14279" s="206"/>
      <c r="F14279"/>
    </row>
    <row r="14280" spans="1:6" x14ac:dyDescent="0.2">
      <c r="A14280"/>
      <c r="B14280"/>
      <c r="D14280" s="206"/>
      <c r="E14280" s="206"/>
      <c r="F14280"/>
    </row>
    <row r="14281" spans="1:6" x14ac:dyDescent="0.2">
      <c r="A14281"/>
      <c r="B14281"/>
      <c r="D14281" s="206"/>
      <c r="E14281" s="206"/>
      <c r="F14281"/>
    </row>
    <row r="14282" spans="1:6" x14ac:dyDescent="0.2">
      <c r="A14282"/>
      <c r="B14282"/>
      <c r="D14282" s="206"/>
      <c r="E14282" s="206"/>
      <c r="F14282"/>
    </row>
    <row r="14283" spans="1:6" x14ac:dyDescent="0.2">
      <c r="A14283"/>
      <c r="B14283"/>
      <c r="D14283" s="206"/>
      <c r="E14283" s="206"/>
      <c r="F14283"/>
    </row>
    <row r="14284" spans="1:6" x14ac:dyDescent="0.2">
      <c r="A14284"/>
      <c r="B14284"/>
      <c r="D14284" s="206"/>
      <c r="E14284" s="206"/>
      <c r="F14284"/>
    </row>
    <row r="14285" spans="1:6" x14ac:dyDescent="0.2">
      <c r="A14285"/>
      <c r="B14285"/>
      <c r="D14285" s="206"/>
      <c r="E14285" s="206"/>
      <c r="F14285"/>
    </row>
    <row r="14286" spans="1:6" x14ac:dyDescent="0.2">
      <c r="A14286"/>
      <c r="B14286"/>
      <c r="D14286" s="206"/>
      <c r="E14286" s="206"/>
      <c r="F14286"/>
    </row>
    <row r="14287" spans="1:6" x14ac:dyDescent="0.2">
      <c r="A14287"/>
      <c r="B14287"/>
      <c r="D14287" s="206"/>
      <c r="E14287" s="206"/>
      <c r="F14287"/>
    </row>
    <row r="14288" spans="1:6" x14ac:dyDescent="0.2">
      <c r="A14288"/>
      <c r="B14288"/>
      <c r="D14288" s="206"/>
      <c r="E14288" s="206"/>
      <c r="F14288"/>
    </row>
    <row r="14289" spans="1:6" x14ac:dyDescent="0.2">
      <c r="A14289"/>
      <c r="B14289"/>
      <c r="D14289" s="206"/>
      <c r="E14289" s="206"/>
      <c r="F14289"/>
    </row>
    <row r="14290" spans="1:6" x14ac:dyDescent="0.2">
      <c r="A14290"/>
      <c r="B14290"/>
      <c r="D14290" s="206"/>
      <c r="E14290" s="206"/>
      <c r="F14290"/>
    </row>
    <row r="14291" spans="1:6" x14ac:dyDescent="0.2">
      <c r="A14291"/>
      <c r="B14291"/>
      <c r="D14291" s="206"/>
      <c r="E14291" s="206"/>
      <c r="F14291"/>
    </row>
    <row r="14292" spans="1:6" x14ac:dyDescent="0.2">
      <c r="A14292"/>
      <c r="B14292"/>
      <c r="D14292" s="206"/>
      <c r="E14292" s="206"/>
      <c r="F14292"/>
    </row>
    <row r="14293" spans="1:6" x14ac:dyDescent="0.2">
      <c r="A14293"/>
      <c r="B14293"/>
      <c r="D14293" s="206"/>
      <c r="E14293" s="206"/>
      <c r="F14293"/>
    </row>
    <row r="14294" spans="1:6" x14ac:dyDescent="0.2">
      <c r="A14294"/>
      <c r="B14294"/>
      <c r="D14294" s="206"/>
      <c r="E14294" s="206"/>
      <c r="F14294"/>
    </row>
    <row r="14295" spans="1:6" x14ac:dyDescent="0.2">
      <c r="A14295"/>
      <c r="B14295"/>
      <c r="D14295" s="206"/>
      <c r="E14295" s="206"/>
      <c r="F14295"/>
    </row>
    <row r="14296" spans="1:6" x14ac:dyDescent="0.2">
      <c r="A14296"/>
      <c r="B14296"/>
      <c r="D14296" s="206"/>
      <c r="E14296" s="206"/>
      <c r="F14296"/>
    </row>
    <row r="14297" spans="1:6" x14ac:dyDescent="0.2">
      <c r="A14297"/>
      <c r="B14297"/>
      <c r="D14297" s="206"/>
      <c r="E14297" s="206"/>
      <c r="F14297"/>
    </row>
    <row r="14298" spans="1:6" x14ac:dyDescent="0.2">
      <c r="A14298"/>
      <c r="B14298"/>
      <c r="D14298" s="206"/>
      <c r="E14298" s="206"/>
      <c r="F14298"/>
    </row>
    <row r="14299" spans="1:6" x14ac:dyDescent="0.2">
      <c r="A14299"/>
      <c r="B14299"/>
      <c r="D14299" s="206"/>
      <c r="E14299" s="206"/>
      <c r="F14299"/>
    </row>
    <row r="14300" spans="1:6" x14ac:dyDescent="0.2">
      <c r="A14300"/>
      <c r="B14300"/>
      <c r="D14300" s="206"/>
      <c r="E14300" s="206"/>
      <c r="F14300"/>
    </row>
    <row r="14301" spans="1:6" x14ac:dyDescent="0.2">
      <c r="A14301"/>
      <c r="B14301"/>
      <c r="D14301" s="206"/>
      <c r="E14301" s="206"/>
      <c r="F14301"/>
    </row>
    <row r="14302" spans="1:6" x14ac:dyDescent="0.2">
      <c r="A14302"/>
      <c r="B14302"/>
      <c r="D14302" s="206"/>
      <c r="E14302" s="206"/>
      <c r="F14302"/>
    </row>
    <row r="14303" spans="1:6" x14ac:dyDescent="0.2">
      <c r="A14303"/>
      <c r="B14303"/>
      <c r="D14303" s="206"/>
      <c r="E14303" s="206"/>
      <c r="F14303"/>
    </row>
    <row r="14304" spans="1:6" x14ac:dyDescent="0.2">
      <c r="A14304"/>
      <c r="B14304"/>
      <c r="D14304" s="206"/>
      <c r="E14304" s="206"/>
      <c r="F14304"/>
    </row>
    <row r="14305" spans="1:6" x14ac:dyDescent="0.2">
      <c r="A14305"/>
      <c r="B14305"/>
      <c r="D14305" s="206"/>
      <c r="E14305" s="206"/>
      <c r="F14305"/>
    </row>
    <row r="14306" spans="1:6" x14ac:dyDescent="0.2">
      <c r="A14306"/>
      <c r="B14306"/>
      <c r="D14306" s="206"/>
      <c r="E14306" s="206"/>
      <c r="F14306"/>
    </row>
    <row r="14307" spans="1:6" x14ac:dyDescent="0.2">
      <c r="A14307"/>
      <c r="B14307"/>
      <c r="D14307" s="206"/>
      <c r="E14307" s="206"/>
      <c r="F14307"/>
    </row>
    <row r="14308" spans="1:6" x14ac:dyDescent="0.2">
      <c r="A14308"/>
      <c r="B14308"/>
      <c r="D14308" s="206"/>
      <c r="E14308" s="206"/>
      <c r="F14308"/>
    </row>
    <row r="14309" spans="1:6" x14ac:dyDescent="0.2">
      <c r="A14309"/>
      <c r="B14309"/>
      <c r="D14309" s="206"/>
      <c r="E14309" s="206"/>
      <c r="F14309"/>
    </row>
    <row r="14310" spans="1:6" x14ac:dyDescent="0.2">
      <c r="A14310"/>
      <c r="B14310"/>
      <c r="D14310" s="206"/>
      <c r="E14310" s="206"/>
      <c r="F14310"/>
    </row>
    <row r="14311" spans="1:6" x14ac:dyDescent="0.2">
      <c r="A14311"/>
      <c r="B14311"/>
      <c r="D14311" s="206"/>
      <c r="E14311" s="206"/>
      <c r="F14311"/>
    </row>
    <row r="14312" spans="1:6" x14ac:dyDescent="0.2">
      <c r="A14312"/>
      <c r="B14312"/>
      <c r="D14312" s="206"/>
      <c r="E14312" s="206"/>
      <c r="F14312"/>
    </row>
    <row r="14313" spans="1:6" x14ac:dyDescent="0.2">
      <c r="A14313"/>
      <c r="B14313"/>
      <c r="D14313" s="206"/>
      <c r="E14313" s="206"/>
      <c r="F14313"/>
    </row>
    <row r="14314" spans="1:6" x14ac:dyDescent="0.2">
      <c r="A14314"/>
      <c r="B14314"/>
      <c r="D14314" s="206"/>
      <c r="E14314" s="206"/>
      <c r="F14314"/>
    </row>
    <row r="14315" spans="1:6" x14ac:dyDescent="0.2">
      <c r="A14315"/>
      <c r="B14315"/>
      <c r="D14315" s="206"/>
      <c r="E14315" s="206"/>
      <c r="F14315"/>
    </row>
    <row r="14316" spans="1:6" x14ac:dyDescent="0.2">
      <c r="A14316"/>
      <c r="B14316"/>
      <c r="D14316" s="206"/>
      <c r="E14316" s="206"/>
      <c r="F14316"/>
    </row>
    <row r="14317" spans="1:6" x14ac:dyDescent="0.2">
      <c r="A14317"/>
      <c r="B14317"/>
      <c r="D14317" s="206"/>
      <c r="E14317" s="206"/>
      <c r="F14317"/>
    </row>
    <row r="14318" spans="1:6" x14ac:dyDescent="0.2">
      <c r="A14318"/>
      <c r="B14318"/>
      <c r="D14318" s="206"/>
      <c r="E14318" s="206"/>
      <c r="F14318"/>
    </row>
    <row r="14319" spans="1:6" x14ac:dyDescent="0.2">
      <c r="A14319"/>
      <c r="B14319"/>
      <c r="D14319" s="206"/>
      <c r="E14319" s="206"/>
      <c r="F14319"/>
    </row>
    <row r="14320" spans="1:6" x14ac:dyDescent="0.2">
      <c r="A14320"/>
      <c r="B14320"/>
      <c r="D14320" s="206"/>
      <c r="E14320" s="206"/>
      <c r="F14320"/>
    </row>
    <row r="14321" spans="1:6" x14ac:dyDescent="0.2">
      <c r="A14321"/>
      <c r="B14321"/>
      <c r="D14321" s="206"/>
      <c r="E14321" s="206"/>
      <c r="F14321"/>
    </row>
    <row r="14322" spans="1:6" x14ac:dyDescent="0.2">
      <c r="A14322"/>
      <c r="B14322"/>
      <c r="D14322" s="206"/>
      <c r="E14322" s="206"/>
      <c r="F14322"/>
    </row>
    <row r="14323" spans="1:6" x14ac:dyDescent="0.2">
      <c r="A14323"/>
      <c r="B14323"/>
      <c r="D14323" s="206"/>
      <c r="E14323" s="206"/>
      <c r="F14323"/>
    </row>
    <row r="14324" spans="1:6" x14ac:dyDescent="0.2">
      <c r="A14324"/>
      <c r="B14324"/>
      <c r="D14324" s="206"/>
      <c r="E14324" s="206"/>
      <c r="F14324"/>
    </row>
    <row r="14325" spans="1:6" x14ac:dyDescent="0.2">
      <c r="A14325"/>
      <c r="B14325"/>
      <c r="D14325" s="206"/>
      <c r="E14325" s="206"/>
      <c r="F14325"/>
    </row>
    <row r="14326" spans="1:6" x14ac:dyDescent="0.2">
      <c r="A14326"/>
      <c r="B14326"/>
      <c r="D14326" s="206"/>
      <c r="E14326" s="206"/>
      <c r="F14326"/>
    </row>
    <row r="14327" spans="1:6" x14ac:dyDescent="0.2">
      <c r="A14327"/>
      <c r="B14327"/>
      <c r="D14327" s="206"/>
      <c r="E14327" s="206"/>
      <c r="F14327"/>
    </row>
    <row r="14328" spans="1:6" x14ac:dyDescent="0.2">
      <c r="A14328"/>
      <c r="B14328"/>
      <c r="D14328" s="206"/>
      <c r="E14328" s="206"/>
      <c r="F14328"/>
    </row>
    <row r="14329" spans="1:6" x14ac:dyDescent="0.2">
      <c r="A14329"/>
      <c r="B14329"/>
      <c r="D14329" s="206"/>
      <c r="E14329" s="206"/>
      <c r="F14329"/>
    </row>
    <row r="14330" spans="1:6" x14ac:dyDescent="0.2">
      <c r="A14330"/>
      <c r="B14330"/>
      <c r="D14330" s="206"/>
      <c r="E14330" s="206"/>
      <c r="F14330"/>
    </row>
    <row r="14331" spans="1:6" x14ac:dyDescent="0.2">
      <c r="A14331"/>
      <c r="B14331"/>
      <c r="D14331" s="206"/>
      <c r="E14331" s="206"/>
      <c r="F14331"/>
    </row>
    <row r="14332" spans="1:6" x14ac:dyDescent="0.2">
      <c r="A14332"/>
      <c r="B14332"/>
      <c r="D14332" s="206"/>
      <c r="E14332" s="206"/>
      <c r="F14332"/>
    </row>
    <row r="14333" spans="1:6" x14ac:dyDescent="0.2">
      <c r="A14333"/>
      <c r="B14333"/>
      <c r="D14333" s="206"/>
      <c r="E14333" s="206"/>
      <c r="F14333"/>
    </row>
    <row r="14334" spans="1:6" x14ac:dyDescent="0.2">
      <c r="A14334"/>
      <c r="B14334"/>
      <c r="D14334" s="206"/>
      <c r="E14334" s="206"/>
      <c r="F14334"/>
    </row>
    <row r="14335" spans="1:6" x14ac:dyDescent="0.2">
      <c r="A14335"/>
      <c r="B14335"/>
      <c r="D14335" s="206"/>
      <c r="E14335" s="206"/>
      <c r="F14335"/>
    </row>
    <row r="14336" spans="1:6" x14ac:dyDescent="0.2">
      <c r="A14336"/>
      <c r="B14336"/>
      <c r="D14336" s="206"/>
      <c r="E14336" s="206"/>
      <c r="F14336"/>
    </row>
    <row r="14337" spans="1:6" x14ac:dyDescent="0.2">
      <c r="A14337"/>
      <c r="B14337"/>
      <c r="D14337" s="206"/>
      <c r="E14337" s="206"/>
      <c r="F14337"/>
    </row>
    <row r="14338" spans="1:6" x14ac:dyDescent="0.2">
      <c r="A14338"/>
      <c r="B14338"/>
      <c r="D14338" s="206"/>
      <c r="E14338" s="206"/>
      <c r="F14338"/>
    </row>
    <row r="14339" spans="1:6" x14ac:dyDescent="0.2">
      <c r="A14339"/>
      <c r="B14339"/>
      <c r="D14339" s="206"/>
      <c r="E14339" s="206"/>
      <c r="F14339"/>
    </row>
    <row r="14340" spans="1:6" x14ac:dyDescent="0.2">
      <c r="A14340"/>
      <c r="B14340"/>
      <c r="D14340" s="206"/>
      <c r="E14340" s="206"/>
      <c r="F14340"/>
    </row>
    <row r="14341" spans="1:6" x14ac:dyDescent="0.2">
      <c r="A14341"/>
      <c r="B14341"/>
      <c r="D14341" s="206"/>
      <c r="E14341" s="206"/>
      <c r="F14341"/>
    </row>
    <row r="14342" spans="1:6" x14ac:dyDescent="0.2">
      <c r="A14342"/>
      <c r="B14342"/>
      <c r="D14342" s="206"/>
      <c r="E14342" s="206"/>
      <c r="F14342"/>
    </row>
    <row r="14343" spans="1:6" x14ac:dyDescent="0.2">
      <c r="A14343"/>
      <c r="B14343"/>
      <c r="D14343" s="206"/>
      <c r="E14343" s="206"/>
      <c r="F14343"/>
    </row>
    <row r="14344" spans="1:6" x14ac:dyDescent="0.2">
      <c r="A14344"/>
      <c r="B14344"/>
      <c r="D14344" s="206"/>
      <c r="E14344" s="206"/>
      <c r="F14344"/>
    </row>
    <row r="14345" spans="1:6" x14ac:dyDescent="0.2">
      <c r="A14345"/>
      <c r="B14345"/>
      <c r="D14345" s="206"/>
      <c r="E14345" s="206"/>
      <c r="F14345"/>
    </row>
    <row r="14346" spans="1:6" x14ac:dyDescent="0.2">
      <c r="A14346"/>
      <c r="B14346"/>
      <c r="D14346" s="206"/>
      <c r="E14346" s="206"/>
      <c r="F14346"/>
    </row>
    <row r="14347" spans="1:6" x14ac:dyDescent="0.2">
      <c r="A14347"/>
      <c r="B14347"/>
      <c r="D14347" s="206"/>
      <c r="E14347" s="206"/>
      <c r="F14347"/>
    </row>
    <row r="14348" spans="1:6" x14ac:dyDescent="0.2">
      <c r="A14348"/>
      <c r="B14348"/>
      <c r="D14348" s="206"/>
      <c r="E14348" s="206"/>
      <c r="F14348"/>
    </row>
    <row r="14349" spans="1:6" x14ac:dyDescent="0.2">
      <c r="A14349"/>
      <c r="B14349"/>
      <c r="D14349" s="206"/>
      <c r="E14349" s="206"/>
      <c r="F14349"/>
    </row>
    <row r="14350" spans="1:6" x14ac:dyDescent="0.2">
      <c r="A14350"/>
      <c r="B14350"/>
      <c r="D14350" s="206"/>
      <c r="E14350" s="206"/>
      <c r="F14350"/>
    </row>
    <row r="14351" spans="1:6" x14ac:dyDescent="0.2">
      <c r="A14351"/>
      <c r="B14351"/>
      <c r="D14351" s="206"/>
      <c r="E14351" s="206"/>
      <c r="F14351"/>
    </row>
    <row r="14352" spans="1:6" x14ac:dyDescent="0.2">
      <c r="A14352"/>
      <c r="B14352"/>
      <c r="D14352" s="206"/>
      <c r="E14352" s="206"/>
      <c r="F14352"/>
    </row>
    <row r="14353" spans="1:6" x14ac:dyDescent="0.2">
      <c r="A14353"/>
      <c r="B14353"/>
      <c r="D14353" s="206"/>
      <c r="E14353" s="206"/>
      <c r="F14353"/>
    </row>
    <row r="14354" spans="1:6" x14ac:dyDescent="0.2">
      <c r="A14354"/>
      <c r="B14354"/>
      <c r="D14354" s="206"/>
      <c r="E14354" s="206"/>
      <c r="F14354"/>
    </row>
    <row r="14355" spans="1:6" x14ac:dyDescent="0.2">
      <c r="A14355"/>
      <c r="B14355"/>
      <c r="D14355" s="206"/>
      <c r="E14355" s="206"/>
      <c r="F14355"/>
    </row>
    <row r="14356" spans="1:6" x14ac:dyDescent="0.2">
      <c r="A14356"/>
      <c r="B14356"/>
      <c r="D14356" s="206"/>
      <c r="E14356" s="206"/>
      <c r="F14356"/>
    </row>
    <row r="14357" spans="1:6" x14ac:dyDescent="0.2">
      <c r="A14357"/>
      <c r="B14357"/>
      <c r="D14357" s="206"/>
      <c r="E14357" s="206"/>
      <c r="F14357"/>
    </row>
    <row r="14358" spans="1:6" x14ac:dyDescent="0.2">
      <c r="A14358"/>
      <c r="B14358"/>
      <c r="D14358" s="206"/>
      <c r="E14358" s="206"/>
      <c r="F14358"/>
    </row>
    <row r="14359" spans="1:6" x14ac:dyDescent="0.2">
      <c r="A14359"/>
      <c r="B14359"/>
      <c r="D14359" s="206"/>
      <c r="E14359" s="206"/>
      <c r="F14359"/>
    </row>
    <row r="14360" spans="1:6" x14ac:dyDescent="0.2">
      <c r="A14360"/>
      <c r="B14360"/>
      <c r="D14360" s="206"/>
      <c r="E14360" s="206"/>
      <c r="F14360"/>
    </row>
    <row r="14361" spans="1:6" x14ac:dyDescent="0.2">
      <c r="A14361"/>
      <c r="B14361"/>
      <c r="D14361" s="206"/>
      <c r="E14361" s="206"/>
      <c r="F14361"/>
    </row>
    <row r="14362" spans="1:6" x14ac:dyDescent="0.2">
      <c r="A14362"/>
      <c r="B14362"/>
      <c r="D14362" s="206"/>
      <c r="E14362" s="206"/>
      <c r="F14362"/>
    </row>
    <row r="14363" spans="1:6" x14ac:dyDescent="0.2">
      <c r="A14363"/>
      <c r="B14363"/>
      <c r="D14363" s="206"/>
      <c r="E14363" s="206"/>
      <c r="F14363"/>
    </row>
    <row r="14364" spans="1:6" x14ac:dyDescent="0.2">
      <c r="A14364"/>
      <c r="B14364"/>
      <c r="D14364" s="206"/>
      <c r="E14364" s="206"/>
      <c r="F14364"/>
    </row>
    <row r="14365" spans="1:6" x14ac:dyDescent="0.2">
      <c r="A14365"/>
      <c r="B14365"/>
      <c r="D14365" s="206"/>
      <c r="E14365" s="206"/>
      <c r="F14365"/>
    </row>
    <row r="14366" spans="1:6" x14ac:dyDescent="0.2">
      <c r="A14366"/>
      <c r="B14366"/>
      <c r="D14366" s="206"/>
      <c r="E14366" s="206"/>
      <c r="F14366"/>
    </row>
    <row r="14367" spans="1:6" x14ac:dyDescent="0.2">
      <c r="A14367"/>
      <c r="B14367"/>
      <c r="D14367" s="206"/>
      <c r="E14367" s="206"/>
      <c r="F14367"/>
    </row>
    <row r="14368" spans="1:6" x14ac:dyDescent="0.2">
      <c r="A14368"/>
      <c r="B14368"/>
      <c r="D14368" s="206"/>
      <c r="E14368" s="206"/>
      <c r="F14368"/>
    </row>
    <row r="14369" spans="1:6" x14ac:dyDescent="0.2">
      <c r="A14369"/>
      <c r="B14369"/>
      <c r="D14369" s="206"/>
      <c r="E14369" s="206"/>
      <c r="F14369"/>
    </row>
    <row r="14370" spans="1:6" x14ac:dyDescent="0.2">
      <c r="A14370"/>
      <c r="B14370"/>
      <c r="D14370" s="206"/>
      <c r="E14370" s="206"/>
      <c r="F14370"/>
    </row>
    <row r="14371" spans="1:6" x14ac:dyDescent="0.2">
      <c r="A14371"/>
      <c r="B14371"/>
      <c r="D14371" s="206"/>
      <c r="E14371" s="206"/>
      <c r="F14371"/>
    </row>
    <row r="14372" spans="1:6" x14ac:dyDescent="0.2">
      <c r="A14372"/>
      <c r="B14372"/>
      <c r="D14372" s="206"/>
      <c r="E14372" s="206"/>
      <c r="F14372"/>
    </row>
    <row r="14373" spans="1:6" x14ac:dyDescent="0.2">
      <c r="A14373"/>
      <c r="B14373"/>
      <c r="D14373" s="206"/>
      <c r="E14373" s="206"/>
      <c r="F14373"/>
    </row>
    <row r="14374" spans="1:6" x14ac:dyDescent="0.2">
      <c r="A14374"/>
      <c r="B14374"/>
      <c r="D14374" s="206"/>
      <c r="E14374" s="206"/>
      <c r="F14374"/>
    </row>
    <row r="14375" spans="1:6" x14ac:dyDescent="0.2">
      <c r="A14375"/>
      <c r="B14375"/>
      <c r="D14375" s="206"/>
      <c r="E14375" s="206"/>
      <c r="F14375"/>
    </row>
    <row r="14376" spans="1:6" x14ac:dyDescent="0.2">
      <c r="A14376"/>
      <c r="B14376"/>
      <c r="D14376" s="206"/>
      <c r="E14376" s="206"/>
      <c r="F14376"/>
    </row>
    <row r="14377" spans="1:6" x14ac:dyDescent="0.2">
      <c r="A14377"/>
      <c r="B14377"/>
      <c r="D14377" s="206"/>
      <c r="E14377" s="206"/>
      <c r="F14377"/>
    </row>
    <row r="14378" spans="1:6" x14ac:dyDescent="0.2">
      <c r="A14378"/>
      <c r="B14378"/>
      <c r="D14378" s="206"/>
      <c r="E14378" s="206"/>
      <c r="F14378"/>
    </row>
    <row r="14379" spans="1:6" x14ac:dyDescent="0.2">
      <c r="A14379"/>
      <c r="B14379"/>
      <c r="D14379" s="206"/>
      <c r="E14379" s="206"/>
      <c r="F14379"/>
    </row>
    <row r="14380" spans="1:6" x14ac:dyDescent="0.2">
      <c r="A14380"/>
      <c r="B14380"/>
      <c r="D14380" s="206"/>
      <c r="E14380" s="206"/>
      <c r="F14380"/>
    </row>
    <row r="14381" spans="1:6" x14ac:dyDescent="0.2">
      <c r="A14381"/>
      <c r="B14381"/>
      <c r="D14381" s="206"/>
      <c r="E14381" s="206"/>
      <c r="F14381"/>
    </row>
    <row r="14382" spans="1:6" x14ac:dyDescent="0.2">
      <c r="A14382"/>
      <c r="B14382"/>
      <c r="D14382" s="206"/>
      <c r="E14382" s="206"/>
      <c r="F14382"/>
    </row>
    <row r="14383" spans="1:6" x14ac:dyDescent="0.2">
      <c r="A14383"/>
      <c r="B14383"/>
      <c r="D14383" s="206"/>
      <c r="E14383" s="206"/>
      <c r="F14383"/>
    </row>
    <row r="14384" spans="1:6" x14ac:dyDescent="0.2">
      <c r="A14384"/>
      <c r="B14384"/>
      <c r="D14384" s="206"/>
      <c r="E14384" s="206"/>
      <c r="F14384"/>
    </row>
    <row r="14385" spans="1:6" x14ac:dyDescent="0.2">
      <c r="A14385"/>
      <c r="B14385"/>
      <c r="D14385" s="206"/>
      <c r="E14385" s="206"/>
      <c r="F14385"/>
    </row>
    <row r="14386" spans="1:6" x14ac:dyDescent="0.2">
      <c r="A14386"/>
      <c r="B14386"/>
      <c r="D14386" s="206"/>
      <c r="E14386" s="206"/>
      <c r="F14386"/>
    </row>
    <row r="14387" spans="1:6" x14ac:dyDescent="0.2">
      <c r="A14387"/>
      <c r="B14387"/>
      <c r="D14387" s="206"/>
      <c r="E14387" s="206"/>
      <c r="F14387"/>
    </row>
    <row r="14388" spans="1:6" x14ac:dyDescent="0.2">
      <c r="A14388"/>
      <c r="B14388"/>
      <c r="D14388" s="206"/>
      <c r="E14388" s="206"/>
      <c r="F14388"/>
    </row>
    <row r="14389" spans="1:6" x14ac:dyDescent="0.2">
      <c r="A14389"/>
      <c r="B14389"/>
      <c r="D14389" s="206"/>
      <c r="E14389" s="206"/>
      <c r="F14389"/>
    </row>
    <row r="14390" spans="1:6" x14ac:dyDescent="0.2">
      <c r="A14390"/>
      <c r="B14390"/>
      <c r="D14390" s="206"/>
      <c r="E14390" s="206"/>
      <c r="F14390"/>
    </row>
    <row r="14391" spans="1:6" x14ac:dyDescent="0.2">
      <c r="A14391"/>
      <c r="B14391"/>
      <c r="D14391" s="206"/>
      <c r="E14391" s="206"/>
      <c r="F14391"/>
    </row>
    <row r="14392" spans="1:6" x14ac:dyDescent="0.2">
      <c r="A14392"/>
      <c r="B14392"/>
      <c r="D14392" s="206"/>
      <c r="E14392" s="206"/>
      <c r="F14392"/>
    </row>
    <row r="14393" spans="1:6" x14ac:dyDescent="0.2">
      <c r="A14393"/>
      <c r="B14393"/>
      <c r="D14393" s="206"/>
      <c r="E14393" s="206"/>
      <c r="F14393"/>
    </row>
    <row r="14394" spans="1:6" x14ac:dyDescent="0.2">
      <c r="A14394"/>
      <c r="B14394"/>
      <c r="D14394" s="206"/>
      <c r="E14394" s="206"/>
      <c r="F14394"/>
    </row>
    <row r="14395" spans="1:6" x14ac:dyDescent="0.2">
      <c r="A14395"/>
      <c r="B14395"/>
      <c r="D14395" s="206"/>
      <c r="E14395" s="206"/>
      <c r="F14395"/>
    </row>
    <row r="14396" spans="1:6" x14ac:dyDescent="0.2">
      <c r="A14396"/>
      <c r="B14396"/>
      <c r="D14396" s="206"/>
      <c r="E14396" s="206"/>
      <c r="F14396"/>
    </row>
    <row r="14397" spans="1:6" x14ac:dyDescent="0.2">
      <c r="A14397"/>
      <c r="B14397"/>
      <c r="D14397" s="206"/>
      <c r="E14397" s="206"/>
      <c r="F14397"/>
    </row>
    <row r="14398" spans="1:6" x14ac:dyDescent="0.2">
      <c r="A14398"/>
      <c r="B14398"/>
      <c r="D14398" s="206"/>
      <c r="E14398" s="206"/>
      <c r="F14398"/>
    </row>
    <row r="14399" spans="1:6" x14ac:dyDescent="0.2">
      <c r="A14399"/>
      <c r="B14399"/>
      <c r="D14399" s="206"/>
      <c r="E14399" s="206"/>
      <c r="F14399"/>
    </row>
    <row r="14400" spans="1:6" x14ac:dyDescent="0.2">
      <c r="A14400"/>
      <c r="B14400"/>
      <c r="D14400" s="206"/>
      <c r="E14400" s="206"/>
      <c r="F14400"/>
    </row>
    <row r="14401" spans="1:6" x14ac:dyDescent="0.2">
      <c r="A14401"/>
      <c r="B14401"/>
      <c r="D14401" s="206"/>
      <c r="E14401" s="206"/>
      <c r="F14401"/>
    </row>
    <row r="14402" spans="1:6" x14ac:dyDescent="0.2">
      <c r="A14402"/>
      <c r="B14402"/>
      <c r="D14402" s="206"/>
      <c r="E14402" s="206"/>
      <c r="F14402"/>
    </row>
    <row r="14403" spans="1:6" x14ac:dyDescent="0.2">
      <c r="A14403"/>
      <c r="B14403"/>
      <c r="D14403" s="206"/>
      <c r="E14403" s="206"/>
      <c r="F14403"/>
    </row>
    <row r="14404" spans="1:6" x14ac:dyDescent="0.2">
      <c r="A14404"/>
      <c r="B14404"/>
      <c r="D14404" s="206"/>
      <c r="E14404" s="206"/>
      <c r="F14404"/>
    </row>
    <row r="14405" spans="1:6" x14ac:dyDescent="0.2">
      <c r="A14405"/>
      <c r="B14405"/>
      <c r="D14405" s="206"/>
      <c r="E14405" s="206"/>
      <c r="F14405"/>
    </row>
    <row r="14406" spans="1:6" x14ac:dyDescent="0.2">
      <c r="A14406"/>
      <c r="B14406"/>
      <c r="D14406" s="206"/>
      <c r="E14406" s="206"/>
      <c r="F14406"/>
    </row>
    <row r="14407" spans="1:6" x14ac:dyDescent="0.2">
      <c r="A14407"/>
      <c r="B14407"/>
      <c r="D14407" s="206"/>
      <c r="E14407" s="206"/>
      <c r="F14407"/>
    </row>
    <row r="14408" spans="1:6" x14ac:dyDescent="0.2">
      <c r="A14408"/>
      <c r="B14408"/>
      <c r="D14408" s="206"/>
      <c r="E14408" s="206"/>
      <c r="F14408"/>
    </row>
    <row r="14409" spans="1:6" x14ac:dyDescent="0.2">
      <c r="A14409"/>
      <c r="B14409"/>
      <c r="D14409" s="206"/>
      <c r="E14409" s="206"/>
      <c r="F14409"/>
    </row>
    <row r="14410" spans="1:6" x14ac:dyDescent="0.2">
      <c r="A14410"/>
      <c r="B14410"/>
      <c r="D14410" s="206"/>
      <c r="E14410" s="206"/>
      <c r="F14410"/>
    </row>
    <row r="14411" spans="1:6" x14ac:dyDescent="0.2">
      <c r="A14411"/>
      <c r="B14411"/>
      <c r="D14411" s="206"/>
      <c r="E14411" s="206"/>
      <c r="F14411"/>
    </row>
    <row r="14412" spans="1:6" x14ac:dyDescent="0.2">
      <c r="A14412"/>
      <c r="B14412"/>
      <c r="D14412" s="206"/>
      <c r="E14412" s="206"/>
      <c r="F14412"/>
    </row>
    <row r="14413" spans="1:6" x14ac:dyDescent="0.2">
      <c r="A14413"/>
      <c r="B14413"/>
      <c r="D14413" s="206"/>
      <c r="E14413" s="206"/>
      <c r="F14413"/>
    </row>
    <row r="14414" spans="1:6" x14ac:dyDescent="0.2">
      <c r="A14414"/>
      <c r="B14414"/>
      <c r="D14414" s="206"/>
      <c r="E14414" s="206"/>
      <c r="F14414"/>
    </row>
    <row r="14415" spans="1:6" x14ac:dyDescent="0.2">
      <c r="A14415"/>
      <c r="B14415"/>
      <c r="D14415" s="206"/>
      <c r="E14415" s="206"/>
      <c r="F14415"/>
    </row>
    <row r="14416" spans="1:6" x14ac:dyDescent="0.2">
      <c r="A14416"/>
      <c r="B14416"/>
      <c r="D14416" s="206"/>
      <c r="E14416" s="206"/>
      <c r="F14416"/>
    </row>
    <row r="14417" spans="1:6" x14ac:dyDescent="0.2">
      <c r="A14417"/>
      <c r="B14417"/>
      <c r="D14417" s="206"/>
      <c r="E14417" s="206"/>
      <c r="F14417"/>
    </row>
    <row r="14418" spans="1:6" x14ac:dyDescent="0.2">
      <c r="A14418"/>
      <c r="B14418"/>
      <c r="D14418" s="206"/>
      <c r="E14418" s="206"/>
      <c r="F14418"/>
    </row>
    <row r="14419" spans="1:6" x14ac:dyDescent="0.2">
      <c r="A14419"/>
      <c r="B14419"/>
      <c r="D14419" s="206"/>
      <c r="E14419" s="206"/>
      <c r="F14419"/>
    </row>
    <row r="14420" spans="1:6" x14ac:dyDescent="0.2">
      <c r="A14420"/>
      <c r="B14420"/>
      <c r="D14420" s="206"/>
      <c r="E14420" s="206"/>
      <c r="F14420"/>
    </row>
    <row r="14421" spans="1:6" x14ac:dyDescent="0.2">
      <c r="A14421"/>
      <c r="B14421"/>
      <c r="D14421" s="206"/>
      <c r="E14421" s="206"/>
      <c r="F14421"/>
    </row>
    <row r="14422" spans="1:6" x14ac:dyDescent="0.2">
      <c r="A14422"/>
      <c r="B14422"/>
      <c r="D14422" s="206"/>
      <c r="E14422" s="206"/>
      <c r="F14422"/>
    </row>
    <row r="14423" spans="1:6" x14ac:dyDescent="0.2">
      <c r="A14423"/>
      <c r="B14423"/>
      <c r="D14423" s="206"/>
      <c r="E14423" s="206"/>
      <c r="F14423"/>
    </row>
    <row r="14424" spans="1:6" x14ac:dyDescent="0.2">
      <c r="A14424"/>
      <c r="B14424"/>
      <c r="D14424" s="206"/>
      <c r="E14424" s="206"/>
      <c r="F14424"/>
    </row>
    <row r="14425" spans="1:6" x14ac:dyDescent="0.2">
      <c r="A14425"/>
      <c r="B14425"/>
      <c r="D14425" s="206"/>
      <c r="E14425" s="206"/>
      <c r="F14425"/>
    </row>
    <row r="14426" spans="1:6" x14ac:dyDescent="0.2">
      <c r="A14426"/>
      <c r="B14426"/>
      <c r="D14426" s="206"/>
      <c r="E14426" s="206"/>
      <c r="F14426"/>
    </row>
    <row r="14427" spans="1:6" x14ac:dyDescent="0.2">
      <c r="A14427"/>
      <c r="B14427"/>
      <c r="D14427" s="206"/>
      <c r="E14427" s="206"/>
      <c r="F14427"/>
    </row>
    <row r="14428" spans="1:6" x14ac:dyDescent="0.2">
      <c r="A14428"/>
      <c r="B14428"/>
      <c r="D14428" s="206"/>
      <c r="E14428" s="206"/>
      <c r="F14428"/>
    </row>
    <row r="14429" spans="1:6" x14ac:dyDescent="0.2">
      <c r="A14429"/>
      <c r="B14429"/>
      <c r="D14429" s="206"/>
      <c r="E14429" s="206"/>
      <c r="F14429"/>
    </row>
    <row r="14430" spans="1:6" x14ac:dyDescent="0.2">
      <c r="A14430"/>
      <c r="B14430"/>
      <c r="D14430" s="206"/>
      <c r="E14430" s="206"/>
      <c r="F14430"/>
    </row>
    <row r="14431" spans="1:6" x14ac:dyDescent="0.2">
      <c r="A14431"/>
      <c r="B14431"/>
      <c r="D14431" s="206"/>
      <c r="E14431" s="206"/>
      <c r="F14431"/>
    </row>
    <row r="14432" spans="1:6" x14ac:dyDescent="0.2">
      <c r="A14432"/>
      <c r="B14432"/>
      <c r="D14432" s="206"/>
      <c r="E14432" s="206"/>
      <c r="F14432"/>
    </row>
    <row r="14433" spans="1:6" x14ac:dyDescent="0.2">
      <c r="A14433"/>
      <c r="B14433"/>
      <c r="D14433" s="206"/>
      <c r="E14433" s="206"/>
      <c r="F14433"/>
    </row>
    <row r="14434" spans="1:6" x14ac:dyDescent="0.2">
      <c r="A14434"/>
      <c r="B14434"/>
      <c r="D14434" s="206"/>
      <c r="E14434" s="206"/>
      <c r="F14434"/>
    </row>
    <row r="14435" spans="1:6" x14ac:dyDescent="0.2">
      <c r="A14435"/>
      <c r="B14435"/>
      <c r="D14435" s="206"/>
      <c r="E14435" s="206"/>
      <c r="F14435"/>
    </row>
    <row r="14436" spans="1:6" x14ac:dyDescent="0.2">
      <c r="A14436"/>
      <c r="B14436"/>
      <c r="D14436" s="206"/>
      <c r="E14436" s="206"/>
      <c r="F14436"/>
    </row>
    <row r="14437" spans="1:6" x14ac:dyDescent="0.2">
      <c r="A14437"/>
      <c r="B14437"/>
      <c r="D14437" s="206"/>
      <c r="E14437" s="206"/>
      <c r="F14437"/>
    </row>
    <row r="14438" spans="1:6" x14ac:dyDescent="0.2">
      <c r="A14438"/>
      <c r="B14438"/>
      <c r="D14438" s="206"/>
      <c r="E14438" s="206"/>
      <c r="F14438"/>
    </row>
    <row r="14439" spans="1:6" x14ac:dyDescent="0.2">
      <c r="A14439"/>
      <c r="B14439"/>
      <c r="D14439" s="206"/>
      <c r="E14439" s="206"/>
      <c r="F14439"/>
    </row>
    <row r="14440" spans="1:6" x14ac:dyDescent="0.2">
      <c r="A14440"/>
      <c r="B14440"/>
      <c r="D14440" s="206"/>
      <c r="E14440" s="206"/>
      <c r="F14440"/>
    </row>
    <row r="14441" spans="1:6" x14ac:dyDescent="0.2">
      <c r="A14441"/>
      <c r="B14441"/>
      <c r="D14441" s="206"/>
      <c r="E14441" s="206"/>
      <c r="F14441"/>
    </row>
    <row r="14442" spans="1:6" x14ac:dyDescent="0.2">
      <c r="A14442"/>
      <c r="B14442"/>
      <c r="D14442" s="206"/>
      <c r="E14442" s="206"/>
      <c r="F14442"/>
    </row>
    <row r="14443" spans="1:6" x14ac:dyDescent="0.2">
      <c r="A14443"/>
      <c r="B14443"/>
      <c r="D14443" s="206"/>
      <c r="E14443" s="206"/>
      <c r="F14443"/>
    </row>
    <row r="14444" spans="1:6" x14ac:dyDescent="0.2">
      <c r="A14444"/>
      <c r="B14444"/>
      <c r="D14444" s="206"/>
      <c r="E14444" s="206"/>
      <c r="F14444"/>
    </row>
    <row r="14445" spans="1:6" x14ac:dyDescent="0.2">
      <c r="A14445"/>
      <c r="B14445"/>
      <c r="D14445" s="206"/>
      <c r="E14445" s="206"/>
      <c r="F14445"/>
    </row>
    <row r="14446" spans="1:6" x14ac:dyDescent="0.2">
      <c r="A14446"/>
      <c r="B14446"/>
      <c r="D14446" s="206"/>
      <c r="E14446" s="206"/>
      <c r="F14446"/>
    </row>
    <row r="14447" spans="1:6" x14ac:dyDescent="0.2">
      <c r="A14447"/>
      <c r="B14447"/>
      <c r="D14447" s="206"/>
      <c r="E14447" s="206"/>
      <c r="F14447"/>
    </row>
    <row r="14448" spans="1:6" x14ac:dyDescent="0.2">
      <c r="A14448"/>
      <c r="B14448"/>
      <c r="D14448" s="206"/>
      <c r="E14448" s="206"/>
      <c r="F14448"/>
    </row>
    <row r="14449" spans="1:6" x14ac:dyDescent="0.2">
      <c r="A14449"/>
      <c r="B14449"/>
      <c r="D14449" s="206"/>
      <c r="E14449" s="206"/>
      <c r="F14449"/>
    </row>
    <row r="14450" spans="1:6" x14ac:dyDescent="0.2">
      <c r="A14450"/>
      <c r="B14450"/>
      <c r="D14450" s="206"/>
      <c r="E14450" s="206"/>
      <c r="F14450"/>
    </row>
    <row r="14451" spans="1:6" x14ac:dyDescent="0.2">
      <c r="A14451"/>
      <c r="B14451"/>
      <c r="D14451" s="206"/>
      <c r="E14451" s="206"/>
      <c r="F14451"/>
    </row>
    <row r="14452" spans="1:6" x14ac:dyDescent="0.2">
      <c r="A14452"/>
      <c r="B14452"/>
      <c r="D14452" s="206"/>
      <c r="E14452" s="206"/>
      <c r="F14452"/>
    </row>
    <row r="14453" spans="1:6" x14ac:dyDescent="0.2">
      <c r="A14453"/>
      <c r="B14453"/>
      <c r="D14453" s="206"/>
      <c r="E14453" s="206"/>
      <c r="F14453"/>
    </row>
    <row r="14454" spans="1:6" x14ac:dyDescent="0.2">
      <c r="A14454"/>
      <c r="B14454"/>
      <c r="D14454" s="206"/>
      <c r="E14454" s="206"/>
      <c r="F14454"/>
    </row>
    <row r="14455" spans="1:6" x14ac:dyDescent="0.2">
      <c r="A14455"/>
      <c r="B14455"/>
      <c r="D14455" s="206"/>
      <c r="E14455" s="206"/>
      <c r="F14455"/>
    </row>
    <row r="14456" spans="1:6" x14ac:dyDescent="0.2">
      <c r="A14456"/>
      <c r="B14456"/>
      <c r="D14456" s="206"/>
      <c r="E14456" s="206"/>
      <c r="F14456"/>
    </row>
    <row r="14457" spans="1:6" x14ac:dyDescent="0.2">
      <c r="A14457"/>
      <c r="B14457"/>
      <c r="D14457" s="206"/>
      <c r="E14457" s="206"/>
      <c r="F14457"/>
    </row>
    <row r="14458" spans="1:6" x14ac:dyDescent="0.2">
      <c r="A14458"/>
      <c r="B14458"/>
      <c r="D14458" s="206"/>
      <c r="E14458" s="206"/>
      <c r="F14458"/>
    </row>
    <row r="14459" spans="1:6" x14ac:dyDescent="0.2">
      <c r="A14459"/>
      <c r="B14459"/>
      <c r="D14459" s="206"/>
      <c r="E14459" s="206"/>
      <c r="F14459"/>
    </row>
    <row r="14460" spans="1:6" x14ac:dyDescent="0.2">
      <c r="A14460"/>
      <c r="B14460"/>
      <c r="D14460" s="206"/>
      <c r="E14460" s="206"/>
      <c r="F14460"/>
    </row>
    <row r="14461" spans="1:6" x14ac:dyDescent="0.2">
      <c r="A14461"/>
      <c r="B14461"/>
      <c r="D14461" s="206"/>
      <c r="E14461" s="206"/>
      <c r="F14461"/>
    </row>
    <row r="14462" spans="1:6" x14ac:dyDescent="0.2">
      <c r="A14462"/>
      <c r="B14462"/>
      <c r="D14462" s="206"/>
      <c r="E14462" s="206"/>
      <c r="F14462"/>
    </row>
    <row r="14463" spans="1:6" x14ac:dyDescent="0.2">
      <c r="A14463"/>
      <c r="B14463"/>
      <c r="D14463" s="206"/>
      <c r="E14463" s="206"/>
      <c r="F14463"/>
    </row>
    <row r="14464" spans="1:6" x14ac:dyDescent="0.2">
      <c r="A14464"/>
      <c r="B14464"/>
      <c r="D14464" s="206"/>
      <c r="E14464" s="206"/>
      <c r="F14464"/>
    </row>
    <row r="14465" spans="1:6" x14ac:dyDescent="0.2">
      <c r="A14465"/>
      <c r="B14465"/>
      <c r="D14465" s="206"/>
      <c r="E14465" s="206"/>
      <c r="F14465"/>
    </row>
    <row r="14466" spans="1:6" x14ac:dyDescent="0.2">
      <c r="A14466"/>
      <c r="B14466"/>
      <c r="D14466" s="206"/>
      <c r="E14466" s="206"/>
      <c r="F14466"/>
    </row>
    <row r="14467" spans="1:6" x14ac:dyDescent="0.2">
      <c r="A14467"/>
      <c r="B14467"/>
      <c r="D14467" s="206"/>
      <c r="E14467" s="206"/>
      <c r="F14467"/>
    </row>
    <row r="14468" spans="1:6" x14ac:dyDescent="0.2">
      <c r="A14468"/>
      <c r="B14468"/>
      <c r="D14468" s="206"/>
      <c r="E14468" s="206"/>
      <c r="F14468"/>
    </row>
    <row r="14469" spans="1:6" x14ac:dyDescent="0.2">
      <c r="A14469"/>
      <c r="B14469"/>
      <c r="D14469" s="206"/>
      <c r="E14469" s="206"/>
      <c r="F14469"/>
    </row>
    <row r="14470" spans="1:6" x14ac:dyDescent="0.2">
      <c r="A14470"/>
      <c r="B14470"/>
      <c r="D14470" s="206"/>
      <c r="E14470" s="206"/>
      <c r="F14470"/>
    </row>
    <row r="14471" spans="1:6" x14ac:dyDescent="0.2">
      <c r="A14471"/>
      <c r="B14471"/>
      <c r="D14471" s="206"/>
      <c r="E14471" s="206"/>
      <c r="F14471"/>
    </row>
    <row r="14472" spans="1:6" x14ac:dyDescent="0.2">
      <c r="A14472"/>
      <c r="B14472"/>
      <c r="D14472" s="206"/>
      <c r="E14472" s="206"/>
      <c r="F14472"/>
    </row>
    <row r="14473" spans="1:6" x14ac:dyDescent="0.2">
      <c r="A14473"/>
      <c r="B14473"/>
      <c r="D14473" s="206"/>
      <c r="E14473" s="206"/>
      <c r="F14473"/>
    </row>
    <row r="14474" spans="1:6" x14ac:dyDescent="0.2">
      <c r="A14474"/>
      <c r="B14474"/>
      <c r="D14474" s="206"/>
      <c r="E14474" s="206"/>
      <c r="F14474"/>
    </row>
    <row r="14475" spans="1:6" x14ac:dyDescent="0.2">
      <c r="A14475"/>
      <c r="B14475"/>
      <c r="D14475" s="206"/>
      <c r="E14475" s="206"/>
      <c r="F14475"/>
    </row>
    <row r="14476" spans="1:6" x14ac:dyDescent="0.2">
      <c r="A14476"/>
      <c r="B14476"/>
      <c r="D14476" s="206"/>
      <c r="E14476" s="206"/>
      <c r="F14476"/>
    </row>
    <row r="14477" spans="1:6" x14ac:dyDescent="0.2">
      <c r="A14477"/>
      <c r="B14477"/>
      <c r="D14477" s="206"/>
      <c r="E14477" s="206"/>
      <c r="F14477"/>
    </row>
    <row r="14478" spans="1:6" x14ac:dyDescent="0.2">
      <c r="A14478"/>
      <c r="B14478"/>
      <c r="D14478" s="206"/>
      <c r="E14478" s="206"/>
      <c r="F14478"/>
    </row>
    <row r="14479" spans="1:6" x14ac:dyDescent="0.2">
      <c r="A14479"/>
      <c r="B14479"/>
      <c r="D14479" s="206"/>
      <c r="E14479" s="206"/>
      <c r="F14479"/>
    </row>
    <row r="14480" spans="1:6" x14ac:dyDescent="0.2">
      <c r="A14480"/>
      <c r="B14480"/>
      <c r="D14480" s="206"/>
      <c r="E14480" s="206"/>
      <c r="F14480"/>
    </row>
    <row r="14481" spans="1:6" x14ac:dyDescent="0.2">
      <c r="A14481"/>
      <c r="B14481"/>
      <c r="D14481" s="206"/>
      <c r="E14481" s="206"/>
      <c r="F14481"/>
    </row>
    <row r="14482" spans="1:6" x14ac:dyDescent="0.2">
      <c r="A14482"/>
      <c r="B14482"/>
      <c r="D14482" s="206"/>
      <c r="E14482" s="206"/>
      <c r="F14482"/>
    </row>
    <row r="14483" spans="1:6" x14ac:dyDescent="0.2">
      <c r="A14483"/>
      <c r="B14483"/>
      <c r="D14483" s="206"/>
      <c r="E14483" s="206"/>
      <c r="F14483"/>
    </row>
    <row r="14484" spans="1:6" x14ac:dyDescent="0.2">
      <c r="A14484"/>
      <c r="B14484"/>
      <c r="D14484" s="206"/>
      <c r="E14484" s="206"/>
      <c r="F14484"/>
    </row>
    <row r="14485" spans="1:6" x14ac:dyDescent="0.2">
      <c r="A14485"/>
      <c r="B14485"/>
      <c r="D14485" s="206"/>
      <c r="E14485" s="206"/>
      <c r="F14485"/>
    </row>
    <row r="14486" spans="1:6" x14ac:dyDescent="0.2">
      <c r="A14486"/>
      <c r="B14486"/>
      <c r="D14486" s="206"/>
      <c r="E14486" s="206"/>
      <c r="F14486"/>
    </row>
    <row r="14487" spans="1:6" x14ac:dyDescent="0.2">
      <c r="A14487"/>
      <c r="B14487"/>
      <c r="D14487" s="206"/>
      <c r="E14487" s="206"/>
      <c r="F14487"/>
    </row>
    <row r="14488" spans="1:6" x14ac:dyDescent="0.2">
      <c r="A14488"/>
      <c r="B14488"/>
      <c r="D14488" s="206"/>
      <c r="E14488" s="206"/>
      <c r="F14488"/>
    </row>
    <row r="14489" spans="1:6" x14ac:dyDescent="0.2">
      <c r="A14489"/>
      <c r="B14489"/>
      <c r="D14489" s="206"/>
      <c r="E14489" s="206"/>
      <c r="F14489"/>
    </row>
    <row r="14490" spans="1:6" x14ac:dyDescent="0.2">
      <c r="A14490"/>
      <c r="B14490"/>
      <c r="D14490" s="206"/>
      <c r="E14490" s="206"/>
      <c r="F14490"/>
    </row>
    <row r="14491" spans="1:6" x14ac:dyDescent="0.2">
      <c r="A14491"/>
      <c r="B14491"/>
      <c r="D14491" s="206"/>
      <c r="E14491" s="206"/>
      <c r="F14491"/>
    </row>
    <row r="14492" spans="1:6" x14ac:dyDescent="0.2">
      <c r="A14492"/>
      <c r="B14492"/>
      <c r="D14492" s="206"/>
      <c r="E14492" s="206"/>
      <c r="F14492"/>
    </row>
    <row r="14493" spans="1:6" x14ac:dyDescent="0.2">
      <c r="A14493"/>
      <c r="B14493"/>
      <c r="D14493" s="206"/>
      <c r="E14493" s="206"/>
      <c r="F14493"/>
    </row>
    <row r="14494" spans="1:6" x14ac:dyDescent="0.2">
      <c r="A14494"/>
      <c r="B14494"/>
      <c r="D14494" s="206"/>
      <c r="E14494" s="206"/>
      <c r="F14494"/>
    </row>
    <row r="14495" spans="1:6" x14ac:dyDescent="0.2">
      <c r="A14495"/>
      <c r="B14495"/>
      <c r="D14495" s="206"/>
      <c r="E14495" s="206"/>
      <c r="F14495"/>
    </row>
    <row r="14496" spans="1:6" x14ac:dyDescent="0.2">
      <c r="A14496"/>
      <c r="B14496"/>
      <c r="D14496" s="206"/>
      <c r="E14496" s="206"/>
      <c r="F14496"/>
    </row>
    <row r="14497" spans="1:6" x14ac:dyDescent="0.2">
      <c r="A14497"/>
      <c r="B14497"/>
      <c r="D14497" s="206"/>
      <c r="E14497" s="206"/>
      <c r="F14497"/>
    </row>
    <row r="14498" spans="1:6" x14ac:dyDescent="0.2">
      <c r="A14498"/>
      <c r="B14498"/>
      <c r="D14498" s="206"/>
      <c r="E14498" s="206"/>
      <c r="F14498"/>
    </row>
    <row r="14499" spans="1:6" x14ac:dyDescent="0.2">
      <c r="A14499"/>
      <c r="B14499"/>
      <c r="D14499" s="206"/>
      <c r="E14499" s="206"/>
      <c r="F14499"/>
    </row>
    <row r="14500" spans="1:6" x14ac:dyDescent="0.2">
      <c r="A14500"/>
      <c r="B14500"/>
      <c r="D14500" s="206"/>
      <c r="E14500" s="206"/>
      <c r="F14500"/>
    </row>
    <row r="14501" spans="1:6" x14ac:dyDescent="0.2">
      <c r="A14501"/>
      <c r="B14501"/>
      <c r="D14501" s="206"/>
      <c r="E14501" s="206"/>
      <c r="F14501"/>
    </row>
    <row r="14502" spans="1:6" x14ac:dyDescent="0.2">
      <c r="A14502"/>
      <c r="B14502"/>
      <c r="D14502" s="206"/>
      <c r="E14502" s="206"/>
      <c r="F14502"/>
    </row>
    <row r="14503" spans="1:6" x14ac:dyDescent="0.2">
      <c r="A14503"/>
      <c r="B14503"/>
      <c r="D14503" s="206"/>
      <c r="E14503" s="206"/>
      <c r="F14503"/>
    </row>
    <row r="14504" spans="1:6" x14ac:dyDescent="0.2">
      <c r="A14504"/>
      <c r="B14504"/>
      <c r="D14504" s="206"/>
      <c r="E14504" s="206"/>
      <c r="F14504"/>
    </row>
    <row r="14505" spans="1:6" x14ac:dyDescent="0.2">
      <c r="A14505"/>
      <c r="B14505"/>
      <c r="D14505" s="206"/>
      <c r="E14505" s="206"/>
      <c r="F14505"/>
    </row>
    <row r="14506" spans="1:6" x14ac:dyDescent="0.2">
      <c r="A14506"/>
      <c r="B14506"/>
      <c r="D14506" s="206"/>
      <c r="E14506" s="206"/>
      <c r="F14506"/>
    </row>
    <row r="14507" spans="1:6" x14ac:dyDescent="0.2">
      <c r="A14507"/>
      <c r="B14507"/>
      <c r="D14507" s="206"/>
      <c r="E14507" s="206"/>
      <c r="F14507"/>
    </row>
    <row r="14508" spans="1:6" x14ac:dyDescent="0.2">
      <c r="A14508"/>
      <c r="B14508"/>
      <c r="D14508" s="206"/>
      <c r="E14508" s="206"/>
      <c r="F14508"/>
    </row>
    <row r="14509" spans="1:6" x14ac:dyDescent="0.2">
      <c r="A14509"/>
      <c r="B14509"/>
      <c r="D14509" s="206"/>
      <c r="E14509" s="206"/>
      <c r="F14509"/>
    </row>
    <row r="14510" spans="1:6" x14ac:dyDescent="0.2">
      <c r="A14510"/>
      <c r="B14510"/>
      <c r="D14510" s="206"/>
      <c r="E14510" s="206"/>
      <c r="F14510"/>
    </row>
    <row r="14511" spans="1:6" x14ac:dyDescent="0.2">
      <c r="A14511"/>
      <c r="B14511"/>
      <c r="D14511" s="206"/>
      <c r="E14511" s="206"/>
      <c r="F14511"/>
    </row>
    <row r="14512" spans="1:6" x14ac:dyDescent="0.2">
      <c r="A14512"/>
      <c r="B14512"/>
      <c r="D14512" s="206"/>
      <c r="E14512" s="206"/>
      <c r="F14512"/>
    </row>
    <row r="14513" spans="1:6" x14ac:dyDescent="0.2">
      <c r="A14513"/>
      <c r="B14513"/>
      <c r="D14513" s="206"/>
      <c r="E14513" s="206"/>
      <c r="F14513"/>
    </row>
    <row r="14514" spans="1:6" x14ac:dyDescent="0.2">
      <c r="A14514"/>
      <c r="B14514"/>
      <c r="D14514" s="206"/>
      <c r="E14514" s="206"/>
      <c r="F14514"/>
    </row>
    <row r="14515" spans="1:6" x14ac:dyDescent="0.2">
      <c r="A14515"/>
      <c r="B14515"/>
      <c r="D14515" s="206"/>
      <c r="E14515" s="206"/>
      <c r="F14515"/>
    </row>
    <row r="14516" spans="1:6" x14ac:dyDescent="0.2">
      <c r="A14516"/>
      <c r="B14516"/>
      <c r="D14516" s="206"/>
      <c r="E14516" s="206"/>
      <c r="F14516"/>
    </row>
    <row r="14517" spans="1:6" x14ac:dyDescent="0.2">
      <c r="A14517"/>
      <c r="B14517"/>
      <c r="D14517" s="206"/>
      <c r="E14517" s="206"/>
      <c r="F14517"/>
    </row>
    <row r="14518" spans="1:6" x14ac:dyDescent="0.2">
      <c r="A14518"/>
      <c r="B14518"/>
      <c r="D14518" s="206"/>
      <c r="E14518" s="206"/>
      <c r="F14518"/>
    </row>
    <row r="14519" spans="1:6" x14ac:dyDescent="0.2">
      <c r="A14519"/>
      <c r="B14519"/>
      <c r="D14519" s="206"/>
      <c r="E14519" s="206"/>
      <c r="F14519"/>
    </row>
    <row r="14520" spans="1:6" x14ac:dyDescent="0.2">
      <c r="A14520"/>
      <c r="B14520"/>
      <c r="D14520" s="206"/>
      <c r="E14520" s="206"/>
      <c r="F14520"/>
    </row>
    <row r="14521" spans="1:6" x14ac:dyDescent="0.2">
      <c r="A14521"/>
      <c r="B14521"/>
      <c r="D14521" s="206"/>
      <c r="E14521" s="206"/>
      <c r="F14521"/>
    </row>
    <row r="14522" spans="1:6" x14ac:dyDescent="0.2">
      <c r="A14522"/>
      <c r="B14522"/>
      <c r="D14522" s="206"/>
      <c r="E14522" s="206"/>
      <c r="F14522"/>
    </row>
    <row r="14523" spans="1:6" x14ac:dyDescent="0.2">
      <c r="A14523"/>
      <c r="B14523"/>
      <c r="D14523" s="206"/>
      <c r="E14523" s="206"/>
      <c r="F14523"/>
    </row>
    <row r="14524" spans="1:6" x14ac:dyDescent="0.2">
      <c r="A14524"/>
      <c r="B14524"/>
      <c r="D14524" s="206"/>
      <c r="E14524" s="206"/>
      <c r="F14524"/>
    </row>
    <row r="14525" spans="1:6" x14ac:dyDescent="0.2">
      <c r="A14525"/>
      <c r="B14525"/>
      <c r="D14525" s="206"/>
      <c r="E14525" s="206"/>
      <c r="F14525"/>
    </row>
    <row r="14526" spans="1:6" x14ac:dyDescent="0.2">
      <c r="A14526"/>
      <c r="B14526"/>
      <c r="D14526" s="206"/>
      <c r="E14526" s="206"/>
      <c r="F14526"/>
    </row>
    <row r="14527" spans="1:6" x14ac:dyDescent="0.2">
      <c r="A14527"/>
      <c r="B14527"/>
      <c r="D14527" s="206"/>
      <c r="E14527" s="206"/>
      <c r="F14527"/>
    </row>
    <row r="14528" spans="1:6" x14ac:dyDescent="0.2">
      <c r="A14528"/>
      <c r="B14528"/>
      <c r="D14528" s="206"/>
      <c r="E14528" s="206"/>
      <c r="F14528"/>
    </row>
    <row r="14529" spans="1:6" x14ac:dyDescent="0.2">
      <c r="A14529"/>
      <c r="B14529"/>
      <c r="D14529" s="206"/>
      <c r="E14529" s="206"/>
      <c r="F14529"/>
    </row>
    <row r="14530" spans="1:6" x14ac:dyDescent="0.2">
      <c r="A14530"/>
      <c r="B14530"/>
      <c r="D14530" s="206"/>
      <c r="E14530" s="206"/>
      <c r="F14530"/>
    </row>
    <row r="14531" spans="1:6" x14ac:dyDescent="0.2">
      <c r="A14531"/>
      <c r="B14531"/>
      <c r="D14531" s="206"/>
      <c r="E14531" s="206"/>
      <c r="F14531"/>
    </row>
    <row r="14532" spans="1:6" x14ac:dyDescent="0.2">
      <c r="A14532"/>
      <c r="B14532"/>
      <c r="D14532" s="206"/>
      <c r="E14532" s="206"/>
      <c r="F14532"/>
    </row>
    <row r="14533" spans="1:6" x14ac:dyDescent="0.2">
      <c r="A14533"/>
      <c r="B14533"/>
      <c r="D14533" s="206"/>
      <c r="E14533" s="206"/>
      <c r="F14533"/>
    </row>
    <row r="14534" spans="1:6" x14ac:dyDescent="0.2">
      <c r="A14534"/>
      <c r="B14534"/>
      <c r="D14534" s="206"/>
      <c r="E14534" s="206"/>
      <c r="F14534"/>
    </row>
    <row r="14535" spans="1:6" x14ac:dyDescent="0.2">
      <c r="A14535"/>
      <c r="B14535"/>
      <c r="D14535" s="206"/>
      <c r="E14535" s="206"/>
      <c r="F14535"/>
    </row>
    <row r="14536" spans="1:6" x14ac:dyDescent="0.2">
      <c r="A14536"/>
      <c r="B14536"/>
      <c r="D14536" s="206"/>
      <c r="E14536" s="206"/>
      <c r="F14536"/>
    </row>
    <row r="14537" spans="1:6" x14ac:dyDescent="0.2">
      <c r="A14537"/>
      <c r="B14537"/>
      <c r="D14537" s="206"/>
      <c r="E14537" s="206"/>
      <c r="F14537"/>
    </row>
    <row r="14538" spans="1:6" x14ac:dyDescent="0.2">
      <c r="A14538"/>
      <c r="B14538"/>
      <c r="D14538" s="206"/>
      <c r="E14538" s="206"/>
      <c r="F14538"/>
    </row>
    <row r="14539" spans="1:6" x14ac:dyDescent="0.2">
      <c r="A14539"/>
      <c r="B14539"/>
      <c r="D14539" s="206"/>
      <c r="E14539" s="206"/>
      <c r="F14539"/>
    </row>
    <row r="14540" spans="1:6" x14ac:dyDescent="0.2">
      <c r="A14540"/>
      <c r="B14540"/>
      <c r="D14540" s="206"/>
      <c r="E14540" s="206"/>
      <c r="F14540"/>
    </row>
    <row r="14541" spans="1:6" x14ac:dyDescent="0.2">
      <c r="A14541"/>
      <c r="B14541"/>
      <c r="D14541" s="206"/>
      <c r="E14541" s="206"/>
      <c r="F14541"/>
    </row>
    <row r="14542" spans="1:6" x14ac:dyDescent="0.2">
      <c r="A14542"/>
      <c r="B14542"/>
      <c r="D14542" s="206"/>
      <c r="E14542" s="206"/>
      <c r="F14542"/>
    </row>
    <row r="14543" spans="1:6" x14ac:dyDescent="0.2">
      <c r="A14543"/>
      <c r="B14543"/>
      <c r="D14543" s="206"/>
      <c r="E14543" s="206"/>
      <c r="F14543"/>
    </row>
    <row r="14544" spans="1:6" x14ac:dyDescent="0.2">
      <c r="A14544"/>
      <c r="B14544"/>
      <c r="D14544" s="206"/>
      <c r="E14544" s="206"/>
      <c r="F14544"/>
    </row>
    <row r="14545" spans="1:6" x14ac:dyDescent="0.2">
      <c r="A14545"/>
      <c r="B14545"/>
      <c r="D14545" s="206"/>
      <c r="E14545" s="206"/>
      <c r="F14545"/>
    </row>
    <row r="14546" spans="1:6" x14ac:dyDescent="0.2">
      <c r="A14546"/>
      <c r="B14546"/>
      <c r="D14546" s="206"/>
      <c r="E14546" s="206"/>
      <c r="F14546"/>
    </row>
    <row r="14547" spans="1:6" x14ac:dyDescent="0.2">
      <c r="A14547"/>
      <c r="B14547"/>
      <c r="D14547" s="206"/>
      <c r="E14547" s="206"/>
      <c r="F14547"/>
    </row>
    <row r="14548" spans="1:6" x14ac:dyDescent="0.2">
      <c r="A14548"/>
      <c r="B14548"/>
      <c r="D14548" s="206"/>
      <c r="E14548" s="206"/>
      <c r="F14548"/>
    </row>
    <row r="14549" spans="1:6" x14ac:dyDescent="0.2">
      <c r="A14549"/>
      <c r="B14549"/>
      <c r="D14549" s="206"/>
      <c r="E14549" s="206"/>
      <c r="F14549"/>
    </row>
    <row r="14550" spans="1:6" x14ac:dyDescent="0.2">
      <c r="A14550"/>
      <c r="B14550"/>
      <c r="D14550" s="206"/>
      <c r="E14550" s="206"/>
      <c r="F14550"/>
    </row>
    <row r="14551" spans="1:6" x14ac:dyDescent="0.2">
      <c r="A14551"/>
      <c r="B14551"/>
      <c r="D14551" s="206"/>
      <c r="E14551" s="206"/>
      <c r="F14551"/>
    </row>
    <row r="14552" spans="1:6" x14ac:dyDescent="0.2">
      <c r="A14552"/>
      <c r="B14552"/>
      <c r="D14552" s="206"/>
      <c r="E14552" s="206"/>
      <c r="F14552"/>
    </row>
    <row r="14553" spans="1:6" x14ac:dyDescent="0.2">
      <c r="A14553"/>
      <c r="B14553"/>
      <c r="D14553" s="206"/>
      <c r="E14553" s="206"/>
      <c r="F14553"/>
    </row>
    <row r="14554" spans="1:6" x14ac:dyDescent="0.2">
      <c r="A14554"/>
      <c r="B14554"/>
      <c r="D14554" s="206"/>
      <c r="E14554" s="206"/>
      <c r="F14554"/>
    </row>
    <row r="14555" spans="1:6" x14ac:dyDescent="0.2">
      <c r="A14555"/>
      <c r="B14555"/>
      <c r="D14555" s="206"/>
      <c r="E14555" s="206"/>
      <c r="F14555"/>
    </row>
    <row r="14556" spans="1:6" x14ac:dyDescent="0.2">
      <c r="A14556"/>
      <c r="B14556"/>
      <c r="D14556" s="206"/>
      <c r="E14556" s="206"/>
      <c r="F14556"/>
    </row>
    <row r="14557" spans="1:6" x14ac:dyDescent="0.2">
      <c r="A14557"/>
      <c r="B14557"/>
      <c r="D14557" s="206"/>
      <c r="E14557" s="206"/>
      <c r="F14557"/>
    </row>
    <row r="14558" spans="1:6" x14ac:dyDescent="0.2">
      <c r="A14558"/>
      <c r="B14558"/>
      <c r="D14558" s="206"/>
      <c r="E14558" s="206"/>
      <c r="F14558"/>
    </row>
    <row r="14559" spans="1:6" x14ac:dyDescent="0.2">
      <c r="A14559"/>
      <c r="B14559"/>
      <c r="D14559" s="206"/>
      <c r="E14559" s="206"/>
      <c r="F14559"/>
    </row>
    <row r="14560" spans="1:6" x14ac:dyDescent="0.2">
      <c r="A14560"/>
      <c r="B14560"/>
      <c r="D14560" s="206"/>
      <c r="E14560" s="206"/>
      <c r="F14560"/>
    </row>
    <row r="14561" spans="1:6" x14ac:dyDescent="0.2">
      <c r="A14561"/>
      <c r="B14561"/>
      <c r="D14561" s="206"/>
      <c r="E14561" s="206"/>
      <c r="F14561"/>
    </row>
    <row r="14562" spans="1:6" x14ac:dyDescent="0.2">
      <c r="A14562"/>
      <c r="B14562"/>
      <c r="D14562" s="206"/>
      <c r="E14562" s="206"/>
      <c r="F14562"/>
    </row>
    <row r="14563" spans="1:6" x14ac:dyDescent="0.2">
      <c r="A14563"/>
      <c r="B14563"/>
      <c r="D14563" s="206"/>
      <c r="E14563" s="206"/>
      <c r="F14563"/>
    </row>
    <row r="14564" spans="1:6" x14ac:dyDescent="0.2">
      <c r="A14564"/>
      <c r="B14564"/>
      <c r="D14564" s="206"/>
      <c r="E14564" s="206"/>
      <c r="F14564"/>
    </row>
    <row r="14565" spans="1:6" x14ac:dyDescent="0.2">
      <c r="A14565"/>
      <c r="B14565"/>
      <c r="D14565" s="206"/>
      <c r="E14565" s="206"/>
      <c r="F14565"/>
    </row>
    <row r="14566" spans="1:6" x14ac:dyDescent="0.2">
      <c r="A14566"/>
      <c r="B14566"/>
      <c r="D14566" s="206"/>
      <c r="E14566" s="206"/>
      <c r="F14566"/>
    </row>
    <row r="14567" spans="1:6" x14ac:dyDescent="0.2">
      <c r="A14567"/>
      <c r="B14567"/>
      <c r="D14567" s="206"/>
      <c r="E14567" s="206"/>
      <c r="F14567"/>
    </row>
    <row r="14568" spans="1:6" x14ac:dyDescent="0.2">
      <c r="A14568"/>
      <c r="B14568"/>
      <c r="D14568" s="206"/>
      <c r="E14568" s="206"/>
      <c r="F14568"/>
    </row>
    <row r="14569" spans="1:6" x14ac:dyDescent="0.2">
      <c r="A14569"/>
      <c r="B14569"/>
      <c r="D14569" s="206"/>
      <c r="E14569" s="206"/>
      <c r="F14569"/>
    </row>
    <row r="14570" spans="1:6" x14ac:dyDescent="0.2">
      <c r="A14570"/>
      <c r="B14570"/>
      <c r="D14570" s="206"/>
      <c r="E14570" s="206"/>
      <c r="F14570"/>
    </row>
    <row r="14571" spans="1:6" x14ac:dyDescent="0.2">
      <c r="A14571"/>
      <c r="B14571"/>
      <c r="D14571" s="206"/>
      <c r="E14571" s="206"/>
      <c r="F14571"/>
    </row>
    <row r="14572" spans="1:6" x14ac:dyDescent="0.2">
      <c r="A14572"/>
      <c r="B14572"/>
      <c r="D14572" s="206"/>
      <c r="E14572" s="206"/>
      <c r="F14572"/>
    </row>
    <row r="14573" spans="1:6" x14ac:dyDescent="0.2">
      <c r="A14573"/>
      <c r="B14573"/>
      <c r="D14573" s="206"/>
      <c r="E14573" s="206"/>
      <c r="F14573"/>
    </row>
    <row r="14574" spans="1:6" x14ac:dyDescent="0.2">
      <c r="A14574"/>
      <c r="B14574"/>
      <c r="D14574" s="206"/>
      <c r="E14574" s="206"/>
      <c r="F14574"/>
    </row>
    <row r="14575" spans="1:6" x14ac:dyDescent="0.2">
      <c r="A14575"/>
      <c r="B14575"/>
      <c r="D14575" s="206"/>
      <c r="E14575" s="206"/>
      <c r="F14575"/>
    </row>
    <row r="14576" spans="1:6" x14ac:dyDescent="0.2">
      <c r="A14576"/>
      <c r="B14576"/>
      <c r="D14576" s="206"/>
      <c r="E14576" s="206"/>
      <c r="F14576"/>
    </row>
    <row r="14577" spans="1:6" x14ac:dyDescent="0.2">
      <c r="A14577"/>
      <c r="B14577"/>
      <c r="D14577" s="206"/>
      <c r="E14577" s="206"/>
      <c r="F14577"/>
    </row>
    <row r="14578" spans="1:6" x14ac:dyDescent="0.2">
      <c r="A14578"/>
      <c r="B14578"/>
      <c r="D14578" s="206"/>
      <c r="E14578" s="206"/>
      <c r="F14578"/>
    </row>
    <row r="14579" spans="1:6" x14ac:dyDescent="0.2">
      <c r="A14579"/>
      <c r="B14579"/>
      <c r="D14579" s="206"/>
      <c r="E14579" s="206"/>
      <c r="F14579"/>
    </row>
    <row r="14580" spans="1:6" x14ac:dyDescent="0.2">
      <c r="A14580"/>
      <c r="B14580"/>
      <c r="D14580" s="206"/>
      <c r="E14580" s="206"/>
      <c r="F14580"/>
    </row>
    <row r="14581" spans="1:6" x14ac:dyDescent="0.2">
      <c r="A14581"/>
      <c r="B14581"/>
      <c r="D14581" s="206"/>
      <c r="E14581" s="206"/>
      <c r="F14581"/>
    </row>
    <row r="14582" spans="1:6" x14ac:dyDescent="0.2">
      <c r="A14582"/>
      <c r="B14582"/>
      <c r="D14582" s="206"/>
      <c r="E14582" s="206"/>
      <c r="F14582"/>
    </row>
    <row r="14583" spans="1:6" x14ac:dyDescent="0.2">
      <c r="A14583"/>
      <c r="B14583"/>
      <c r="D14583" s="206"/>
      <c r="E14583" s="206"/>
      <c r="F14583"/>
    </row>
    <row r="14584" spans="1:6" x14ac:dyDescent="0.2">
      <c r="A14584"/>
      <c r="B14584"/>
      <c r="D14584" s="206"/>
      <c r="E14584" s="206"/>
      <c r="F14584"/>
    </row>
    <row r="14585" spans="1:6" x14ac:dyDescent="0.2">
      <c r="A14585"/>
      <c r="B14585"/>
      <c r="D14585" s="206"/>
      <c r="E14585" s="206"/>
      <c r="F14585"/>
    </row>
    <row r="14586" spans="1:6" x14ac:dyDescent="0.2">
      <c r="A14586"/>
      <c r="B14586"/>
      <c r="D14586" s="206"/>
      <c r="E14586" s="206"/>
      <c r="F14586"/>
    </row>
    <row r="14587" spans="1:6" x14ac:dyDescent="0.2">
      <c r="A14587"/>
      <c r="B14587"/>
      <c r="D14587" s="206"/>
      <c r="E14587" s="206"/>
      <c r="F14587"/>
    </row>
    <row r="14588" spans="1:6" x14ac:dyDescent="0.2">
      <c r="A14588"/>
      <c r="B14588"/>
      <c r="D14588" s="206"/>
      <c r="E14588" s="206"/>
      <c r="F14588"/>
    </row>
    <row r="14589" spans="1:6" x14ac:dyDescent="0.2">
      <c r="A14589"/>
      <c r="B14589"/>
      <c r="D14589" s="206"/>
      <c r="E14589" s="206"/>
      <c r="F14589"/>
    </row>
    <row r="14590" spans="1:6" x14ac:dyDescent="0.2">
      <c r="A14590"/>
      <c r="B14590"/>
      <c r="D14590" s="206"/>
      <c r="E14590" s="206"/>
      <c r="F14590"/>
    </row>
    <row r="14591" spans="1:6" x14ac:dyDescent="0.2">
      <c r="A14591"/>
      <c r="B14591"/>
      <c r="D14591" s="206"/>
      <c r="E14591" s="206"/>
      <c r="F14591"/>
    </row>
    <row r="14592" spans="1:6" x14ac:dyDescent="0.2">
      <c r="A14592"/>
      <c r="B14592"/>
      <c r="D14592" s="206"/>
      <c r="E14592" s="206"/>
      <c r="F14592"/>
    </row>
    <row r="14593" spans="1:6" x14ac:dyDescent="0.2">
      <c r="A14593"/>
      <c r="B14593"/>
      <c r="D14593" s="206"/>
      <c r="E14593" s="206"/>
      <c r="F14593"/>
    </row>
    <row r="14594" spans="1:6" x14ac:dyDescent="0.2">
      <c r="A14594"/>
      <c r="B14594"/>
      <c r="D14594" s="206"/>
      <c r="E14594" s="206"/>
      <c r="F14594"/>
    </row>
    <row r="14595" spans="1:6" x14ac:dyDescent="0.2">
      <c r="A14595"/>
      <c r="B14595"/>
      <c r="D14595" s="206"/>
      <c r="E14595" s="206"/>
      <c r="F14595"/>
    </row>
    <row r="14596" spans="1:6" x14ac:dyDescent="0.2">
      <c r="A14596"/>
      <c r="B14596"/>
      <c r="D14596" s="206"/>
      <c r="E14596" s="206"/>
      <c r="F14596"/>
    </row>
    <row r="14597" spans="1:6" x14ac:dyDescent="0.2">
      <c r="A14597"/>
      <c r="B14597"/>
      <c r="D14597" s="206"/>
      <c r="E14597" s="206"/>
      <c r="F14597"/>
    </row>
    <row r="14598" spans="1:6" x14ac:dyDescent="0.2">
      <c r="A14598"/>
      <c r="B14598"/>
      <c r="D14598" s="206"/>
      <c r="E14598" s="206"/>
      <c r="F14598"/>
    </row>
    <row r="14599" spans="1:6" x14ac:dyDescent="0.2">
      <c r="A14599"/>
      <c r="B14599"/>
      <c r="D14599" s="206"/>
      <c r="E14599" s="206"/>
      <c r="F14599"/>
    </row>
    <row r="14600" spans="1:6" x14ac:dyDescent="0.2">
      <c r="A14600"/>
      <c r="B14600"/>
      <c r="D14600" s="206"/>
      <c r="E14600" s="206"/>
      <c r="F14600"/>
    </row>
    <row r="14601" spans="1:6" x14ac:dyDescent="0.2">
      <c r="A14601"/>
      <c r="B14601"/>
      <c r="D14601" s="206"/>
      <c r="E14601" s="206"/>
      <c r="F14601"/>
    </row>
    <row r="14602" spans="1:6" x14ac:dyDescent="0.2">
      <c r="A14602"/>
      <c r="B14602"/>
      <c r="D14602" s="206"/>
      <c r="E14602" s="206"/>
      <c r="F14602"/>
    </row>
    <row r="14603" spans="1:6" x14ac:dyDescent="0.2">
      <c r="A14603"/>
      <c r="B14603"/>
      <c r="D14603" s="206"/>
      <c r="E14603" s="206"/>
      <c r="F14603"/>
    </row>
    <row r="14604" spans="1:6" x14ac:dyDescent="0.2">
      <c r="A14604"/>
      <c r="B14604"/>
      <c r="D14604" s="206"/>
      <c r="E14604" s="206"/>
      <c r="F14604"/>
    </row>
    <row r="14605" spans="1:6" x14ac:dyDescent="0.2">
      <c r="A14605"/>
      <c r="B14605"/>
      <c r="D14605" s="206"/>
      <c r="E14605" s="206"/>
      <c r="F14605"/>
    </row>
    <row r="14606" spans="1:6" x14ac:dyDescent="0.2">
      <c r="A14606"/>
      <c r="B14606"/>
      <c r="D14606" s="206"/>
      <c r="E14606" s="206"/>
      <c r="F14606"/>
    </row>
    <row r="14607" spans="1:6" x14ac:dyDescent="0.2">
      <c r="A14607"/>
      <c r="B14607"/>
      <c r="D14607" s="206"/>
      <c r="E14607" s="206"/>
      <c r="F14607"/>
    </row>
    <row r="14608" spans="1:6" x14ac:dyDescent="0.2">
      <c r="A14608"/>
      <c r="B14608"/>
      <c r="D14608" s="206"/>
      <c r="E14608" s="206"/>
      <c r="F14608"/>
    </row>
    <row r="14609" spans="1:6" x14ac:dyDescent="0.2">
      <c r="A14609"/>
      <c r="B14609"/>
      <c r="D14609" s="206"/>
      <c r="E14609" s="206"/>
      <c r="F14609"/>
    </row>
    <row r="14610" spans="1:6" x14ac:dyDescent="0.2">
      <c r="A14610"/>
      <c r="B14610"/>
      <c r="D14610" s="206"/>
      <c r="E14610" s="206"/>
      <c r="F14610"/>
    </row>
    <row r="14611" spans="1:6" x14ac:dyDescent="0.2">
      <c r="A14611"/>
      <c r="B14611"/>
      <c r="D14611" s="206"/>
      <c r="E14611" s="206"/>
      <c r="F14611"/>
    </row>
    <row r="14612" spans="1:6" x14ac:dyDescent="0.2">
      <c r="A14612"/>
      <c r="B14612"/>
      <c r="D14612" s="206"/>
      <c r="E14612" s="206"/>
      <c r="F14612"/>
    </row>
    <row r="14613" spans="1:6" x14ac:dyDescent="0.2">
      <c r="A14613"/>
      <c r="B14613"/>
      <c r="D14613" s="206"/>
      <c r="E14613" s="206"/>
      <c r="F14613"/>
    </row>
    <row r="14614" spans="1:6" x14ac:dyDescent="0.2">
      <c r="A14614"/>
      <c r="B14614"/>
      <c r="D14614" s="206"/>
      <c r="E14614" s="206"/>
      <c r="F14614"/>
    </row>
    <row r="14615" spans="1:6" x14ac:dyDescent="0.2">
      <c r="A14615"/>
      <c r="B14615"/>
      <c r="D14615" s="206"/>
      <c r="E14615" s="206"/>
      <c r="F14615"/>
    </row>
    <row r="14616" spans="1:6" x14ac:dyDescent="0.2">
      <c r="A14616"/>
      <c r="B14616"/>
      <c r="D14616" s="206"/>
      <c r="E14616" s="206"/>
      <c r="F14616"/>
    </row>
    <row r="14617" spans="1:6" x14ac:dyDescent="0.2">
      <c r="A14617"/>
      <c r="B14617"/>
      <c r="D14617" s="206"/>
      <c r="E14617" s="206"/>
      <c r="F14617"/>
    </row>
    <row r="14618" spans="1:6" x14ac:dyDescent="0.2">
      <c r="A14618"/>
      <c r="B14618"/>
      <c r="D14618" s="206"/>
      <c r="E14618" s="206"/>
      <c r="F14618"/>
    </row>
    <row r="14619" spans="1:6" x14ac:dyDescent="0.2">
      <c r="A14619"/>
      <c r="B14619"/>
      <c r="D14619" s="206"/>
      <c r="E14619" s="206"/>
      <c r="F14619"/>
    </row>
    <row r="14620" spans="1:6" x14ac:dyDescent="0.2">
      <c r="A14620"/>
      <c r="B14620"/>
      <c r="D14620" s="206"/>
      <c r="E14620" s="206"/>
      <c r="F14620"/>
    </row>
    <row r="14621" spans="1:6" x14ac:dyDescent="0.2">
      <c r="A14621"/>
      <c r="B14621"/>
      <c r="D14621" s="206"/>
      <c r="E14621" s="206"/>
      <c r="F14621"/>
    </row>
    <row r="14622" spans="1:6" x14ac:dyDescent="0.2">
      <c r="A14622"/>
      <c r="B14622"/>
      <c r="D14622" s="206"/>
      <c r="E14622" s="206"/>
      <c r="F14622"/>
    </row>
    <row r="14623" spans="1:6" x14ac:dyDescent="0.2">
      <c r="A14623"/>
      <c r="B14623"/>
      <c r="D14623" s="206"/>
      <c r="E14623" s="206"/>
      <c r="F14623"/>
    </row>
    <row r="14624" spans="1:6" x14ac:dyDescent="0.2">
      <c r="A14624"/>
      <c r="B14624"/>
      <c r="D14624" s="206"/>
      <c r="E14624" s="206"/>
      <c r="F14624"/>
    </row>
    <row r="14625" spans="1:6" x14ac:dyDescent="0.2">
      <c r="A14625"/>
      <c r="B14625"/>
      <c r="D14625" s="206"/>
      <c r="E14625" s="206"/>
      <c r="F14625"/>
    </row>
    <row r="14626" spans="1:6" x14ac:dyDescent="0.2">
      <c r="A14626"/>
      <c r="B14626"/>
      <c r="D14626" s="206"/>
      <c r="E14626" s="206"/>
      <c r="F14626"/>
    </row>
    <row r="14627" spans="1:6" x14ac:dyDescent="0.2">
      <c r="A14627"/>
      <c r="B14627"/>
      <c r="D14627" s="206"/>
      <c r="E14627" s="206"/>
      <c r="F14627"/>
    </row>
    <row r="14628" spans="1:6" x14ac:dyDescent="0.2">
      <c r="A14628"/>
      <c r="B14628"/>
      <c r="D14628" s="206"/>
      <c r="E14628" s="206"/>
      <c r="F14628"/>
    </row>
    <row r="14629" spans="1:6" x14ac:dyDescent="0.2">
      <c r="A14629"/>
      <c r="B14629"/>
      <c r="D14629" s="206"/>
      <c r="E14629" s="206"/>
      <c r="F14629"/>
    </row>
    <row r="14630" spans="1:6" x14ac:dyDescent="0.2">
      <c r="A14630"/>
      <c r="B14630"/>
      <c r="D14630" s="206"/>
      <c r="E14630" s="206"/>
      <c r="F14630"/>
    </row>
    <row r="14631" spans="1:6" x14ac:dyDescent="0.2">
      <c r="A14631"/>
      <c r="B14631"/>
      <c r="D14631" s="206"/>
      <c r="E14631" s="206"/>
      <c r="F14631"/>
    </row>
    <row r="14632" spans="1:6" x14ac:dyDescent="0.2">
      <c r="A14632"/>
      <c r="B14632"/>
      <c r="D14632" s="206"/>
      <c r="E14632" s="206"/>
      <c r="F14632"/>
    </row>
    <row r="14633" spans="1:6" x14ac:dyDescent="0.2">
      <c r="A14633"/>
      <c r="B14633"/>
      <c r="D14633" s="206"/>
      <c r="E14633" s="206"/>
      <c r="F14633"/>
    </row>
    <row r="14634" spans="1:6" x14ac:dyDescent="0.2">
      <c r="A14634"/>
      <c r="B14634"/>
      <c r="D14634" s="206"/>
      <c r="E14634" s="206"/>
      <c r="F14634"/>
    </row>
    <row r="14635" spans="1:6" x14ac:dyDescent="0.2">
      <c r="A14635"/>
      <c r="B14635"/>
      <c r="D14635" s="206"/>
      <c r="E14635" s="206"/>
      <c r="F14635"/>
    </row>
    <row r="14636" spans="1:6" x14ac:dyDescent="0.2">
      <c r="A14636"/>
      <c r="B14636"/>
      <c r="D14636" s="206"/>
      <c r="E14636" s="206"/>
      <c r="F14636"/>
    </row>
    <row r="14637" spans="1:6" x14ac:dyDescent="0.2">
      <c r="A14637"/>
      <c r="B14637"/>
      <c r="D14637" s="206"/>
      <c r="E14637" s="206"/>
      <c r="F14637"/>
    </row>
    <row r="14638" spans="1:6" x14ac:dyDescent="0.2">
      <c r="A14638"/>
      <c r="B14638"/>
      <c r="D14638" s="206"/>
      <c r="E14638" s="206"/>
      <c r="F14638"/>
    </row>
    <row r="14639" spans="1:6" x14ac:dyDescent="0.2">
      <c r="A14639"/>
      <c r="B14639"/>
      <c r="D14639" s="206"/>
      <c r="E14639" s="206"/>
      <c r="F14639"/>
    </row>
    <row r="14640" spans="1:6" x14ac:dyDescent="0.2">
      <c r="A14640"/>
      <c r="B14640"/>
      <c r="D14640" s="206"/>
      <c r="E14640" s="206"/>
      <c r="F14640"/>
    </row>
    <row r="14641" spans="1:6" x14ac:dyDescent="0.2">
      <c r="A14641"/>
      <c r="B14641"/>
      <c r="D14641" s="206"/>
      <c r="E14641" s="206"/>
      <c r="F14641"/>
    </row>
    <row r="14642" spans="1:6" x14ac:dyDescent="0.2">
      <c r="A14642"/>
      <c r="B14642"/>
      <c r="D14642" s="206"/>
      <c r="E14642" s="206"/>
      <c r="F14642"/>
    </row>
    <row r="14643" spans="1:6" x14ac:dyDescent="0.2">
      <c r="A14643"/>
      <c r="B14643"/>
      <c r="D14643" s="206"/>
      <c r="E14643" s="206"/>
      <c r="F14643"/>
    </row>
    <row r="14644" spans="1:6" x14ac:dyDescent="0.2">
      <c r="A14644"/>
      <c r="B14644"/>
      <c r="D14644" s="206"/>
      <c r="E14644" s="206"/>
      <c r="F14644"/>
    </row>
    <row r="14645" spans="1:6" x14ac:dyDescent="0.2">
      <c r="A14645"/>
      <c r="B14645"/>
      <c r="D14645" s="206"/>
      <c r="E14645" s="206"/>
      <c r="F14645"/>
    </row>
    <row r="14646" spans="1:6" x14ac:dyDescent="0.2">
      <c r="A14646"/>
      <c r="B14646"/>
      <c r="D14646" s="206"/>
      <c r="E14646" s="206"/>
      <c r="F14646"/>
    </row>
    <row r="14647" spans="1:6" x14ac:dyDescent="0.2">
      <c r="A14647"/>
      <c r="B14647"/>
      <c r="D14647" s="206"/>
      <c r="E14647" s="206"/>
      <c r="F14647"/>
    </row>
    <row r="14648" spans="1:6" x14ac:dyDescent="0.2">
      <c r="A14648"/>
      <c r="B14648"/>
      <c r="D14648" s="206"/>
      <c r="E14648" s="206"/>
      <c r="F14648"/>
    </row>
    <row r="14649" spans="1:6" x14ac:dyDescent="0.2">
      <c r="A14649"/>
      <c r="B14649"/>
      <c r="D14649" s="206"/>
      <c r="E14649" s="206"/>
      <c r="F14649"/>
    </row>
    <row r="14650" spans="1:6" x14ac:dyDescent="0.2">
      <c r="A14650"/>
      <c r="B14650"/>
      <c r="D14650" s="206"/>
      <c r="E14650" s="206"/>
      <c r="F14650"/>
    </row>
    <row r="14651" spans="1:6" x14ac:dyDescent="0.2">
      <c r="A14651"/>
      <c r="B14651"/>
      <c r="D14651" s="206"/>
      <c r="E14651" s="206"/>
      <c r="F14651"/>
    </row>
    <row r="14652" spans="1:6" x14ac:dyDescent="0.2">
      <c r="A14652"/>
      <c r="B14652"/>
      <c r="D14652" s="206"/>
      <c r="E14652" s="206"/>
      <c r="F14652"/>
    </row>
    <row r="14653" spans="1:6" x14ac:dyDescent="0.2">
      <c r="A14653"/>
      <c r="B14653"/>
      <c r="D14653" s="206"/>
      <c r="E14653" s="206"/>
      <c r="F14653"/>
    </row>
    <row r="14654" spans="1:6" x14ac:dyDescent="0.2">
      <c r="A14654"/>
      <c r="B14654"/>
      <c r="D14654" s="206"/>
      <c r="E14654" s="206"/>
      <c r="F14654"/>
    </row>
    <row r="14655" spans="1:6" x14ac:dyDescent="0.2">
      <c r="A14655"/>
      <c r="B14655"/>
      <c r="D14655" s="206"/>
      <c r="E14655" s="206"/>
      <c r="F14655"/>
    </row>
    <row r="14656" spans="1:6" x14ac:dyDescent="0.2">
      <c r="A14656"/>
      <c r="B14656"/>
      <c r="D14656" s="206"/>
      <c r="E14656" s="206"/>
      <c r="F14656"/>
    </row>
    <row r="14657" spans="1:6" x14ac:dyDescent="0.2">
      <c r="A14657"/>
      <c r="B14657"/>
      <c r="D14657" s="206"/>
      <c r="E14657" s="206"/>
      <c r="F14657"/>
    </row>
    <row r="14658" spans="1:6" x14ac:dyDescent="0.2">
      <c r="A14658"/>
      <c r="B14658"/>
      <c r="D14658" s="206"/>
      <c r="E14658" s="206"/>
      <c r="F14658"/>
    </row>
    <row r="14659" spans="1:6" x14ac:dyDescent="0.2">
      <c r="A14659"/>
      <c r="B14659"/>
      <c r="D14659" s="206"/>
      <c r="E14659" s="206"/>
      <c r="F14659"/>
    </row>
    <row r="14660" spans="1:6" x14ac:dyDescent="0.2">
      <c r="A14660"/>
      <c r="B14660"/>
      <c r="D14660" s="206"/>
      <c r="E14660" s="206"/>
      <c r="F14660"/>
    </row>
    <row r="14661" spans="1:6" x14ac:dyDescent="0.2">
      <c r="A14661"/>
      <c r="B14661"/>
      <c r="D14661" s="206"/>
      <c r="E14661" s="206"/>
      <c r="F14661"/>
    </row>
    <row r="14662" spans="1:6" x14ac:dyDescent="0.2">
      <c r="A14662"/>
      <c r="B14662"/>
      <c r="D14662" s="206"/>
      <c r="E14662" s="206"/>
      <c r="F14662"/>
    </row>
    <row r="14663" spans="1:6" x14ac:dyDescent="0.2">
      <c r="A14663"/>
      <c r="B14663"/>
      <c r="D14663" s="206"/>
      <c r="E14663" s="206"/>
      <c r="F14663"/>
    </row>
    <row r="14664" spans="1:6" x14ac:dyDescent="0.2">
      <c r="A14664"/>
      <c r="B14664"/>
      <c r="D14664" s="206"/>
      <c r="E14664" s="206"/>
      <c r="F14664"/>
    </row>
    <row r="14665" spans="1:6" x14ac:dyDescent="0.2">
      <c r="A14665"/>
      <c r="B14665"/>
      <c r="D14665" s="206"/>
      <c r="E14665" s="206"/>
      <c r="F14665"/>
    </row>
    <row r="14666" spans="1:6" x14ac:dyDescent="0.2">
      <c r="A14666"/>
      <c r="B14666"/>
      <c r="D14666" s="206"/>
      <c r="E14666" s="206"/>
      <c r="F14666"/>
    </row>
    <row r="14667" spans="1:6" x14ac:dyDescent="0.2">
      <c r="A14667"/>
      <c r="B14667"/>
      <c r="D14667" s="206"/>
      <c r="E14667" s="206"/>
      <c r="F14667"/>
    </row>
    <row r="14668" spans="1:6" x14ac:dyDescent="0.2">
      <c r="A14668"/>
      <c r="B14668"/>
      <c r="D14668" s="206"/>
      <c r="E14668" s="206"/>
      <c r="F14668"/>
    </row>
    <row r="14669" spans="1:6" x14ac:dyDescent="0.2">
      <c r="A14669"/>
      <c r="B14669"/>
      <c r="D14669" s="206"/>
      <c r="E14669" s="206"/>
      <c r="F14669"/>
    </row>
    <row r="14670" spans="1:6" x14ac:dyDescent="0.2">
      <c r="A14670"/>
      <c r="B14670"/>
      <c r="D14670" s="206"/>
      <c r="E14670" s="206"/>
      <c r="F14670"/>
    </row>
    <row r="14671" spans="1:6" x14ac:dyDescent="0.2">
      <c r="A14671"/>
      <c r="B14671"/>
      <c r="D14671" s="206"/>
      <c r="E14671" s="206"/>
      <c r="F14671"/>
    </row>
    <row r="14672" spans="1:6" x14ac:dyDescent="0.2">
      <c r="A14672"/>
      <c r="B14672"/>
      <c r="D14672" s="206"/>
      <c r="E14672" s="206"/>
      <c r="F14672"/>
    </row>
    <row r="14673" spans="1:6" x14ac:dyDescent="0.2">
      <c r="A14673"/>
      <c r="B14673"/>
      <c r="D14673" s="206"/>
      <c r="E14673" s="206"/>
      <c r="F14673"/>
    </row>
    <row r="14674" spans="1:6" x14ac:dyDescent="0.2">
      <c r="A14674"/>
      <c r="B14674"/>
      <c r="D14674" s="206"/>
      <c r="E14674" s="206"/>
      <c r="F14674"/>
    </row>
    <row r="14675" spans="1:6" x14ac:dyDescent="0.2">
      <c r="A14675"/>
      <c r="B14675"/>
      <c r="D14675" s="206"/>
      <c r="E14675" s="206"/>
      <c r="F14675"/>
    </row>
    <row r="14676" spans="1:6" x14ac:dyDescent="0.2">
      <c r="A14676"/>
      <c r="B14676"/>
      <c r="D14676" s="206"/>
      <c r="E14676" s="206"/>
      <c r="F14676"/>
    </row>
    <row r="14677" spans="1:6" x14ac:dyDescent="0.2">
      <c r="A14677"/>
      <c r="B14677"/>
      <c r="D14677" s="206"/>
      <c r="E14677" s="206"/>
      <c r="F14677"/>
    </row>
    <row r="14678" spans="1:6" x14ac:dyDescent="0.2">
      <c r="A14678"/>
      <c r="B14678"/>
      <c r="D14678" s="206"/>
      <c r="E14678" s="206"/>
      <c r="F14678"/>
    </row>
    <row r="14679" spans="1:6" x14ac:dyDescent="0.2">
      <c r="A14679"/>
      <c r="B14679"/>
      <c r="D14679" s="206"/>
      <c r="E14679" s="206"/>
      <c r="F14679"/>
    </row>
    <row r="14680" spans="1:6" x14ac:dyDescent="0.2">
      <c r="A14680"/>
      <c r="B14680"/>
      <c r="D14680" s="206"/>
      <c r="E14680" s="206"/>
      <c r="F14680"/>
    </row>
    <row r="14681" spans="1:6" x14ac:dyDescent="0.2">
      <c r="A14681"/>
      <c r="B14681"/>
      <c r="D14681" s="206"/>
      <c r="E14681" s="206"/>
      <c r="F14681"/>
    </row>
    <row r="14682" spans="1:6" x14ac:dyDescent="0.2">
      <c r="A14682"/>
      <c r="B14682"/>
      <c r="D14682" s="206"/>
      <c r="E14682" s="206"/>
      <c r="F14682"/>
    </row>
    <row r="14683" spans="1:6" x14ac:dyDescent="0.2">
      <c r="A14683"/>
      <c r="B14683"/>
      <c r="D14683" s="206"/>
      <c r="E14683" s="206"/>
      <c r="F14683"/>
    </row>
    <row r="14684" spans="1:6" x14ac:dyDescent="0.2">
      <c r="A14684"/>
      <c r="B14684"/>
      <c r="D14684" s="206"/>
      <c r="E14684" s="206"/>
      <c r="F14684"/>
    </row>
    <row r="14685" spans="1:6" x14ac:dyDescent="0.2">
      <c r="A14685"/>
      <c r="B14685"/>
      <c r="D14685" s="206"/>
      <c r="E14685" s="206"/>
      <c r="F14685"/>
    </row>
    <row r="14686" spans="1:6" x14ac:dyDescent="0.2">
      <c r="A14686"/>
      <c r="B14686"/>
      <c r="D14686" s="206"/>
      <c r="E14686" s="206"/>
      <c r="F14686"/>
    </row>
    <row r="14687" spans="1:6" x14ac:dyDescent="0.2">
      <c r="A14687"/>
      <c r="B14687"/>
      <c r="D14687" s="206"/>
      <c r="E14687" s="206"/>
      <c r="F14687"/>
    </row>
    <row r="14688" spans="1:6" x14ac:dyDescent="0.2">
      <c r="A14688"/>
      <c r="B14688"/>
      <c r="D14688" s="206"/>
      <c r="E14688" s="206"/>
      <c r="F14688"/>
    </row>
    <row r="14689" spans="1:6" x14ac:dyDescent="0.2">
      <c r="A14689"/>
      <c r="B14689"/>
      <c r="D14689" s="206"/>
      <c r="E14689" s="206"/>
      <c r="F14689"/>
    </row>
    <row r="14690" spans="1:6" x14ac:dyDescent="0.2">
      <c r="A14690"/>
      <c r="B14690"/>
      <c r="D14690" s="206"/>
      <c r="E14690" s="206"/>
      <c r="F14690"/>
    </row>
    <row r="14691" spans="1:6" x14ac:dyDescent="0.2">
      <c r="A14691"/>
      <c r="B14691"/>
      <c r="D14691" s="206"/>
      <c r="E14691" s="206"/>
      <c r="F14691"/>
    </row>
    <row r="14692" spans="1:6" x14ac:dyDescent="0.2">
      <c r="A14692"/>
      <c r="B14692"/>
      <c r="D14692" s="206"/>
      <c r="E14692" s="206"/>
      <c r="F14692"/>
    </row>
    <row r="14693" spans="1:6" x14ac:dyDescent="0.2">
      <c r="A14693"/>
      <c r="B14693"/>
      <c r="D14693" s="206"/>
      <c r="E14693" s="206"/>
      <c r="F14693"/>
    </row>
    <row r="14694" spans="1:6" x14ac:dyDescent="0.2">
      <c r="A14694"/>
      <c r="B14694"/>
      <c r="D14694" s="206"/>
      <c r="E14694" s="206"/>
      <c r="F14694"/>
    </row>
    <row r="14695" spans="1:6" x14ac:dyDescent="0.2">
      <c r="A14695"/>
      <c r="B14695"/>
      <c r="D14695" s="206"/>
      <c r="E14695" s="206"/>
      <c r="F14695"/>
    </row>
    <row r="14696" spans="1:6" x14ac:dyDescent="0.2">
      <c r="A14696"/>
      <c r="B14696"/>
      <c r="D14696" s="206"/>
      <c r="E14696" s="206"/>
      <c r="F14696"/>
    </row>
    <row r="14697" spans="1:6" x14ac:dyDescent="0.2">
      <c r="A14697"/>
      <c r="B14697"/>
      <c r="D14697" s="206"/>
      <c r="E14697" s="206"/>
      <c r="F14697"/>
    </row>
    <row r="14698" spans="1:6" x14ac:dyDescent="0.2">
      <c r="A14698"/>
      <c r="B14698"/>
      <c r="D14698" s="206"/>
      <c r="E14698" s="206"/>
      <c r="F14698"/>
    </row>
    <row r="14699" spans="1:6" x14ac:dyDescent="0.2">
      <c r="A14699"/>
      <c r="B14699"/>
      <c r="D14699" s="206"/>
      <c r="E14699" s="206"/>
      <c r="F14699"/>
    </row>
    <row r="14700" spans="1:6" x14ac:dyDescent="0.2">
      <c r="A14700"/>
      <c r="B14700"/>
      <c r="D14700" s="206"/>
      <c r="E14700" s="206"/>
      <c r="F14700"/>
    </row>
    <row r="14701" spans="1:6" x14ac:dyDescent="0.2">
      <c r="A14701"/>
      <c r="B14701"/>
      <c r="D14701" s="206"/>
      <c r="E14701" s="206"/>
      <c r="F14701"/>
    </row>
    <row r="14702" spans="1:6" x14ac:dyDescent="0.2">
      <c r="A14702"/>
      <c r="B14702"/>
      <c r="D14702" s="206"/>
      <c r="E14702" s="206"/>
      <c r="F14702"/>
    </row>
    <row r="14703" spans="1:6" x14ac:dyDescent="0.2">
      <c r="A14703"/>
      <c r="B14703"/>
      <c r="D14703" s="206"/>
      <c r="E14703" s="206"/>
      <c r="F14703"/>
    </row>
    <row r="14704" spans="1:6" x14ac:dyDescent="0.2">
      <c r="A14704"/>
      <c r="B14704"/>
      <c r="D14704" s="206"/>
      <c r="E14704" s="206"/>
      <c r="F14704"/>
    </row>
    <row r="14705" spans="1:6" x14ac:dyDescent="0.2">
      <c r="A14705"/>
      <c r="B14705"/>
      <c r="D14705" s="206"/>
      <c r="E14705" s="206"/>
      <c r="F14705"/>
    </row>
    <row r="14706" spans="1:6" x14ac:dyDescent="0.2">
      <c r="A14706"/>
      <c r="B14706"/>
      <c r="D14706" s="206"/>
      <c r="E14706" s="206"/>
      <c r="F14706"/>
    </row>
    <row r="14707" spans="1:6" x14ac:dyDescent="0.2">
      <c r="A14707"/>
      <c r="B14707"/>
      <c r="D14707" s="206"/>
      <c r="E14707" s="206"/>
      <c r="F14707"/>
    </row>
    <row r="14708" spans="1:6" x14ac:dyDescent="0.2">
      <c r="A14708"/>
      <c r="B14708"/>
      <c r="D14708" s="206"/>
      <c r="E14708" s="206"/>
      <c r="F14708"/>
    </row>
    <row r="14709" spans="1:6" x14ac:dyDescent="0.2">
      <c r="A14709"/>
      <c r="B14709"/>
      <c r="D14709" s="206"/>
      <c r="E14709" s="206"/>
      <c r="F14709"/>
    </row>
    <row r="14710" spans="1:6" x14ac:dyDescent="0.2">
      <c r="A14710"/>
      <c r="B14710"/>
      <c r="D14710" s="206"/>
      <c r="E14710" s="206"/>
      <c r="F14710"/>
    </row>
    <row r="14711" spans="1:6" x14ac:dyDescent="0.2">
      <c r="A14711"/>
      <c r="B14711"/>
      <c r="D14711" s="206"/>
      <c r="E14711" s="206"/>
      <c r="F14711"/>
    </row>
    <row r="14712" spans="1:6" x14ac:dyDescent="0.2">
      <c r="A14712"/>
      <c r="B14712"/>
      <c r="D14712" s="206"/>
      <c r="E14712" s="206"/>
      <c r="F14712"/>
    </row>
    <row r="14713" spans="1:6" x14ac:dyDescent="0.2">
      <c r="A14713"/>
      <c r="B14713"/>
      <c r="D14713" s="206"/>
      <c r="E14713" s="206"/>
      <c r="F14713"/>
    </row>
    <row r="14714" spans="1:6" x14ac:dyDescent="0.2">
      <c r="A14714"/>
      <c r="B14714"/>
      <c r="D14714" s="206"/>
      <c r="E14714" s="206"/>
      <c r="F14714"/>
    </row>
    <row r="14715" spans="1:6" x14ac:dyDescent="0.2">
      <c r="A14715"/>
      <c r="B14715"/>
      <c r="D14715" s="206"/>
      <c r="E14715" s="206"/>
      <c r="F14715"/>
    </row>
    <row r="14716" spans="1:6" x14ac:dyDescent="0.2">
      <c r="A14716"/>
      <c r="B14716"/>
      <c r="D14716" s="206"/>
      <c r="E14716" s="206"/>
      <c r="F14716"/>
    </row>
    <row r="14717" spans="1:6" x14ac:dyDescent="0.2">
      <c r="A14717"/>
      <c r="B14717"/>
      <c r="D14717" s="206"/>
      <c r="E14717" s="206"/>
      <c r="F14717"/>
    </row>
    <row r="14718" spans="1:6" x14ac:dyDescent="0.2">
      <c r="A14718"/>
      <c r="B14718"/>
      <c r="D14718" s="206"/>
      <c r="E14718" s="206"/>
      <c r="F14718"/>
    </row>
    <row r="14719" spans="1:6" x14ac:dyDescent="0.2">
      <c r="A14719"/>
      <c r="B14719"/>
      <c r="D14719" s="206"/>
      <c r="E14719" s="206"/>
      <c r="F14719"/>
    </row>
    <row r="14720" spans="1:6" x14ac:dyDescent="0.2">
      <c r="A14720"/>
      <c r="B14720"/>
      <c r="D14720" s="206"/>
      <c r="E14720" s="206"/>
      <c r="F14720"/>
    </row>
    <row r="14721" spans="1:6" x14ac:dyDescent="0.2">
      <c r="A14721"/>
      <c r="B14721"/>
      <c r="D14721" s="206"/>
      <c r="E14721" s="206"/>
      <c r="F14721"/>
    </row>
    <row r="14722" spans="1:6" x14ac:dyDescent="0.2">
      <c r="A14722"/>
      <c r="B14722"/>
      <c r="D14722" s="206"/>
      <c r="E14722" s="206"/>
      <c r="F14722"/>
    </row>
    <row r="14723" spans="1:6" x14ac:dyDescent="0.2">
      <c r="A14723"/>
      <c r="B14723"/>
      <c r="D14723" s="206"/>
      <c r="E14723" s="206"/>
      <c r="F14723"/>
    </row>
    <row r="14724" spans="1:6" x14ac:dyDescent="0.2">
      <c r="A14724"/>
      <c r="B14724"/>
      <c r="D14724" s="206"/>
      <c r="E14724" s="206"/>
      <c r="F14724"/>
    </row>
    <row r="14725" spans="1:6" x14ac:dyDescent="0.2">
      <c r="A14725"/>
      <c r="B14725"/>
      <c r="D14725" s="206"/>
      <c r="E14725" s="206"/>
      <c r="F14725"/>
    </row>
    <row r="14726" spans="1:6" x14ac:dyDescent="0.2">
      <c r="A14726"/>
      <c r="B14726"/>
      <c r="D14726" s="206"/>
      <c r="E14726" s="206"/>
      <c r="F14726"/>
    </row>
    <row r="14727" spans="1:6" x14ac:dyDescent="0.2">
      <c r="A14727"/>
      <c r="B14727"/>
      <c r="D14727" s="206"/>
      <c r="E14727" s="206"/>
      <c r="F14727"/>
    </row>
    <row r="14728" spans="1:6" x14ac:dyDescent="0.2">
      <c r="A14728"/>
      <c r="B14728"/>
      <c r="D14728" s="206"/>
      <c r="E14728" s="206"/>
      <c r="F14728"/>
    </row>
    <row r="14729" spans="1:6" x14ac:dyDescent="0.2">
      <c r="A14729"/>
      <c r="B14729"/>
      <c r="D14729" s="206"/>
      <c r="E14729" s="206"/>
      <c r="F14729"/>
    </row>
    <row r="14730" spans="1:6" x14ac:dyDescent="0.2">
      <c r="A14730"/>
      <c r="B14730"/>
      <c r="D14730" s="206"/>
      <c r="E14730" s="206"/>
      <c r="F14730"/>
    </row>
    <row r="14731" spans="1:6" x14ac:dyDescent="0.2">
      <c r="A14731"/>
      <c r="B14731"/>
      <c r="D14731" s="206"/>
      <c r="E14731" s="206"/>
      <c r="F14731"/>
    </row>
    <row r="14732" spans="1:6" x14ac:dyDescent="0.2">
      <c r="A14732"/>
      <c r="B14732"/>
      <c r="D14732" s="206"/>
      <c r="E14732" s="206"/>
      <c r="F14732"/>
    </row>
    <row r="14733" spans="1:6" x14ac:dyDescent="0.2">
      <c r="A14733"/>
      <c r="B14733"/>
      <c r="D14733" s="206"/>
      <c r="E14733" s="206"/>
      <c r="F14733"/>
    </row>
    <row r="14734" spans="1:6" x14ac:dyDescent="0.2">
      <c r="A14734"/>
      <c r="B14734"/>
      <c r="D14734" s="206"/>
      <c r="E14734" s="206"/>
      <c r="F14734"/>
    </row>
    <row r="14735" spans="1:6" x14ac:dyDescent="0.2">
      <c r="A14735"/>
      <c r="B14735"/>
      <c r="D14735" s="206"/>
      <c r="E14735" s="206"/>
      <c r="F14735"/>
    </row>
    <row r="14736" spans="1:6" x14ac:dyDescent="0.2">
      <c r="A14736"/>
      <c r="B14736"/>
      <c r="D14736" s="206"/>
      <c r="E14736" s="206"/>
      <c r="F14736"/>
    </row>
    <row r="14737" spans="1:6" x14ac:dyDescent="0.2">
      <c r="A14737"/>
      <c r="B14737"/>
      <c r="D14737" s="206"/>
      <c r="E14737" s="206"/>
      <c r="F14737"/>
    </row>
    <row r="14738" spans="1:6" x14ac:dyDescent="0.2">
      <c r="A14738"/>
      <c r="B14738"/>
      <c r="D14738" s="206"/>
      <c r="E14738" s="206"/>
      <c r="F14738"/>
    </row>
    <row r="14739" spans="1:6" x14ac:dyDescent="0.2">
      <c r="A14739"/>
      <c r="B14739"/>
      <c r="D14739" s="206"/>
      <c r="E14739" s="206"/>
      <c r="F14739"/>
    </row>
    <row r="14740" spans="1:6" x14ac:dyDescent="0.2">
      <c r="A14740"/>
      <c r="B14740"/>
      <c r="D14740" s="206"/>
      <c r="E14740" s="206"/>
      <c r="F14740"/>
    </row>
    <row r="14741" spans="1:6" x14ac:dyDescent="0.2">
      <c r="A14741"/>
      <c r="B14741"/>
      <c r="D14741" s="206"/>
      <c r="E14741" s="206"/>
      <c r="F14741"/>
    </row>
    <row r="14742" spans="1:6" x14ac:dyDescent="0.2">
      <c r="A14742"/>
      <c r="B14742"/>
      <c r="D14742" s="206"/>
      <c r="E14742" s="206"/>
      <c r="F14742"/>
    </row>
    <row r="14743" spans="1:6" x14ac:dyDescent="0.2">
      <c r="A14743"/>
      <c r="B14743"/>
      <c r="D14743" s="206"/>
      <c r="E14743" s="206"/>
      <c r="F14743"/>
    </row>
    <row r="14744" spans="1:6" x14ac:dyDescent="0.2">
      <c r="A14744"/>
      <c r="B14744"/>
      <c r="D14744" s="206"/>
      <c r="E14744" s="206"/>
      <c r="F14744"/>
    </row>
    <row r="14745" spans="1:6" x14ac:dyDescent="0.2">
      <c r="A14745"/>
      <c r="B14745"/>
      <c r="D14745" s="206"/>
      <c r="E14745" s="206"/>
      <c r="F14745"/>
    </row>
    <row r="14746" spans="1:6" x14ac:dyDescent="0.2">
      <c r="A14746"/>
      <c r="B14746"/>
      <c r="D14746" s="206"/>
      <c r="E14746" s="206"/>
      <c r="F14746"/>
    </row>
    <row r="14747" spans="1:6" x14ac:dyDescent="0.2">
      <c r="A14747"/>
      <c r="B14747"/>
      <c r="D14747" s="206"/>
      <c r="E14747" s="206"/>
      <c r="F14747"/>
    </row>
    <row r="14748" spans="1:6" x14ac:dyDescent="0.2">
      <c r="A14748"/>
      <c r="B14748"/>
      <c r="D14748" s="206"/>
      <c r="E14748" s="206"/>
      <c r="F14748"/>
    </row>
    <row r="14749" spans="1:6" x14ac:dyDescent="0.2">
      <c r="A14749"/>
      <c r="B14749"/>
      <c r="D14749" s="206"/>
      <c r="E14749" s="206"/>
      <c r="F14749"/>
    </row>
    <row r="14750" spans="1:6" x14ac:dyDescent="0.2">
      <c r="A14750"/>
      <c r="B14750"/>
      <c r="D14750" s="206"/>
      <c r="E14750" s="206"/>
      <c r="F14750"/>
    </row>
    <row r="14751" spans="1:6" x14ac:dyDescent="0.2">
      <c r="A14751"/>
      <c r="B14751"/>
      <c r="D14751" s="206"/>
      <c r="E14751" s="206"/>
      <c r="F14751"/>
    </row>
    <row r="14752" spans="1:6" x14ac:dyDescent="0.2">
      <c r="A14752"/>
      <c r="B14752"/>
      <c r="D14752" s="206"/>
      <c r="E14752" s="206"/>
      <c r="F14752"/>
    </row>
    <row r="14753" spans="1:6" x14ac:dyDescent="0.2">
      <c r="A14753"/>
      <c r="B14753"/>
      <c r="D14753" s="206"/>
      <c r="E14753" s="206"/>
      <c r="F14753"/>
    </row>
    <row r="14754" spans="1:6" x14ac:dyDescent="0.2">
      <c r="A14754"/>
      <c r="B14754"/>
      <c r="D14754" s="206"/>
      <c r="E14754" s="206"/>
      <c r="F14754"/>
    </row>
    <row r="14755" spans="1:6" x14ac:dyDescent="0.2">
      <c r="A14755"/>
      <c r="B14755"/>
      <c r="D14755" s="206"/>
      <c r="E14755" s="206"/>
      <c r="F14755"/>
    </row>
    <row r="14756" spans="1:6" x14ac:dyDescent="0.2">
      <c r="A14756"/>
      <c r="B14756"/>
      <c r="D14756" s="206"/>
      <c r="E14756" s="206"/>
      <c r="F14756"/>
    </row>
    <row r="14757" spans="1:6" x14ac:dyDescent="0.2">
      <c r="A14757"/>
      <c r="B14757"/>
      <c r="D14757" s="206"/>
      <c r="E14757" s="206"/>
      <c r="F14757"/>
    </row>
    <row r="14758" spans="1:6" x14ac:dyDescent="0.2">
      <c r="A14758"/>
      <c r="B14758"/>
      <c r="D14758" s="206"/>
      <c r="E14758" s="206"/>
      <c r="F14758"/>
    </row>
    <row r="14759" spans="1:6" x14ac:dyDescent="0.2">
      <c r="A14759"/>
      <c r="B14759"/>
      <c r="D14759" s="206"/>
      <c r="E14759" s="206"/>
      <c r="F14759"/>
    </row>
    <row r="14760" spans="1:6" x14ac:dyDescent="0.2">
      <c r="A14760"/>
      <c r="B14760"/>
      <c r="D14760" s="206"/>
      <c r="E14760" s="206"/>
      <c r="F14760"/>
    </row>
    <row r="14761" spans="1:6" x14ac:dyDescent="0.2">
      <c r="A14761"/>
      <c r="B14761"/>
      <c r="D14761" s="206"/>
      <c r="E14761" s="206"/>
      <c r="F14761"/>
    </row>
    <row r="14762" spans="1:6" x14ac:dyDescent="0.2">
      <c r="A14762"/>
      <c r="B14762"/>
      <c r="D14762" s="206"/>
      <c r="E14762" s="206"/>
      <c r="F14762"/>
    </row>
    <row r="14763" spans="1:6" x14ac:dyDescent="0.2">
      <c r="A14763"/>
      <c r="B14763"/>
      <c r="D14763" s="206"/>
      <c r="E14763" s="206"/>
      <c r="F14763"/>
    </row>
    <row r="14764" spans="1:6" x14ac:dyDescent="0.2">
      <c r="A14764"/>
      <c r="B14764"/>
      <c r="D14764" s="206"/>
      <c r="E14764" s="206"/>
      <c r="F14764"/>
    </row>
    <row r="14765" spans="1:6" x14ac:dyDescent="0.2">
      <c r="A14765"/>
      <c r="B14765"/>
      <c r="D14765" s="206"/>
      <c r="E14765" s="206"/>
      <c r="F14765"/>
    </row>
    <row r="14766" spans="1:6" x14ac:dyDescent="0.2">
      <c r="A14766"/>
      <c r="B14766"/>
      <c r="D14766" s="206"/>
      <c r="E14766" s="206"/>
      <c r="F14766"/>
    </row>
    <row r="14767" spans="1:6" x14ac:dyDescent="0.2">
      <c r="A14767"/>
      <c r="B14767"/>
      <c r="D14767" s="206"/>
      <c r="E14767" s="206"/>
      <c r="F14767"/>
    </row>
    <row r="14768" spans="1:6" x14ac:dyDescent="0.2">
      <c r="A14768"/>
      <c r="B14768"/>
      <c r="D14768" s="206"/>
      <c r="E14768" s="206"/>
      <c r="F14768"/>
    </row>
    <row r="14769" spans="1:6" x14ac:dyDescent="0.2">
      <c r="A14769"/>
      <c r="B14769"/>
      <c r="D14769" s="206"/>
      <c r="E14769" s="206"/>
      <c r="F14769"/>
    </row>
    <row r="14770" spans="1:6" x14ac:dyDescent="0.2">
      <c r="A14770"/>
      <c r="B14770"/>
      <c r="D14770" s="206"/>
      <c r="E14770" s="206"/>
      <c r="F14770"/>
    </row>
    <row r="14771" spans="1:6" x14ac:dyDescent="0.2">
      <c r="A14771"/>
      <c r="B14771"/>
      <c r="D14771" s="206"/>
      <c r="E14771" s="206"/>
      <c r="F14771"/>
    </row>
    <row r="14772" spans="1:6" x14ac:dyDescent="0.2">
      <c r="A14772"/>
      <c r="B14772"/>
      <c r="D14772" s="206"/>
      <c r="E14772" s="206"/>
      <c r="F14772"/>
    </row>
    <row r="14773" spans="1:6" x14ac:dyDescent="0.2">
      <c r="A14773"/>
      <c r="B14773"/>
      <c r="D14773" s="206"/>
      <c r="E14773" s="206"/>
      <c r="F14773"/>
    </row>
    <row r="14774" spans="1:6" x14ac:dyDescent="0.2">
      <c r="A14774"/>
      <c r="B14774"/>
      <c r="D14774" s="206"/>
      <c r="E14774" s="206"/>
      <c r="F14774"/>
    </row>
    <row r="14775" spans="1:6" x14ac:dyDescent="0.2">
      <c r="A14775"/>
      <c r="B14775"/>
      <c r="D14775" s="206"/>
      <c r="E14775" s="206"/>
      <c r="F14775"/>
    </row>
    <row r="14776" spans="1:6" x14ac:dyDescent="0.2">
      <c r="A14776"/>
      <c r="B14776"/>
      <c r="D14776" s="206"/>
      <c r="E14776" s="206"/>
      <c r="F14776"/>
    </row>
    <row r="14777" spans="1:6" x14ac:dyDescent="0.2">
      <c r="A14777"/>
      <c r="B14777"/>
      <c r="D14777" s="206"/>
      <c r="E14777" s="206"/>
      <c r="F14777"/>
    </row>
    <row r="14778" spans="1:6" x14ac:dyDescent="0.2">
      <c r="A14778"/>
      <c r="B14778"/>
      <c r="D14778" s="206"/>
      <c r="E14778" s="206"/>
      <c r="F14778"/>
    </row>
    <row r="14779" spans="1:6" x14ac:dyDescent="0.2">
      <c r="A14779"/>
      <c r="B14779"/>
      <c r="D14779" s="206"/>
      <c r="E14779" s="206"/>
      <c r="F14779"/>
    </row>
    <row r="14780" spans="1:6" x14ac:dyDescent="0.2">
      <c r="A14780"/>
      <c r="B14780"/>
      <c r="D14780" s="206"/>
      <c r="E14780" s="206"/>
      <c r="F14780"/>
    </row>
    <row r="14781" spans="1:6" x14ac:dyDescent="0.2">
      <c r="A14781"/>
      <c r="B14781"/>
      <c r="D14781" s="206"/>
      <c r="E14781" s="206"/>
      <c r="F14781"/>
    </row>
    <row r="14782" spans="1:6" x14ac:dyDescent="0.2">
      <c r="A14782"/>
      <c r="B14782"/>
      <c r="D14782" s="206"/>
      <c r="E14782" s="206"/>
      <c r="F14782"/>
    </row>
    <row r="14783" spans="1:6" x14ac:dyDescent="0.2">
      <c r="A14783"/>
      <c r="B14783"/>
      <c r="D14783" s="206"/>
      <c r="E14783" s="206"/>
      <c r="F14783"/>
    </row>
    <row r="14784" spans="1:6" x14ac:dyDescent="0.2">
      <c r="A14784"/>
      <c r="B14784"/>
      <c r="D14784" s="206"/>
      <c r="E14784" s="206"/>
      <c r="F14784"/>
    </row>
    <row r="14785" spans="1:6" x14ac:dyDescent="0.2">
      <c r="A14785"/>
      <c r="B14785"/>
      <c r="D14785" s="206"/>
      <c r="E14785" s="206"/>
      <c r="F14785"/>
    </row>
    <row r="14786" spans="1:6" x14ac:dyDescent="0.2">
      <c r="A14786"/>
      <c r="B14786"/>
      <c r="D14786" s="206"/>
      <c r="E14786" s="206"/>
      <c r="F14786"/>
    </row>
    <row r="14787" spans="1:6" x14ac:dyDescent="0.2">
      <c r="A14787"/>
      <c r="B14787"/>
      <c r="D14787" s="206"/>
      <c r="E14787" s="206"/>
      <c r="F14787"/>
    </row>
    <row r="14788" spans="1:6" x14ac:dyDescent="0.2">
      <c r="A14788"/>
      <c r="B14788"/>
      <c r="D14788" s="206"/>
      <c r="E14788" s="206"/>
      <c r="F14788"/>
    </row>
    <row r="14789" spans="1:6" x14ac:dyDescent="0.2">
      <c r="A14789"/>
      <c r="B14789"/>
      <c r="D14789" s="206"/>
      <c r="E14789" s="206"/>
      <c r="F14789"/>
    </row>
    <row r="14790" spans="1:6" x14ac:dyDescent="0.2">
      <c r="A14790"/>
      <c r="B14790"/>
      <c r="D14790" s="206"/>
      <c r="E14790" s="206"/>
      <c r="F14790"/>
    </row>
    <row r="14791" spans="1:6" x14ac:dyDescent="0.2">
      <c r="A14791"/>
      <c r="B14791"/>
      <c r="D14791" s="206"/>
      <c r="E14791" s="206"/>
      <c r="F14791"/>
    </row>
    <row r="14792" spans="1:6" x14ac:dyDescent="0.2">
      <c r="A14792"/>
      <c r="B14792"/>
      <c r="D14792" s="206"/>
      <c r="E14792" s="206"/>
      <c r="F14792"/>
    </row>
    <row r="14793" spans="1:6" x14ac:dyDescent="0.2">
      <c r="A14793"/>
      <c r="B14793"/>
      <c r="D14793" s="206"/>
      <c r="E14793" s="206"/>
      <c r="F14793"/>
    </row>
    <row r="14794" spans="1:6" x14ac:dyDescent="0.2">
      <c r="A14794"/>
      <c r="B14794"/>
      <c r="D14794" s="206"/>
      <c r="E14794" s="206"/>
      <c r="F14794"/>
    </row>
    <row r="14795" spans="1:6" x14ac:dyDescent="0.2">
      <c r="A14795"/>
      <c r="B14795"/>
      <c r="D14795" s="206"/>
      <c r="E14795" s="206"/>
      <c r="F14795"/>
    </row>
    <row r="14796" spans="1:6" x14ac:dyDescent="0.2">
      <c r="A14796"/>
      <c r="B14796"/>
      <c r="D14796" s="206"/>
      <c r="E14796" s="206"/>
      <c r="F14796"/>
    </row>
    <row r="14797" spans="1:6" x14ac:dyDescent="0.2">
      <c r="A14797"/>
      <c r="B14797"/>
      <c r="D14797" s="206"/>
      <c r="E14797" s="206"/>
      <c r="F14797"/>
    </row>
    <row r="14798" spans="1:6" x14ac:dyDescent="0.2">
      <c r="A14798"/>
      <c r="B14798"/>
      <c r="D14798" s="206"/>
      <c r="E14798" s="206"/>
      <c r="F14798"/>
    </row>
    <row r="14799" spans="1:6" x14ac:dyDescent="0.2">
      <c r="A14799"/>
      <c r="B14799"/>
      <c r="D14799" s="206"/>
      <c r="E14799" s="206"/>
      <c r="F14799"/>
    </row>
    <row r="14800" spans="1:6" x14ac:dyDescent="0.2">
      <c r="A14800"/>
      <c r="B14800"/>
      <c r="D14800" s="206"/>
      <c r="E14800" s="206"/>
      <c r="F14800"/>
    </row>
    <row r="14801" spans="1:6" x14ac:dyDescent="0.2">
      <c r="A14801"/>
      <c r="B14801"/>
      <c r="D14801" s="206"/>
      <c r="E14801" s="206"/>
      <c r="F14801"/>
    </row>
    <row r="14802" spans="1:6" x14ac:dyDescent="0.2">
      <c r="A14802"/>
      <c r="B14802"/>
      <c r="D14802" s="206"/>
      <c r="E14802" s="206"/>
      <c r="F14802"/>
    </row>
    <row r="14803" spans="1:6" x14ac:dyDescent="0.2">
      <c r="A14803"/>
      <c r="B14803"/>
      <c r="D14803" s="206"/>
      <c r="E14803" s="206"/>
      <c r="F14803"/>
    </row>
    <row r="14804" spans="1:6" x14ac:dyDescent="0.2">
      <c r="A14804"/>
      <c r="B14804"/>
      <c r="D14804" s="206"/>
      <c r="E14804" s="206"/>
      <c r="F14804"/>
    </row>
    <row r="14805" spans="1:6" x14ac:dyDescent="0.2">
      <c r="A14805"/>
      <c r="B14805"/>
      <c r="D14805" s="206"/>
      <c r="E14805" s="206"/>
      <c r="F14805"/>
    </row>
    <row r="14806" spans="1:6" x14ac:dyDescent="0.2">
      <c r="A14806"/>
      <c r="B14806"/>
      <c r="D14806" s="206"/>
      <c r="E14806" s="206"/>
      <c r="F14806"/>
    </row>
    <row r="14807" spans="1:6" x14ac:dyDescent="0.2">
      <c r="A14807"/>
      <c r="B14807"/>
      <c r="D14807" s="206"/>
      <c r="E14807" s="206"/>
      <c r="F14807"/>
    </row>
    <row r="14808" spans="1:6" x14ac:dyDescent="0.2">
      <c r="A14808"/>
      <c r="B14808"/>
      <c r="D14808" s="206"/>
      <c r="E14808" s="206"/>
      <c r="F14808"/>
    </row>
    <row r="14809" spans="1:6" x14ac:dyDescent="0.2">
      <c r="A14809"/>
      <c r="B14809"/>
      <c r="D14809" s="206"/>
      <c r="E14809" s="206"/>
      <c r="F14809"/>
    </row>
    <row r="14810" spans="1:6" x14ac:dyDescent="0.2">
      <c r="A14810"/>
      <c r="B14810"/>
      <c r="D14810" s="206"/>
      <c r="E14810" s="206"/>
      <c r="F14810"/>
    </row>
    <row r="14811" spans="1:6" x14ac:dyDescent="0.2">
      <c r="A14811"/>
      <c r="B14811"/>
      <c r="D14811" s="206"/>
      <c r="E14811" s="206"/>
      <c r="F14811"/>
    </row>
    <row r="14812" spans="1:6" x14ac:dyDescent="0.2">
      <c r="A14812"/>
      <c r="B14812"/>
      <c r="D14812" s="206"/>
      <c r="E14812" s="206"/>
      <c r="F14812"/>
    </row>
    <row r="14813" spans="1:6" x14ac:dyDescent="0.2">
      <c r="A14813"/>
      <c r="B14813"/>
      <c r="D14813" s="206"/>
      <c r="E14813" s="206"/>
      <c r="F14813"/>
    </row>
    <row r="14814" spans="1:6" x14ac:dyDescent="0.2">
      <c r="A14814"/>
      <c r="B14814"/>
      <c r="D14814" s="206"/>
      <c r="E14814" s="206"/>
      <c r="F14814"/>
    </row>
    <row r="14815" spans="1:6" x14ac:dyDescent="0.2">
      <c r="A14815"/>
      <c r="B14815"/>
      <c r="D14815" s="206"/>
      <c r="E14815" s="206"/>
      <c r="F14815"/>
    </row>
    <row r="14816" spans="1:6" x14ac:dyDescent="0.2">
      <c r="A14816"/>
      <c r="B14816"/>
      <c r="D14816" s="206"/>
      <c r="E14816" s="206"/>
      <c r="F14816"/>
    </row>
    <row r="14817" spans="1:6" x14ac:dyDescent="0.2">
      <c r="A14817"/>
      <c r="B14817"/>
      <c r="D14817" s="206"/>
      <c r="E14817" s="206"/>
      <c r="F14817"/>
    </row>
    <row r="14818" spans="1:6" x14ac:dyDescent="0.2">
      <c r="A14818"/>
      <c r="B14818"/>
      <c r="D14818" s="206"/>
      <c r="E14818" s="206"/>
      <c r="F14818"/>
    </row>
    <row r="14819" spans="1:6" x14ac:dyDescent="0.2">
      <c r="A14819"/>
      <c r="B14819"/>
      <c r="D14819" s="206"/>
      <c r="E14819" s="206"/>
      <c r="F14819"/>
    </row>
    <row r="14820" spans="1:6" x14ac:dyDescent="0.2">
      <c r="A14820"/>
      <c r="B14820"/>
      <c r="D14820" s="206"/>
      <c r="E14820" s="206"/>
      <c r="F14820"/>
    </row>
    <row r="14821" spans="1:6" x14ac:dyDescent="0.2">
      <c r="A14821"/>
      <c r="B14821"/>
      <c r="D14821" s="206"/>
      <c r="E14821" s="206"/>
      <c r="F14821"/>
    </row>
    <row r="14822" spans="1:6" x14ac:dyDescent="0.2">
      <c r="A14822"/>
      <c r="B14822"/>
      <c r="D14822" s="206"/>
      <c r="E14822" s="206"/>
      <c r="F14822"/>
    </row>
    <row r="14823" spans="1:6" x14ac:dyDescent="0.2">
      <c r="A14823"/>
      <c r="B14823"/>
      <c r="D14823" s="206"/>
      <c r="E14823" s="206"/>
      <c r="F14823"/>
    </row>
    <row r="14824" spans="1:6" x14ac:dyDescent="0.2">
      <c r="A14824"/>
      <c r="B14824"/>
      <c r="D14824" s="206"/>
      <c r="E14824" s="206"/>
      <c r="F14824"/>
    </row>
    <row r="14825" spans="1:6" x14ac:dyDescent="0.2">
      <c r="A14825"/>
      <c r="B14825"/>
      <c r="D14825" s="206"/>
      <c r="E14825" s="206"/>
      <c r="F14825"/>
    </row>
    <row r="14826" spans="1:6" x14ac:dyDescent="0.2">
      <c r="A14826"/>
      <c r="B14826"/>
      <c r="D14826" s="206"/>
      <c r="E14826" s="206"/>
      <c r="F14826"/>
    </row>
    <row r="14827" spans="1:6" x14ac:dyDescent="0.2">
      <c r="A14827"/>
      <c r="B14827"/>
      <c r="D14827" s="206"/>
      <c r="E14827" s="206"/>
      <c r="F14827"/>
    </row>
    <row r="14828" spans="1:6" x14ac:dyDescent="0.2">
      <c r="A14828"/>
      <c r="B14828"/>
      <c r="D14828" s="206"/>
      <c r="E14828" s="206"/>
      <c r="F14828"/>
    </row>
    <row r="14829" spans="1:6" x14ac:dyDescent="0.2">
      <c r="A14829"/>
      <c r="B14829"/>
      <c r="D14829" s="206"/>
      <c r="E14829" s="206"/>
      <c r="F14829"/>
    </row>
    <row r="14830" spans="1:6" x14ac:dyDescent="0.2">
      <c r="A14830"/>
      <c r="B14830"/>
      <c r="D14830" s="206"/>
      <c r="E14830" s="206"/>
      <c r="F14830"/>
    </row>
    <row r="14831" spans="1:6" x14ac:dyDescent="0.2">
      <c r="A14831"/>
      <c r="B14831"/>
      <c r="D14831" s="206"/>
      <c r="E14831" s="206"/>
      <c r="F14831"/>
    </row>
    <row r="14832" spans="1:6" x14ac:dyDescent="0.2">
      <c r="A14832"/>
      <c r="B14832"/>
      <c r="D14832" s="206"/>
      <c r="E14832" s="206"/>
      <c r="F14832"/>
    </row>
    <row r="14833" spans="1:6" x14ac:dyDescent="0.2">
      <c r="A14833"/>
      <c r="B14833"/>
      <c r="D14833" s="206"/>
      <c r="E14833" s="206"/>
      <c r="F14833"/>
    </row>
    <row r="14834" spans="1:6" x14ac:dyDescent="0.2">
      <c r="A14834"/>
      <c r="B14834"/>
      <c r="D14834" s="206"/>
      <c r="E14834" s="206"/>
      <c r="F14834"/>
    </row>
    <row r="14835" spans="1:6" x14ac:dyDescent="0.2">
      <c r="A14835"/>
      <c r="B14835"/>
      <c r="D14835" s="206"/>
      <c r="E14835" s="206"/>
      <c r="F14835"/>
    </row>
    <row r="14836" spans="1:6" x14ac:dyDescent="0.2">
      <c r="A14836"/>
      <c r="B14836"/>
      <c r="D14836" s="206"/>
      <c r="E14836" s="206"/>
      <c r="F14836"/>
    </row>
    <row r="14837" spans="1:6" x14ac:dyDescent="0.2">
      <c r="A14837"/>
      <c r="B14837"/>
      <c r="D14837" s="206"/>
      <c r="E14837" s="206"/>
      <c r="F14837"/>
    </row>
    <row r="14838" spans="1:6" x14ac:dyDescent="0.2">
      <c r="A14838"/>
      <c r="B14838"/>
      <c r="D14838" s="206"/>
      <c r="E14838" s="206"/>
      <c r="F14838"/>
    </row>
    <row r="14839" spans="1:6" x14ac:dyDescent="0.2">
      <c r="A14839"/>
      <c r="B14839"/>
      <c r="D14839" s="206"/>
      <c r="E14839" s="206"/>
      <c r="F14839"/>
    </row>
    <row r="14840" spans="1:6" x14ac:dyDescent="0.2">
      <c r="A14840"/>
      <c r="B14840"/>
      <c r="D14840" s="206"/>
      <c r="E14840" s="206"/>
      <c r="F14840"/>
    </row>
    <row r="14841" spans="1:6" x14ac:dyDescent="0.2">
      <c r="A14841"/>
      <c r="B14841"/>
      <c r="D14841" s="206"/>
      <c r="E14841" s="206"/>
      <c r="F14841"/>
    </row>
    <row r="14842" spans="1:6" x14ac:dyDescent="0.2">
      <c r="A14842"/>
      <c r="B14842"/>
      <c r="D14842" s="206"/>
      <c r="E14842" s="206"/>
      <c r="F14842"/>
    </row>
    <row r="14843" spans="1:6" x14ac:dyDescent="0.2">
      <c r="A14843"/>
      <c r="B14843"/>
      <c r="D14843" s="206"/>
      <c r="E14843" s="206"/>
      <c r="F14843"/>
    </row>
    <row r="14844" spans="1:6" x14ac:dyDescent="0.2">
      <c r="A14844"/>
      <c r="B14844"/>
      <c r="D14844" s="206"/>
      <c r="E14844" s="206"/>
      <c r="F14844"/>
    </row>
    <row r="14845" spans="1:6" x14ac:dyDescent="0.2">
      <c r="A14845"/>
      <c r="B14845"/>
      <c r="D14845" s="206"/>
      <c r="E14845" s="206"/>
      <c r="F14845"/>
    </row>
    <row r="14846" spans="1:6" x14ac:dyDescent="0.2">
      <c r="A14846"/>
      <c r="B14846"/>
      <c r="D14846" s="206"/>
      <c r="E14846" s="206"/>
      <c r="F14846"/>
    </row>
    <row r="14847" spans="1:6" x14ac:dyDescent="0.2">
      <c r="A14847"/>
      <c r="B14847"/>
      <c r="D14847" s="206"/>
      <c r="E14847" s="206"/>
      <c r="F14847"/>
    </row>
    <row r="14848" spans="1:6" x14ac:dyDescent="0.2">
      <c r="A14848"/>
      <c r="B14848"/>
      <c r="D14848" s="206"/>
      <c r="E14848" s="206"/>
      <c r="F14848"/>
    </row>
    <row r="14849" spans="1:6" x14ac:dyDescent="0.2">
      <c r="A14849"/>
      <c r="B14849"/>
      <c r="D14849" s="206"/>
      <c r="E14849" s="206"/>
      <c r="F14849"/>
    </row>
    <row r="14850" spans="1:6" x14ac:dyDescent="0.2">
      <c r="A14850"/>
      <c r="B14850"/>
      <c r="D14850" s="206"/>
      <c r="E14850" s="206"/>
      <c r="F14850"/>
    </row>
    <row r="14851" spans="1:6" x14ac:dyDescent="0.2">
      <c r="A14851"/>
      <c r="B14851"/>
      <c r="D14851" s="206"/>
      <c r="E14851" s="206"/>
      <c r="F14851"/>
    </row>
    <row r="14852" spans="1:6" x14ac:dyDescent="0.2">
      <c r="A14852"/>
      <c r="B14852"/>
      <c r="D14852" s="206"/>
      <c r="E14852" s="206"/>
      <c r="F14852"/>
    </row>
    <row r="14853" spans="1:6" x14ac:dyDescent="0.2">
      <c r="A14853"/>
      <c r="B14853"/>
      <c r="D14853" s="206"/>
      <c r="E14853" s="206"/>
      <c r="F14853"/>
    </row>
    <row r="14854" spans="1:6" x14ac:dyDescent="0.2">
      <c r="A14854"/>
      <c r="B14854"/>
      <c r="D14854" s="206"/>
      <c r="E14854" s="206"/>
      <c r="F14854"/>
    </row>
    <row r="14855" spans="1:6" x14ac:dyDescent="0.2">
      <c r="A14855"/>
      <c r="B14855"/>
      <c r="D14855" s="206"/>
      <c r="E14855" s="206"/>
      <c r="F14855"/>
    </row>
    <row r="14856" spans="1:6" x14ac:dyDescent="0.2">
      <c r="A14856"/>
      <c r="B14856"/>
      <c r="D14856" s="206"/>
      <c r="E14856" s="206"/>
      <c r="F14856"/>
    </row>
    <row r="14857" spans="1:6" x14ac:dyDescent="0.2">
      <c r="A14857"/>
      <c r="B14857"/>
      <c r="D14857" s="206"/>
      <c r="E14857" s="206"/>
      <c r="F14857"/>
    </row>
    <row r="14858" spans="1:6" x14ac:dyDescent="0.2">
      <c r="A14858"/>
      <c r="B14858"/>
      <c r="D14858" s="206"/>
      <c r="E14858" s="206"/>
      <c r="F14858"/>
    </row>
    <row r="14859" spans="1:6" x14ac:dyDescent="0.2">
      <c r="A14859"/>
      <c r="B14859"/>
      <c r="D14859" s="206"/>
      <c r="E14859" s="206"/>
      <c r="F14859"/>
    </row>
    <row r="14860" spans="1:6" x14ac:dyDescent="0.2">
      <c r="A14860"/>
      <c r="B14860"/>
      <c r="D14860" s="206"/>
      <c r="E14860" s="206"/>
      <c r="F14860"/>
    </row>
    <row r="14861" spans="1:6" x14ac:dyDescent="0.2">
      <c r="A14861"/>
      <c r="B14861"/>
      <c r="D14861" s="206"/>
      <c r="E14861" s="206"/>
      <c r="F14861"/>
    </row>
    <row r="14862" spans="1:6" x14ac:dyDescent="0.2">
      <c r="A14862"/>
      <c r="B14862"/>
      <c r="D14862" s="206"/>
      <c r="E14862" s="206"/>
      <c r="F14862"/>
    </row>
    <row r="14863" spans="1:6" x14ac:dyDescent="0.2">
      <c r="A14863"/>
      <c r="B14863"/>
      <c r="D14863" s="206"/>
      <c r="E14863" s="206"/>
      <c r="F14863"/>
    </row>
    <row r="14864" spans="1:6" x14ac:dyDescent="0.2">
      <c r="A14864"/>
      <c r="B14864"/>
      <c r="D14864" s="206"/>
      <c r="E14864" s="206"/>
      <c r="F14864"/>
    </row>
    <row r="14865" spans="1:6" x14ac:dyDescent="0.2">
      <c r="A14865"/>
      <c r="B14865"/>
      <c r="D14865" s="206"/>
      <c r="E14865" s="206"/>
      <c r="F14865"/>
    </row>
    <row r="14866" spans="1:6" x14ac:dyDescent="0.2">
      <c r="A14866"/>
      <c r="B14866"/>
      <c r="D14866" s="206"/>
      <c r="E14866" s="206"/>
      <c r="F14866"/>
    </row>
    <row r="14867" spans="1:6" x14ac:dyDescent="0.2">
      <c r="A14867"/>
      <c r="B14867"/>
      <c r="D14867" s="206"/>
      <c r="E14867" s="206"/>
      <c r="F14867"/>
    </row>
    <row r="14868" spans="1:6" x14ac:dyDescent="0.2">
      <c r="A14868"/>
      <c r="B14868"/>
      <c r="D14868" s="206"/>
      <c r="E14868" s="206"/>
      <c r="F14868"/>
    </row>
    <row r="14869" spans="1:6" x14ac:dyDescent="0.2">
      <c r="A14869"/>
      <c r="B14869"/>
      <c r="D14869" s="206"/>
      <c r="E14869" s="206"/>
      <c r="F14869"/>
    </row>
    <row r="14870" spans="1:6" x14ac:dyDescent="0.2">
      <c r="A14870"/>
      <c r="B14870"/>
      <c r="D14870" s="206"/>
      <c r="E14870" s="206"/>
      <c r="F14870"/>
    </row>
    <row r="14871" spans="1:6" x14ac:dyDescent="0.2">
      <c r="A14871"/>
      <c r="B14871"/>
      <c r="D14871" s="206"/>
      <c r="E14871" s="206"/>
      <c r="F14871"/>
    </row>
    <row r="14872" spans="1:6" x14ac:dyDescent="0.2">
      <c r="A14872"/>
      <c r="B14872"/>
      <c r="D14872" s="206"/>
      <c r="E14872" s="206"/>
      <c r="F14872"/>
    </row>
    <row r="14873" spans="1:6" x14ac:dyDescent="0.2">
      <c r="A14873"/>
      <c r="B14873"/>
      <c r="D14873" s="206"/>
      <c r="E14873" s="206"/>
      <c r="F14873"/>
    </row>
    <row r="14874" spans="1:6" x14ac:dyDescent="0.2">
      <c r="A14874"/>
      <c r="B14874"/>
      <c r="D14874" s="206"/>
      <c r="E14874" s="206"/>
      <c r="F14874"/>
    </row>
    <row r="14875" spans="1:6" x14ac:dyDescent="0.2">
      <c r="A14875"/>
      <c r="B14875"/>
      <c r="D14875" s="206"/>
      <c r="E14875" s="206"/>
      <c r="F14875"/>
    </row>
    <row r="14876" spans="1:6" x14ac:dyDescent="0.2">
      <c r="A14876"/>
      <c r="B14876"/>
      <c r="D14876" s="206"/>
      <c r="E14876" s="206"/>
      <c r="F14876"/>
    </row>
    <row r="14877" spans="1:6" x14ac:dyDescent="0.2">
      <c r="A14877"/>
      <c r="B14877"/>
      <c r="D14877" s="206"/>
      <c r="E14877" s="206"/>
      <c r="F14877"/>
    </row>
    <row r="14878" spans="1:6" x14ac:dyDescent="0.2">
      <c r="A14878"/>
      <c r="B14878"/>
      <c r="D14878" s="206"/>
      <c r="E14878" s="206"/>
      <c r="F14878"/>
    </row>
    <row r="14879" spans="1:6" x14ac:dyDescent="0.2">
      <c r="A14879"/>
      <c r="B14879"/>
      <c r="D14879" s="206"/>
      <c r="E14879" s="206"/>
      <c r="F14879"/>
    </row>
    <row r="14880" spans="1:6" x14ac:dyDescent="0.2">
      <c r="A14880"/>
      <c r="B14880"/>
      <c r="D14880" s="206"/>
      <c r="E14880" s="206"/>
      <c r="F14880"/>
    </row>
    <row r="14881" spans="1:6" x14ac:dyDescent="0.2">
      <c r="A14881"/>
      <c r="B14881"/>
      <c r="D14881" s="206"/>
      <c r="E14881" s="206"/>
      <c r="F14881"/>
    </row>
    <row r="14882" spans="1:6" x14ac:dyDescent="0.2">
      <c r="A14882"/>
      <c r="B14882"/>
      <c r="D14882" s="206"/>
      <c r="E14882" s="206"/>
      <c r="F14882"/>
    </row>
    <row r="14883" spans="1:6" x14ac:dyDescent="0.2">
      <c r="A14883"/>
      <c r="B14883"/>
      <c r="D14883" s="206"/>
      <c r="E14883" s="206"/>
      <c r="F14883"/>
    </row>
    <row r="14884" spans="1:6" x14ac:dyDescent="0.2">
      <c r="A14884"/>
      <c r="B14884"/>
      <c r="D14884" s="206"/>
      <c r="E14884" s="206"/>
      <c r="F14884"/>
    </row>
    <row r="14885" spans="1:6" x14ac:dyDescent="0.2">
      <c r="A14885"/>
      <c r="B14885"/>
      <c r="D14885" s="206"/>
      <c r="E14885" s="206"/>
      <c r="F14885"/>
    </row>
    <row r="14886" spans="1:6" x14ac:dyDescent="0.2">
      <c r="A14886"/>
      <c r="B14886"/>
      <c r="D14886" s="206"/>
      <c r="E14886" s="206"/>
      <c r="F14886"/>
    </row>
    <row r="14887" spans="1:6" x14ac:dyDescent="0.2">
      <c r="A14887"/>
      <c r="B14887"/>
      <c r="D14887" s="206"/>
      <c r="E14887" s="206"/>
      <c r="F14887"/>
    </row>
    <row r="14888" spans="1:6" x14ac:dyDescent="0.2">
      <c r="A14888"/>
      <c r="B14888"/>
      <c r="D14888" s="206"/>
      <c r="E14888" s="206"/>
      <c r="F14888"/>
    </row>
    <row r="14889" spans="1:6" x14ac:dyDescent="0.2">
      <c r="A14889"/>
      <c r="B14889"/>
      <c r="D14889" s="206"/>
      <c r="E14889" s="206"/>
      <c r="F14889"/>
    </row>
    <row r="14890" spans="1:6" x14ac:dyDescent="0.2">
      <c r="A14890"/>
      <c r="B14890"/>
      <c r="D14890" s="206"/>
      <c r="E14890" s="206"/>
      <c r="F14890"/>
    </row>
    <row r="14891" spans="1:6" x14ac:dyDescent="0.2">
      <c r="A14891"/>
      <c r="B14891"/>
      <c r="D14891" s="206"/>
      <c r="E14891" s="206"/>
      <c r="F14891"/>
    </row>
    <row r="14892" spans="1:6" x14ac:dyDescent="0.2">
      <c r="A14892"/>
      <c r="B14892"/>
      <c r="D14892" s="206"/>
      <c r="E14892" s="206"/>
      <c r="F14892"/>
    </row>
    <row r="14893" spans="1:6" x14ac:dyDescent="0.2">
      <c r="A14893"/>
      <c r="B14893"/>
      <c r="D14893" s="206"/>
      <c r="E14893" s="206"/>
      <c r="F14893"/>
    </row>
    <row r="14894" spans="1:6" x14ac:dyDescent="0.2">
      <c r="A14894"/>
      <c r="B14894"/>
      <c r="D14894" s="206"/>
      <c r="E14894" s="206"/>
      <c r="F14894"/>
    </row>
    <row r="14895" spans="1:6" x14ac:dyDescent="0.2">
      <c r="A14895"/>
      <c r="B14895"/>
      <c r="D14895" s="206"/>
      <c r="E14895" s="206"/>
      <c r="F14895"/>
    </row>
    <row r="14896" spans="1:6" x14ac:dyDescent="0.2">
      <c r="A14896"/>
      <c r="B14896"/>
      <c r="D14896" s="206"/>
      <c r="E14896" s="206"/>
      <c r="F14896"/>
    </row>
    <row r="14897" spans="1:6" x14ac:dyDescent="0.2">
      <c r="A14897"/>
      <c r="B14897"/>
      <c r="D14897" s="206"/>
      <c r="E14897" s="206"/>
      <c r="F14897"/>
    </row>
    <row r="14898" spans="1:6" x14ac:dyDescent="0.2">
      <c r="A14898"/>
      <c r="B14898"/>
      <c r="D14898" s="206"/>
      <c r="E14898" s="206"/>
      <c r="F14898"/>
    </row>
    <row r="14899" spans="1:6" x14ac:dyDescent="0.2">
      <c r="A14899"/>
      <c r="B14899"/>
      <c r="D14899" s="206"/>
      <c r="E14899" s="206"/>
      <c r="F14899"/>
    </row>
    <row r="14900" spans="1:6" x14ac:dyDescent="0.2">
      <c r="A14900"/>
      <c r="B14900"/>
      <c r="D14900" s="206"/>
      <c r="E14900" s="206"/>
      <c r="F14900"/>
    </row>
    <row r="14901" spans="1:6" x14ac:dyDescent="0.2">
      <c r="A14901"/>
      <c r="B14901"/>
      <c r="D14901" s="206"/>
      <c r="E14901" s="206"/>
      <c r="F14901"/>
    </row>
    <row r="14902" spans="1:6" x14ac:dyDescent="0.2">
      <c r="A14902"/>
      <c r="B14902"/>
      <c r="D14902" s="206"/>
      <c r="E14902" s="206"/>
      <c r="F14902"/>
    </row>
    <row r="14903" spans="1:6" x14ac:dyDescent="0.2">
      <c r="A14903"/>
      <c r="B14903"/>
      <c r="D14903" s="206"/>
      <c r="E14903" s="206"/>
      <c r="F14903"/>
    </row>
    <row r="14904" spans="1:6" x14ac:dyDescent="0.2">
      <c r="A14904"/>
      <c r="B14904"/>
      <c r="D14904" s="206"/>
      <c r="E14904" s="206"/>
      <c r="F14904"/>
    </row>
    <row r="14905" spans="1:6" x14ac:dyDescent="0.2">
      <c r="A14905"/>
      <c r="B14905"/>
      <c r="D14905" s="206"/>
      <c r="E14905" s="206"/>
      <c r="F14905"/>
    </row>
    <row r="14906" spans="1:6" x14ac:dyDescent="0.2">
      <c r="A14906"/>
      <c r="B14906"/>
      <c r="D14906" s="206"/>
      <c r="E14906" s="206"/>
      <c r="F14906"/>
    </row>
    <row r="14907" spans="1:6" x14ac:dyDescent="0.2">
      <c r="A14907"/>
      <c r="B14907"/>
      <c r="D14907" s="206"/>
      <c r="E14907" s="206"/>
      <c r="F14907"/>
    </row>
    <row r="14908" spans="1:6" x14ac:dyDescent="0.2">
      <c r="A14908"/>
      <c r="B14908"/>
      <c r="D14908" s="206"/>
      <c r="E14908" s="206"/>
      <c r="F14908"/>
    </row>
    <row r="14909" spans="1:6" x14ac:dyDescent="0.2">
      <c r="A14909"/>
      <c r="B14909"/>
      <c r="D14909" s="206"/>
      <c r="E14909" s="206"/>
      <c r="F14909"/>
    </row>
    <row r="14910" spans="1:6" x14ac:dyDescent="0.2">
      <c r="A14910"/>
      <c r="B14910"/>
      <c r="D14910" s="206"/>
      <c r="E14910" s="206"/>
      <c r="F14910"/>
    </row>
    <row r="14911" spans="1:6" x14ac:dyDescent="0.2">
      <c r="A14911"/>
      <c r="B14911"/>
      <c r="D14911" s="206"/>
      <c r="E14911" s="206"/>
      <c r="F14911"/>
    </row>
    <row r="14912" spans="1:6" x14ac:dyDescent="0.2">
      <c r="A14912"/>
      <c r="B14912"/>
      <c r="D14912" s="206"/>
      <c r="E14912" s="206"/>
      <c r="F14912"/>
    </row>
    <row r="14913" spans="1:6" x14ac:dyDescent="0.2">
      <c r="A14913"/>
      <c r="B14913"/>
      <c r="D14913" s="206"/>
      <c r="E14913" s="206"/>
      <c r="F14913"/>
    </row>
    <row r="14914" spans="1:6" x14ac:dyDescent="0.2">
      <c r="A14914"/>
      <c r="B14914"/>
      <c r="D14914" s="206"/>
      <c r="E14914" s="206"/>
      <c r="F14914"/>
    </row>
    <row r="14915" spans="1:6" x14ac:dyDescent="0.2">
      <c r="A14915"/>
      <c r="B14915"/>
      <c r="D14915" s="206"/>
      <c r="E14915" s="206"/>
      <c r="F14915"/>
    </row>
    <row r="14916" spans="1:6" x14ac:dyDescent="0.2">
      <c r="A14916"/>
      <c r="B14916"/>
      <c r="D14916" s="206"/>
      <c r="E14916" s="206"/>
      <c r="F14916"/>
    </row>
    <row r="14917" spans="1:6" x14ac:dyDescent="0.2">
      <c r="A14917"/>
      <c r="B14917"/>
      <c r="D14917" s="206"/>
      <c r="E14917" s="206"/>
      <c r="F14917"/>
    </row>
    <row r="14918" spans="1:6" x14ac:dyDescent="0.2">
      <c r="A14918"/>
      <c r="B14918"/>
      <c r="D14918" s="206"/>
      <c r="E14918" s="206"/>
      <c r="F14918"/>
    </row>
    <row r="14919" spans="1:6" x14ac:dyDescent="0.2">
      <c r="A14919"/>
      <c r="B14919"/>
      <c r="D14919" s="206"/>
      <c r="E14919" s="206"/>
      <c r="F14919"/>
    </row>
    <row r="14920" spans="1:6" x14ac:dyDescent="0.2">
      <c r="A14920"/>
      <c r="B14920"/>
      <c r="D14920" s="206"/>
      <c r="E14920" s="206"/>
      <c r="F14920"/>
    </row>
    <row r="14921" spans="1:6" x14ac:dyDescent="0.2">
      <c r="A14921"/>
      <c r="B14921"/>
      <c r="D14921" s="206"/>
      <c r="E14921" s="206"/>
      <c r="F14921"/>
    </row>
    <row r="14922" spans="1:6" x14ac:dyDescent="0.2">
      <c r="A14922"/>
      <c r="B14922"/>
      <c r="D14922" s="206"/>
      <c r="E14922" s="206"/>
      <c r="F14922"/>
    </row>
    <row r="14923" spans="1:6" x14ac:dyDescent="0.2">
      <c r="A14923"/>
      <c r="B14923"/>
      <c r="D14923" s="206"/>
      <c r="E14923" s="206"/>
      <c r="F14923"/>
    </row>
    <row r="14924" spans="1:6" x14ac:dyDescent="0.2">
      <c r="A14924"/>
      <c r="B14924"/>
      <c r="D14924" s="206"/>
      <c r="E14924" s="206"/>
      <c r="F14924"/>
    </row>
    <row r="14925" spans="1:6" x14ac:dyDescent="0.2">
      <c r="A14925"/>
      <c r="B14925"/>
      <c r="D14925" s="206"/>
      <c r="E14925" s="206"/>
      <c r="F14925"/>
    </row>
    <row r="14926" spans="1:6" x14ac:dyDescent="0.2">
      <c r="A14926"/>
      <c r="B14926"/>
      <c r="D14926" s="206"/>
      <c r="E14926" s="206"/>
      <c r="F14926"/>
    </row>
    <row r="14927" spans="1:6" x14ac:dyDescent="0.2">
      <c r="A14927"/>
      <c r="B14927"/>
      <c r="D14927" s="206"/>
      <c r="E14927" s="206"/>
      <c r="F14927"/>
    </row>
    <row r="14928" spans="1:6" x14ac:dyDescent="0.2">
      <c r="A14928"/>
      <c r="B14928"/>
      <c r="D14928" s="206"/>
      <c r="E14928" s="206"/>
      <c r="F14928"/>
    </row>
    <row r="14929" spans="1:6" x14ac:dyDescent="0.2">
      <c r="A14929"/>
      <c r="B14929"/>
      <c r="D14929" s="206"/>
      <c r="E14929" s="206"/>
      <c r="F14929"/>
    </row>
    <row r="14930" spans="1:6" x14ac:dyDescent="0.2">
      <c r="A14930"/>
      <c r="B14930"/>
      <c r="D14930" s="206"/>
      <c r="E14930" s="206"/>
      <c r="F14930"/>
    </row>
    <row r="14931" spans="1:6" x14ac:dyDescent="0.2">
      <c r="A14931"/>
      <c r="B14931"/>
      <c r="D14931" s="206"/>
      <c r="E14931" s="206"/>
      <c r="F14931"/>
    </row>
    <row r="14932" spans="1:6" x14ac:dyDescent="0.2">
      <c r="A14932"/>
      <c r="B14932"/>
      <c r="D14932" s="206"/>
      <c r="E14932" s="206"/>
      <c r="F14932"/>
    </row>
    <row r="14933" spans="1:6" x14ac:dyDescent="0.2">
      <c r="A14933"/>
      <c r="B14933"/>
      <c r="D14933" s="206"/>
      <c r="E14933" s="206"/>
      <c r="F14933"/>
    </row>
    <row r="14934" spans="1:6" x14ac:dyDescent="0.2">
      <c r="A14934"/>
      <c r="B14934"/>
      <c r="D14934" s="206"/>
      <c r="E14934" s="206"/>
      <c r="F14934"/>
    </row>
    <row r="14935" spans="1:6" x14ac:dyDescent="0.2">
      <c r="A14935"/>
      <c r="B14935"/>
      <c r="D14935" s="206"/>
      <c r="E14935" s="206"/>
      <c r="F14935"/>
    </row>
    <row r="14936" spans="1:6" x14ac:dyDescent="0.2">
      <c r="A14936"/>
      <c r="B14936"/>
      <c r="D14936" s="206"/>
      <c r="E14936" s="206"/>
      <c r="F14936"/>
    </row>
    <row r="14937" spans="1:6" x14ac:dyDescent="0.2">
      <c r="A14937"/>
      <c r="B14937"/>
      <c r="D14937" s="206"/>
      <c r="E14937" s="206"/>
      <c r="F14937"/>
    </row>
    <row r="14938" spans="1:6" x14ac:dyDescent="0.2">
      <c r="A14938"/>
      <c r="B14938"/>
      <c r="D14938" s="206"/>
      <c r="E14938" s="206"/>
      <c r="F14938"/>
    </row>
    <row r="14939" spans="1:6" x14ac:dyDescent="0.2">
      <c r="A14939"/>
      <c r="B14939"/>
      <c r="D14939" s="206"/>
      <c r="E14939" s="206"/>
      <c r="F14939"/>
    </row>
    <row r="14940" spans="1:6" x14ac:dyDescent="0.2">
      <c r="A14940"/>
      <c r="B14940"/>
      <c r="D14940" s="206"/>
      <c r="E14940" s="206"/>
      <c r="F14940"/>
    </row>
    <row r="14941" spans="1:6" x14ac:dyDescent="0.2">
      <c r="A14941"/>
      <c r="B14941"/>
      <c r="D14941" s="206"/>
      <c r="E14941" s="206"/>
      <c r="F14941"/>
    </row>
    <row r="14942" spans="1:6" x14ac:dyDescent="0.2">
      <c r="A14942"/>
      <c r="B14942"/>
      <c r="D14942" s="206"/>
      <c r="E14942" s="206"/>
      <c r="F14942"/>
    </row>
    <row r="14943" spans="1:6" x14ac:dyDescent="0.2">
      <c r="A14943"/>
      <c r="B14943"/>
      <c r="D14943" s="206"/>
      <c r="E14943" s="206"/>
      <c r="F14943"/>
    </row>
    <row r="14944" spans="1:6" x14ac:dyDescent="0.2">
      <c r="A14944"/>
      <c r="B14944"/>
      <c r="D14944" s="206"/>
      <c r="E14944" s="206"/>
      <c r="F14944"/>
    </row>
    <row r="14945" spans="1:6" x14ac:dyDescent="0.2">
      <c r="A14945"/>
      <c r="B14945"/>
      <c r="D14945" s="206"/>
      <c r="E14945" s="206"/>
      <c r="F14945"/>
    </row>
    <row r="14946" spans="1:6" x14ac:dyDescent="0.2">
      <c r="A14946"/>
      <c r="B14946"/>
      <c r="D14946" s="206"/>
      <c r="E14946" s="206"/>
      <c r="F14946"/>
    </row>
    <row r="14947" spans="1:6" x14ac:dyDescent="0.2">
      <c r="A14947"/>
      <c r="B14947"/>
      <c r="D14947" s="206"/>
      <c r="E14947" s="206"/>
      <c r="F14947"/>
    </row>
    <row r="14948" spans="1:6" x14ac:dyDescent="0.2">
      <c r="A14948"/>
      <c r="B14948"/>
      <c r="D14948" s="206"/>
      <c r="E14948" s="206"/>
      <c r="F14948"/>
    </row>
    <row r="14949" spans="1:6" x14ac:dyDescent="0.2">
      <c r="A14949"/>
      <c r="B14949"/>
      <c r="D14949" s="206"/>
      <c r="E14949" s="206"/>
      <c r="F14949"/>
    </row>
    <row r="14950" spans="1:6" x14ac:dyDescent="0.2">
      <c r="A14950"/>
      <c r="B14950"/>
      <c r="D14950" s="206"/>
      <c r="E14950" s="206"/>
      <c r="F14950"/>
    </row>
    <row r="14951" spans="1:6" x14ac:dyDescent="0.2">
      <c r="A14951"/>
      <c r="B14951"/>
      <c r="D14951" s="206"/>
      <c r="E14951" s="206"/>
      <c r="F14951"/>
    </row>
    <row r="14952" spans="1:6" x14ac:dyDescent="0.2">
      <c r="A14952"/>
      <c r="B14952"/>
      <c r="D14952" s="206"/>
      <c r="E14952" s="206"/>
      <c r="F14952"/>
    </row>
    <row r="14953" spans="1:6" x14ac:dyDescent="0.2">
      <c r="A14953"/>
      <c r="B14953"/>
      <c r="D14953" s="206"/>
      <c r="E14953" s="206"/>
      <c r="F14953"/>
    </row>
    <row r="14954" spans="1:6" x14ac:dyDescent="0.2">
      <c r="A14954"/>
      <c r="B14954"/>
      <c r="D14954" s="206"/>
      <c r="E14954" s="206"/>
      <c r="F14954"/>
    </row>
    <row r="14955" spans="1:6" x14ac:dyDescent="0.2">
      <c r="A14955"/>
      <c r="B14955"/>
      <c r="D14955" s="206"/>
      <c r="E14955" s="206"/>
      <c r="F14955"/>
    </row>
    <row r="14956" spans="1:6" x14ac:dyDescent="0.2">
      <c r="A14956"/>
      <c r="B14956"/>
      <c r="D14956" s="206"/>
      <c r="E14956" s="206"/>
      <c r="F14956"/>
    </row>
    <row r="14957" spans="1:6" x14ac:dyDescent="0.2">
      <c r="A14957"/>
      <c r="B14957"/>
      <c r="D14957" s="206"/>
      <c r="E14957" s="206"/>
      <c r="F14957"/>
    </row>
    <row r="14958" spans="1:6" x14ac:dyDescent="0.2">
      <c r="A14958"/>
      <c r="B14958"/>
      <c r="D14958" s="206"/>
      <c r="E14958" s="206"/>
      <c r="F14958"/>
    </row>
    <row r="14959" spans="1:6" x14ac:dyDescent="0.2">
      <c r="A14959"/>
      <c r="B14959"/>
      <c r="D14959" s="206"/>
      <c r="E14959" s="206"/>
      <c r="F14959"/>
    </row>
    <row r="14960" spans="1:6" x14ac:dyDescent="0.2">
      <c r="A14960"/>
      <c r="B14960"/>
      <c r="D14960" s="206"/>
      <c r="E14960" s="206"/>
      <c r="F14960"/>
    </row>
    <row r="14961" spans="1:6" x14ac:dyDescent="0.2">
      <c r="A14961"/>
      <c r="B14961"/>
      <c r="D14961" s="206"/>
      <c r="E14961" s="206"/>
      <c r="F14961"/>
    </row>
    <row r="14962" spans="1:6" x14ac:dyDescent="0.2">
      <c r="A14962"/>
      <c r="B14962"/>
      <c r="D14962" s="206"/>
      <c r="E14962" s="206"/>
      <c r="F14962"/>
    </row>
    <row r="14963" spans="1:6" x14ac:dyDescent="0.2">
      <c r="A14963"/>
      <c r="B14963"/>
      <c r="D14963" s="206"/>
      <c r="E14963" s="206"/>
      <c r="F14963"/>
    </row>
    <row r="14964" spans="1:6" x14ac:dyDescent="0.2">
      <c r="A14964"/>
      <c r="B14964"/>
      <c r="D14964" s="206"/>
      <c r="E14964" s="206"/>
      <c r="F14964"/>
    </row>
    <row r="14965" spans="1:6" x14ac:dyDescent="0.2">
      <c r="A14965"/>
      <c r="B14965"/>
      <c r="D14965" s="206"/>
      <c r="E14965" s="206"/>
      <c r="F14965"/>
    </row>
    <row r="14966" spans="1:6" x14ac:dyDescent="0.2">
      <c r="A14966"/>
      <c r="B14966"/>
      <c r="D14966" s="206"/>
      <c r="E14966" s="206"/>
      <c r="F14966"/>
    </row>
    <row r="14967" spans="1:6" x14ac:dyDescent="0.2">
      <c r="A14967"/>
      <c r="B14967"/>
      <c r="D14967" s="206"/>
      <c r="E14967" s="206"/>
      <c r="F14967"/>
    </row>
    <row r="14968" spans="1:6" x14ac:dyDescent="0.2">
      <c r="A14968"/>
      <c r="B14968"/>
      <c r="D14968" s="206"/>
      <c r="E14968" s="206"/>
      <c r="F14968"/>
    </row>
    <row r="14969" spans="1:6" x14ac:dyDescent="0.2">
      <c r="A14969"/>
      <c r="B14969"/>
      <c r="D14969" s="206"/>
      <c r="E14969" s="206"/>
      <c r="F14969"/>
    </row>
    <row r="14970" spans="1:6" x14ac:dyDescent="0.2">
      <c r="A14970"/>
      <c r="B14970"/>
      <c r="D14970" s="206"/>
      <c r="E14970" s="206"/>
      <c r="F14970"/>
    </row>
    <row r="14971" spans="1:6" x14ac:dyDescent="0.2">
      <c r="A14971"/>
      <c r="B14971"/>
      <c r="D14971" s="206"/>
      <c r="E14971" s="206"/>
      <c r="F14971"/>
    </row>
    <row r="14972" spans="1:6" x14ac:dyDescent="0.2">
      <c r="A14972"/>
      <c r="B14972"/>
      <c r="D14972" s="206"/>
      <c r="E14972" s="206"/>
      <c r="F14972"/>
    </row>
    <row r="14973" spans="1:6" x14ac:dyDescent="0.2">
      <c r="A14973"/>
      <c r="B14973"/>
      <c r="D14973" s="206"/>
      <c r="E14973" s="206"/>
      <c r="F14973"/>
    </row>
    <row r="14974" spans="1:6" x14ac:dyDescent="0.2">
      <c r="A14974"/>
      <c r="B14974"/>
      <c r="D14974" s="206"/>
      <c r="E14974" s="206"/>
      <c r="F14974"/>
    </row>
    <row r="14975" spans="1:6" x14ac:dyDescent="0.2">
      <c r="A14975"/>
      <c r="B14975"/>
      <c r="D14975" s="206"/>
      <c r="E14975" s="206"/>
      <c r="F14975"/>
    </row>
    <row r="14976" spans="1:6" x14ac:dyDescent="0.2">
      <c r="A14976"/>
      <c r="B14976"/>
      <c r="D14976" s="206"/>
      <c r="E14976" s="206"/>
      <c r="F14976"/>
    </row>
    <row r="14977" spans="1:6" x14ac:dyDescent="0.2">
      <c r="A14977"/>
      <c r="B14977"/>
      <c r="D14977" s="206"/>
      <c r="E14977" s="206"/>
      <c r="F14977"/>
    </row>
    <row r="14978" spans="1:6" x14ac:dyDescent="0.2">
      <c r="A14978"/>
      <c r="B14978"/>
      <c r="D14978" s="206"/>
      <c r="E14978" s="206"/>
      <c r="F14978"/>
    </row>
    <row r="14979" spans="1:6" x14ac:dyDescent="0.2">
      <c r="A14979"/>
      <c r="B14979"/>
      <c r="D14979" s="206"/>
      <c r="E14979" s="206"/>
      <c r="F14979"/>
    </row>
    <row r="14980" spans="1:6" x14ac:dyDescent="0.2">
      <c r="A14980"/>
      <c r="B14980"/>
      <c r="D14980" s="206"/>
      <c r="E14980" s="206"/>
      <c r="F14980"/>
    </row>
    <row r="14981" spans="1:6" x14ac:dyDescent="0.2">
      <c r="A14981"/>
      <c r="B14981"/>
      <c r="D14981" s="206"/>
      <c r="E14981" s="206"/>
      <c r="F14981"/>
    </row>
    <row r="14982" spans="1:6" x14ac:dyDescent="0.2">
      <c r="A14982"/>
      <c r="B14982"/>
      <c r="D14982" s="206"/>
      <c r="E14982" s="206"/>
      <c r="F14982"/>
    </row>
    <row r="14983" spans="1:6" x14ac:dyDescent="0.2">
      <c r="A14983"/>
      <c r="B14983"/>
      <c r="D14983" s="206"/>
      <c r="E14983" s="206"/>
      <c r="F14983"/>
    </row>
    <row r="14984" spans="1:6" x14ac:dyDescent="0.2">
      <c r="A14984"/>
      <c r="B14984"/>
      <c r="D14984" s="206"/>
      <c r="E14984" s="206"/>
      <c r="F14984"/>
    </row>
    <row r="14985" spans="1:6" x14ac:dyDescent="0.2">
      <c r="A14985"/>
      <c r="B14985"/>
      <c r="D14985" s="206"/>
      <c r="E14985" s="206"/>
      <c r="F14985"/>
    </row>
    <row r="14986" spans="1:6" x14ac:dyDescent="0.2">
      <c r="A14986"/>
      <c r="B14986"/>
      <c r="D14986" s="206"/>
      <c r="E14986" s="206"/>
      <c r="F14986"/>
    </row>
    <row r="14987" spans="1:6" x14ac:dyDescent="0.2">
      <c r="A14987"/>
      <c r="B14987"/>
      <c r="D14987" s="206"/>
      <c r="E14987" s="206"/>
      <c r="F14987"/>
    </row>
    <row r="14988" spans="1:6" x14ac:dyDescent="0.2">
      <c r="A14988"/>
      <c r="B14988"/>
      <c r="D14988" s="206"/>
      <c r="E14988" s="206"/>
      <c r="F14988"/>
    </row>
    <row r="14989" spans="1:6" x14ac:dyDescent="0.2">
      <c r="A14989"/>
      <c r="B14989"/>
      <c r="D14989" s="206"/>
      <c r="E14989" s="206"/>
      <c r="F14989"/>
    </row>
    <row r="14990" spans="1:6" x14ac:dyDescent="0.2">
      <c r="A14990"/>
      <c r="B14990"/>
      <c r="D14990" s="206"/>
      <c r="E14990" s="206"/>
      <c r="F14990"/>
    </row>
    <row r="14991" spans="1:6" x14ac:dyDescent="0.2">
      <c r="A14991"/>
      <c r="B14991"/>
      <c r="D14991" s="206"/>
      <c r="E14991" s="206"/>
      <c r="F14991"/>
    </row>
    <row r="14992" spans="1:6" x14ac:dyDescent="0.2">
      <c r="A14992"/>
      <c r="B14992"/>
      <c r="D14992" s="206"/>
      <c r="E14992" s="206"/>
      <c r="F14992"/>
    </row>
    <row r="14993" spans="1:6" x14ac:dyDescent="0.2">
      <c r="A14993"/>
      <c r="B14993"/>
      <c r="D14993" s="206"/>
      <c r="E14993" s="206"/>
      <c r="F14993"/>
    </row>
    <row r="14994" spans="1:6" x14ac:dyDescent="0.2">
      <c r="A14994"/>
      <c r="B14994"/>
      <c r="D14994" s="206"/>
      <c r="E14994" s="206"/>
      <c r="F14994"/>
    </row>
    <row r="14995" spans="1:6" x14ac:dyDescent="0.2">
      <c r="A14995"/>
      <c r="B14995"/>
      <c r="D14995" s="206"/>
      <c r="E14995" s="206"/>
      <c r="F14995"/>
    </row>
    <row r="14996" spans="1:6" x14ac:dyDescent="0.2">
      <c r="A14996"/>
      <c r="B14996"/>
      <c r="D14996" s="206"/>
      <c r="E14996" s="206"/>
      <c r="F14996"/>
    </row>
    <row r="14997" spans="1:6" x14ac:dyDescent="0.2">
      <c r="A14997"/>
      <c r="B14997"/>
      <c r="D14997" s="206"/>
      <c r="E14997" s="206"/>
      <c r="F14997"/>
    </row>
    <row r="14998" spans="1:6" x14ac:dyDescent="0.2">
      <c r="A14998"/>
      <c r="B14998"/>
      <c r="D14998" s="206"/>
      <c r="E14998" s="206"/>
      <c r="F14998"/>
    </row>
    <row r="14999" spans="1:6" x14ac:dyDescent="0.2">
      <c r="A14999"/>
      <c r="B14999"/>
      <c r="D14999" s="206"/>
      <c r="E14999" s="206"/>
      <c r="F14999"/>
    </row>
    <row r="15000" spans="1:6" x14ac:dyDescent="0.2">
      <c r="A15000"/>
      <c r="B15000"/>
      <c r="D15000" s="206"/>
      <c r="E15000" s="206"/>
      <c r="F15000"/>
    </row>
    <row r="15001" spans="1:6" x14ac:dyDescent="0.2">
      <c r="A15001"/>
      <c r="B15001"/>
      <c r="D15001" s="206"/>
      <c r="E15001" s="206"/>
      <c r="F15001"/>
    </row>
    <row r="15002" spans="1:6" x14ac:dyDescent="0.2">
      <c r="A15002"/>
      <c r="B15002"/>
      <c r="D15002" s="206"/>
      <c r="E15002" s="206"/>
      <c r="F15002"/>
    </row>
    <row r="15003" spans="1:6" x14ac:dyDescent="0.2">
      <c r="A15003"/>
      <c r="B15003"/>
      <c r="D15003" s="206"/>
      <c r="E15003" s="206"/>
      <c r="F15003"/>
    </row>
    <row r="15004" spans="1:6" x14ac:dyDescent="0.2">
      <c r="A15004"/>
      <c r="B15004"/>
      <c r="D15004" s="206"/>
      <c r="E15004" s="206"/>
      <c r="F15004"/>
    </row>
    <row r="15005" spans="1:6" x14ac:dyDescent="0.2">
      <c r="A15005"/>
      <c r="B15005"/>
      <c r="D15005" s="206"/>
      <c r="E15005" s="206"/>
      <c r="F15005"/>
    </row>
    <row r="15006" spans="1:6" x14ac:dyDescent="0.2">
      <c r="A15006"/>
      <c r="B15006"/>
      <c r="D15006" s="206"/>
      <c r="E15006" s="206"/>
      <c r="F15006"/>
    </row>
    <row r="15007" spans="1:6" x14ac:dyDescent="0.2">
      <c r="A15007"/>
      <c r="B15007"/>
      <c r="D15007" s="206"/>
      <c r="E15007" s="206"/>
      <c r="F15007"/>
    </row>
    <row r="15008" spans="1:6" x14ac:dyDescent="0.2">
      <c r="A15008"/>
      <c r="B15008"/>
      <c r="D15008" s="206"/>
      <c r="E15008" s="206"/>
      <c r="F15008"/>
    </row>
    <row r="15009" spans="1:6" x14ac:dyDescent="0.2">
      <c r="A15009"/>
      <c r="B15009"/>
      <c r="D15009" s="206"/>
      <c r="E15009" s="206"/>
      <c r="F15009"/>
    </row>
    <row r="15010" spans="1:6" x14ac:dyDescent="0.2">
      <c r="A15010"/>
      <c r="B15010"/>
      <c r="D15010" s="206"/>
      <c r="E15010" s="206"/>
      <c r="F15010"/>
    </row>
    <row r="15011" spans="1:6" x14ac:dyDescent="0.2">
      <c r="A15011"/>
      <c r="B15011"/>
      <c r="D15011" s="206"/>
      <c r="E15011" s="206"/>
      <c r="F15011"/>
    </row>
    <row r="15012" spans="1:6" x14ac:dyDescent="0.2">
      <c r="A15012"/>
      <c r="B15012"/>
      <c r="D15012" s="206"/>
      <c r="E15012" s="206"/>
      <c r="F15012"/>
    </row>
    <row r="15013" spans="1:6" x14ac:dyDescent="0.2">
      <c r="A15013"/>
      <c r="B15013"/>
      <c r="D15013" s="206"/>
      <c r="E15013" s="206"/>
      <c r="F15013"/>
    </row>
    <row r="15014" spans="1:6" x14ac:dyDescent="0.2">
      <c r="A15014"/>
      <c r="B15014"/>
      <c r="D15014" s="206"/>
      <c r="E15014" s="206"/>
      <c r="F15014"/>
    </row>
    <row r="15015" spans="1:6" x14ac:dyDescent="0.2">
      <c r="A15015"/>
      <c r="B15015"/>
      <c r="D15015" s="206"/>
      <c r="E15015" s="206"/>
      <c r="F15015"/>
    </row>
    <row r="15016" spans="1:6" x14ac:dyDescent="0.2">
      <c r="A15016"/>
      <c r="B15016"/>
      <c r="D15016" s="206"/>
      <c r="E15016" s="206"/>
      <c r="F15016"/>
    </row>
    <row r="15017" spans="1:6" x14ac:dyDescent="0.2">
      <c r="A15017"/>
      <c r="B15017"/>
      <c r="D15017" s="206"/>
      <c r="E15017" s="206"/>
      <c r="F15017"/>
    </row>
    <row r="15018" spans="1:6" x14ac:dyDescent="0.2">
      <c r="A15018"/>
      <c r="B15018"/>
      <c r="D15018" s="206"/>
      <c r="E15018" s="206"/>
      <c r="F15018"/>
    </row>
    <row r="15019" spans="1:6" x14ac:dyDescent="0.2">
      <c r="A15019"/>
      <c r="B15019"/>
      <c r="D15019" s="206"/>
      <c r="E15019" s="206"/>
      <c r="F15019"/>
    </row>
    <row r="15020" spans="1:6" x14ac:dyDescent="0.2">
      <c r="A15020"/>
      <c r="B15020"/>
      <c r="D15020" s="206"/>
      <c r="E15020" s="206"/>
      <c r="F15020"/>
    </row>
    <row r="15021" spans="1:6" x14ac:dyDescent="0.2">
      <c r="A15021"/>
      <c r="B15021"/>
      <c r="D15021" s="206"/>
      <c r="E15021" s="206"/>
      <c r="F15021"/>
    </row>
    <row r="15022" spans="1:6" x14ac:dyDescent="0.2">
      <c r="A15022"/>
      <c r="B15022"/>
      <c r="D15022" s="206"/>
      <c r="E15022" s="206"/>
      <c r="F15022"/>
    </row>
    <row r="15023" spans="1:6" x14ac:dyDescent="0.2">
      <c r="A15023"/>
      <c r="B15023"/>
      <c r="D15023" s="206"/>
      <c r="E15023" s="206"/>
      <c r="F15023"/>
    </row>
    <row r="15024" spans="1:6" x14ac:dyDescent="0.2">
      <c r="A15024"/>
      <c r="B15024"/>
      <c r="D15024" s="206"/>
      <c r="E15024" s="206"/>
      <c r="F15024"/>
    </row>
    <row r="15025" spans="1:6" x14ac:dyDescent="0.2">
      <c r="A15025"/>
      <c r="B15025"/>
      <c r="D15025" s="206"/>
      <c r="E15025" s="206"/>
      <c r="F15025"/>
    </row>
    <row r="15026" spans="1:6" x14ac:dyDescent="0.2">
      <c r="A15026"/>
      <c r="B15026"/>
      <c r="D15026" s="206"/>
      <c r="E15026" s="206"/>
      <c r="F15026"/>
    </row>
    <row r="15027" spans="1:6" x14ac:dyDescent="0.2">
      <c r="A15027"/>
      <c r="B15027"/>
      <c r="D15027" s="206"/>
      <c r="E15027" s="206"/>
      <c r="F15027"/>
    </row>
    <row r="15028" spans="1:6" x14ac:dyDescent="0.2">
      <c r="A15028"/>
      <c r="B15028"/>
      <c r="D15028" s="206"/>
      <c r="E15028" s="206"/>
      <c r="F15028"/>
    </row>
    <row r="15029" spans="1:6" x14ac:dyDescent="0.2">
      <c r="A15029"/>
      <c r="B15029"/>
      <c r="D15029" s="206"/>
      <c r="E15029" s="206"/>
      <c r="F15029"/>
    </row>
    <row r="15030" spans="1:6" x14ac:dyDescent="0.2">
      <c r="A15030"/>
      <c r="B15030"/>
      <c r="D15030" s="206"/>
      <c r="E15030" s="206"/>
      <c r="F15030"/>
    </row>
    <row r="15031" spans="1:6" x14ac:dyDescent="0.2">
      <c r="A15031"/>
      <c r="B15031"/>
      <c r="D15031" s="206"/>
      <c r="E15031" s="206"/>
      <c r="F15031"/>
    </row>
    <row r="15032" spans="1:6" x14ac:dyDescent="0.2">
      <c r="A15032"/>
      <c r="B15032"/>
      <c r="D15032" s="206"/>
      <c r="E15032" s="206"/>
      <c r="F15032"/>
    </row>
    <row r="15033" spans="1:6" x14ac:dyDescent="0.2">
      <c r="A15033"/>
      <c r="B15033"/>
      <c r="D15033" s="206"/>
      <c r="E15033" s="206"/>
      <c r="F15033"/>
    </row>
    <row r="15034" spans="1:6" x14ac:dyDescent="0.2">
      <c r="A15034"/>
      <c r="B15034"/>
      <c r="D15034" s="206"/>
      <c r="E15034" s="206"/>
      <c r="F15034"/>
    </row>
    <row r="15035" spans="1:6" x14ac:dyDescent="0.2">
      <c r="A15035"/>
      <c r="B15035"/>
      <c r="D15035" s="206"/>
      <c r="E15035" s="206"/>
      <c r="F15035"/>
    </row>
    <row r="15036" spans="1:6" x14ac:dyDescent="0.2">
      <c r="A15036"/>
      <c r="B15036"/>
      <c r="D15036" s="206"/>
      <c r="E15036" s="206"/>
      <c r="F15036"/>
    </row>
    <row r="15037" spans="1:6" x14ac:dyDescent="0.2">
      <c r="A15037"/>
      <c r="B15037"/>
      <c r="D15037" s="206"/>
      <c r="E15037" s="206"/>
      <c r="F15037"/>
    </row>
    <row r="15038" spans="1:6" x14ac:dyDescent="0.2">
      <c r="A15038"/>
      <c r="B15038"/>
      <c r="D15038" s="206"/>
      <c r="E15038" s="206"/>
      <c r="F15038"/>
    </row>
    <row r="15039" spans="1:6" x14ac:dyDescent="0.2">
      <c r="A15039"/>
      <c r="B15039"/>
      <c r="D15039" s="206"/>
      <c r="E15039" s="206"/>
      <c r="F15039"/>
    </row>
    <row r="15040" spans="1:6" x14ac:dyDescent="0.2">
      <c r="A15040"/>
      <c r="B15040"/>
      <c r="D15040" s="206"/>
      <c r="E15040" s="206"/>
      <c r="F15040"/>
    </row>
    <row r="15041" spans="1:6" x14ac:dyDescent="0.2">
      <c r="A15041"/>
      <c r="B15041"/>
      <c r="D15041" s="206"/>
      <c r="E15041" s="206"/>
      <c r="F15041"/>
    </row>
    <row r="15042" spans="1:6" x14ac:dyDescent="0.2">
      <c r="A15042"/>
      <c r="B15042"/>
      <c r="D15042" s="206"/>
      <c r="E15042" s="206"/>
      <c r="F15042"/>
    </row>
    <row r="15043" spans="1:6" x14ac:dyDescent="0.2">
      <c r="A15043"/>
      <c r="B15043"/>
      <c r="D15043" s="206"/>
      <c r="E15043" s="206"/>
      <c r="F15043"/>
    </row>
    <row r="15044" spans="1:6" x14ac:dyDescent="0.2">
      <c r="A15044"/>
      <c r="B15044"/>
      <c r="D15044" s="206"/>
      <c r="E15044" s="206"/>
      <c r="F15044"/>
    </row>
    <row r="15045" spans="1:6" x14ac:dyDescent="0.2">
      <c r="A15045"/>
      <c r="B15045"/>
      <c r="D15045" s="206"/>
      <c r="E15045" s="206"/>
      <c r="F15045"/>
    </row>
    <row r="15046" spans="1:6" x14ac:dyDescent="0.2">
      <c r="A15046"/>
      <c r="B15046"/>
      <c r="D15046" s="206"/>
      <c r="E15046" s="206"/>
      <c r="F15046"/>
    </row>
    <row r="15047" spans="1:6" x14ac:dyDescent="0.2">
      <c r="A15047"/>
      <c r="B15047"/>
      <c r="D15047" s="206"/>
      <c r="E15047" s="206"/>
      <c r="F15047"/>
    </row>
    <row r="15048" spans="1:6" x14ac:dyDescent="0.2">
      <c r="A15048"/>
      <c r="B15048"/>
      <c r="D15048" s="206"/>
      <c r="E15048" s="206"/>
      <c r="F15048"/>
    </row>
    <row r="15049" spans="1:6" x14ac:dyDescent="0.2">
      <c r="A15049"/>
      <c r="B15049"/>
      <c r="D15049" s="206"/>
      <c r="E15049" s="206"/>
      <c r="F15049"/>
    </row>
    <row r="15050" spans="1:6" x14ac:dyDescent="0.2">
      <c r="A15050"/>
      <c r="B15050"/>
      <c r="D15050" s="206"/>
      <c r="E15050" s="206"/>
      <c r="F15050"/>
    </row>
    <row r="15051" spans="1:6" x14ac:dyDescent="0.2">
      <c r="A15051"/>
      <c r="B15051"/>
      <c r="D15051" s="206"/>
      <c r="E15051" s="206"/>
      <c r="F15051"/>
    </row>
    <row r="15052" spans="1:6" x14ac:dyDescent="0.2">
      <c r="A15052"/>
      <c r="B15052"/>
      <c r="D15052" s="206"/>
      <c r="E15052" s="206"/>
      <c r="F15052"/>
    </row>
    <row r="15053" spans="1:6" x14ac:dyDescent="0.2">
      <c r="A15053"/>
      <c r="B15053"/>
      <c r="D15053" s="206"/>
      <c r="E15053" s="206"/>
      <c r="F15053"/>
    </row>
    <row r="15054" spans="1:6" x14ac:dyDescent="0.2">
      <c r="A15054"/>
      <c r="B15054"/>
      <c r="D15054" s="206"/>
      <c r="E15054" s="206"/>
      <c r="F15054"/>
    </row>
    <row r="15055" spans="1:6" x14ac:dyDescent="0.2">
      <c r="A15055"/>
      <c r="B15055"/>
      <c r="D15055" s="206"/>
      <c r="E15055" s="206"/>
      <c r="F15055"/>
    </row>
    <row r="15056" spans="1:6" x14ac:dyDescent="0.2">
      <c r="A15056"/>
      <c r="B15056"/>
      <c r="D15056" s="206"/>
      <c r="E15056" s="206"/>
      <c r="F15056"/>
    </row>
    <row r="15057" spans="1:6" x14ac:dyDescent="0.2">
      <c r="A15057"/>
      <c r="B15057"/>
      <c r="D15057" s="206"/>
      <c r="E15057" s="206"/>
      <c r="F15057"/>
    </row>
    <row r="15058" spans="1:6" x14ac:dyDescent="0.2">
      <c r="A15058"/>
      <c r="B15058"/>
      <c r="D15058" s="206"/>
      <c r="E15058" s="206"/>
      <c r="F15058"/>
    </row>
    <row r="15059" spans="1:6" x14ac:dyDescent="0.2">
      <c r="A15059"/>
      <c r="B15059"/>
      <c r="D15059" s="206"/>
      <c r="E15059" s="206"/>
      <c r="F15059"/>
    </row>
    <row r="15060" spans="1:6" x14ac:dyDescent="0.2">
      <c r="A15060"/>
      <c r="B15060"/>
      <c r="D15060" s="206"/>
      <c r="E15060" s="206"/>
      <c r="F15060"/>
    </row>
    <row r="15061" spans="1:6" x14ac:dyDescent="0.2">
      <c r="A15061"/>
      <c r="B15061"/>
      <c r="D15061" s="206"/>
      <c r="E15061" s="206"/>
      <c r="F15061"/>
    </row>
    <row r="15062" spans="1:6" x14ac:dyDescent="0.2">
      <c r="A15062"/>
      <c r="B15062"/>
      <c r="D15062" s="206"/>
      <c r="E15062" s="206"/>
      <c r="F15062"/>
    </row>
    <row r="15063" spans="1:6" x14ac:dyDescent="0.2">
      <c r="A15063"/>
      <c r="B15063"/>
      <c r="D15063" s="206"/>
      <c r="E15063" s="206"/>
      <c r="F15063"/>
    </row>
    <row r="15064" spans="1:6" x14ac:dyDescent="0.2">
      <c r="A15064"/>
      <c r="B15064"/>
      <c r="D15064" s="206"/>
      <c r="E15064" s="206"/>
      <c r="F15064"/>
    </row>
    <row r="15065" spans="1:6" x14ac:dyDescent="0.2">
      <c r="A15065"/>
      <c r="B15065"/>
      <c r="D15065" s="206"/>
      <c r="E15065" s="206"/>
      <c r="F15065"/>
    </row>
    <row r="15066" spans="1:6" x14ac:dyDescent="0.2">
      <c r="A15066"/>
      <c r="B15066"/>
      <c r="D15066" s="206"/>
      <c r="E15066" s="206"/>
      <c r="F15066"/>
    </row>
    <row r="15067" spans="1:6" x14ac:dyDescent="0.2">
      <c r="A15067"/>
      <c r="B15067"/>
      <c r="D15067" s="206"/>
      <c r="E15067" s="206"/>
      <c r="F15067"/>
    </row>
    <row r="15068" spans="1:6" x14ac:dyDescent="0.2">
      <c r="A15068"/>
      <c r="B15068"/>
      <c r="D15068" s="206"/>
      <c r="E15068" s="206"/>
      <c r="F15068"/>
    </row>
    <row r="15069" spans="1:6" x14ac:dyDescent="0.2">
      <c r="A15069"/>
      <c r="B15069"/>
      <c r="D15069" s="206"/>
      <c r="E15069" s="206"/>
      <c r="F15069"/>
    </row>
    <row r="15070" spans="1:6" x14ac:dyDescent="0.2">
      <c r="A15070"/>
      <c r="B15070"/>
      <c r="D15070" s="206"/>
      <c r="E15070" s="206"/>
      <c r="F15070"/>
    </row>
    <row r="15071" spans="1:6" x14ac:dyDescent="0.2">
      <c r="A15071"/>
      <c r="B15071"/>
      <c r="D15071" s="206"/>
      <c r="E15071" s="206"/>
      <c r="F15071"/>
    </row>
    <row r="15072" spans="1:6" x14ac:dyDescent="0.2">
      <c r="A15072"/>
      <c r="B15072"/>
      <c r="D15072" s="206"/>
      <c r="E15072" s="206"/>
      <c r="F15072"/>
    </row>
    <row r="15073" spans="1:6" x14ac:dyDescent="0.2">
      <c r="A15073"/>
      <c r="B15073"/>
      <c r="D15073" s="206"/>
      <c r="E15073" s="206"/>
      <c r="F15073"/>
    </row>
    <row r="15074" spans="1:6" x14ac:dyDescent="0.2">
      <c r="A15074"/>
      <c r="B15074"/>
      <c r="D15074" s="206"/>
      <c r="E15074" s="206"/>
      <c r="F15074"/>
    </row>
    <row r="15075" spans="1:6" x14ac:dyDescent="0.2">
      <c r="A15075"/>
      <c r="B15075"/>
      <c r="D15075" s="206"/>
      <c r="E15075" s="206"/>
      <c r="F15075"/>
    </row>
    <row r="15076" spans="1:6" x14ac:dyDescent="0.2">
      <c r="A15076"/>
      <c r="B15076"/>
      <c r="D15076" s="206"/>
      <c r="E15076" s="206"/>
      <c r="F15076"/>
    </row>
    <row r="15077" spans="1:6" x14ac:dyDescent="0.2">
      <c r="A15077"/>
      <c r="B15077"/>
      <c r="D15077" s="206"/>
      <c r="E15077" s="206"/>
      <c r="F15077"/>
    </row>
    <row r="15078" spans="1:6" x14ac:dyDescent="0.2">
      <c r="A15078"/>
      <c r="B15078"/>
      <c r="D15078" s="206"/>
      <c r="E15078" s="206"/>
      <c r="F15078"/>
    </row>
    <row r="15079" spans="1:6" x14ac:dyDescent="0.2">
      <c r="A15079"/>
      <c r="B15079"/>
      <c r="D15079" s="206"/>
      <c r="E15079" s="206"/>
      <c r="F15079"/>
    </row>
    <row r="15080" spans="1:6" x14ac:dyDescent="0.2">
      <c r="A15080"/>
      <c r="B15080"/>
      <c r="D15080" s="206"/>
      <c r="E15080" s="206"/>
      <c r="F15080"/>
    </row>
    <row r="15081" spans="1:6" x14ac:dyDescent="0.2">
      <c r="A15081"/>
      <c r="B15081"/>
      <c r="D15081" s="206"/>
      <c r="E15081" s="206"/>
      <c r="F15081"/>
    </row>
    <row r="15082" spans="1:6" x14ac:dyDescent="0.2">
      <c r="A15082"/>
      <c r="B15082"/>
      <c r="D15082" s="206"/>
      <c r="E15082" s="206"/>
      <c r="F15082"/>
    </row>
    <row r="15083" spans="1:6" x14ac:dyDescent="0.2">
      <c r="A15083"/>
      <c r="B15083"/>
      <c r="D15083" s="206"/>
      <c r="E15083" s="206"/>
      <c r="F15083"/>
    </row>
    <row r="15084" spans="1:6" x14ac:dyDescent="0.2">
      <c r="A15084"/>
      <c r="B15084"/>
      <c r="D15084" s="206"/>
      <c r="E15084" s="206"/>
      <c r="F15084"/>
    </row>
    <row r="15085" spans="1:6" x14ac:dyDescent="0.2">
      <c r="A15085"/>
      <c r="B15085"/>
      <c r="D15085" s="206"/>
      <c r="E15085" s="206"/>
      <c r="F15085"/>
    </row>
    <row r="15086" spans="1:6" x14ac:dyDescent="0.2">
      <c r="A15086"/>
      <c r="B15086"/>
      <c r="D15086" s="206"/>
      <c r="E15086" s="206"/>
      <c r="F15086"/>
    </row>
    <row r="15087" spans="1:6" x14ac:dyDescent="0.2">
      <c r="A15087"/>
      <c r="B15087"/>
      <c r="D15087" s="206"/>
      <c r="E15087" s="206"/>
      <c r="F15087"/>
    </row>
    <row r="15088" spans="1:6" x14ac:dyDescent="0.2">
      <c r="A15088"/>
      <c r="B15088"/>
      <c r="D15088" s="206"/>
      <c r="E15088" s="206"/>
      <c r="F15088"/>
    </row>
    <row r="15089" spans="1:6" x14ac:dyDescent="0.2">
      <c r="A15089"/>
      <c r="B15089"/>
      <c r="D15089" s="206"/>
      <c r="E15089" s="206"/>
      <c r="F15089"/>
    </row>
    <row r="15090" spans="1:6" x14ac:dyDescent="0.2">
      <c r="A15090"/>
      <c r="B15090"/>
      <c r="D15090" s="206"/>
      <c r="E15090" s="206"/>
      <c r="F15090"/>
    </row>
    <row r="15091" spans="1:6" x14ac:dyDescent="0.2">
      <c r="A15091"/>
      <c r="B15091"/>
      <c r="D15091" s="206"/>
      <c r="E15091" s="206"/>
      <c r="F15091"/>
    </row>
    <row r="15092" spans="1:6" x14ac:dyDescent="0.2">
      <c r="A15092"/>
      <c r="B15092"/>
      <c r="D15092" s="206"/>
      <c r="E15092" s="206"/>
      <c r="F15092"/>
    </row>
    <row r="15093" spans="1:6" x14ac:dyDescent="0.2">
      <c r="A15093"/>
      <c r="B15093"/>
      <c r="D15093" s="206"/>
      <c r="E15093" s="206"/>
      <c r="F15093"/>
    </row>
    <row r="15094" spans="1:6" x14ac:dyDescent="0.2">
      <c r="A15094"/>
      <c r="B15094"/>
      <c r="D15094" s="206"/>
      <c r="E15094" s="206"/>
      <c r="F15094"/>
    </row>
    <row r="15095" spans="1:6" x14ac:dyDescent="0.2">
      <c r="A15095"/>
      <c r="B15095"/>
      <c r="D15095" s="206"/>
      <c r="E15095" s="206"/>
      <c r="F15095"/>
    </row>
    <row r="15096" spans="1:6" x14ac:dyDescent="0.2">
      <c r="A15096"/>
      <c r="B15096"/>
      <c r="D15096" s="206"/>
      <c r="E15096" s="206"/>
      <c r="F15096"/>
    </row>
    <row r="15097" spans="1:6" x14ac:dyDescent="0.2">
      <c r="A15097"/>
      <c r="B15097"/>
      <c r="D15097" s="206"/>
      <c r="E15097" s="206"/>
      <c r="F15097"/>
    </row>
    <row r="15098" spans="1:6" x14ac:dyDescent="0.2">
      <c r="A15098"/>
      <c r="B15098"/>
      <c r="D15098" s="206"/>
      <c r="E15098" s="206"/>
      <c r="F15098"/>
    </row>
    <row r="15099" spans="1:6" x14ac:dyDescent="0.2">
      <c r="A15099"/>
      <c r="B15099"/>
      <c r="D15099" s="206"/>
      <c r="E15099" s="206"/>
      <c r="F15099"/>
    </row>
    <row r="15100" spans="1:6" x14ac:dyDescent="0.2">
      <c r="A15100"/>
      <c r="B15100"/>
      <c r="D15100" s="206"/>
      <c r="E15100" s="206"/>
      <c r="F15100"/>
    </row>
    <row r="15101" spans="1:6" x14ac:dyDescent="0.2">
      <c r="A15101"/>
      <c r="B15101"/>
      <c r="D15101" s="206"/>
      <c r="E15101" s="206"/>
      <c r="F15101"/>
    </row>
    <row r="15102" spans="1:6" x14ac:dyDescent="0.2">
      <c r="A15102"/>
      <c r="B15102"/>
      <c r="D15102" s="206"/>
      <c r="E15102" s="206"/>
      <c r="F15102"/>
    </row>
    <row r="15103" spans="1:6" x14ac:dyDescent="0.2">
      <c r="A15103"/>
      <c r="B15103"/>
      <c r="D15103" s="206"/>
      <c r="E15103" s="206"/>
      <c r="F15103"/>
    </row>
    <row r="15104" spans="1:6" x14ac:dyDescent="0.2">
      <c r="A15104"/>
      <c r="B15104"/>
      <c r="D15104" s="206"/>
      <c r="E15104" s="206"/>
      <c r="F15104"/>
    </row>
    <row r="15105" spans="1:6" x14ac:dyDescent="0.2">
      <c r="A15105"/>
      <c r="B15105"/>
      <c r="D15105" s="206"/>
      <c r="E15105" s="206"/>
      <c r="F15105"/>
    </row>
    <row r="15106" spans="1:6" x14ac:dyDescent="0.2">
      <c r="A15106"/>
      <c r="B15106"/>
      <c r="D15106" s="206"/>
      <c r="E15106" s="206"/>
      <c r="F15106"/>
    </row>
    <row r="15107" spans="1:6" x14ac:dyDescent="0.2">
      <c r="A15107"/>
      <c r="B15107"/>
      <c r="D15107" s="206"/>
      <c r="E15107" s="206"/>
      <c r="F15107"/>
    </row>
    <row r="15108" spans="1:6" x14ac:dyDescent="0.2">
      <c r="A15108"/>
      <c r="B15108"/>
      <c r="D15108" s="206"/>
      <c r="E15108" s="206"/>
      <c r="F15108"/>
    </row>
    <row r="15109" spans="1:6" x14ac:dyDescent="0.2">
      <c r="A15109"/>
      <c r="B15109"/>
      <c r="D15109" s="206"/>
      <c r="E15109" s="206"/>
      <c r="F15109"/>
    </row>
    <row r="15110" spans="1:6" x14ac:dyDescent="0.2">
      <c r="A15110"/>
      <c r="B15110"/>
      <c r="D15110" s="206"/>
      <c r="E15110" s="206"/>
      <c r="F15110"/>
    </row>
    <row r="15111" spans="1:6" x14ac:dyDescent="0.2">
      <c r="A15111"/>
      <c r="B15111"/>
      <c r="D15111" s="206"/>
      <c r="E15111" s="206"/>
      <c r="F15111"/>
    </row>
    <row r="15112" spans="1:6" x14ac:dyDescent="0.2">
      <c r="A15112"/>
      <c r="B15112"/>
      <c r="D15112" s="206"/>
      <c r="E15112" s="206"/>
      <c r="F15112"/>
    </row>
    <row r="15113" spans="1:6" x14ac:dyDescent="0.2">
      <c r="A15113"/>
      <c r="B15113"/>
      <c r="D15113" s="206"/>
      <c r="E15113" s="206"/>
      <c r="F15113"/>
    </row>
    <row r="15114" spans="1:6" x14ac:dyDescent="0.2">
      <c r="A15114"/>
      <c r="B15114"/>
      <c r="D15114" s="206"/>
      <c r="E15114" s="206"/>
      <c r="F15114"/>
    </row>
    <row r="15115" spans="1:6" x14ac:dyDescent="0.2">
      <c r="A15115"/>
      <c r="B15115"/>
      <c r="D15115" s="206"/>
      <c r="E15115" s="206"/>
      <c r="F15115"/>
    </row>
    <row r="15116" spans="1:6" x14ac:dyDescent="0.2">
      <c r="A15116"/>
      <c r="B15116"/>
      <c r="D15116" s="206"/>
      <c r="E15116" s="206"/>
      <c r="F15116"/>
    </row>
    <row r="15117" spans="1:6" x14ac:dyDescent="0.2">
      <c r="A15117"/>
      <c r="B15117"/>
      <c r="D15117" s="206"/>
      <c r="E15117" s="206"/>
      <c r="F15117"/>
    </row>
    <row r="15118" spans="1:6" x14ac:dyDescent="0.2">
      <c r="A15118"/>
      <c r="B15118"/>
      <c r="D15118" s="206"/>
      <c r="E15118" s="206"/>
      <c r="F15118"/>
    </row>
    <row r="15119" spans="1:6" x14ac:dyDescent="0.2">
      <c r="A15119"/>
      <c r="B15119"/>
      <c r="D15119" s="206"/>
      <c r="E15119" s="206"/>
      <c r="F15119"/>
    </row>
    <row r="15120" spans="1:6" x14ac:dyDescent="0.2">
      <c r="A15120"/>
      <c r="B15120"/>
      <c r="D15120" s="206"/>
      <c r="E15120" s="206"/>
      <c r="F15120"/>
    </row>
    <row r="15121" spans="1:6" x14ac:dyDescent="0.2">
      <c r="A15121"/>
      <c r="B15121"/>
      <c r="D15121" s="206"/>
      <c r="E15121" s="206"/>
      <c r="F15121"/>
    </row>
    <row r="15122" spans="1:6" x14ac:dyDescent="0.2">
      <c r="A15122"/>
      <c r="B15122"/>
      <c r="D15122" s="206"/>
      <c r="E15122" s="206"/>
      <c r="F15122"/>
    </row>
    <row r="15123" spans="1:6" x14ac:dyDescent="0.2">
      <c r="A15123"/>
      <c r="B15123"/>
      <c r="D15123" s="206"/>
      <c r="E15123" s="206"/>
      <c r="F15123"/>
    </row>
    <row r="15124" spans="1:6" x14ac:dyDescent="0.2">
      <c r="A15124"/>
      <c r="B15124"/>
      <c r="D15124" s="206"/>
      <c r="E15124" s="206"/>
      <c r="F15124"/>
    </row>
    <row r="15125" spans="1:6" x14ac:dyDescent="0.2">
      <c r="A15125"/>
      <c r="B15125"/>
      <c r="D15125" s="206"/>
      <c r="E15125" s="206"/>
      <c r="F15125"/>
    </row>
    <row r="15126" spans="1:6" x14ac:dyDescent="0.2">
      <c r="A15126"/>
      <c r="B15126"/>
      <c r="D15126" s="206"/>
      <c r="E15126" s="206"/>
      <c r="F15126"/>
    </row>
    <row r="15127" spans="1:6" x14ac:dyDescent="0.2">
      <c r="A15127"/>
      <c r="B15127"/>
      <c r="D15127" s="206"/>
      <c r="E15127" s="206"/>
      <c r="F15127"/>
    </row>
    <row r="15128" spans="1:6" x14ac:dyDescent="0.2">
      <c r="A15128"/>
      <c r="B15128"/>
      <c r="D15128" s="206"/>
      <c r="E15128" s="206"/>
      <c r="F15128"/>
    </row>
    <row r="15129" spans="1:6" x14ac:dyDescent="0.2">
      <c r="A15129"/>
      <c r="B15129"/>
      <c r="D15129" s="206"/>
      <c r="E15129" s="206"/>
      <c r="F15129"/>
    </row>
    <row r="15130" spans="1:6" x14ac:dyDescent="0.2">
      <c r="A15130"/>
      <c r="B15130"/>
      <c r="D15130" s="206"/>
      <c r="E15130" s="206"/>
      <c r="F15130"/>
    </row>
    <row r="15131" spans="1:6" x14ac:dyDescent="0.2">
      <c r="A15131"/>
      <c r="B15131"/>
      <c r="D15131" s="206"/>
      <c r="E15131" s="206"/>
      <c r="F15131"/>
    </row>
    <row r="15132" spans="1:6" x14ac:dyDescent="0.2">
      <c r="A15132"/>
      <c r="B15132"/>
      <c r="D15132" s="206"/>
      <c r="E15132" s="206"/>
      <c r="F15132"/>
    </row>
    <row r="15133" spans="1:6" x14ac:dyDescent="0.2">
      <c r="A15133"/>
      <c r="B15133"/>
      <c r="D15133" s="206"/>
      <c r="E15133" s="206"/>
      <c r="F15133"/>
    </row>
    <row r="15134" spans="1:6" x14ac:dyDescent="0.2">
      <c r="A15134"/>
      <c r="B15134"/>
      <c r="D15134" s="206"/>
      <c r="E15134" s="206"/>
      <c r="F15134"/>
    </row>
    <row r="15135" spans="1:6" x14ac:dyDescent="0.2">
      <c r="A15135"/>
      <c r="B15135"/>
      <c r="D15135" s="206"/>
      <c r="E15135" s="206"/>
      <c r="F15135"/>
    </row>
    <row r="15136" spans="1:6" x14ac:dyDescent="0.2">
      <c r="A15136"/>
      <c r="B15136"/>
      <c r="D15136" s="206"/>
      <c r="E15136" s="206"/>
      <c r="F15136"/>
    </row>
    <row r="15137" spans="1:6" x14ac:dyDescent="0.2">
      <c r="A15137"/>
      <c r="B15137"/>
      <c r="D15137" s="206"/>
      <c r="E15137" s="206"/>
      <c r="F15137"/>
    </row>
    <row r="15138" spans="1:6" x14ac:dyDescent="0.2">
      <c r="A15138"/>
      <c r="B15138"/>
      <c r="D15138" s="206"/>
      <c r="E15138" s="206"/>
      <c r="F15138"/>
    </row>
    <row r="15139" spans="1:6" x14ac:dyDescent="0.2">
      <c r="A15139"/>
      <c r="B15139"/>
      <c r="D15139" s="206"/>
      <c r="E15139" s="206"/>
      <c r="F15139"/>
    </row>
    <row r="15140" spans="1:6" x14ac:dyDescent="0.2">
      <c r="A15140"/>
      <c r="B15140"/>
      <c r="D15140" s="206"/>
      <c r="E15140" s="206"/>
      <c r="F15140"/>
    </row>
    <row r="15141" spans="1:6" x14ac:dyDescent="0.2">
      <c r="A15141"/>
      <c r="B15141"/>
      <c r="D15141" s="206"/>
      <c r="E15141" s="206"/>
      <c r="F15141"/>
    </row>
    <row r="15142" spans="1:6" x14ac:dyDescent="0.2">
      <c r="A15142"/>
      <c r="B15142"/>
      <c r="D15142" s="206"/>
      <c r="E15142" s="206"/>
      <c r="F15142"/>
    </row>
    <row r="15143" spans="1:6" x14ac:dyDescent="0.2">
      <c r="A15143"/>
      <c r="B15143"/>
      <c r="D15143" s="206"/>
      <c r="E15143" s="206"/>
      <c r="F15143"/>
    </row>
    <row r="15144" spans="1:6" x14ac:dyDescent="0.2">
      <c r="A15144"/>
      <c r="B15144"/>
      <c r="D15144" s="206"/>
      <c r="E15144" s="206"/>
      <c r="F15144"/>
    </row>
    <row r="15145" spans="1:6" x14ac:dyDescent="0.2">
      <c r="A15145"/>
      <c r="B15145"/>
      <c r="D15145" s="206"/>
      <c r="E15145" s="206"/>
      <c r="F15145"/>
    </row>
    <row r="15146" spans="1:6" x14ac:dyDescent="0.2">
      <c r="A15146"/>
      <c r="B15146"/>
      <c r="D15146" s="206"/>
      <c r="E15146" s="206"/>
      <c r="F15146"/>
    </row>
    <row r="15147" spans="1:6" x14ac:dyDescent="0.2">
      <c r="A15147"/>
      <c r="B15147"/>
      <c r="D15147" s="206"/>
      <c r="E15147" s="206"/>
      <c r="F15147"/>
    </row>
    <row r="15148" spans="1:6" x14ac:dyDescent="0.2">
      <c r="A15148"/>
      <c r="B15148"/>
      <c r="D15148" s="206"/>
      <c r="E15148" s="206"/>
      <c r="F15148"/>
    </row>
    <row r="15149" spans="1:6" x14ac:dyDescent="0.2">
      <c r="A15149"/>
      <c r="B15149"/>
      <c r="D15149" s="206"/>
      <c r="E15149" s="206"/>
      <c r="F15149"/>
    </row>
    <row r="15150" spans="1:6" x14ac:dyDescent="0.2">
      <c r="A15150"/>
      <c r="B15150"/>
      <c r="D15150" s="206"/>
      <c r="E15150" s="206"/>
      <c r="F15150"/>
    </row>
    <row r="15151" spans="1:6" x14ac:dyDescent="0.2">
      <c r="A15151"/>
      <c r="B15151"/>
      <c r="D15151" s="206"/>
      <c r="E15151" s="206"/>
      <c r="F15151"/>
    </row>
    <row r="15152" spans="1:6" x14ac:dyDescent="0.2">
      <c r="A15152"/>
      <c r="B15152"/>
      <c r="D15152" s="206"/>
      <c r="E15152" s="206"/>
      <c r="F15152"/>
    </row>
    <row r="15153" spans="1:6" x14ac:dyDescent="0.2">
      <c r="A15153"/>
      <c r="B15153"/>
      <c r="D15153" s="206"/>
      <c r="E15153" s="206"/>
      <c r="F15153"/>
    </row>
    <row r="15154" spans="1:6" x14ac:dyDescent="0.2">
      <c r="A15154"/>
      <c r="B15154"/>
      <c r="D15154" s="206"/>
      <c r="E15154" s="206"/>
      <c r="F15154"/>
    </row>
    <row r="15155" spans="1:6" x14ac:dyDescent="0.2">
      <c r="A15155"/>
      <c r="B15155"/>
      <c r="D15155" s="206"/>
      <c r="E15155" s="206"/>
      <c r="F15155"/>
    </row>
    <row r="15156" spans="1:6" x14ac:dyDescent="0.2">
      <c r="A15156"/>
      <c r="B15156"/>
      <c r="D15156" s="206"/>
      <c r="E15156" s="206"/>
      <c r="F15156"/>
    </row>
    <row r="15157" spans="1:6" x14ac:dyDescent="0.2">
      <c r="A15157"/>
      <c r="B15157"/>
      <c r="D15157" s="206"/>
      <c r="E15157" s="206"/>
      <c r="F15157"/>
    </row>
    <row r="15158" spans="1:6" x14ac:dyDescent="0.2">
      <c r="A15158"/>
      <c r="B15158"/>
      <c r="D15158" s="206"/>
      <c r="E15158" s="206"/>
      <c r="F15158"/>
    </row>
    <row r="15159" spans="1:6" x14ac:dyDescent="0.2">
      <c r="A15159"/>
      <c r="B15159"/>
      <c r="D15159" s="206"/>
      <c r="E15159" s="206"/>
      <c r="F15159"/>
    </row>
    <row r="15160" spans="1:6" x14ac:dyDescent="0.2">
      <c r="A15160"/>
      <c r="B15160"/>
      <c r="D15160" s="206"/>
      <c r="E15160" s="206"/>
      <c r="F15160"/>
    </row>
    <row r="15161" spans="1:6" x14ac:dyDescent="0.2">
      <c r="A15161"/>
      <c r="B15161"/>
      <c r="D15161" s="206"/>
      <c r="E15161" s="206"/>
      <c r="F15161"/>
    </row>
    <row r="15162" spans="1:6" x14ac:dyDescent="0.2">
      <c r="A15162"/>
      <c r="B15162"/>
      <c r="D15162" s="206"/>
      <c r="E15162" s="206"/>
      <c r="F15162"/>
    </row>
    <row r="15163" spans="1:6" x14ac:dyDescent="0.2">
      <c r="A15163"/>
      <c r="B15163"/>
      <c r="D15163" s="206"/>
      <c r="E15163" s="206"/>
      <c r="F15163"/>
    </row>
    <row r="15164" spans="1:6" x14ac:dyDescent="0.2">
      <c r="A15164"/>
      <c r="B15164"/>
      <c r="D15164" s="206"/>
      <c r="E15164" s="206"/>
      <c r="F15164"/>
    </row>
    <row r="15165" spans="1:6" x14ac:dyDescent="0.2">
      <c r="A15165"/>
      <c r="B15165"/>
      <c r="D15165" s="206"/>
      <c r="E15165" s="206"/>
      <c r="F15165"/>
    </row>
    <row r="15166" spans="1:6" x14ac:dyDescent="0.2">
      <c r="A15166"/>
      <c r="B15166"/>
      <c r="D15166" s="206"/>
      <c r="E15166" s="206"/>
      <c r="F15166"/>
    </row>
    <row r="15167" spans="1:6" x14ac:dyDescent="0.2">
      <c r="A15167"/>
      <c r="B15167"/>
      <c r="D15167" s="206"/>
      <c r="E15167" s="206"/>
      <c r="F15167"/>
    </row>
    <row r="15168" spans="1:6" x14ac:dyDescent="0.2">
      <c r="A15168"/>
      <c r="B15168"/>
      <c r="D15168" s="206"/>
      <c r="E15168" s="206"/>
      <c r="F15168"/>
    </row>
    <row r="15169" spans="1:6" x14ac:dyDescent="0.2">
      <c r="A15169"/>
      <c r="B15169"/>
      <c r="D15169" s="206"/>
      <c r="E15169" s="206"/>
      <c r="F15169"/>
    </row>
    <row r="15170" spans="1:6" x14ac:dyDescent="0.2">
      <c r="A15170"/>
      <c r="B15170"/>
      <c r="D15170" s="206"/>
      <c r="E15170" s="206"/>
      <c r="F15170"/>
    </row>
    <row r="15171" spans="1:6" x14ac:dyDescent="0.2">
      <c r="A15171"/>
      <c r="B15171"/>
      <c r="D15171" s="206"/>
      <c r="E15171" s="206"/>
      <c r="F15171"/>
    </row>
    <row r="15172" spans="1:6" x14ac:dyDescent="0.2">
      <c r="A15172"/>
      <c r="B15172"/>
      <c r="D15172" s="206"/>
      <c r="E15172" s="206"/>
      <c r="F15172"/>
    </row>
    <row r="15173" spans="1:6" x14ac:dyDescent="0.2">
      <c r="A15173"/>
      <c r="B15173"/>
      <c r="D15173" s="206"/>
      <c r="E15173" s="206"/>
      <c r="F15173"/>
    </row>
    <row r="15174" spans="1:6" x14ac:dyDescent="0.2">
      <c r="A15174"/>
      <c r="B15174"/>
      <c r="D15174" s="206"/>
      <c r="E15174" s="206"/>
      <c r="F15174"/>
    </row>
    <row r="15175" spans="1:6" x14ac:dyDescent="0.2">
      <c r="A15175"/>
      <c r="B15175"/>
      <c r="D15175" s="206"/>
      <c r="E15175" s="206"/>
      <c r="F15175"/>
    </row>
    <row r="15176" spans="1:6" x14ac:dyDescent="0.2">
      <c r="A15176"/>
      <c r="B15176"/>
      <c r="D15176" s="206"/>
      <c r="E15176" s="206"/>
      <c r="F15176"/>
    </row>
    <row r="15177" spans="1:6" x14ac:dyDescent="0.2">
      <c r="A15177"/>
      <c r="B15177"/>
      <c r="D15177" s="206"/>
      <c r="E15177" s="206"/>
      <c r="F15177"/>
    </row>
    <row r="15178" spans="1:6" x14ac:dyDescent="0.2">
      <c r="A15178"/>
      <c r="B15178"/>
      <c r="D15178" s="206"/>
      <c r="E15178" s="206"/>
      <c r="F15178"/>
    </row>
    <row r="15179" spans="1:6" x14ac:dyDescent="0.2">
      <c r="A15179"/>
      <c r="B15179"/>
      <c r="D15179" s="206"/>
      <c r="E15179" s="206"/>
      <c r="F15179"/>
    </row>
    <row r="15180" spans="1:6" x14ac:dyDescent="0.2">
      <c r="A15180"/>
      <c r="B15180"/>
      <c r="D15180" s="206"/>
      <c r="E15180" s="206"/>
      <c r="F15180"/>
    </row>
    <row r="15181" spans="1:6" x14ac:dyDescent="0.2">
      <c r="A15181"/>
      <c r="B15181"/>
      <c r="D15181" s="206"/>
      <c r="E15181" s="206"/>
      <c r="F15181"/>
    </row>
    <row r="15182" spans="1:6" x14ac:dyDescent="0.2">
      <c r="A15182"/>
      <c r="B15182"/>
      <c r="D15182" s="206"/>
      <c r="E15182" s="206"/>
      <c r="F15182"/>
    </row>
    <row r="15183" spans="1:6" x14ac:dyDescent="0.2">
      <c r="A15183"/>
      <c r="B15183"/>
      <c r="D15183" s="206"/>
      <c r="E15183" s="206"/>
      <c r="F15183"/>
    </row>
    <row r="15184" spans="1:6" x14ac:dyDescent="0.2">
      <c r="A15184"/>
      <c r="B15184"/>
      <c r="D15184" s="206"/>
      <c r="E15184" s="206"/>
      <c r="F15184"/>
    </row>
    <row r="15185" spans="1:6" x14ac:dyDescent="0.2">
      <c r="A15185"/>
      <c r="B15185"/>
      <c r="D15185" s="206"/>
      <c r="E15185" s="206"/>
      <c r="F15185"/>
    </row>
    <row r="15186" spans="1:6" x14ac:dyDescent="0.2">
      <c r="A15186"/>
      <c r="B15186"/>
      <c r="D15186" s="206"/>
      <c r="E15186" s="206"/>
      <c r="F15186"/>
    </row>
    <row r="15187" spans="1:6" x14ac:dyDescent="0.2">
      <c r="A15187"/>
      <c r="B15187"/>
      <c r="D15187" s="206"/>
      <c r="E15187" s="206"/>
      <c r="F15187"/>
    </row>
    <row r="15188" spans="1:6" x14ac:dyDescent="0.2">
      <c r="A15188"/>
      <c r="B15188"/>
      <c r="D15188" s="206"/>
      <c r="E15188" s="206"/>
      <c r="F15188"/>
    </row>
    <row r="15189" spans="1:6" x14ac:dyDescent="0.2">
      <c r="A15189"/>
      <c r="B15189"/>
      <c r="D15189" s="206"/>
      <c r="E15189" s="206"/>
      <c r="F15189"/>
    </row>
    <row r="15190" spans="1:6" x14ac:dyDescent="0.2">
      <c r="A15190"/>
      <c r="B15190"/>
      <c r="D15190" s="206"/>
      <c r="E15190" s="206"/>
      <c r="F15190"/>
    </row>
    <row r="15191" spans="1:6" x14ac:dyDescent="0.2">
      <c r="A15191"/>
      <c r="B15191"/>
      <c r="D15191" s="206"/>
      <c r="E15191" s="206"/>
      <c r="F15191"/>
    </row>
    <row r="15192" spans="1:6" x14ac:dyDescent="0.2">
      <c r="A15192"/>
      <c r="B15192"/>
      <c r="D15192" s="206"/>
      <c r="E15192" s="206"/>
      <c r="F15192"/>
    </row>
    <row r="15193" spans="1:6" x14ac:dyDescent="0.2">
      <c r="A15193"/>
      <c r="B15193"/>
      <c r="D15193" s="206"/>
      <c r="E15193" s="206"/>
      <c r="F15193"/>
    </row>
    <row r="15194" spans="1:6" x14ac:dyDescent="0.2">
      <c r="A15194"/>
      <c r="B15194"/>
      <c r="D15194" s="206"/>
      <c r="E15194" s="206"/>
      <c r="F15194"/>
    </row>
    <row r="15195" spans="1:6" x14ac:dyDescent="0.2">
      <c r="A15195"/>
      <c r="B15195"/>
      <c r="D15195" s="206"/>
      <c r="E15195" s="206"/>
      <c r="F15195"/>
    </row>
    <row r="15196" spans="1:6" x14ac:dyDescent="0.2">
      <c r="A15196"/>
      <c r="B15196"/>
      <c r="D15196" s="206"/>
      <c r="E15196" s="206"/>
      <c r="F15196"/>
    </row>
    <row r="15197" spans="1:6" x14ac:dyDescent="0.2">
      <c r="A15197"/>
      <c r="B15197"/>
      <c r="D15197" s="206"/>
      <c r="E15197" s="206"/>
      <c r="F15197"/>
    </row>
    <row r="15198" spans="1:6" x14ac:dyDescent="0.2">
      <c r="A15198"/>
      <c r="B15198"/>
      <c r="D15198" s="206"/>
      <c r="E15198" s="206"/>
      <c r="F15198"/>
    </row>
    <row r="15199" spans="1:6" x14ac:dyDescent="0.2">
      <c r="A15199"/>
      <c r="B15199"/>
      <c r="D15199" s="206"/>
      <c r="E15199" s="206"/>
      <c r="F15199"/>
    </row>
    <row r="15200" spans="1:6" x14ac:dyDescent="0.2">
      <c r="A15200"/>
      <c r="B15200"/>
      <c r="D15200" s="206"/>
      <c r="E15200" s="206"/>
      <c r="F15200"/>
    </row>
    <row r="15201" spans="1:6" x14ac:dyDescent="0.2">
      <c r="A15201"/>
      <c r="B15201"/>
      <c r="D15201" s="206"/>
      <c r="E15201" s="206"/>
      <c r="F15201"/>
    </row>
    <row r="15202" spans="1:6" x14ac:dyDescent="0.2">
      <c r="A15202"/>
      <c r="B15202"/>
      <c r="D15202" s="206"/>
      <c r="E15202" s="206"/>
      <c r="F15202"/>
    </row>
    <row r="15203" spans="1:6" x14ac:dyDescent="0.2">
      <c r="A15203"/>
      <c r="B15203"/>
      <c r="D15203" s="206"/>
      <c r="E15203" s="206"/>
      <c r="F15203"/>
    </row>
    <row r="15204" spans="1:6" x14ac:dyDescent="0.2">
      <c r="A15204"/>
      <c r="B15204"/>
      <c r="D15204" s="206"/>
      <c r="E15204" s="206"/>
      <c r="F15204"/>
    </row>
    <row r="15205" spans="1:6" x14ac:dyDescent="0.2">
      <c r="A15205"/>
      <c r="B15205"/>
      <c r="D15205" s="206"/>
      <c r="E15205" s="206"/>
      <c r="F15205"/>
    </row>
    <row r="15206" spans="1:6" x14ac:dyDescent="0.2">
      <c r="A15206"/>
      <c r="B15206"/>
      <c r="D15206" s="206"/>
      <c r="E15206" s="206"/>
      <c r="F15206"/>
    </row>
    <row r="15207" spans="1:6" x14ac:dyDescent="0.2">
      <c r="A15207"/>
      <c r="B15207"/>
      <c r="D15207" s="206"/>
      <c r="E15207" s="206"/>
      <c r="F15207"/>
    </row>
    <row r="15208" spans="1:6" x14ac:dyDescent="0.2">
      <c r="A15208"/>
      <c r="B15208"/>
      <c r="D15208" s="206"/>
      <c r="E15208" s="206"/>
      <c r="F15208"/>
    </row>
    <row r="15209" spans="1:6" x14ac:dyDescent="0.2">
      <c r="A15209"/>
      <c r="B15209"/>
      <c r="D15209" s="206"/>
      <c r="E15209" s="206"/>
      <c r="F15209"/>
    </row>
    <row r="15210" spans="1:6" x14ac:dyDescent="0.2">
      <c r="A15210"/>
      <c r="B15210"/>
      <c r="D15210" s="206"/>
      <c r="E15210" s="206"/>
      <c r="F15210"/>
    </row>
    <row r="15211" spans="1:6" x14ac:dyDescent="0.2">
      <c r="A15211"/>
      <c r="B15211"/>
      <c r="D15211" s="206"/>
      <c r="E15211" s="206"/>
      <c r="F15211"/>
    </row>
    <row r="15212" spans="1:6" x14ac:dyDescent="0.2">
      <c r="A15212"/>
      <c r="B15212"/>
      <c r="D15212" s="206"/>
      <c r="E15212" s="206"/>
      <c r="F15212"/>
    </row>
    <row r="15213" spans="1:6" x14ac:dyDescent="0.2">
      <c r="A15213"/>
      <c r="B15213"/>
      <c r="D15213" s="206"/>
      <c r="E15213" s="206"/>
      <c r="F15213"/>
    </row>
    <row r="15214" spans="1:6" x14ac:dyDescent="0.2">
      <c r="A15214"/>
      <c r="B15214"/>
      <c r="D15214" s="206"/>
      <c r="E15214" s="206"/>
      <c r="F15214"/>
    </row>
    <row r="15215" spans="1:6" x14ac:dyDescent="0.2">
      <c r="A15215"/>
      <c r="B15215"/>
      <c r="D15215" s="206"/>
      <c r="E15215" s="206"/>
      <c r="F15215"/>
    </row>
    <row r="15216" spans="1:6" x14ac:dyDescent="0.2">
      <c r="A15216"/>
      <c r="B15216"/>
      <c r="D15216" s="206"/>
      <c r="E15216" s="206"/>
      <c r="F15216"/>
    </row>
    <row r="15217" spans="1:6" x14ac:dyDescent="0.2">
      <c r="A15217"/>
      <c r="B15217"/>
      <c r="D15217" s="206"/>
      <c r="E15217" s="206"/>
      <c r="F15217"/>
    </row>
    <row r="15218" spans="1:6" x14ac:dyDescent="0.2">
      <c r="A15218"/>
      <c r="B15218"/>
      <c r="D15218" s="206"/>
      <c r="E15218" s="206"/>
      <c r="F15218"/>
    </row>
    <row r="15219" spans="1:6" x14ac:dyDescent="0.2">
      <c r="A15219"/>
      <c r="B15219"/>
      <c r="D15219" s="206"/>
      <c r="E15219" s="206"/>
      <c r="F15219"/>
    </row>
    <row r="15220" spans="1:6" x14ac:dyDescent="0.2">
      <c r="A15220"/>
      <c r="B15220"/>
      <c r="D15220" s="206"/>
      <c r="E15220" s="206"/>
      <c r="F15220"/>
    </row>
    <row r="15221" spans="1:6" x14ac:dyDescent="0.2">
      <c r="A15221"/>
      <c r="B15221"/>
      <c r="D15221" s="206"/>
      <c r="E15221" s="206"/>
      <c r="F15221"/>
    </row>
    <row r="15222" spans="1:6" x14ac:dyDescent="0.2">
      <c r="A15222"/>
      <c r="B15222"/>
      <c r="D15222" s="206"/>
      <c r="E15222" s="206"/>
      <c r="F15222"/>
    </row>
    <row r="15223" spans="1:6" x14ac:dyDescent="0.2">
      <c r="A15223"/>
      <c r="B15223"/>
      <c r="D15223" s="206"/>
      <c r="E15223" s="206"/>
      <c r="F15223"/>
    </row>
    <row r="15224" spans="1:6" x14ac:dyDescent="0.2">
      <c r="A15224"/>
      <c r="B15224"/>
      <c r="D15224" s="206"/>
      <c r="E15224" s="206"/>
      <c r="F15224"/>
    </row>
    <row r="15225" spans="1:6" x14ac:dyDescent="0.2">
      <c r="A15225"/>
      <c r="B15225"/>
      <c r="D15225" s="206"/>
      <c r="E15225" s="206"/>
      <c r="F15225"/>
    </row>
    <row r="15226" spans="1:6" x14ac:dyDescent="0.2">
      <c r="A15226"/>
      <c r="B15226"/>
      <c r="D15226" s="206"/>
      <c r="E15226" s="206"/>
      <c r="F15226"/>
    </row>
    <row r="15227" spans="1:6" x14ac:dyDescent="0.2">
      <c r="A15227"/>
      <c r="B15227"/>
      <c r="D15227" s="206"/>
      <c r="E15227" s="206"/>
      <c r="F15227"/>
    </row>
    <row r="15228" spans="1:6" x14ac:dyDescent="0.2">
      <c r="A15228"/>
      <c r="B15228"/>
      <c r="D15228" s="206"/>
      <c r="E15228" s="206"/>
      <c r="F15228"/>
    </row>
    <row r="15229" spans="1:6" x14ac:dyDescent="0.2">
      <c r="A15229"/>
      <c r="B15229"/>
      <c r="D15229" s="206"/>
      <c r="E15229" s="206"/>
      <c r="F15229"/>
    </row>
    <row r="15230" spans="1:6" x14ac:dyDescent="0.2">
      <c r="A15230"/>
      <c r="B15230"/>
      <c r="D15230" s="206"/>
      <c r="E15230" s="206"/>
      <c r="F15230"/>
    </row>
    <row r="15231" spans="1:6" x14ac:dyDescent="0.2">
      <c r="A15231"/>
      <c r="B15231"/>
      <c r="D15231" s="206"/>
      <c r="E15231" s="206"/>
      <c r="F15231"/>
    </row>
    <row r="15232" spans="1:6" x14ac:dyDescent="0.2">
      <c r="A15232"/>
      <c r="B15232"/>
      <c r="D15232" s="206"/>
      <c r="E15232" s="206"/>
      <c r="F15232"/>
    </row>
    <row r="15233" spans="1:6" x14ac:dyDescent="0.2">
      <c r="A15233"/>
      <c r="B15233"/>
      <c r="D15233" s="206"/>
      <c r="E15233" s="206"/>
      <c r="F15233"/>
    </row>
    <row r="15234" spans="1:6" x14ac:dyDescent="0.2">
      <c r="A15234"/>
      <c r="B15234"/>
      <c r="D15234" s="206"/>
      <c r="E15234" s="206"/>
      <c r="F15234"/>
    </row>
    <row r="15235" spans="1:6" x14ac:dyDescent="0.2">
      <c r="A15235"/>
      <c r="B15235"/>
      <c r="D15235" s="206"/>
      <c r="E15235" s="206"/>
      <c r="F15235"/>
    </row>
    <row r="15236" spans="1:6" x14ac:dyDescent="0.2">
      <c r="A15236"/>
      <c r="B15236"/>
      <c r="D15236" s="206"/>
      <c r="E15236" s="206"/>
      <c r="F15236"/>
    </row>
    <row r="15237" spans="1:6" x14ac:dyDescent="0.2">
      <c r="A15237"/>
      <c r="B15237"/>
      <c r="D15237" s="206"/>
      <c r="E15237" s="206"/>
      <c r="F15237"/>
    </row>
    <row r="15238" spans="1:6" x14ac:dyDescent="0.2">
      <c r="A15238"/>
      <c r="B15238"/>
      <c r="D15238" s="206"/>
      <c r="E15238" s="206"/>
      <c r="F15238"/>
    </row>
    <row r="15239" spans="1:6" x14ac:dyDescent="0.2">
      <c r="A15239"/>
      <c r="B15239"/>
      <c r="D15239" s="206"/>
      <c r="E15239" s="206"/>
      <c r="F15239"/>
    </row>
    <row r="15240" spans="1:6" x14ac:dyDescent="0.2">
      <c r="A15240"/>
      <c r="B15240"/>
      <c r="D15240" s="206"/>
      <c r="E15240" s="206"/>
      <c r="F15240"/>
    </row>
    <row r="15241" spans="1:6" x14ac:dyDescent="0.2">
      <c r="A15241"/>
      <c r="B15241"/>
      <c r="D15241" s="206"/>
      <c r="E15241" s="206"/>
      <c r="F15241"/>
    </row>
    <row r="15242" spans="1:6" x14ac:dyDescent="0.2">
      <c r="A15242"/>
      <c r="B15242"/>
      <c r="D15242" s="206"/>
      <c r="E15242" s="206"/>
      <c r="F15242"/>
    </row>
    <row r="15243" spans="1:6" x14ac:dyDescent="0.2">
      <c r="A15243"/>
      <c r="B15243"/>
      <c r="D15243" s="206"/>
      <c r="E15243" s="206"/>
      <c r="F15243"/>
    </row>
    <row r="15244" spans="1:6" x14ac:dyDescent="0.2">
      <c r="A15244"/>
      <c r="B15244"/>
      <c r="D15244" s="206"/>
      <c r="E15244" s="206"/>
      <c r="F15244"/>
    </row>
    <row r="15245" spans="1:6" x14ac:dyDescent="0.2">
      <c r="A15245"/>
      <c r="B15245"/>
      <c r="D15245" s="206"/>
      <c r="E15245" s="206"/>
      <c r="F15245"/>
    </row>
    <row r="15246" spans="1:6" x14ac:dyDescent="0.2">
      <c r="A15246"/>
      <c r="B15246"/>
      <c r="D15246" s="206"/>
      <c r="E15246" s="206"/>
      <c r="F15246"/>
    </row>
    <row r="15247" spans="1:6" x14ac:dyDescent="0.2">
      <c r="A15247"/>
      <c r="B15247"/>
      <c r="D15247" s="206"/>
      <c r="E15247" s="206"/>
      <c r="F15247"/>
    </row>
    <row r="15248" spans="1:6" x14ac:dyDescent="0.2">
      <c r="A15248"/>
      <c r="B15248"/>
      <c r="D15248" s="206"/>
      <c r="E15248" s="206"/>
      <c r="F15248"/>
    </row>
    <row r="15249" spans="1:6" x14ac:dyDescent="0.2">
      <c r="A15249"/>
      <c r="B15249"/>
      <c r="D15249" s="206"/>
      <c r="E15249" s="206"/>
      <c r="F15249"/>
    </row>
    <row r="15250" spans="1:6" x14ac:dyDescent="0.2">
      <c r="A15250"/>
      <c r="B15250"/>
      <c r="D15250" s="206"/>
      <c r="E15250" s="206"/>
      <c r="F15250"/>
    </row>
    <row r="15251" spans="1:6" x14ac:dyDescent="0.2">
      <c r="A15251"/>
      <c r="B15251"/>
      <c r="D15251" s="206"/>
      <c r="E15251" s="206"/>
      <c r="F15251"/>
    </row>
    <row r="15252" spans="1:6" x14ac:dyDescent="0.2">
      <c r="A15252"/>
      <c r="B15252"/>
      <c r="D15252" s="206"/>
      <c r="E15252" s="206"/>
      <c r="F15252"/>
    </row>
    <row r="15253" spans="1:6" x14ac:dyDescent="0.2">
      <c r="A15253"/>
      <c r="B15253"/>
      <c r="D15253" s="206"/>
      <c r="E15253" s="206"/>
      <c r="F15253"/>
    </row>
    <row r="15254" spans="1:6" x14ac:dyDescent="0.2">
      <c r="A15254"/>
      <c r="B15254"/>
      <c r="D15254" s="206"/>
      <c r="E15254" s="206"/>
      <c r="F15254"/>
    </row>
    <row r="15255" spans="1:6" x14ac:dyDescent="0.2">
      <c r="A15255"/>
      <c r="B15255"/>
      <c r="D15255" s="206"/>
      <c r="E15255" s="206"/>
      <c r="F15255"/>
    </row>
    <row r="15256" spans="1:6" x14ac:dyDescent="0.2">
      <c r="A15256"/>
      <c r="B15256"/>
      <c r="D15256" s="206"/>
      <c r="E15256" s="206"/>
      <c r="F15256"/>
    </row>
    <row r="15257" spans="1:6" x14ac:dyDescent="0.2">
      <c r="A15257"/>
      <c r="B15257"/>
      <c r="D15257" s="206"/>
      <c r="E15257" s="206"/>
      <c r="F15257"/>
    </row>
    <row r="15258" spans="1:6" x14ac:dyDescent="0.2">
      <c r="A15258"/>
      <c r="B15258"/>
      <c r="D15258" s="206"/>
      <c r="E15258" s="206"/>
      <c r="F15258"/>
    </row>
    <row r="15259" spans="1:6" x14ac:dyDescent="0.2">
      <c r="A15259"/>
      <c r="B15259"/>
      <c r="D15259" s="206"/>
      <c r="E15259" s="206"/>
      <c r="F15259"/>
    </row>
    <row r="15260" spans="1:6" x14ac:dyDescent="0.2">
      <c r="A15260"/>
      <c r="B15260"/>
      <c r="D15260" s="206"/>
      <c r="E15260" s="206"/>
      <c r="F15260"/>
    </row>
    <row r="15261" spans="1:6" x14ac:dyDescent="0.2">
      <c r="A15261"/>
      <c r="B15261"/>
      <c r="D15261" s="206"/>
      <c r="E15261" s="206"/>
      <c r="F15261"/>
    </row>
    <row r="15262" spans="1:6" x14ac:dyDescent="0.2">
      <c r="A15262"/>
      <c r="B15262"/>
      <c r="D15262" s="206"/>
      <c r="E15262" s="206"/>
      <c r="F15262"/>
    </row>
    <row r="15263" spans="1:6" x14ac:dyDescent="0.2">
      <c r="A15263"/>
      <c r="B15263"/>
      <c r="D15263" s="206"/>
      <c r="E15263" s="206"/>
      <c r="F15263"/>
    </row>
    <row r="15264" spans="1:6" x14ac:dyDescent="0.2">
      <c r="A15264"/>
      <c r="B15264"/>
      <c r="D15264" s="206"/>
      <c r="E15264" s="206"/>
      <c r="F15264"/>
    </row>
    <row r="15265" spans="1:6" x14ac:dyDescent="0.2">
      <c r="A15265"/>
      <c r="B15265"/>
      <c r="D15265" s="206"/>
      <c r="E15265" s="206"/>
      <c r="F15265"/>
    </row>
    <row r="15266" spans="1:6" x14ac:dyDescent="0.2">
      <c r="A15266"/>
      <c r="B15266"/>
      <c r="D15266" s="206"/>
      <c r="E15266" s="206"/>
      <c r="F15266"/>
    </row>
    <row r="15267" spans="1:6" x14ac:dyDescent="0.2">
      <c r="A15267"/>
      <c r="B15267"/>
      <c r="D15267" s="206"/>
      <c r="E15267" s="206"/>
      <c r="F15267"/>
    </row>
    <row r="15268" spans="1:6" x14ac:dyDescent="0.2">
      <c r="A15268"/>
      <c r="B15268"/>
      <c r="D15268" s="206"/>
      <c r="E15268" s="206"/>
      <c r="F15268"/>
    </row>
    <row r="15269" spans="1:6" x14ac:dyDescent="0.2">
      <c r="A15269"/>
      <c r="B15269"/>
      <c r="D15269" s="206"/>
      <c r="E15269" s="206"/>
      <c r="F15269"/>
    </row>
    <row r="15270" spans="1:6" x14ac:dyDescent="0.2">
      <c r="A15270"/>
      <c r="B15270"/>
      <c r="D15270" s="206"/>
      <c r="E15270" s="206"/>
      <c r="F15270"/>
    </row>
    <row r="15271" spans="1:6" x14ac:dyDescent="0.2">
      <c r="A15271"/>
      <c r="B15271"/>
      <c r="D15271" s="206"/>
      <c r="E15271" s="206"/>
      <c r="F15271"/>
    </row>
    <row r="15272" spans="1:6" x14ac:dyDescent="0.2">
      <c r="A15272"/>
      <c r="B15272"/>
      <c r="D15272" s="206"/>
      <c r="E15272" s="206"/>
      <c r="F15272"/>
    </row>
    <row r="15273" spans="1:6" x14ac:dyDescent="0.2">
      <c r="A15273"/>
      <c r="B15273"/>
      <c r="D15273" s="206"/>
      <c r="E15273" s="206"/>
      <c r="F15273"/>
    </row>
    <row r="15274" spans="1:6" x14ac:dyDescent="0.2">
      <c r="A15274"/>
      <c r="B15274"/>
      <c r="D15274" s="206"/>
      <c r="E15274" s="206"/>
      <c r="F15274"/>
    </row>
    <row r="15275" spans="1:6" x14ac:dyDescent="0.2">
      <c r="A15275"/>
      <c r="B15275"/>
      <c r="D15275" s="206"/>
      <c r="E15275" s="206"/>
      <c r="F15275"/>
    </row>
    <row r="15276" spans="1:6" x14ac:dyDescent="0.2">
      <c r="A15276"/>
      <c r="B15276"/>
      <c r="D15276" s="206"/>
      <c r="E15276" s="206"/>
      <c r="F15276"/>
    </row>
    <row r="15277" spans="1:6" x14ac:dyDescent="0.2">
      <c r="A15277"/>
      <c r="B15277"/>
      <c r="D15277" s="206"/>
      <c r="E15277" s="206"/>
      <c r="F15277"/>
    </row>
    <row r="15278" spans="1:6" x14ac:dyDescent="0.2">
      <c r="A15278"/>
      <c r="B15278"/>
      <c r="D15278" s="206"/>
      <c r="E15278" s="206"/>
      <c r="F15278"/>
    </row>
    <row r="15279" spans="1:6" x14ac:dyDescent="0.2">
      <c r="A15279"/>
      <c r="B15279"/>
      <c r="D15279" s="206"/>
      <c r="E15279" s="206"/>
      <c r="F15279"/>
    </row>
    <row r="15280" spans="1:6" x14ac:dyDescent="0.2">
      <c r="A15280"/>
      <c r="B15280"/>
      <c r="D15280" s="206"/>
      <c r="E15280" s="206"/>
      <c r="F15280"/>
    </row>
    <row r="15281" spans="1:6" x14ac:dyDescent="0.2">
      <c r="A15281"/>
      <c r="B15281"/>
      <c r="D15281" s="206"/>
      <c r="E15281" s="206"/>
      <c r="F15281"/>
    </row>
    <row r="15282" spans="1:6" x14ac:dyDescent="0.2">
      <c r="A15282"/>
      <c r="B15282"/>
      <c r="D15282" s="206"/>
      <c r="E15282" s="206"/>
      <c r="F15282"/>
    </row>
    <row r="15283" spans="1:6" x14ac:dyDescent="0.2">
      <c r="A15283"/>
      <c r="B15283"/>
      <c r="D15283" s="206"/>
      <c r="E15283" s="206"/>
      <c r="F15283"/>
    </row>
    <row r="15284" spans="1:6" x14ac:dyDescent="0.2">
      <c r="A15284"/>
      <c r="B15284"/>
      <c r="D15284" s="206"/>
      <c r="E15284" s="206"/>
      <c r="F15284"/>
    </row>
    <row r="15285" spans="1:6" x14ac:dyDescent="0.2">
      <c r="A15285"/>
      <c r="B15285"/>
      <c r="D15285" s="206"/>
      <c r="E15285" s="206"/>
      <c r="F15285"/>
    </row>
    <row r="15286" spans="1:6" x14ac:dyDescent="0.2">
      <c r="A15286"/>
      <c r="B15286"/>
      <c r="D15286" s="206"/>
      <c r="E15286" s="206"/>
      <c r="F15286"/>
    </row>
    <row r="15287" spans="1:6" x14ac:dyDescent="0.2">
      <c r="A15287"/>
      <c r="B15287"/>
      <c r="D15287" s="206"/>
      <c r="E15287" s="206"/>
      <c r="F15287"/>
    </row>
    <row r="15288" spans="1:6" x14ac:dyDescent="0.2">
      <c r="A15288"/>
      <c r="B15288"/>
      <c r="D15288" s="206"/>
      <c r="E15288" s="206"/>
      <c r="F15288"/>
    </row>
    <row r="15289" spans="1:6" x14ac:dyDescent="0.2">
      <c r="A15289"/>
      <c r="B15289"/>
      <c r="D15289" s="206"/>
      <c r="E15289" s="206"/>
      <c r="F15289"/>
    </row>
    <row r="15290" spans="1:6" x14ac:dyDescent="0.2">
      <c r="A15290"/>
      <c r="B15290"/>
      <c r="D15290" s="206"/>
      <c r="E15290" s="206"/>
      <c r="F15290"/>
    </row>
    <row r="15291" spans="1:6" x14ac:dyDescent="0.2">
      <c r="A15291"/>
      <c r="B15291"/>
      <c r="D15291" s="206"/>
      <c r="E15291" s="206"/>
      <c r="F15291"/>
    </row>
    <row r="15292" spans="1:6" x14ac:dyDescent="0.2">
      <c r="A15292"/>
      <c r="B15292"/>
      <c r="D15292" s="206"/>
      <c r="E15292" s="206"/>
      <c r="F15292"/>
    </row>
    <row r="15293" spans="1:6" x14ac:dyDescent="0.2">
      <c r="A15293"/>
      <c r="B15293"/>
      <c r="D15293" s="206"/>
      <c r="E15293" s="206"/>
      <c r="F15293"/>
    </row>
    <row r="15294" spans="1:6" x14ac:dyDescent="0.2">
      <c r="A15294"/>
      <c r="B15294"/>
      <c r="D15294" s="206"/>
      <c r="E15294" s="206"/>
      <c r="F15294"/>
    </row>
    <row r="15295" spans="1:6" x14ac:dyDescent="0.2">
      <c r="A15295"/>
      <c r="B15295"/>
      <c r="D15295" s="206"/>
      <c r="E15295" s="206"/>
      <c r="F15295"/>
    </row>
    <row r="15296" spans="1:6" x14ac:dyDescent="0.2">
      <c r="A15296"/>
      <c r="B15296"/>
      <c r="D15296" s="206"/>
      <c r="E15296" s="206"/>
      <c r="F15296"/>
    </row>
    <row r="15297" spans="1:6" x14ac:dyDescent="0.2">
      <c r="A15297"/>
      <c r="B15297"/>
      <c r="D15297" s="206"/>
      <c r="E15297" s="206"/>
      <c r="F15297"/>
    </row>
    <row r="15298" spans="1:6" x14ac:dyDescent="0.2">
      <c r="A15298"/>
      <c r="B15298"/>
      <c r="D15298" s="206"/>
      <c r="E15298" s="206"/>
      <c r="F15298"/>
    </row>
    <row r="15299" spans="1:6" x14ac:dyDescent="0.2">
      <c r="A15299"/>
      <c r="B15299"/>
      <c r="D15299" s="206"/>
      <c r="E15299" s="206"/>
      <c r="F15299"/>
    </row>
    <row r="15300" spans="1:6" x14ac:dyDescent="0.2">
      <c r="A15300"/>
      <c r="B15300"/>
      <c r="D15300" s="206"/>
      <c r="E15300" s="206"/>
      <c r="F15300"/>
    </row>
    <row r="15301" spans="1:6" x14ac:dyDescent="0.2">
      <c r="A15301"/>
      <c r="B15301"/>
      <c r="D15301" s="206"/>
      <c r="E15301" s="206"/>
      <c r="F15301"/>
    </row>
    <row r="15302" spans="1:6" x14ac:dyDescent="0.2">
      <c r="A15302"/>
      <c r="B15302"/>
      <c r="D15302" s="206"/>
      <c r="E15302" s="206"/>
      <c r="F15302"/>
    </row>
    <row r="15303" spans="1:6" x14ac:dyDescent="0.2">
      <c r="A15303"/>
      <c r="B15303"/>
      <c r="D15303" s="206"/>
      <c r="E15303" s="206"/>
      <c r="F15303"/>
    </row>
    <row r="15304" spans="1:6" x14ac:dyDescent="0.2">
      <c r="A15304"/>
      <c r="B15304"/>
      <c r="D15304" s="206"/>
      <c r="E15304" s="206"/>
      <c r="F15304"/>
    </row>
    <row r="15305" spans="1:6" x14ac:dyDescent="0.2">
      <c r="A15305"/>
      <c r="B15305"/>
      <c r="D15305" s="206"/>
      <c r="E15305" s="206"/>
      <c r="F15305"/>
    </row>
    <row r="15306" spans="1:6" x14ac:dyDescent="0.2">
      <c r="A15306"/>
      <c r="B15306"/>
      <c r="D15306" s="206"/>
      <c r="E15306" s="206"/>
      <c r="F15306"/>
    </row>
    <row r="15307" spans="1:6" x14ac:dyDescent="0.2">
      <c r="A15307"/>
      <c r="B15307"/>
      <c r="D15307" s="206"/>
      <c r="E15307" s="206"/>
      <c r="F15307"/>
    </row>
    <row r="15308" spans="1:6" x14ac:dyDescent="0.2">
      <c r="A15308"/>
      <c r="B15308"/>
      <c r="D15308" s="206"/>
      <c r="E15308" s="206"/>
      <c r="F15308"/>
    </row>
    <row r="15309" spans="1:6" x14ac:dyDescent="0.2">
      <c r="A15309"/>
      <c r="B15309"/>
      <c r="D15309" s="206"/>
      <c r="E15309" s="206"/>
      <c r="F15309"/>
    </row>
    <row r="15310" spans="1:6" x14ac:dyDescent="0.2">
      <c r="A15310"/>
      <c r="B15310"/>
      <c r="D15310" s="206"/>
      <c r="E15310" s="206"/>
      <c r="F15310"/>
    </row>
    <row r="15311" spans="1:6" x14ac:dyDescent="0.2">
      <c r="A15311"/>
      <c r="B15311"/>
      <c r="D15311" s="206"/>
      <c r="E15311" s="206"/>
      <c r="F15311"/>
    </row>
    <row r="15312" spans="1:6" x14ac:dyDescent="0.2">
      <c r="A15312"/>
      <c r="B15312"/>
      <c r="D15312" s="206"/>
      <c r="E15312" s="206"/>
      <c r="F15312"/>
    </row>
    <row r="15313" spans="1:6" x14ac:dyDescent="0.2">
      <c r="A15313"/>
      <c r="B15313"/>
      <c r="D15313" s="206"/>
      <c r="E15313" s="206"/>
      <c r="F15313"/>
    </row>
    <row r="15314" spans="1:6" x14ac:dyDescent="0.2">
      <c r="A15314"/>
      <c r="B15314"/>
      <c r="D15314" s="206"/>
      <c r="E15314" s="206"/>
      <c r="F15314"/>
    </row>
    <row r="15315" spans="1:6" x14ac:dyDescent="0.2">
      <c r="A15315"/>
      <c r="B15315"/>
      <c r="D15315" s="206"/>
      <c r="E15315" s="206"/>
      <c r="F15315"/>
    </row>
    <row r="15316" spans="1:6" x14ac:dyDescent="0.2">
      <c r="A15316"/>
      <c r="B15316"/>
      <c r="D15316" s="206"/>
      <c r="E15316" s="206"/>
      <c r="F15316"/>
    </row>
    <row r="15317" spans="1:6" x14ac:dyDescent="0.2">
      <c r="A15317"/>
      <c r="B15317"/>
      <c r="D15317" s="206"/>
      <c r="E15317" s="206"/>
      <c r="F15317"/>
    </row>
    <row r="15318" spans="1:6" x14ac:dyDescent="0.2">
      <c r="A15318"/>
      <c r="B15318"/>
      <c r="D15318" s="206"/>
      <c r="E15318" s="206"/>
      <c r="F15318"/>
    </row>
    <row r="15319" spans="1:6" x14ac:dyDescent="0.2">
      <c r="A15319"/>
      <c r="B15319"/>
      <c r="D15319" s="206"/>
      <c r="E15319" s="206"/>
      <c r="F15319"/>
    </row>
    <row r="15320" spans="1:6" x14ac:dyDescent="0.2">
      <c r="A15320"/>
      <c r="B15320"/>
      <c r="D15320" s="206"/>
      <c r="E15320" s="206"/>
      <c r="F15320"/>
    </row>
    <row r="15321" spans="1:6" x14ac:dyDescent="0.2">
      <c r="A15321"/>
      <c r="B15321"/>
      <c r="D15321" s="206"/>
      <c r="E15321" s="206"/>
      <c r="F15321"/>
    </row>
    <row r="15322" spans="1:6" x14ac:dyDescent="0.2">
      <c r="A15322"/>
      <c r="B15322"/>
      <c r="D15322" s="206"/>
      <c r="E15322" s="206"/>
      <c r="F15322"/>
    </row>
    <row r="15323" spans="1:6" x14ac:dyDescent="0.2">
      <c r="A15323"/>
      <c r="B15323"/>
      <c r="D15323" s="206"/>
      <c r="E15323" s="206"/>
      <c r="F15323"/>
    </row>
    <row r="15324" spans="1:6" x14ac:dyDescent="0.2">
      <c r="A15324"/>
      <c r="B15324"/>
      <c r="D15324" s="206"/>
      <c r="E15324" s="206"/>
      <c r="F15324"/>
    </row>
    <row r="15325" spans="1:6" x14ac:dyDescent="0.2">
      <c r="A15325"/>
      <c r="B15325"/>
      <c r="D15325" s="206"/>
      <c r="E15325" s="206"/>
      <c r="F15325"/>
    </row>
    <row r="15326" spans="1:6" x14ac:dyDescent="0.2">
      <c r="A15326"/>
      <c r="B15326"/>
      <c r="D15326" s="206"/>
      <c r="E15326" s="206"/>
      <c r="F15326"/>
    </row>
    <row r="15327" spans="1:6" x14ac:dyDescent="0.2">
      <c r="A15327"/>
      <c r="B15327"/>
      <c r="D15327" s="206"/>
      <c r="E15327" s="206"/>
      <c r="F15327"/>
    </row>
    <row r="15328" spans="1:6" x14ac:dyDescent="0.2">
      <c r="A15328"/>
      <c r="B15328"/>
      <c r="D15328" s="206"/>
      <c r="E15328" s="206"/>
      <c r="F15328"/>
    </row>
    <row r="15329" spans="1:6" x14ac:dyDescent="0.2">
      <c r="A15329"/>
      <c r="B15329"/>
      <c r="D15329" s="206"/>
      <c r="E15329" s="206"/>
      <c r="F15329"/>
    </row>
    <row r="15330" spans="1:6" x14ac:dyDescent="0.2">
      <c r="A15330"/>
      <c r="B15330"/>
      <c r="D15330" s="206"/>
      <c r="E15330" s="206"/>
      <c r="F15330"/>
    </row>
    <row r="15331" spans="1:6" x14ac:dyDescent="0.2">
      <c r="A15331"/>
      <c r="B15331"/>
      <c r="D15331" s="206"/>
      <c r="E15331" s="206"/>
      <c r="F15331"/>
    </row>
    <row r="15332" spans="1:6" x14ac:dyDescent="0.2">
      <c r="A15332"/>
      <c r="B15332"/>
      <c r="D15332" s="206"/>
      <c r="E15332" s="206"/>
      <c r="F15332"/>
    </row>
    <row r="15333" spans="1:6" x14ac:dyDescent="0.2">
      <c r="A15333"/>
      <c r="B15333"/>
      <c r="D15333" s="206"/>
      <c r="E15333" s="206"/>
      <c r="F15333"/>
    </row>
    <row r="15334" spans="1:6" x14ac:dyDescent="0.2">
      <c r="A15334"/>
      <c r="B15334"/>
      <c r="D15334" s="206"/>
      <c r="E15334" s="206"/>
      <c r="F15334"/>
    </row>
    <row r="15335" spans="1:6" x14ac:dyDescent="0.2">
      <c r="A15335"/>
      <c r="B15335"/>
      <c r="D15335" s="206"/>
      <c r="E15335" s="206"/>
      <c r="F15335"/>
    </row>
    <row r="15336" spans="1:6" x14ac:dyDescent="0.2">
      <c r="A15336"/>
      <c r="B15336"/>
      <c r="D15336" s="206"/>
      <c r="E15336" s="206"/>
      <c r="F15336"/>
    </row>
    <row r="15337" spans="1:6" x14ac:dyDescent="0.2">
      <c r="A15337"/>
      <c r="B15337"/>
      <c r="D15337" s="206"/>
      <c r="E15337" s="206"/>
      <c r="F15337"/>
    </row>
    <row r="15338" spans="1:6" x14ac:dyDescent="0.2">
      <c r="A15338"/>
      <c r="B15338"/>
      <c r="D15338" s="206"/>
      <c r="E15338" s="206"/>
      <c r="F15338"/>
    </row>
    <row r="15339" spans="1:6" x14ac:dyDescent="0.2">
      <c r="A15339"/>
      <c r="B15339"/>
      <c r="D15339" s="206"/>
      <c r="E15339" s="206"/>
      <c r="F15339"/>
    </row>
    <row r="15340" spans="1:6" x14ac:dyDescent="0.2">
      <c r="A15340"/>
      <c r="B15340"/>
      <c r="D15340" s="206"/>
      <c r="E15340" s="206"/>
      <c r="F15340"/>
    </row>
    <row r="15341" spans="1:6" x14ac:dyDescent="0.2">
      <c r="A15341"/>
      <c r="B15341"/>
      <c r="D15341" s="206"/>
      <c r="E15341" s="206"/>
      <c r="F15341"/>
    </row>
    <row r="15342" spans="1:6" x14ac:dyDescent="0.2">
      <c r="A15342"/>
      <c r="B15342"/>
      <c r="D15342" s="206"/>
      <c r="E15342" s="206"/>
      <c r="F15342"/>
    </row>
    <row r="15343" spans="1:6" x14ac:dyDescent="0.2">
      <c r="A15343"/>
      <c r="B15343"/>
      <c r="D15343" s="206"/>
      <c r="E15343" s="206"/>
      <c r="F15343"/>
    </row>
    <row r="15344" spans="1:6" x14ac:dyDescent="0.2">
      <c r="A15344"/>
      <c r="B15344"/>
      <c r="D15344" s="206"/>
      <c r="E15344" s="206"/>
      <c r="F15344"/>
    </row>
    <row r="15345" spans="1:6" x14ac:dyDescent="0.2">
      <c r="A15345"/>
      <c r="B15345"/>
      <c r="D15345" s="206"/>
      <c r="E15345" s="206"/>
      <c r="F15345"/>
    </row>
    <row r="15346" spans="1:6" x14ac:dyDescent="0.2">
      <c r="A15346"/>
      <c r="B15346"/>
      <c r="D15346" s="206"/>
      <c r="E15346" s="206"/>
      <c r="F15346"/>
    </row>
    <row r="15347" spans="1:6" x14ac:dyDescent="0.2">
      <c r="A15347"/>
      <c r="B15347"/>
      <c r="D15347" s="206"/>
      <c r="E15347" s="206"/>
      <c r="F15347"/>
    </row>
    <row r="15348" spans="1:6" x14ac:dyDescent="0.2">
      <c r="A15348"/>
      <c r="B15348"/>
      <c r="D15348" s="206"/>
      <c r="E15348" s="206"/>
      <c r="F15348"/>
    </row>
    <row r="15349" spans="1:6" x14ac:dyDescent="0.2">
      <c r="A15349"/>
      <c r="B15349"/>
      <c r="D15349" s="206"/>
      <c r="E15349" s="206"/>
      <c r="F15349"/>
    </row>
    <row r="15350" spans="1:6" x14ac:dyDescent="0.2">
      <c r="A15350"/>
      <c r="B15350"/>
      <c r="D15350" s="206"/>
      <c r="E15350" s="206"/>
      <c r="F15350"/>
    </row>
    <row r="15351" spans="1:6" x14ac:dyDescent="0.2">
      <c r="A15351"/>
      <c r="B15351"/>
      <c r="D15351" s="206"/>
      <c r="E15351" s="206"/>
      <c r="F15351"/>
    </row>
    <row r="15352" spans="1:6" x14ac:dyDescent="0.2">
      <c r="A15352"/>
      <c r="B15352"/>
      <c r="D15352" s="206"/>
      <c r="E15352" s="206"/>
      <c r="F15352"/>
    </row>
    <row r="15353" spans="1:6" x14ac:dyDescent="0.2">
      <c r="A15353"/>
      <c r="B15353"/>
      <c r="D15353" s="206"/>
      <c r="E15353" s="206"/>
      <c r="F15353"/>
    </row>
    <row r="15354" spans="1:6" x14ac:dyDescent="0.2">
      <c r="A15354"/>
      <c r="B15354"/>
      <c r="D15354" s="206"/>
      <c r="E15354" s="206"/>
      <c r="F15354"/>
    </row>
    <row r="15355" spans="1:6" x14ac:dyDescent="0.2">
      <c r="A15355"/>
      <c r="B15355"/>
      <c r="D15355" s="206"/>
      <c r="E15355" s="206"/>
      <c r="F15355"/>
    </row>
    <row r="15356" spans="1:6" x14ac:dyDescent="0.2">
      <c r="A15356"/>
      <c r="B15356"/>
      <c r="D15356" s="206"/>
      <c r="E15356" s="206"/>
      <c r="F15356"/>
    </row>
    <row r="15357" spans="1:6" x14ac:dyDescent="0.2">
      <c r="A15357"/>
      <c r="B15357"/>
      <c r="D15357" s="206"/>
      <c r="E15357" s="206"/>
      <c r="F15357"/>
    </row>
    <row r="15358" spans="1:6" x14ac:dyDescent="0.2">
      <c r="A15358"/>
      <c r="B15358"/>
      <c r="D15358" s="206"/>
      <c r="E15358" s="206"/>
      <c r="F15358"/>
    </row>
    <row r="15359" spans="1:6" x14ac:dyDescent="0.2">
      <c r="A15359"/>
      <c r="B15359"/>
      <c r="D15359" s="206"/>
      <c r="E15359" s="206"/>
      <c r="F15359"/>
    </row>
    <row r="15360" spans="1:6" x14ac:dyDescent="0.2">
      <c r="A15360"/>
      <c r="B15360"/>
      <c r="D15360" s="206"/>
      <c r="E15360" s="206"/>
      <c r="F15360"/>
    </row>
    <row r="15361" spans="1:6" x14ac:dyDescent="0.2">
      <c r="A15361"/>
      <c r="B15361"/>
      <c r="D15361" s="206"/>
      <c r="E15361" s="206"/>
      <c r="F15361"/>
    </row>
    <row r="15362" spans="1:6" x14ac:dyDescent="0.2">
      <c r="A15362"/>
      <c r="B15362"/>
      <c r="D15362" s="206"/>
      <c r="E15362" s="206"/>
      <c r="F15362"/>
    </row>
    <row r="15363" spans="1:6" x14ac:dyDescent="0.2">
      <c r="A15363"/>
      <c r="B15363"/>
      <c r="D15363" s="206"/>
      <c r="E15363" s="206"/>
      <c r="F15363"/>
    </row>
    <row r="15364" spans="1:6" x14ac:dyDescent="0.2">
      <c r="A15364"/>
      <c r="B15364"/>
      <c r="D15364" s="206"/>
      <c r="E15364" s="206"/>
      <c r="F15364"/>
    </row>
    <row r="15365" spans="1:6" x14ac:dyDescent="0.2">
      <c r="A15365"/>
      <c r="B15365"/>
      <c r="D15365" s="206"/>
      <c r="E15365" s="206"/>
      <c r="F15365"/>
    </row>
    <row r="15366" spans="1:6" x14ac:dyDescent="0.2">
      <c r="A15366"/>
      <c r="B15366"/>
      <c r="D15366" s="206"/>
      <c r="E15366" s="206"/>
      <c r="F15366"/>
    </row>
    <row r="15367" spans="1:6" x14ac:dyDescent="0.2">
      <c r="A15367"/>
      <c r="B15367"/>
      <c r="D15367" s="206"/>
      <c r="E15367" s="206"/>
      <c r="F15367"/>
    </row>
    <row r="15368" spans="1:6" x14ac:dyDescent="0.2">
      <c r="A15368"/>
      <c r="B15368"/>
      <c r="D15368" s="206"/>
      <c r="E15368" s="206"/>
      <c r="F15368"/>
    </row>
    <row r="15369" spans="1:6" x14ac:dyDescent="0.2">
      <c r="A15369"/>
      <c r="B15369"/>
      <c r="D15369" s="206"/>
      <c r="E15369" s="206"/>
      <c r="F15369"/>
    </row>
    <row r="15370" spans="1:6" x14ac:dyDescent="0.2">
      <c r="A15370"/>
      <c r="B15370"/>
      <c r="D15370" s="206"/>
      <c r="E15370" s="206"/>
      <c r="F15370"/>
    </row>
    <row r="15371" spans="1:6" x14ac:dyDescent="0.2">
      <c r="A15371"/>
      <c r="B15371"/>
      <c r="D15371" s="206"/>
      <c r="E15371" s="206"/>
      <c r="F15371"/>
    </row>
    <row r="15372" spans="1:6" x14ac:dyDescent="0.2">
      <c r="A15372"/>
      <c r="B15372"/>
      <c r="D15372" s="206"/>
      <c r="E15372" s="206"/>
      <c r="F15372"/>
    </row>
    <row r="15373" spans="1:6" x14ac:dyDescent="0.2">
      <c r="A15373"/>
      <c r="B15373"/>
      <c r="D15373" s="206"/>
      <c r="E15373" s="206"/>
      <c r="F15373"/>
    </row>
    <row r="15374" spans="1:6" x14ac:dyDescent="0.2">
      <c r="A15374"/>
      <c r="B15374"/>
      <c r="D15374" s="206"/>
      <c r="E15374" s="206"/>
      <c r="F15374"/>
    </row>
    <row r="15375" spans="1:6" x14ac:dyDescent="0.2">
      <c r="A15375"/>
      <c r="B15375"/>
      <c r="D15375" s="206"/>
      <c r="E15375" s="206"/>
      <c r="F15375"/>
    </row>
    <row r="15376" spans="1:6" x14ac:dyDescent="0.2">
      <c r="A15376"/>
      <c r="B15376"/>
      <c r="D15376" s="206"/>
      <c r="E15376" s="206"/>
      <c r="F15376"/>
    </row>
    <row r="15377" spans="1:6" x14ac:dyDescent="0.2">
      <c r="A15377"/>
      <c r="B15377"/>
      <c r="D15377" s="206"/>
      <c r="E15377" s="206"/>
      <c r="F15377"/>
    </row>
    <row r="15378" spans="1:6" x14ac:dyDescent="0.2">
      <c r="A15378"/>
      <c r="B15378"/>
      <c r="D15378" s="206"/>
      <c r="E15378" s="206"/>
      <c r="F15378"/>
    </row>
    <row r="15379" spans="1:6" x14ac:dyDescent="0.2">
      <c r="A15379"/>
      <c r="B15379"/>
      <c r="D15379" s="206"/>
      <c r="E15379" s="206"/>
      <c r="F15379"/>
    </row>
    <row r="15380" spans="1:6" x14ac:dyDescent="0.2">
      <c r="A15380"/>
      <c r="B15380"/>
      <c r="D15380" s="206"/>
      <c r="E15380" s="206"/>
      <c r="F15380"/>
    </row>
    <row r="15381" spans="1:6" x14ac:dyDescent="0.2">
      <c r="A15381"/>
      <c r="B15381"/>
      <c r="D15381" s="206"/>
      <c r="E15381" s="206"/>
      <c r="F15381"/>
    </row>
    <row r="15382" spans="1:6" x14ac:dyDescent="0.2">
      <c r="A15382"/>
      <c r="B15382"/>
      <c r="D15382" s="206"/>
      <c r="E15382" s="206"/>
      <c r="F15382"/>
    </row>
    <row r="15383" spans="1:6" x14ac:dyDescent="0.2">
      <c r="A15383"/>
      <c r="B15383"/>
      <c r="D15383" s="206"/>
      <c r="E15383" s="206"/>
      <c r="F15383"/>
    </row>
    <row r="15384" spans="1:6" x14ac:dyDescent="0.2">
      <c r="A15384"/>
      <c r="B15384"/>
      <c r="D15384" s="206"/>
      <c r="E15384" s="206"/>
      <c r="F15384"/>
    </row>
    <row r="15385" spans="1:6" x14ac:dyDescent="0.2">
      <c r="A15385"/>
      <c r="B15385"/>
      <c r="D15385" s="206"/>
      <c r="E15385" s="206"/>
      <c r="F15385"/>
    </row>
    <row r="15386" spans="1:6" x14ac:dyDescent="0.2">
      <c r="A15386"/>
      <c r="B15386"/>
      <c r="D15386" s="206"/>
      <c r="E15386" s="206"/>
      <c r="F15386"/>
    </row>
    <row r="15387" spans="1:6" x14ac:dyDescent="0.2">
      <c r="A15387"/>
      <c r="B15387"/>
      <c r="D15387" s="206"/>
      <c r="E15387" s="206"/>
      <c r="F15387"/>
    </row>
    <row r="15388" spans="1:6" x14ac:dyDescent="0.2">
      <c r="A15388"/>
      <c r="B15388"/>
      <c r="D15388" s="206"/>
      <c r="E15388" s="206"/>
      <c r="F15388"/>
    </row>
    <row r="15389" spans="1:6" x14ac:dyDescent="0.2">
      <c r="A15389"/>
      <c r="B15389"/>
      <c r="D15389" s="206"/>
      <c r="E15389" s="206"/>
      <c r="F15389"/>
    </row>
    <row r="15390" spans="1:6" x14ac:dyDescent="0.2">
      <c r="A15390"/>
      <c r="B15390"/>
      <c r="D15390" s="206"/>
      <c r="E15390" s="206"/>
      <c r="F15390"/>
    </row>
    <row r="15391" spans="1:6" x14ac:dyDescent="0.2">
      <c r="A15391"/>
      <c r="B15391"/>
      <c r="D15391" s="206"/>
      <c r="E15391" s="206"/>
      <c r="F15391"/>
    </row>
    <row r="15392" spans="1:6" x14ac:dyDescent="0.2">
      <c r="A15392"/>
      <c r="B15392"/>
      <c r="D15392" s="206"/>
      <c r="E15392" s="206"/>
      <c r="F15392"/>
    </row>
    <row r="15393" spans="1:6" x14ac:dyDescent="0.2">
      <c r="A15393"/>
      <c r="B15393"/>
      <c r="D15393" s="206"/>
      <c r="E15393" s="206"/>
      <c r="F15393"/>
    </row>
    <row r="15394" spans="1:6" x14ac:dyDescent="0.2">
      <c r="A15394"/>
      <c r="B15394"/>
      <c r="D15394" s="206"/>
      <c r="E15394" s="206"/>
      <c r="F15394"/>
    </row>
    <row r="15395" spans="1:6" x14ac:dyDescent="0.2">
      <c r="A15395"/>
      <c r="B15395"/>
      <c r="D15395" s="206"/>
      <c r="E15395" s="206"/>
      <c r="F15395"/>
    </row>
    <row r="15396" spans="1:6" x14ac:dyDescent="0.2">
      <c r="A15396"/>
      <c r="B15396"/>
      <c r="D15396" s="206"/>
      <c r="E15396" s="206"/>
      <c r="F15396"/>
    </row>
    <row r="15397" spans="1:6" x14ac:dyDescent="0.2">
      <c r="A15397"/>
      <c r="B15397"/>
      <c r="D15397" s="206"/>
      <c r="E15397" s="206"/>
      <c r="F15397"/>
    </row>
    <row r="15398" spans="1:6" x14ac:dyDescent="0.2">
      <c r="A15398"/>
      <c r="B15398"/>
      <c r="D15398" s="206"/>
      <c r="E15398" s="206"/>
      <c r="F15398"/>
    </row>
    <row r="15399" spans="1:6" x14ac:dyDescent="0.2">
      <c r="A15399"/>
      <c r="B15399"/>
      <c r="D15399" s="206"/>
      <c r="E15399" s="206"/>
      <c r="F15399"/>
    </row>
    <row r="15400" spans="1:6" x14ac:dyDescent="0.2">
      <c r="A15400"/>
      <c r="B15400"/>
      <c r="D15400" s="206"/>
      <c r="E15400" s="206"/>
      <c r="F15400"/>
    </row>
    <row r="15401" spans="1:6" x14ac:dyDescent="0.2">
      <c r="A15401"/>
      <c r="B15401"/>
      <c r="D15401" s="206"/>
      <c r="E15401" s="206"/>
      <c r="F15401"/>
    </row>
    <row r="15402" spans="1:6" x14ac:dyDescent="0.2">
      <c r="A15402"/>
      <c r="B15402"/>
      <c r="D15402" s="206"/>
      <c r="E15402" s="206"/>
      <c r="F15402"/>
    </row>
    <row r="15403" spans="1:6" x14ac:dyDescent="0.2">
      <c r="A15403"/>
      <c r="B15403"/>
      <c r="D15403" s="206"/>
      <c r="E15403" s="206"/>
      <c r="F15403"/>
    </row>
    <row r="15404" spans="1:6" x14ac:dyDescent="0.2">
      <c r="A15404"/>
      <c r="B15404"/>
      <c r="D15404" s="206"/>
      <c r="E15404" s="206"/>
      <c r="F15404"/>
    </row>
    <row r="15405" spans="1:6" x14ac:dyDescent="0.2">
      <c r="A15405"/>
      <c r="B15405"/>
      <c r="D15405" s="206"/>
      <c r="E15405" s="206"/>
      <c r="F15405"/>
    </row>
    <row r="15406" spans="1:6" x14ac:dyDescent="0.2">
      <c r="A15406"/>
      <c r="B15406"/>
      <c r="D15406" s="206"/>
      <c r="E15406" s="206"/>
      <c r="F15406"/>
    </row>
    <row r="15407" spans="1:6" x14ac:dyDescent="0.2">
      <c r="A15407"/>
      <c r="B15407"/>
      <c r="D15407" s="206"/>
      <c r="E15407" s="206"/>
      <c r="F15407"/>
    </row>
    <row r="15408" spans="1:6" x14ac:dyDescent="0.2">
      <c r="A15408"/>
      <c r="B15408"/>
      <c r="D15408" s="206"/>
      <c r="E15408" s="206"/>
      <c r="F15408"/>
    </row>
    <row r="15409" spans="1:6" x14ac:dyDescent="0.2">
      <c r="A15409"/>
      <c r="B15409"/>
      <c r="D15409" s="206"/>
      <c r="E15409" s="206"/>
      <c r="F15409"/>
    </row>
    <row r="15410" spans="1:6" x14ac:dyDescent="0.2">
      <c r="A15410"/>
      <c r="B15410"/>
      <c r="D15410" s="206"/>
      <c r="E15410" s="206"/>
      <c r="F15410"/>
    </row>
    <row r="15411" spans="1:6" x14ac:dyDescent="0.2">
      <c r="A15411"/>
      <c r="B15411"/>
      <c r="D15411" s="206"/>
      <c r="E15411" s="206"/>
      <c r="F15411"/>
    </row>
    <row r="15412" spans="1:6" x14ac:dyDescent="0.2">
      <c r="A15412"/>
      <c r="B15412"/>
      <c r="D15412" s="206"/>
      <c r="E15412" s="206"/>
      <c r="F15412"/>
    </row>
    <row r="15413" spans="1:6" x14ac:dyDescent="0.2">
      <c r="A15413"/>
      <c r="B15413"/>
      <c r="D15413" s="206"/>
      <c r="E15413" s="206"/>
      <c r="F15413"/>
    </row>
    <row r="15414" spans="1:6" x14ac:dyDescent="0.2">
      <c r="A15414"/>
      <c r="B15414"/>
      <c r="D15414" s="206"/>
      <c r="E15414" s="206"/>
      <c r="F15414"/>
    </row>
    <row r="15415" spans="1:6" x14ac:dyDescent="0.2">
      <c r="A15415"/>
      <c r="B15415"/>
      <c r="D15415" s="206"/>
      <c r="E15415" s="206"/>
      <c r="F15415"/>
    </row>
    <row r="15416" spans="1:6" x14ac:dyDescent="0.2">
      <c r="A15416"/>
      <c r="B15416"/>
      <c r="D15416" s="206"/>
      <c r="E15416" s="206"/>
      <c r="F15416"/>
    </row>
    <row r="15417" spans="1:6" x14ac:dyDescent="0.2">
      <c r="A15417"/>
      <c r="B15417"/>
      <c r="D15417" s="206"/>
      <c r="E15417" s="206"/>
      <c r="F15417"/>
    </row>
    <row r="15418" spans="1:6" x14ac:dyDescent="0.2">
      <c r="A15418"/>
      <c r="B15418"/>
      <c r="D15418" s="206"/>
      <c r="E15418" s="206"/>
      <c r="F15418"/>
    </row>
    <row r="15419" spans="1:6" x14ac:dyDescent="0.2">
      <c r="A15419"/>
      <c r="B15419"/>
      <c r="D15419" s="206"/>
      <c r="E15419" s="206"/>
      <c r="F15419"/>
    </row>
    <row r="15420" spans="1:6" x14ac:dyDescent="0.2">
      <c r="A15420"/>
      <c r="B15420"/>
      <c r="D15420" s="206"/>
      <c r="E15420" s="206"/>
      <c r="F15420"/>
    </row>
    <row r="15421" spans="1:6" x14ac:dyDescent="0.2">
      <c r="A15421"/>
      <c r="B15421"/>
      <c r="D15421" s="206"/>
      <c r="E15421" s="206"/>
      <c r="F15421"/>
    </row>
    <row r="15422" spans="1:6" x14ac:dyDescent="0.2">
      <c r="A15422"/>
      <c r="B15422"/>
      <c r="D15422" s="206"/>
      <c r="E15422" s="206"/>
      <c r="F15422"/>
    </row>
    <row r="15423" spans="1:6" x14ac:dyDescent="0.2">
      <c r="A15423"/>
      <c r="B15423"/>
      <c r="D15423" s="206"/>
      <c r="E15423" s="206"/>
      <c r="F15423"/>
    </row>
    <row r="15424" spans="1:6" x14ac:dyDescent="0.2">
      <c r="A15424"/>
      <c r="B15424"/>
      <c r="D15424" s="206"/>
      <c r="E15424" s="206"/>
      <c r="F15424"/>
    </row>
    <row r="15425" spans="1:6" x14ac:dyDescent="0.2">
      <c r="A15425"/>
      <c r="B15425"/>
      <c r="D15425" s="206"/>
      <c r="E15425" s="206"/>
      <c r="F15425"/>
    </row>
    <row r="15426" spans="1:6" x14ac:dyDescent="0.2">
      <c r="A15426"/>
      <c r="B15426"/>
      <c r="D15426" s="206"/>
      <c r="E15426" s="206"/>
      <c r="F15426"/>
    </row>
    <row r="15427" spans="1:6" x14ac:dyDescent="0.2">
      <c r="A15427"/>
      <c r="B15427"/>
      <c r="D15427" s="206"/>
      <c r="E15427" s="206"/>
      <c r="F15427"/>
    </row>
    <row r="15428" spans="1:6" x14ac:dyDescent="0.2">
      <c r="A15428"/>
      <c r="B15428"/>
      <c r="D15428" s="206"/>
      <c r="E15428" s="206"/>
      <c r="F15428"/>
    </row>
    <row r="15429" spans="1:6" x14ac:dyDescent="0.2">
      <c r="A15429"/>
      <c r="B15429"/>
      <c r="D15429" s="206"/>
      <c r="E15429" s="206"/>
      <c r="F15429"/>
    </row>
    <row r="15430" spans="1:6" x14ac:dyDescent="0.2">
      <c r="A15430"/>
      <c r="B15430"/>
      <c r="D15430" s="206"/>
      <c r="E15430" s="206"/>
      <c r="F15430"/>
    </row>
    <row r="15431" spans="1:6" x14ac:dyDescent="0.2">
      <c r="A15431"/>
      <c r="B15431"/>
      <c r="D15431" s="206"/>
      <c r="E15431" s="206"/>
      <c r="F15431"/>
    </row>
    <row r="15432" spans="1:6" x14ac:dyDescent="0.2">
      <c r="A15432"/>
      <c r="B15432"/>
      <c r="D15432" s="206"/>
      <c r="E15432" s="206"/>
      <c r="F15432"/>
    </row>
    <row r="15433" spans="1:6" x14ac:dyDescent="0.2">
      <c r="A15433"/>
      <c r="B15433"/>
      <c r="D15433" s="206"/>
      <c r="E15433" s="206"/>
      <c r="F15433"/>
    </row>
    <row r="15434" spans="1:6" x14ac:dyDescent="0.2">
      <c r="A15434"/>
      <c r="B15434"/>
      <c r="D15434" s="206"/>
      <c r="E15434" s="206"/>
      <c r="F15434"/>
    </row>
    <row r="15435" spans="1:6" x14ac:dyDescent="0.2">
      <c r="A15435"/>
      <c r="B15435"/>
      <c r="D15435" s="206"/>
      <c r="E15435" s="206"/>
      <c r="F15435"/>
    </row>
    <row r="15436" spans="1:6" x14ac:dyDescent="0.2">
      <c r="A15436"/>
      <c r="B15436"/>
      <c r="D15436" s="206"/>
      <c r="E15436" s="206"/>
      <c r="F15436"/>
    </row>
    <row r="15437" spans="1:6" x14ac:dyDescent="0.2">
      <c r="A15437"/>
      <c r="B15437"/>
      <c r="D15437" s="206"/>
      <c r="E15437" s="206"/>
      <c r="F15437"/>
    </row>
    <row r="15438" spans="1:6" x14ac:dyDescent="0.2">
      <c r="A15438"/>
      <c r="B15438"/>
      <c r="D15438" s="206"/>
      <c r="E15438" s="206"/>
      <c r="F15438"/>
    </row>
    <row r="15439" spans="1:6" x14ac:dyDescent="0.2">
      <c r="A15439"/>
      <c r="B15439"/>
      <c r="D15439" s="206"/>
      <c r="E15439" s="206"/>
      <c r="F15439"/>
    </row>
    <row r="15440" spans="1:6" x14ac:dyDescent="0.2">
      <c r="A15440"/>
      <c r="B15440"/>
      <c r="D15440" s="206"/>
      <c r="E15440" s="206"/>
      <c r="F15440"/>
    </row>
    <row r="15441" spans="1:6" x14ac:dyDescent="0.2">
      <c r="A15441"/>
      <c r="B15441"/>
      <c r="D15441" s="206"/>
      <c r="E15441" s="206"/>
      <c r="F15441"/>
    </row>
    <row r="15442" spans="1:6" x14ac:dyDescent="0.2">
      <c r="A15442"/>
      <c r="B15442"/>
      <c r="D15442" s="206"/>
      <c r="E15442" s="206"/>
      <c r="F15442"/>
    </row>
    <row r="15443" spans="1:6" x14ac:dyDescent="0.2">
      <c r="A15443"/>
      <c r="B15443"/>
      <c r="D15443" s="206"/>
      <c r="E15443" s="206"/>
      <c r="F15443"/>
    </row>
    <row r="15444" spans="1:6" x14ac:dyDescent="0.2">
      <c r="A15444"/>
      <c r="B15444"/>
      <c r="D15444" s="206"/>
      <c r="E15444" s="206"/>
      <c r="F15444"/>
    </row>
    <row r="15445" spans="1:6" x14ac:dyDescent="0.2">
      <c r="A15445"/>
      <c r="B15445"/>
      <c r="D15445" s="206"/>
      <c r="E15445" s="206"/>
      <c r="F15445"/>
    </row>
    <row r="15446" spans="1:6" x14ac:dyDescent="0.2">
      <c r="A15446"/>
      <c r="B15446"/>
      <c r="D15446" s="206"/>
      <c r="E15446" s="206"/>
      <c r="F15446"/>
    </row>
    <row r="15447" spans="1:6" x14ac:dyDescent="0.2">
      <c r="A15447"/>
      <c r="B15447"/>
      <c r="D15447" s="206"/>
      <c r="E15447" s="206"/>
      <c r="F15447"/>
    </row>
    <row r="15448" spans="1:6" x14ac:dyDescent="0.2">
      <c r="A15448"/>
      <c r="B15448"/>
      <c r="D15448" s="206"/>
      <c r="E15448" s="206"/>
      <c r="F15448"/>
    </row>
    <row r="15449" spans="1:6" x14ac:dyDescent="0.2">
      <c r="A15449"/>
      <c r="B15449"/>
      <c r="D15449" s="206"/>
      <c r="E15449" s="206"/>
      <c r="F15449"/>
    </row>
    <row r="15450" spans="1:6" x14ac:dyDescent="0.2">
      <c r="A15450"/>
      <c r="B15450"/>
      <c r="D15450" s="206"/>
      <c r="E15450" s="206"/>
      <c r="F15450"/>
    </row>
    <row r="15451" spans="1:6" x14ac:dyDescent="0.2">
      <c r="A15451"/>
      <c r="B15451"/>
      <c r="D15451" s="206"/>
      <c r="E15451" s="206"/>
      <c r="F15451"/>
    </row>
    <row r="15452" spans="1:6" x14ac:dyDescent="0.2">
      <c r="A15452"/>
      <c r="B15452"/>
      <c r="D15452" s="206"/>
      <c r="E15452" s="206"/>
      <c r="F15452"/>
    </row>
    <row r="15453" spans="1:6" x14ac:dyDescent="0.2">
      <c r="A15453"/>
      <c r="B15453"/>
      <c r="D15453" s="206"/>
      <c r="E15453" s="206"/>
      <c r="F15453"/>
    </row>
    <row r="15454" spans="1:6" x14ac:dyDescent="0.2">
      <c r="A15454"/>
      <c r="B15454"/>
      <c r="D15454" s="206"/>
      <c r="E15454" s="206"/>
      <c r="F15454"/>
    </row>
    <row r="15455" spans="1:6" x14ac:dyDescent="0.2">
      <c r="A15455"/>
      <c r="B15455"/>
      <c r="D15455" s="206"/>
      <c r="E15455" s="206"/>
      <c r="F15455"/>
    </row>
    <row r="15456" spans="1:6" x14ac:dyDescent="0.2">
      <c r="A15456"/>
      <c r="B15456"/>
      <c r="D15456" s="206"/>
      <c r="E15456" s="206"/>
      <c r="F15456"/>
    </row>
    <row r="15457" spans="1:6" x14ac:dyDescent="0.2">
      <c r="A15457"/>
      <c r="B15457"/>
      <c r="D15457" s="206"/>
      <c r="E15457" s="206"/>
      <c r="F15457"/>
    </row>
    <row r="15458" spans="1:6" x14ac:dyDescent="0.2">
      <c r="A15458"/>
      <c r="B15458"/>
      <c r="D15458" s="206"/>
      <c r="E15458" s="206"/>
      <c r="F15458"/>
    </row>
    <row r="15459" spans="1:6" x14ac:dyDescent="0.2">
      <c r="A15459"/>
      <c r="B15459"/>
      <c r="D15459" s="206"/>
      <c r="E15459" s="206"/>
      <c r="F15459"/>
    </row>
    <row r="15460" spans="1:6" x14ac:dyDescent="0.2">
      <c r="A15460"/>
      <c r="B15460"/>
      <c r="D15460" s="206"/>
      <c r="E15460" s="206"/>
      <c r="F15460"/>
    </row>
    <row r="15461" spans="1:6" x14ac:dyDescent="0.2">
      <c r="A15461"/>
      <c r="B15461"/>
      <c r="D15461" s="206"/>
      <c r="E15461" s="206"/>
      <c r="F15461"/>
    </row>
    <row r="15462" spans="1:6" x14ac:dyDescent="0.2">
      <c r="A15462"/>
      <c r="B15462"/>
      <c r="D15462" s="206"/>
      <c r="E15462" s="206"/>
      <c r="F15462"/>
    </row>
    <row r="15463" spans="1:6" x14ac:dyDescent="0.2">
      <c r="A15463"/>
      <c r="B15463"/>
      <c r="D15463" s="206"/>
      <c r="E15463" s="206"/>
      <c r="F15463"/>
    </row>
    <row r="15464" spans="1:6" x14ac:dyDescent="0.2">
      <c r="A15464"/>
      <c r="B15464"/>
      <c r="D15464" s="206"/>
      <c r="E15464" s="206"/>
      <c r="F15464"/>
    </row>
    <row r="15465" spans="1:6" x14ac:dyDescent="0.2">
      <c r="A15465"/>
      <c r="B15465"/>
      <c r="D15465" s="206"/>
      <c r="E15465" s="206"/>
      <c r="F15465"/>
    </row>
    <row r="15466" spans="1:6" x14ac:dyDescent="0.2">
      <c r="A15466"/>
      <c r="B15466"/>
      <c r="D15466" s="206"/>
      <c r="E15466" s="206"/>
      <c r="F15466"/>
    </row>
    <row r="15467" spans="1:6" x14ac:dyDescent="0.2">
      <c r="A15467"/>
      <c r="B15467"/>
      <c r="D15467" s="206"/>
      <c r="E15467" s="206"/>
      <c r="F15467"/>
    </row>
    <row r="15468" spans="1:6" x14ac:dyDescent="0.2">
      <c r="A15468"/>
      <c r="B15468"/>
      <c r="D15468" s="206"/>
      <c r="E15468" s="206"/>
      <c r="F15468"/>
    </row>
    <row r="15469" spans="1:6" x14ac:dyDescent="0.2">
      <c r="A15469"/>
      <c r="B15469"/>
      <c r="D15469" s="206"/>
      <c r="E15469" s="206"/>
      <c r="F15469"/>
    </row>
    <row r="15470" spans="1:6" x14ac:dyDescent="0.2">
      <c r="A15470"/>
      <c r="B15470"/>
      <c r="D15470" s="206"/>
      <c r="E15470" s="206"/>
      <c r="F15470"/>
    </row>
    <row r="15471" spans="1:6" x14ac:dyDescent="0.2">
      <c r="A15471"/>
      <c r="B15471"/>
      <c r="D15471" s="206"/>
      <c r="E15471" s="206"/>
      <c r="F15471"/>
    </row>
    <row r="15472" spans="1:6" x14ac:dyDescent="0.2">
      <c r="A15472"/>
      <c r="B15472"/>
      <c r="D15472" s="206"/>
      <c r="E15472" s="206"/>
      <c r="F15472"/>
    </row>
    <row r="15473" spans="1:6" x14ac:dyDescent="0.2">
      <c r="A15473"/>
      <c r="B15473"/>
      <c r="D15473" s="206"/>
      <c r="E15473" s="206"/>
      <c r="F15473"/>
    </row>
    <row r="15474" spans="1:6" x14ac:dyDescent="0.2">
      <c r="A15474"/>
      <c r="B15474"/>
      <c r="D15474" s="206"/>
      <c r="E15474" s="206"/>
      <c r="F15474"/>
    </row>
    <row r="15475" spans="1:6" x14ac:dyDescent="0.2">
      <c r="A15475"/>
      <c r="B15475"/>
      <c r="D15475" s="206"/>
      <c r="E15475" s="206"/>
      <c r="F15475"/>
    </row>
    <row r="15476" spans="1:6" x14ac:dyDescent="0.2">
      <c r="A15476"/>
      <c r="B15476"/>
      <c r="D15476" s="206"/>
      <c r="E15476" s="206"/>
      <c r="F15476"/>
    </row>
    <row r="15477" spans="1:6" x14ac:dyDescent="0.2">
      <c r="A15477"/>
      <c r="B15477"/>
      <c r="D15477" s="206"/>
      <c r="E15477" s="206"/>
      <c r="F15477"/>
    </row>
    <row r="15478" spans="1:6" x14ac:dyDescent="0.2">
      <c r="A15478"/>
      <c r="B15478"/>
      <c r="D15478" s="206"/>
      <c r="E15478" s="206"/>
      <c r="F15478"/>
    </row>
    <row r="15479" spans="1:6" x14ac:dyDescent="0.2">
      <c r="A15479"/>
      <c r="B15479"/>
      <c r="D15479" s="206"/>
      <c r="E15479" s="206"/>
      <c r="F15479"/>
    </row>
    <row r="15480" spans="1:6" x14ac:dyDescent="0.2">
      <c r="A15480"/>
      <c r="B15480"/>
      <c r="D15480" s="206"/>
      <c r="E15480" s="206"/>
      <c r="F15480"/>
    </row>
    <row r="15481" spans="1:6" x14ac:dyDescent="0.2">
      <c r="A15481"/>
      <c r="B15481"/>
      <c r="D15481" s="206"/>
      <c r="E15481" s="206"/>
      <c r="F15481"/>
    </row>
    <row r="15482" spans="1:6" x14ac:dyDescent="0.2">
      <c r="A15482"/>
      <c r="B15482"/>
      <c r="D15482" s="206"/>
      <c r="E15482" s="206"/>
      <c r="F15482"/>
    </row>
    <row r="15483" spans="1:6" x14ac:dyDescent="0.2">
      <c r="A15483"/>
      <c r="B15483"/>
      <c r="D15483" s="206"/>
      <c r="E15483" s="206"/>
      <c r="F15483"/>
    </row>
    <row r="15484" spans="1:6" x14ac:dyDescent="0.2">
      <c r="A15484"/>
      <c r="B15484"/>
      <c r="D15484" s="206"/>
      <c r="E15484" s="206"/>
      <c r="F15484"/>
    </row>
    <row r="15485" spans="1:6" x14ac:dyDescent="0.2">
      <c r="A15485"/>
      <c r="B15485"/>
      <c r="D15485" s="206"/>
      <c r="E15485" s="206"/>
      <c r="F15485"/>
    </row>
    <row r="15486" spans="1:6" x14ac:dyDescent="0.2">
      <c r="A15486"/>
      <c r="B15486"/>
      <c r="D15486" s="206"/>
      <c r="E15486" s="206"/>
      <c r="F15486"/>
    </row>
    <row r="15487" spans="1:6" x14ac:dyDescent="0.2">
      <c r="A15487"/>
      <c r="B15487"/>
      <c r="D15487" s="206"/>
      <c r="E15487" s="206"/>
      <c r="F15487"/>
    </row>
    <row r="15488" spans="1:6" x14ac:dyDescent="0.2">
      <c r="A15488"/>
      <c r="B15488"/>
      <c r="D15488" s="206"/>
      <c r="E15488" s="206"/>
      <c r="F15488"/>
    </row>
    <row r="15489" spans="1:6" x14ac:dyDescent="0.2">
      <c r="A15489"/>
      <c r="B15489"/>
      <c r="D15489" s="206"/>
      <c r="E15489" s="206"/>
      <c r="F15489"/>
    </row>
    <row r="15490" spans="1:6" x14ac:dyDescent="0.2">
      <c r="A15490"/>
      <c r="B15490"/>
      <c r="D15490" s="206"/>
      <c r="E15490" s="206"/>
      <c r="F15490"/>
    </row>
    <row r="15491" spans="1:6" x14ac:dyDescent="0.2">
      <c r="A15491"/>
      <c r="B15491"/>
      <c r="D15491" s="206"/>
      <c r="E15491" s="206"/>
      <c r="F15491"/>
    </row>
    <row r="15492" spans="1:6" x14ac:dyDescent="0.2">
      <c r="A15492"/>
      <c r="B15492"/>
      <c r="D15492" s="206"/>
      <c r="E15492" s="206"/>
      <c r="F15492"/>
    </row>
    <row r="15493" spans="1:6" x14ac:dyDescent="0.2">
      <c r="A15493"/>
      <c r="B15493"/>
      <c r="D15493" s="206"/>
      <c r="E15493" s="206"/>
      <c r="F15493"/>
    </row>
    <row r="15494" spans="1:6" x14ac:dyDescent="0.2">
      <c r="A15494"/>
      <c r="B15494"/>
      <c r="D15494" s="206"/>
      <c r="E15494" s="206"/>
      <c r="F15494"/>
    </row>
    <row r="15495" spans="1:6" x14ac:dyDescent="0.2">
      <c r="A15495"/>
      <c r="B15495"/>
      <c r="D15495" s="206"/>
      <c r="E15495" s="206"/>
      <c r="F15495"/>
    </row>
    <row r="15496" spans="1:6" x14ac:dyDescent="0.2">
      <c r="A15496"/>
      <c r="B15496"/>
      <c r="D15496" s="206"/>
      <c r="E15496" s="206"/>
      <c r="F15496"/>
    </row>
    <row r="15497" spans="1:6" x14ac:dyDescent="0.2">
      <c r="A15497"/>
      <c r="B15497"/>
      <c r="D15497" s="206"/>
      <c r="E15497" s="206"/>
      <c r="F15497"/>
    </row>
    <row r="15498" spans="1:6" x14ac:dyDescent="0.2">
      <c r="A15498"/>
      <c r="B15498"/>
      <c r="D15498" s="206"/>
      <c r="E15498" s="206"/>
      <c r="F15498"/>
    </row>
    <row r="15499" spans="1:6" x14ac:dyDescent="0.2">
      <c r="A15499"/>
      <c r="B15499"/>
      <c r="D15499" s="206"/>
      <c r="E15499" s="206"/>
      <c r="F15499"/>
    </row>
    <row r="15500" spans="1:6" x14ac:dyDescent="0.2">
      <c r="A15500"/>
      <c r="B15500"/>
      <c r="D15500" s="206"/>
      <c r="E15500" s="206"/>
      <c r="F15500"/>
    </row>
    <row r="15501" spans="1:6" x14ac:dyDescent="0.2">
      <c r="A15501"/>
      <c r="B15501"/>
      <c r="D15501" s="206"/>
      <c r="E15501" s="206"/>
      <c r="F15501"/>
    </row>
    <row r="15502" spans="1:6" x14ac:dyDescent="0.2">
      <c r="A15502"/>
      <c r="B15502"/>
      <c r="D15502" s="206"/>
      <c r="E15502" s="206"/>
      <c r="F15502"/>
    </row>
    <row r="15503" spans="1:6" x14ac:dyDescent="0.2">
      <c r="A15503"/>
      <c r="B15503"/>
      <c r="D15503" s="206"/>
      <c r="E15503" s="206"/>
      <c r="F15503"/>
    </row>
    <row r="15504" spans="1:6" x14ac:dyDescent="0.2">
      <c r="A15504"/>
      <c r="B15504"/>
      <c r="D15504" s="206"/>
      <c r="E15504" s="206"/>
      <c r="F15504"/>
    </row>
    <row r="15505" spans="1:6" x14ac:dyDescent="0.2">
      <c r="A15505"/>
      <c r="B15505"/>
      <c r="D15505" s="206"/>
      <c r="E15505" s="206"/>
      <c r="F15505"/>
    </row>
    <row r="15506" spans="1:6" x14ac:dyDescent="0.2">
      <c r="A15506"/>
      <c r="B15506"/>
      <c r="D15506" s="206"/>
      <c r="E15506" s="206"/>
      <c r="F15506"/>
    </row>
    <row r="15507" spans="1:6" x14ac:dyDescent="0.2">
      <c r="A15507"/>
      <c r="B15507"/>
      <c r="D15507" s="206"/>
      <c r="E15507" s="206"/>
      <c r="F15507"/>
    </row>
    <row r="15508" spans="1:6" x14ac:dyDescent="0.2">
      <c r="A15508"/>
      <c r="B15508"/>
      <c r="D15508" s="206"/>
      <c r="E15508" s="206"/>
      <c r="F15508"/>
    </row>
    <row r="15509" spans="1:6" x14ac:dyDescent="0.2">
      <c r="A15509"/>
      <c r="B15509"/>
      <c r="D15509" s="206"/>
      <c r="E15509" s="206"/>
      <c r="F15509"/>
    </row>
    <row r="15510" spans="1:6" x14ac:dyDescent="0.2">
      <c r="A15510"/>
      <c r="B15510"/>
      <c r="D15510" s="206"/>
      <c r="E15510" s="206"/>
      <c r="F15510"/>
    </row>
    <row r="15511" spans="1:6" x14ac:dyDescent="0.2">
      <c r="A15511"/>
      <c r="B15511"/>
      <c r="D15511" s="206"/>
      <c r="E15511" s="206"/>
      <c r="F15511"/>
    </row>
    <row r="15512" spans="1:6" x14ac:dyDescent="0.2">
      <c r="A15512"/>
      <c r="B15512"/>
      <c r="D15512" s="206"/>
      <c r="E15512" s="206"/>
      <c r="F15512"/>
    </row>
    <row r="15513" spans="1:6" x14ac:dyDescent="0.2">
      <c r="A15513"/>
      <c r="B15513"/>
      <c r="D15513" s="206"/>
      <c r="E15513" s="206"/>
      <c r="F15513"/>
    </row>
    <row r="15514" spans="1:6" x14ac:dyDescent="0.2">
      <c r="A15514"/>
      <c r="B15514"/>
      <c r="D15514" s="206"/>
      <c r="E15514" s="206"/>
      <c r="F15514"/>
    </row>
    <row r="15515" spans="1:6" x14ac:dyDescent="0.2">
      <c r="A15515"/>
      <c r="B15515"/>
      <c r="D15515" s="206"/>
      <c r="E15515" s="206"/>
      <c r="F15515"/>
    </row>
    <row r="15516" spans="1:6" x14ac:dyDescent="0.2">
      <c r="A15516"/>
      <c r="B15516"/>
      <c r="D15516" s="206"/>
      <c r="E15516" s="206"/>
      <c r="F15516"/>
    </row>
    <row r="15517" spans="1:6" x14ac:dyDescent="0.2">
      <c r="A15517"/>
      <c r="B15517"/>
      <c r="D15517" s="206"/>
      <c r="E15517" s="206"/>
      <c r="F15517"/>
    </row>
    <row r="15518" spans="1:6" x14ac:dyDescent="0.2">
      <c r="A15518"/>
      <c r="B15518"/>
      <c r="D15518" s="206"/>
      <c r="E15518" s="206"/>
      <c r="F15518"/>
    </row>
    <row r="15519" spans="1:6" x14ac:dyDescent="0.2">
      <c r="A15519"/>
      <c r="B15519"/>
      <c r="D15519" s="206"/>
      <c r="E15519" s="206"/>
      <c r="F15519"/>
    </row>
    <row r="15520" spans="1:6" x14ac:dyDescent="0.2">
      <c r="A15520"/>
      <c r="B15520"/>
      <c r="D15520" s="206"/>
      <c r="E15520" s="206"/>
      <c r="F15520"/>
    </row>
    <row r="15521" spans="1:6" x14ac:dyDescent="0.2">
      <c r="A15521"/>
      <c r="B15521"/>
      <c r="D15521" s="206"/>
      <c r="E15521" s="206"/>
      <c r="F15521"/>
    </row>
    <row r="15522" spans="1:6" x14ac:dyDescent="0.2">
      <c r="A15522"/>
      <c r="B15522"/>
      <c r="D15522" s="206"/>
      <c r="E15522" s="206"/>
      <c r="F15522"/>
    </row>
    <row r="15523" spans="1:6" x14ac:dyDescent="0.2">
      <c r="A15523"/>
      <c r="B15523"/>
      <c r="D15523" s="206"/>
      <c r="E15523" s="206"/>
      <c r="F15523"/>
    </row>
    <row r="15524" spans="1:6" x14ac:dyDescent="0.2">
      <c r="A15524"/>
      <c r="B15524"/>
      <c r="D15524" s="206"/>
      <c r="E15524" s="206"/>
      <c r="F15524"/>
    </row>
    <row r="15525" spans="1:6" x14ac:dyDescent="0.2">
      <c r="A15525"/>
      <c r="B15525"/>
      <c r="D15525" s="206"/>
      <c r="E15525" s="206"/>
      <c r="F15525"/>
    </row>
    <row r="15526" spans="1:6" x14ac:dyDescent="0.2">
      <c r="A15526"/>
      <c r="B15526"/>
      <c r="D15526" s="206"/>
      <c r="E15526" s="206"/>
      <c r="F15526"/>
    </row>
    <row r="15527" spans="1:6" x14ac:dyDescent="0.2">
      <c r="A15527"/>
      <c r="B15527"/>
      <c r="D15527" s="206"/>
      <c r="E15527" s="206"/>
      <c r="F15527"/>
    </row>
    <row r="15528" spans="1:6" x14ac:dyDescent="0.2">
      <c r="A15528"/>
      <c r="B15528"/>
      <c r="D15528" s="206"/>
      <c r="E15528" s="206"/>
      <c r="F15528"/>
    </row>
    <row r="15529" spans="1:6" x14ac:dyDescent="0.2">
      <c r="A15529"/>
      <c r="B15529"/>
      <c r="D15529" s="206"/>
      <c r="E15529" s="206"/>
      <c r="F15529"/>
    </row>
    <row r="15530" spans="1:6" x14ac:dyDescent="0.2">
      <c r="A15530"/>
      <c r="B15530"/>
      <c r="D15530" s="206"/>
      <c r="E15530" s="206"/>
      <c r="F15530"/>
    </row>
    <row r="15531" spans="1:6" x14ac:dyDescent="0.2">
      <c r="A15531"/>
      <c r="B15531"/>
      <c r="D15531" s="206"/>
      <c r="E15531" s="206"/>
      <c r="F15531"/>
    </row>
    <row r="15532" spans="1:6" x14ac:dyDescent="0.2">
      <c r="A15532"/>
      <c r="B15532"/>
      <c r="D15532" s="206"/>
      <c r="E15532" s="206"/>
      <c r="F15532"/>
    </row>
    <row r="15533" spans="1:6" x14ac:dyDescent="0.2">
      <c r="A15533"/>
      <c r="B15533"/>
      <c r="D15533" s="206"/>
      <c r="E15533" s="206"/>
      <c r="F15533"/>
    </row>
    <row r="15534" spans="1:6" x14ac:dyDescent="0.2">
      <c r="A15534"/>
      <c r="B15534"/>
      <c r="D15534" s="206"/>
      <c r="E15534" s="206"/>
      <c r="F15534"/>
    </row>
    <row r="15535" spans="1:6" x14ac:dyDescent="0.2">
      <c r="A15535"/>
      <c r="B15535"/>
      <c r="D15535" s="206"/>
      <c r="E15535" s="206"/>
      <c r="F15535"/>
    </row>
    <row r="15536" spans="1:6" x14ac:dyDescent="0.2">
      <c r="A15536"/>
      <c r="B15536"/>
      <c r="D15536" s="206"/>
      <c r="E15536" s="206"/>
      <c r="F15536"/>
    </row>
    <row r="15537" spans="1:6" x14ac:dyDescent="0.2">
      <c r="A15537"/>
      <c r="B15537"/>
      <c r="D15537" s="206"/>
      <c r="E15537" s="206"/>
      <c r="F15537"/>
    </row>
    <row r="15538" spans="1:6" x14ac:dyDescent="0.2">
      <c r="A15538"/>
      <c r="B15538"/>
      <c r="D15538" s="206"/>
      <c r="E15538" s="206"/>
      <c r="F15538"/>
    </row>
    <row r="15539" spans="1:6" x14ac:dyDescent="0.2">
      <c r="A15539"/>
      <c r="B15539"/>
      <c r="D15539" s="206"/>
      <c r="E15539" s="206"/>
      <c r="F15539"/>
    </row>
    <row r="15540" spans="1:6" x14ac:dyDescent="0.2">
      <c r="A15540"/>
      <c r="B15540"/>
      <c r="D15540" s="206"/>
      <c r="E15540" s="206"/>
      <c r="F15540"/>
    </row>
    <row r="15541" spans="1:6" x14ac:dyDescent="0.2">
      <c r="A15541"/>
      <c r="B15541"/>
      <c r="D15541" s="206"/>
      <c r="E15541" s="206"/>
      <c r="F15541"/>
    </row>
    <row r="15542" spans="1:6" x14ac:dyDescent="0.2">
      <c r="A15542"/>
      <c r="B15542"/>
      <c r="D15542" s="206"/>
      <c r="E15542" s="206"/>
      <c r="F15542"/>
    </row>
    <row r="15543" spans="1:6" x14ac:dyDescent="0.2">
      <c r="A15543"/>
      <c r="B15543"/>
      <c r="D15543" s="206"/>
      <c r="E15543" s="206"/>
      <c r="F15543"/>
    </row>
    <row r="15544" spans="1:6" x14ac:dyDescent="0.2">
      <c r="A15544"/>
      <c r="B15544"/>
      <c r="D15544" s="206"/>
      <c r="E15544" s="206"/>
      <c r="F15544"/>
    </row>
    <row r="15545" spans="1:6" x14ac:dyDescent="0.2">
      <c r="A15545"/>
      <c r="B15545"/>
      <c r="D15545" s="206"/>
      <c r="E15545" s="206"/>
      <c r="F15545"/>
    </row>
    <row r="15546" spans="1:6" x14ac:dyDescent="0.2">
      <c r="A15546"/>
      <c r="B15546"/>
      <c r="D15546" s="206"/>
      <c r="E15546" s="206"/>
      <c r="F15546"/>
    </row>
    <row r="15547" spans="1:6" x14ac:dyDescent="0.2">
      <c r="A15547"/>
      <c r="B15547"/>
      <c r="D15547" s="206"/>
      <c r="E15547" s="206"/>
      <c r="F15547"/>
    </row>
    <row r="15548" spans="1:6" x14ac:dyDescent="0.2">
      <c r="A15548"/>
      <c r="B15548"/>
      <c r="D15548" s="206"/>
      <c r="E15548" s="206"/>
      <c r="F15548"/>
    </row>
    <row r="15549" spans="1:6" x14ac:dyDescent="0.2">
      <c r="A15549"/>
      <c r="B15549"/>
      <c r="D15549" s="206"/>
      <c r="E15549" s="206"/>
      <c r="F15549"/>
    </row>
    <row r="15550" spans="1:6" x14ac:dyDescent="0.2">
      <c r="A15550"/>
      <c r="B15550"/>
      <c r="D15550" s="206"/>
      <c r="E15550" s="206"/>
      <c r="F15550"/>
    </row>
    <row r="15551" spans="1:6" x14ac:dyDescent="0.2">
      <c r="A15551"/>
      <c r="B15551"/>
      <c r="D15551" s="206"/>
      <c r="E15551" s="206"/>
      <c r="F15551"/>
    </row>
    <row r="15552" spans="1:6" x14ac:dyDescent="0.2">
      <c r="A15552"/>
      <c r="B15552"/>
      <c r="D15552" s="206"/>
      <c r="E15552" s="206"/>
      <c r="F15552"/>
    </row>
    <row r="15553" spans="1:6" x14ac:dyDescent="0.2">
      <c r="A15553"/>
      <c r="B15553"/>
      <c r="D15553" s="206"/>
      <c r="E15553" s="206"/>
      <c r="F15553"/>
    </row>
    <row r="15554" spans="1:6" x14ac:dyDescent="0.2">
      <c r="A15554"/>
      <c r="B15554"/>
      <c r="D15554" s="206"/>
      <c r="E15554" s="206"/>
      <c r="F15554"/>
    </row>
    <row r="15555" spans="1:6" x14ac:dyDescent="0.2">
      <c r="A15555"/>
      <c r="B15555"/>
      <c r="D15555" s="206"/>
      <c r="E15555" s="206"/>
      <c r="F15555"/>
    </row>
    <row r="15556" spans="1:6" x14ac:dyDescent="0.2">
      <c r="A15556"/>
      <c r="B15556"/>
      <c r="D15556" s="206"/>
      <c r="E15556" s="206"/>
      <c r="F15556"/>
    </row>
    <row r="15557" spans="1:6" x14ac:dyDescent="0.2">
      <c r="A15557"/>
      <c r="B15557"/>
      <c r="D15557" s="206"/>
      <c r="E15557" s="206"/>
      <c r="F15557"/>
    </row>
    <row r="15558" spans="1:6" x14ac:dyDescent="0.2">
      <c r="A15558"/>
      <c r="B15558"/>
      <c r="D15558" s="206"/>
      <c r="E15558" s="206"/>
      <c r="F15558"/>
    </row>
    <row r="15559" spans="1:6" x14ac:dyDescent="0.2">
      <c r="A15559"/>
      <c r="B15559"/>
      <c r="D15559" s="206"/>
      <c r="E15559" s="206"/>
      <c r="F15559"/>
    </row>
    <row r="15560" spans="1:6" x14ac:dyDescent="0.2">
      <c r="A15560"/>
      <c r="B15560"/>
      <c r="D15560" s="206"/>
      <c r="E15560" s="206"/>
      <c r="F15560"/>
    </row>
    <row r="15561" spans="1:6" x14ac:dyDescent="0.2">
      <c r="A15561"/>
      <c r="B15561"/>
      <c r="D15561" s="206"/>
      <c r="E15561" s="206"/>
      <c r="F15561"/>
    </row>
    <row r="15562" spans="1:6" x14ac:dyDescent="0.2">
      <c r="A15562"/>
      <c r="B15562"/>
      <c r="D15562" s="206"/>
      <c r="E15562" s="206"/>
      <c r="F15562"/>
    </row>
    <row r="15563" spans="1:6" x14ac:dyDescent="0.2">
      <c r="A15563"/>
      <c r="B15563"/>
      <c r="D15563" s="206"/>
      <c r="E15563" s="206"/>
      <c r="F15563"/>
    </row>
    <row r="15564" spans="1:6" x14ac:dyDescent="0.2">
      <c r="A15564"/>
      <c r="B15564"/>
      <c r="D15564" s="206"/>
      <c r="E15564" s="206"/>
      <c r="F15564"/>
    </row>
    <row r="15565" spans="1:6" x14ac:dyDescent="0.2">
      <c r="A15565"/>
      <c r="B15565"/>
      <c r="D15565" s="206"/>
      <c r="E15565" s="206"/>
      <c r="F15565"/>
    </row>
    <row r="15566" spans="1:6" x14ac:dyDescent="0.2">
      <c r="A15566"/>
      <c r="B15566"/>
      <c r="D15566" s="206"/>
      <c r="E15566" s="206"/>
      <c r="F15566"/>
    </row>
    <row r="15567" spans="1:6" x14ac:dyDescent="0.2">
      <c r="A15567"/>
      <c r="B15567"/>
      <c r="D15567" s="206"/>
      <c r="E15567" s="206"/>
      <c r="F15567"/>
    </row>
    <row r="15568" spans="1:6" x14ac:dyDescent="0.2">
      <c r="A15568"/>
      <c r="B15568"/>
      <c r="D15568" s="206"/>
      <c r="E15568" s="206"/>
      <c r="F15568"/>
    </row>
    <row r="15569" spans="1:6" x14ac:dyDescent="0.2">
      <c r="A15569"/>
      <c r="B15569"/>
      <c r="D15569" s="206"/>
      <c r="E15569" s="206"/>
      <c r="F15569"/>
    </row>
    <row r="15570" spans="1:6" x14ac:dyDescent="0.2">
      <c r="A15570"/>
      <c r="B15570"/>
      <c r="D15570" s="206"/>
      <c r="E15570" s="206"/>
      <c r="F15570"/>
    </row>
    <row r="15571" spans="1:6" x14ac:dyDescent="0.2">
      <c r="A15571"/>
      <c r="B15571"/>
      <c r="D15571" s="206"/>
      <c r="E15571" s="206"/>
      <c r="F15571"/>
    </row>
    <row r="15572" spans="1:6" x14ac:dyDescent="0.2">
      <c r="A15572"/>
      <c r="B15572"/>
      <c r="D15572" s="206"/>
      <c r="E15572" s="206"/>
      <c r="F15572"/>
    </row>
    <row r="15573" spans="1:6" x14ac:dyDescent="0.2">
      <c r="A15573"/>
      <c r="B15573"/>
      <c r="D15573" s="206"/>
      <c r="E15573" s="206"/>
      <c r="F15573"/>
    </row>
    <row r="15574" spans="1:6" x14ac:dyDescent="0.2">
      <c r="A15574"/>
      <c r="B15574"/>
      <c r="D15574" s="206"/>
      <c r="E15574" s="206"/>
      <c r="F15574"/>
    </row>
    <row r="15575" spans="1:6" x14ac:dyDescent="0.2">
      <c r="A15575"/>
      <c r="B15575"/>
      <c r="D15575" s="206"/>
      <c r="E15575" s="206"/>
      <c r="F15575"/>
    </row>
    <row r="15576" spans="1:6" x14ac:dyDescent="0.2">
      <c r="A15576"/>
      <c r="B15576"/>
      <c r="D15576" s="206"/>
      <c r="E15576" s="206"/>
      <c r="F15576"/>
    </row>
    <row r="15577" spans="1:6" x14ac:dyDescent="0.2">
      <c r="A15577"/>
      <c r="B15577"/>
      <c r="D15577" s="206"/>
      <c r="E15577" s="206"/>
      <c r="F15577"/>
    </row>
    <row r="15578" spans="1:6" x14ac:dyDescent="0.2">
      <c r="A15578"/>
      <c r="B15578"/>
      <c r="D15578" s="206"/>
      <c r="E15578" s="206"/>
      <c r="F15578"/>
    </row>
    <row r="15579" spans="1:6" x14ac:dyDescent="0.2">
      <c r="A15579"/>
      <c r="B15579"/>
      <c r="D15579" s="206"/>
      <c r="E15579" s="206"/>
      <c r="F15579"/>
    </row>
    <row r="15580" spans="1:6" x14ac:dyDescent="0.2">
      <c r="A15580"/>
      <c r="B15580"/>
      <c r="D15580" s="206"/>
      <c r="E15580" s="206"/>
      <c r="F15580"/>
    </row>
    <row r="15581" spans="1:6" x14ac:dyDescent="0.2">
      <c r="A15581"/>
      <c r="B15581"/>
      <c r="D15581" s="206"/>
      <c r="E15581" s="206"/>
      <c r="F15581"/>
    </row>
    <row r="15582" spans="1:6" x14ac:dyDescent="0.2">
      <c r="A15582"/>
      <c r="B15582"/>
      <c r="D15582" s="206"/>
      <c r="E15582" s="206"/>
      <c r="F15582"/>
    </row>
    <row r="15583" spans="1:6" x14ac:dyDescent="0.2">
      <c r="A15583"/>
      <c r="B15583"/>
      <c r="D15583" s="206"/>
      <c r="E15583" s="206"/>
      <c r="F15583"/>
    </row>
    <row r="15584" spans="1:6" x14ac:dyDescent="0.2">
      <c r="A15584"/>
      <c r="B15584"/>
      <c r="D15584" s="206"/>
      <c r="E15584" s="206"/>
      <c r="F15584"/>
    </row>
    <row r="15585" spans="1:6" x14ac:dyDescent="0.2">
      <c r="A15585"/>
      <c r="B15585"/>
      <c r="D15585" s="206"/>
      <c r="E15585" s="206"/>
      <c r="F15585"/>
    </row>
    <row r="15586" spans="1:6" x14ac:dyDescent="0.2">
      <c r="A15586"/>
      <c r="B15586"/>
      <c r="D15586" s="206"/>
      <c r="E15586" s="206"/>
      <c r="F15586"/>
    </row>
    <row r="15587" spans="1:6" x14ac:dyDescent="0.2">
      <c r="A15587"/>
      <c r="B15587"/>
      <c r="D15587" s="206"/>
      <c r="E15587" s="206"/>
      <c r="F15587"/>
    </row>
    <row r="15588" spans="1:6" x14ac:dyDescent="0.2">
      <c r="A15588"/>
      <c r="B15588"/>
      <c r="D15588" s="206"/>
      <c r="E15588" s="206"/>
      <c r="F15588"/>
    </row>
    <row r="15589" spans="1:6" x14ac:dyDescent="0.2">
      <c r="A15589"/>
      <c r="B15589"/>
      <c r="D15589" s="206"/>
      <c r="E15589" s="206"/>
      <c r="F15589"/>
    </row>
    <row r="15590" spans="1:6" x14ac:dyDescent="0.2">
      <c r="A15590"/>
      <c r="B15590"/>
      <c r="D15590" s="206"/>
      <c r="E15590" s="206"/>
      <c r="F15590"/>
    </row>
    <row r="15591" spans="1:6" x14ac:dyDescent="0.2">
      <c r="A15591"/>
      <c r="B15591"/>
      <c r="D15591" s="206"/>
      <c r="E15591" s="206"/>
      <c r="F15591"/>
    </row>
    <row r="15592" spans="1:6" x14ac:dyDescent="0.2">
      <c r="A15592"/>
      <c r="B15592"/>
      <c r="D15592" s="206"/>
      <c r="E15592" s="206"/>
      <c r="F15592"/>
    </row>
    <row r="15593" spans="1:6" x14ac:dyDescent="0.2">
      <c r="A15593"/>
      <c r="B15593"/>
      <c r="D15593" s="206"/>
      <c r="E15593" s="206"/>
      <c r="F15593"/>
    </row>
    <row r="15594" spans="1:6" x14ac:dyDescent="0.2">
      <c r="A15594"/>
      <c r="B15594"/>
      <c r="D15594" s="206"/>
      <c r="E15594" s="206"/>
      <c r="F15594"/>
    </row>
    <row r="15595" spans="1:6" x14ac:dyDescent="0.2">
      <c r="A15595"/>
      <c r="B15595"/>
      <c r="D15595" s="206"/>
      <c r="E15595" s="206"/>
      <c r="F15595"/>
    </row>
    <row r="15596" spans="1:6" x14ac:dyDescent="0.2">
      <c r="A15596"/>
      <c r="B15596"/>
      <c r="D15596" s="206"/>
      <c r="E15596" s="206"/>
      <c r="F15596"/>
    </row>
    <row r="15597" spans="1:6" x14ac:dyDescent="0.2">
      <c r="A15597"/>
      <c r="B15597"/>
      <c r="D15597" s="206"/>
      <c r="E15597" s="206"/>
      <c r="F15597"/>
    </row>
    <row r="15598" spans="1:6" x14ac:dyDescent="0.2">
      <c r="A15598"/>
      <c r="B15598"/>
      <c r="D15598" s="206"/>
      <c r="E15598" s="206"/>
      <c r="F15598"/>
    </row>
    <row r="15599" spans="1:6" x14ac:dyDescent="0.2">
      <c r="A15599"/>
      <c r="B15599"/>
      <c r="D15599" s="206"/>
      <c r="E15599" s="206"/>
      <c r="F15599"/>
    </row>
    <row r="15600" spans="1:6" x14ac:dyDescent="0.2">
      <c r="A15600"/>
      <c r="B15600"/>
      <c r="D15600" s="206"/>
      <c r="E15600" s="206"/>
      <c r="F15600"/>
    </row>
    <row r="15601" spans="1:6" x14ac:dyDescent="0.2">
      <c r="A15601"/>
      <c r="B15601"/>
      <c r="D15601" s="206"/>
      <c r="E15601" s="206"/>
      <c r="F15601"/>
    </row>
    <row r="15602" spans="1:6" x14ac:dyDescent="0.2">
      <c r="A15602"/>
      <c r="B15602"/>
      <c r="D15602" s="206"/>
      <c r="E15602" s="206"/>
      <c r="F15602"/>
    </row>
    <row r="15603" spans="1:6" x14ac:dyDescent="0.2">
      <c r="A15603"/>
      <c r="B15603"/>
      <c r="D15603" s="206"/>
      <c r="E15603" s="206"/>
      <c r="F15603"/>
    </row>
    <row r="15604" spans="1:6" x14ac:dyDescent="0.2">
      <c r="A15604"/>
      <c r="B15604"/>
      <c r="D15604" s="206"/>
      <c r="E15604" s="206"/>
      <c r="F15604"/>
    </row>
    <row r="15605" spans="1:6" x14ac:dyDescent="0.2">
      <c r="A15605"/>
      <c r="B15605"/>
      <c r="D15605" s="206"/>
      <c r="E15605" s="206"/>
      <c r="F15605"/>
    </row>
    <row r="15606" spans="1:6" x14ac:dyDescent="0.2">
      <c r="A15606"/>
      <c r="B15606"/>
      <c r="D15606" s="206"/>
      <c r="E15606" s="206"/>
      <c r="F15606"/>
    </row>
    <row r="15607" spans="1:6" x14ac:dyDescent="0.2">
      <c r="A15607"/>
      <c r="B15607"/>
      <c r="D15607" s="206"/>
      <c r="E15607" s="206"/>
      <c r="F15607"/>
    </row>
    <row r="15608" spans="1:6" x14ac:dyDescent="0.2">
      <c r="A15608"/>
      <c r="B15608"/>
      <c r="D15608" s="206"/>
      <c r="E15608" s="206"/>
      <c r="F15608"/>
    </row>
    <row r="15609" spans="1:6" x14ac:dyDescent="0.2">
      <c r="A15609"/>
      <c r="B15609"/>
      <c r="D15609" s="206"/>
      <c r="E15609" s="206"/>
      <c r="F15609"/>
    </row>
    <row r="15610" spans="1:6" x14ac:dyDescent="0.2">
      <c r="A15610"/>
      <c r="B15610"/>
      <c r="D15610" s="206"/>
      <c r="E15610" s="206"/>
      <c r="F15610"/>
    </row>
    <row r="15611" spans="1:6" x14ac:dyDescent="0.2">
      <c r="A15611"/>
      <c r="B15611"/>
      <c r="D15611" s="206"/>
      <c r="E15611" s="206"/>
      <c r="F15611"/>
    </row>
    <row r="15612" spans="1:6" x14ac:dyDescent="0.2">
      <c r="A15612"/>
      <c r="B15612"/>
      <c r="D15612" s="206"/>
      <c r="E15612" s="206"/>
      <c r="F15612"/>
    </row>
    <row r="15613" spans="1:6" x14ac:dyDescent="0.2">
      <c r="A15613"/>
      <c r="B15613"/>
      <c r="D15613" s="206"/>
      <c r="E15613" s="206"/>
      <c r="F15613"/>
    </row>
    <row r="15614" spans="1:6" x14ac:dyDescent="0.2">
      <c r="A15614"/>
      <c r="B15614"/>
      <c r="D15614" s="206"/>
      <c r="E15614" s="206"/>
      <c r="F15614"/>
    </row>
    <row r="15615" spans="1:6" x14ac:dyDescent="0.2">
      <c r="A15615"/>
      <c r="B15615"/>
      <c r="D15615" s="206"/>
      <c r="E15615" s="206"/>
      <c r="F15615"/>
    </row>
    <row r="15616" spans="1:6" x14ac:dyDescent="0.2">
      <c r="A15616"/>
      <c r="B15616"/>
      <c r="D15616" s="206"/>
      <c r="E15616" s="206"/>
      <c r="F15616"/>
    </row>
    <row r="15617" spans="1:6" x14ac:dyDescent="0.2">
      <c r="A15617"/>
      <c r="B15617"/>
      <c r="D15617" s="206"/>
      <c r="E15617" s="206"/>
      <c r="F15617"/>
    </row>
    <row r="15618" spans="1:6" x14ac:dyDescent="0.2">
      <c r="A15618"/>
      <c r="B15618"/>
      <c r="D15618" s="206"/>
      <c r="E15618" s="206"/>
      <c r="F15618"/>
    </row>
    <row r="15619" spans="1:6" x14ac:dyDescent="0.2">
      <c r="A15619"/>
      <c r="B15619"/>
      <c r="D15619" s="206"/>
      <c r="E15619" s="206"/>
      <c r="F15619"/>
    </row>
    <row r="15620" spans="1:6" x14ac:dyDescent="0.2">
      <c r="A15620"/>
      <c r="B15620"/>
      <c r="D15620" s="206"/>
      <c r="E15620" s="206"/>
      <c r="F15620"/>
    </row>
    <row r="15621" spans="1:6" x14ac:dyDescent="0.2">
      <c r="A15621"/>
      <c r="B15621"/>
      <c r="D15621" s="206"/>
      <c r="E15621" s="206"/>
      <c r="F15621"/>
    </row>
    <row r="15622" spans="1:6" x14ac:dyDescent="0.2">
      <c r="A15622"/>
      <c r="B15622"/>
      <c r="D15622" s="206"/>
      <c r="E15622" s="206"/>
      <c r="F15622"/>
    </row>
    <row r="15623" spans="1:6" x14ac:dyDescent="0.2">
      <c r="A15623"/>
      <c r="B15623"/>
      <c r="D15623" s="206"/>
      <c r="E15623" s="206"/>
      <c r="F15623"/>
    </row>
    <row r="15624" spans="1:6" x14ac:dyDescent="0.2">
      <c r="A15624"/>
      <c r="B15624"/>
      <c r="D15624" s="206"/>
      <c r="E15624" s="206"/>
      <c r="F15624"/>
    </row>
    <row r="15625" spans="1:6" x14ac:dyDescent="0.2">
      <c r="A15625"/>
      <c r="B15625"/>
      <c r="D15625" s="206"/>
      <c r="E15625" s="206"/>
      <c r="F15625"/>
    </row>
    <row r="15626" spans="1:6" x14ac:dyDescent="0.2">
      <c r="A15626"/>
      <c r="B15626"/>
      <c r="D15626" s="206"/>
      <c r="E15626" s="206"/>
      <c r="F15626"/>
    </row>
    <row r="15627" spans="1:6" x14ac:dyDescent="0.2">
      <c r="A15627"/>
      <c r="B15627"/>
      <c r="D15627" s="206"/>
      <c r="E15627" s="206"/>
      <c r="F15627"/>
    </row>
    <row r="15628" spans="1:6" x14ac:dyDescent="0.2">
      <c r="A15628"/>
      <c r="B15628"/>
      <c r="D15628" s="206"/>
      <c r="E15628" s="206"/>
      <c r="F15628"/>
    </row>
    <row r="15629" spans="1:6" x14ac:dyDescent="0.2">
      <c r="A15629"/>
      <c r="B15629"/>
      <c r="D15629" s="206"/>
      <c r="E15629" s="206"/>
      <c r="F15629"/>
    </row>
    <row r="15630" spans="1:6" x14ac:dyDescent="0.2">
      <c r="A15630"/>
      <c r="B15630"/>
      <c r="D15630" s="206"/>
      <c r="E15630" s="206"/>
      <c r="F15630"/>
    </row>
    <row r="15631" spans="1:6" x14ac:dyDescent="0.2">
      <c r="A15631"/>
      <c r="B15631"/>
      <c r="D15631" s="206"/>
      <c r="E15631" s="206"/>
      <c r="F15631"/>
    </row>
    <row r="15632" spans="1:6" x14ac:dyDescent="0.2">
      <c r="A15632"/>
      <c r="B15632"/>
      <c r="D15632" s="206"/>
      <c r="E15632" s="206"/>
      <c r="F15632"/>
    </row>
    <row r="15633" spans="1:6" x14ac:dyDescent="0.2">
      <c r="A15633"/>
      <c r="B15633"/>
      <c r="D15633" s="206"/>
      <c r="E15633" s="206"/>
      <c r="F15633"/>
    </row>
    <row r="15634" spans="1:6" x14ac:dyDescent="0.2">
      <c r="A15634"/>
      <c r="B15634"/>
      <c r="D15634" s="206"/>
      <c r="E15634" s="206"/>
      <c r="F15634"/>
    </row>
    <row r="15635" spans="1:6" x14ac:dyDescent="0.2">
      <c r="A15635"/>
      <c r="B15635"/>
      <c r="D15635" s="206"/>
      <c r="E15635" s="206"/>
      <c r="F15635"/>
    </row>
    <row r="15636" spans="1:6" x14ac:dyDescent="0.2">
      <c r="A15636"/>
      <c r="B15636"/>
      <c r="D15636" s="206"/>
      <c r="E15636" s="206"/>
      <c r="F15636"/>
    </row>
    <row r="15637" spans="1:6" x14ac:dyDescent="0.2">
      <c r="A15637"/>
      <c r="B15637"/>
      <c r="D15637" s="206"/>
      <c r="E15637" s="206"/>
      <c r="F15637"/>
    </row>
    <row r="15638" spans="1:6" x14ac:dyDescent="0.2">
      <c r="A15638"/>
      <c r="B15638"/>
      <c r="D15638" s="206"/>
      <c r="E15638" s="206"/>
      <c r="F15638"/>
    </row>
    <row r="15639" spans="1:6" x14ac:dyDescent="0.2">
      <c r="A15639"/>
      <c r="B15639"/>
      <c r="D15639" s="206"/>
      <c r="E15639" s="206"/>
      <c r="F15639"/>
    </row>
    <row r="15640" spans="1:6" x14ac:dyDescent="0.2">
      <c r="A15640"/>
      <c r="B15640"/>
      <c r="D15640" s="206"/>
      <c r="E15640" s="206"/>
      <c r="F15640"/>
    </row>
    <row r="15641" spans="1:6" x14ac:dyDescent="0.2">
      <c r="A15641"/>
      <c r="B15641"/>
      <c r="D15641" s="206"/>
      <c r="E15641" s="206"/>
      <c r="F15641"/>
    </row>
    <row r="15642" spans="1:6" x14ac:dyDescent="0.2">
      <c r="A15642"/>
      <c r="B15642"/>
      <c r="D15642" s="206"/>
      <c r="E15642" s="206"/>
      <c r="F15642"/>
    </row>
    <row r="15643" spans="1:6" x14ac:dyDescent="0.2">
      <c r="A15643"/>
      <c r="B15643"/>
      <c r="D15643" s="206"/>
      <c r="E15643" s="206"/>
      <c r="F15643"/>
    </row>
    <row r="15644" spans="1:6" x14ac:dyDescent="0.2">
      <c r="A15644"/>
      <c r="B15644"/>
      <c r="D15644" s="206"/>
      <c r="E15644" s="206"/>
      <c r="F15644"/>
    </row>
    <row r="15645" spans="1:6" x14ac:dyDescent="0.2">
      <c r="A15645"/>
      <c r="B15645"/>
      <c r="D15645" s="206"/>
      <c r="E15645" s="206"/>
      <c r="F15645"/>
    </row>
    <row r="15646" spans="1:6" x14ac:dyDescent="0.2">
      <c r="A15646"/>
      <c r="B15646"/>
      <c r="D15646" s="206"/>
      <c r="E15646" s="206"/>
      <c r="F15646"/>
    </row>
    <row r="15647" spans="1:6" x14ac:dyDescent="0.2">
      <c r="A15647"/>
      <c r="B15647"/>
      <c r="D15647" s="206"/>
      <c r="E15647" s="206"/>
      <c r="F15647"/>
    </row>
    <row r="15648" spans="1:6" x14ac:dyDescent="0.2">
      <c r="A15648"/>
      <c r="B15648"/>
      <c r="D15648" s="206"/>
      <c r="E15648" s="206"/>
      <c r="F15648"/>
    </row>
    <row r="15649" spans="1:6" x14ac:dyDescent="0.2">
      <c r="A15649"/>
      <c r="B15649"/>
      <c r="D15649" s="206"/>
      <c r="E15649" s="206"/>
      <c r="F15649"/>
    </row>
    <row r="15650" spans="1:6" x14ac:dyDescent="0.2">
      <c r="A15650"/>
      <c r="B15650"/>
      <c r="D15650" s="206"/>
      <c r="E15650" s="206"/>
      <c r="F15650"/>
    </row>
    <row r="15651" spans="1:6" x14ac:dyDescent="0.2">
      <c r="A15651"/>
      <c r="B15651"/>
      <c r="D15651" s="206"/>
      <c r="E15651" s="206"/>
      <c r="F15651"/>
    </row>
    <row r="15652" spans="1:6" x14ac:dyDescent="0.2">
      <c r="A15652"/>
      <c r="B15652"/>
      <c r="D15652" s="206"/>
      <c r="E15652" s="206"/>
      <c r="F15652"/>
    </row>
    <row r="15653" spans="1:6" x14ac:dyDescent="0.2">
      <c r="A15653"/>
      <c r="B15653"/>
      <c r="D15653" s="206"/>
      <c r="E15653" s="206"/>
      <c r="F15653"/>
    </row>
    <row r="15654" spans="1:6" x14ac:dyDescent="0.2">
      <c r="A15654"/>
      <c r="B15654"/>
      <c r="D15654" s="206"/>
      <c r="E15654" s="206"/>
      <c r="F15654"/>
    </row>
    <row r="15655" spans="1:6" x14ac:dyDescent="0.2">
      <c r="A15655"/>
      <c r="B15655"/>
      <c r="D15655" s="206"/>
      <c r="E15655" s="206"/>
      <c r="F15655"/>
    </row>
    <row r="15656" spans="1:6" x14ac:dyDescent="0.2">
      <c r="A15656"/>
      <c r="B15656"/>
      <c r="D15656" s="206"/>
      <c r="E15656" s="206"/>
      <c r="F15656"/>
    </row>
    <row r="15657" spans="1:6" x14ac:dyDescent="0.2">
      <c r="A15657"/>
      <c r="B15657"/>
      <c r="D15657" s="206"/>
      <c r="E15657" s="206"/>
      <c r="F15657"/>
    </row>
    <row r="15658" spans="1:6" x14ac:dyDescent="0.2">
      <c r="A15658"/>
      <c r="B15658"/>
      <c r="D15658" s="206"/>
      <c r="E15658" s="206"/>
      <c r="F15658"/>
    </row>
    <row r="15659" spans="1:6" x14ac:dyDescent="0.2">
      <c r="A15659"/>
      <c r="B15659"/>
      <c r="D15659" s="206"/>
      <c r="E15659" s="206"/>
      <c r="F15659"/>
    </row>
    <row r="15660" spans="1:6" x14ac:dyDescent="0.2">
      <c r="A15660"/>
      <c r="B15660"/>
      <c r="D15660" s="206"/>
      <c r="E15660" s="206"/>
      <c r="F15660"/>
    </row>
    <row r="15661" spans="1:6" x14ac:dyDescent="0.2">
      <c r="A15661"/>
      <c r="B15661"/>
      <c r="D15661" s="206"/>
      <c r="E15661" s="206"/>
      <c r="F15661"/>
    </row>
    <row r="15662" spans="1:6" x14ac:dyDescent="0.2">
      <c r="A15662"/>
      <c r="B15662"/>
      <c r="D15662" s="206"/>
      <c r="E15662" s="206"/>
      <c r="F15662"/>
    </row>
    <row r="15663" spans="1:6" x14ac:dyDescent="0.2">
      <c r="A15663"/>
      <c r="B15663"/>
      <c r="D15663" s="206"/>
      <c r="E15663" s="206"/>
      <c r="F15663"/>
    </row>
    <row r="15664" spans="1:6" x14ac:dyDescent="0.2">
      <c r="A15664"/>
      <c r="B15664"/>
      <c r="D15664" s="206"/>
      <c r="E15664" s="206"/>
      <c r="F15664"/>
    </row>
    <row r="15665" spans="1:6" x14ac:dyDescent="0.2">
      <c r="A15665"/>
      <c r="B15665"/>
      <c r="D15665" s="206"/>
      <c r="E15665" s="206"/>
      <c r="F15665"/>
    </row>
    <row r="15666" spans="1:6" x14ac:dyDescent="0.2">
      <c r="A15666"/>
      <c r="B15666"/>
      <c r="D15666" s="206"/>
      <c r="E15666" s="206"/>
      <c r="F15666"/>
    </row>
    <row r="15667" spans="1:6" x14ac:dyDescent="0.2">
      <c r="A15667"/>
      <c r="B15667"/>
      <c r="D15667" s="206"/>
      <c r="E15667" s="206"/>
      <c r="F15667"/>
    </row>
    <row r="15668" spans="1:6" x14ac:dyDescent="0.2">
      <c r="A15668"/>
      <c r="B15668"/>
      <c r="D15668" s="206"/>
      <c r="E15668" s="206"/>
      <c r="F15668"/>
    </row>
    <row r="15669" spans="1:6" x14ac:dyDescent="0.2">
      <c r="A15669"/>
      <c r="B15669"/>
      <c r="D15669" s="206"/>
      <c r="E15669" s="206"/>
      <c r="F15669"/>
    </row>
    <row r="15670" spans="1:6" x14ac:dyDescent="0.2">
      <c r="A15670"/>
      <c r="B15670"/>
      <c r="D15670" s="206"/>
      <c r="E15670" s="206"/>
      <c r="F15670"/>
    </row>
    <row r="15671" spans="1:6" x14ac:dyDescent="0.2">
      <c r="A15671"/>
      <c r="B15671"/>
      <c r="D15671" s="206"/>
      <c r="E15671" s="206"/>
      <c r="F15671"/>
    </row>
    <row r="15672" spans="1:6" x14ac:dyDescent="0.2">
      <c r="A15672"/>
      <c r="B15672"/>
      <c r="D15672" s="206"/>
      <c r="E15672" s="206"/>
      <c r="F15672"/>
    </row>
    <row r="15673" spans="1:6" x14ac:dyDescent="0.2">
      <c r="A15673"/>
      <c r="B15673"/>
      <c r="D15673" s="206"/>
      <c r="E15673" s="206"/>
      <c r="F15673"/>
    </row>
    <row r="15674" spans="1:6" x14ac:dyDescent="0.2">
      <c r="A15674"/>
      <c r="B15674"/>
      <c r="D15674" s="206"/>
      <c r="E15674" s="206"/>
      <c r="F15674"/>
    </row>
    <row r="15675" spans="1:6" x14ac:dyDescent="0.2">
      <c r="A15675"/>
      <c r="B15675"/>
      <c r="D15675" s="206"/>
      <c r="E15675" s="206"/>
      <c r="F15675"/>
    </row>
    <row r="15676" spans="1:6" x14ac:dyDescent="0.2">
      <c r="A15676"/>
      <c r="B15676"/>
      <c r="D15676" s="206"/>
      <c r="E15676" s="206"/>
      <c r="F15676"/>
    </row>
    <row r="15677" spans="1:6" x14ac:dyDescent="0.2">
      <c r="A15677"/>
      <c r="B15677"/>
      <c r="D15677" s="206"/>
      <c r="E15677" s="206"/>
      <c r="F15677"/>
    </row>
    <row r="15678" spans="1:6" x14ac:dyDescent="0.2">
      <c r="A15678"/>
      <c r="B15678"/>
      <c r="D15678" s="206"/>
      <c r="E15678" s="206"/>
      <c r="F15678"/>
    </row>
    <row r="15679" spans="1:6" x14ac:dyDescent="0.2">
      <c r="A15679"/>
      <c r="B15679"/>
      <c r="D15679" s="206"/>
      <c r="E15679" s="206"/>
      <c r="F15679"/>
    </row>
    <row r="15680" spans="1:6" x14ac:dyDescent="0.2">
      <c r="A15680"/>
      <c r="B15680"/>
      <c r="D15680" s="206"/>
      <c r="E15680" s="206"/>
      <c r="F15680"/>
    </row>
    <row r="15681" spans="1:6" x14ac:dyDescent="0.2">
      <c r="A15681"/>
      <c r="B15681"/>
      <c r="D15681" s="206"/>
      <c r="E15681" s="206"/>
      <c r="F15681"/>
    </row>
    <row r="15682" spans="1:6" x14ac:dyDescent="0.2">
      <c r="A15682"/>
      <c r="B15682"/>
      <c r="D15682" s="206"/>
      <c r="E15682" s="206"/>
      <c r="F15682"/>
    </row>
    <row r="15683" spans="1:6" x14ac:dyDescent="0.2">
      <c r="A15683"/>
      <c r="B15683"/>
      <c r="D15683" s="206"/>
      <c r="E15683" s="206"/>
      <c r="F15683"/>
    </row>
    <row r="15684" spans="1:6" x14ac:dyDescent="0.2">
      <c r="A15684"/>
      <c r="B15684"/>
      <c r="D15684" s="206"/>
      <c r="E15684" s="206"/>
      <c r="F15684"/>
    </row>
    <row r="15685" spans="1:6" x14ac:dyDescent="0.2">
      <c r="A15685"/>
      <c r="B15685"/>
      <c r="D15685" s="206"/>
      <c r="E15685" s="206"/>
      <c r="F15685"/>
    </row>
    <row r="15686" spans="1:6" x14ac:dyDescent="0.2">
      <c r="A15686"/>
      <c r="B15686"/>
      <c r="D15686" s="206"/>
      <c r="E15686" s="206"/>
      <c r="F15686"/>
    </row>
    <row r="15687" spans="1:6" x14ac:dyDescent="0.2">
      <c r="A15687"/>
      <c r="B15687"/>
      <c r="D15687" s="206"/>
      <c r="E15687" s="206"/>
      <c r="F15687"/>
    </row>
    <row r="15688" spans="1:6" x14ac:dyDescent="0.2">
      <c r="A15688"/>
      <c r="B15688"/>
      <c r="D15688" s="206"/>
      <c r="E15688" s="206"/>
      <c r="F15688"/>
    </row>
    <row r="15689" spans="1:6" x14ac:dyDescent="0.2">
      <c r="A15689"/>
      <c r="B15689"/>
      <c r="D15689" s="206"/>
      <c r="E15689" s="206"/>
      <c r="F15689"/>
    </row>
    <row r="15690" spans="1:6" x14ac:dyDescent="0.2">
      <c r="A15690"/>
      <c r="B15690"/>
      <c r="D15690" s="206"/>
      <c r="E15690" s="206"/>
      <c r="F15690"/>
    </row>
    <row r="15691" spans="1:6" x14ac:dyDescent="0.2">
      <c r="A15691"/>
      <c r="B15691"/>
      <c r="D15691" s="206"/>
      <c r="E15691" s="206"/>
      <c r="F15691"/>
    </row>
    <row r="15692" spans="1:6" x14ac:dyDescent="0.2">
      <c r="A15692"/>
      <c r="B15692"/>
      <c r="D15692" s="206"/>
      <c r="E15692" s="206"/>
      <c r="F15692"/>
    </row>
    <row r="15693" spans="1:6" x14ac:dyDescent="0.2">
      <c r="A15693"/>
      <c r="B15693"/>
      <c r="D15693" s="206"/>
      <c r="E15693" s="206"/>
      <c r="F15693"/>
    </row>
    <row r="15694" spans="1:6" x14ac:dyDescent="0.2">
      <c r="A15694"/>
      <c r="B15694"/>
      <c r="D15694" s="206"/>
      <c r="E15694" s="206"/>
      <c r="F15694"/>
    </row>
    <row r="15695" spans="1:6" x14ac:dyDescent="0.2">
      <c r="A15695"/>
      <c r="B15695"/>
      <c r="D15695" s="206"/>
      <c r="E15695" s="206"/>
      <c r="F15695"/>
    </row>
    <row r="15696" spans="1:6" x14ac:dyDescent="0.2">
      <c r="A15696"/>
      <c r="B15696"/>
      <c r="D15696" s="206"/>
      <c r="E15696" s="206"/>
      <c r="F15696"/>
    </row>
    <row r="15697" spans="1:6" x14ac:dyDescent="0.2">
      <c r="A15697"/>
      <c r="B15697"/>
      <c r="D15697" s="206"/>
      <c r="E15697" s="206"/>
      <c r="F15697"/>
    </row>
    <row r="15698" spans="1:6" x14ac:dyDescent="0.2">
      <c r="A15698"/>
      <c r="B15698"/>
      <c r="D15698" s="206"/>
      <c r="E15698" s="206"/>
      <c r="F15698"/>
    </row>
    <row r="15699" spans="1:6" x14ac:dyDescent="0.2">
      <c r="A15699"/>
      <c r="B15699"/>
      <c r="D15699" s="206"/>
      <c r="E15699" s="206"/>
      <c r="F15699"/>
    </row>
    <row r="15700" spans="1:6" x14ac:dyDescent="0.2">
      <c r="A15700"/>
      <c r="B15700"/>
      <c r="D15700" s="206"/>
      <c r="E15700" s="206"/>
      <c r="F15700"/>
    </row>
    <row r="15701" spans="1:6" x14ac:dyDescent="0.2">
      <c r="A15701"/>
      <c r="B15701"/>
      <c r="D15701" s="206"/>
      <c r="E15701" s="206"/>
      <c r="F15701"/>
    </row>
    <row r="15702" spans="1:6" x14ac:dyDescent="0.2">
      <c r="A15702"/>
      <c r="B15702"/>
      <c r="D15702" s="206"/>
      <c r="E15702" s="206"/>
      <c r="F15702"/>
    </row>
    <row r="15703" spans="1:6" x14ac:dyDescent="0.2">
      <c r="A15703"/>
      <c r="B15703"/>
      <c r="D15703" s="206"/>
      <c r="E15703" s="206"/>
      <c r="F15703"/>
    </row>
    <row r="15704" spans="1:6" x14ac:dyDescent="0.2">
      <c r="A15704"/>
      <c r="B15704"/>
      <c r="D15704" s="206"/>
      <c r="E15704" s="206"/>
      <c r="F15704"/>
    </row>
    <row r="15705" spans="1:6" x14ac:dyDescent="0.2">
      <c r="A15705"/>
      <c r="B15705"/>
      <c r="D15705" s="206"/>
      <c r="E15705" s="206"/>
      <c r="F15705"/>
    </row>
    <row r="15706" spans="1:6" x14ac:dyDescent="0.2">
      <c r="A15706"/>
      <c r="B15706"/>
      <c r="D15706" s="206"/>
      <c r="E15706" s="206"/>
      <c r="F15706"/>
    </row>
    <row r="15707" spans="1:6" x14ac:dyDescent="0.2">
      <c r="A15707"/>
      <c r="B15707"/>
      <c r="D15707" s="206"/>
      <c r="E15707" s="206"/>
      <c r="F15707"/>
    </row>
    <row r="15708" spans="1:6" x14ac:dyDescent="0.2">
      <c r="A15708"/>
      <c r="B15708"/>
      <c r="D15708" s="206"/>
      <c r="E15708" s="206"/>
      <c r="F15708"/>
    </row>
    <row r="15709" spans="1:6" x14ac:dyDescent="0.2">
      <c r="A15709"/>
      <c r="B15709"/>
      <c r="D15709" s="206"/>
      <c r="E15709" s="206"/>
      <c r="F15709"/>
    </row>
    <row r="15710" spans="1:6" x14ac:dyDescent="0.2">
      <c r="A15710"/>
      <c r="B15710"/>
      <c r="D15710" s="206"/>
      <c r="E15710" s="206"/>
      <c r="F15710"/>
    </row>
    <row r="15711" spans="1:6" x14ac:dyDescent="0.2">
      <c r="A15711"/>
      <c r="B15711"/>
      <c r="D15711" s="206"/>
      <c r="E15711" s="206"/>
      <c r="F15711"/>
    </row>
    <row r="15712" spans="1:6" x14ac:dyDescent="0.2">
      <c r="A15712"/>
      <c r="B15712"/>
      <c r="D15712" s="206"/>
      <c r="E15712" s="206"/>
      <c r="F15712"/>
    </row>
    <row r="15713" spans="1:6" x14ac:dyDescent="0.2">
      <c r="A15713"/>
      <c r="B15713"/>
      <c r="D15713" s="206"/>
      <c r="E15713" s="206"/>
      <c r="F15713"/>
    </row>
    <row r="15714" spans="1:6" x14ac:dyDescent="0.2">
      <c r="A15714"/>
      <c r="B15714"/>
      <c r="D15714" s="206"/>
      <c r="E15714" s="206"/>
      <c r="F15714"/>
    </row>
    <row r="15715" spans="1:6" x14ac:dyDescent="0.2">
      <c r="A15715"/>
      <c r="B15715"/>
      <c r="D15715" s="206"/>
      <c r="E15715" s="206"/>
      <c r="F15715"/>
    </row>
    <row r="15716" spans="1:6" x14ac:dyDescent="0.2">
      <c r="A15716"/>
      <c r="B15716"/>
      <c r="D15716" s="206"/>
      <c r="E15716" s="206"/>
      <c r="F15716"/>
    </row>
    <row r="15717" spans="1:6" x14ac:dyDescent="0.2">
      <c r="A15717"/>
      <c r="B15717"/>
      <c r="D15717" s="206"/>
      <c r="E15717" s="206"/>
      <c r="F15717"/>
    </row>
    <row r="15718" spans="1:6" x14ac:dyDescent="0.2">
      <c r="A15718"/>
      <c r="B15718"/>
      <c r="D15718" s="206"/>
      <c r="E15718" s="206"/>
      <c r="F15718"/>
    </row>
    <row r="15719" spans="1:6" x14ac:dyDescent="0.2">
      <c r="A15719"/>
      <c r="B15719"/>
      <c r="D15719" s="206"/>
      <c r="E15719" s="206"/>
      <c r="F15719"/>
    </row>
    <row r="15720" spans="1:6" x14ac:dyDescent="0.2">
      <c r="A15720"/>
      <c r="B15720"/>
      <c r="D15720" s="206"/>
      <c r="E15720" s="206"/>
      <c r="F15720"/>
    </row>
    <row r="15721" spans="1:6" x14ac:dyDescent="0.2">
      <c r="A15721"/>
      <c r="B15721"/>
      <c r="D15721" s="206"/>
      <c r="E15721" s="206"/>
      <c r="F15721"/>
    </row>
    <row r="15722" spans="1:6" x14ac:dyDescent="0.2">
      <c r="A15722"/>
      <c r="B15722"/>
      <c r="D15722" s="206"/>
      <c r="E15722" s="206"/>
      <c r="F15722"/>
    </row>
    <row r="15723" spans="1:6" x14ac:dyDescent="0.2">
      <c r="A15723"/>
      <c r="B15723"/>
      <c r="D15723" s="206"/>
      <c r="E15723" s="206"/>
      <c r="F15723"/>
    </row>
    <row r="15724" spans="1:6" x14ac:dyDescent="0.2">
      <c r="A15724"/>
      <c r="B15724"/>
      <c r="D15724" s="206"/>
      <c r="E15724" s="206"/>
      <c r="F15724"/>
    </row>
    <row r="15725" spans="1:6" x14ac:dyDescent="0.2">
      <c r="A15725"/>
      <c r="B15725"/>
      <c r="D15725" s="206"/>
      <c r="E15725" s="206"/>
      <c r="F15725"/>
    </row>
    <row r="15726" spans="1:6" x14ac:dyDescent="0.2">
      <c r="A15726"/>
      <c r="B15726"/>
      <c r="D15726" s="206"/>
      <c r="E15726" s="206"/>
      <c r="F15726"/>
    </row>
    <row r="15727" spans="1:6" x14ac:dyDescent="0.2">
      <c r="A15727"/>
      <c r="B15727"/>
      <c r="D15727" s="206"/>
      <c r="E15727" s="206"/>
      <c r="F15727"/>
    </row>
    <row r="15728" spans="1:6" x14ac:dyDescent="0.2">
      <c r="A15728"/>
      <c r="B15728"/>
      <c r="D15728" s="206"/>
      <c r="E15728" s="206"/>
      <c r="F15728"/>
    </row>
    <row r="15729" spans="1:6" x14ac:dyDescent="0.2">
      <c r="A15729"/>
      <c r="B15729"/>
      <c r="D15729" s="206"/>
      <c r="E15729" s="206"/>
      <c r="F15729"/>
    </row>
    <row r="15730" spans="1:6" x14ac:dyDescent="0.2">
      <c r="A15730"/>
      <c r="B15730"/>
      <c r="D15730" s="206"/>
      <c r="E15730" s="206"/>
      <c r="F15730"/>
    </row>
    <row r="15731" spans="1:6" x14ac:dyDescent="0.2">
      <c r="A15731"/>
      <c r="B15731"/>
      <c r="D15731" s="206"/>
      <c r="E15731" s="206"/>
      <c r="F15731"/>
    </row>
    <row r="15732" spans="1:6" x14ac:dyDescent="0.2">
      <c r="A15732"/>
      <c r="B15732"/>
      <c r="D15732" s="206"/>
      <c r="E15732" s="206"/>
      <c r="F15732"/>
    </row>
    <row r="15733" spans="1:6" x14ac:dyDescent="0.2">
      <c r="A15733"/>
      <c r="B15733"/>
      <c r="D15733" s="206"/>
      <c r="E15733" s="206"/>
      <c r="F15733"/>
    </row>
    <row r="15734" spans="1:6" x14ac:dyDescent="0.2">
      <c r="A15734"/>
      <c r="B15734"/>
      <c r="D15734" s="206"/>
      <c r="E15734" s="206"/>
      <c r="F15734"/>
    </row>
    <row r="15735" spans="1:6" x14ac:dyDescent="0.2">
      <c r="A15735"/>
      <c r="B15735"/>
      <c r="D15735" s="206"/>
      <c r="E15735" s="206"/>
      <c r="F15735"/>
    </row>
    <row r="15736" spans="1:6" x14ac:dyDescent="0.2">
      <c r="A15736"/>
      <c r="B15736"/>
      <c r="D15736" s="206"/>
      <c r="E15736" s="206"/>
      <c r="F15736"/>
    </row>
    <row r="15737" spans="1:6" x14ac:dyDescent="0.2">
      <c r="A15737"/>
      <c r="B15737"/>
      <c r="D15737" s="206"/>
      <c r="E15737" s="206"/>
      <c r="F15737"/>
    </row>
    <row r="15738" spans="1:6" x14ac:dyDescent="0.2">
      <c r="A15738"/>
      <c r="B15738"/>
      <c r="D15738" s="206"/>
      <c r="E15738" s="206"/>
      <c r="F15738"/>
    </row>
    <row r="15739" spans="1:6" x14ac:dyDescent="0.2">
      <c r="A15739"/>
      <c r="B15739"/>
      <c r="D15739" s="206"/>
      <c r="E15739" s="206"/>
      <c r="F15739"/>
    </row>
    <row r="15740" spans="1:6" x14ac:dyDescent="0.2">
      <c r="A15740"/>
      <c r="B15740"/>
      <c r="D15740" s="206"/>
      <c r="E15740" s="206"/>
      <c r="F15740"/>
    </row>
    <row r="15741" spans="1:6" x14ac:dyDescent="0.2">
      <c r="A15741"/>
      <c r="B15741"/>
      <c r="D15741" s="206"/>
      <c r="E15741" s="206"/>
      <c r="F15741"/>
    </row>
    <row r="15742" spans="1:6" x14ac:dyDescent="0.2">
      <c r="A15742"/>
      <c r="B15742"/>
      <c r="D15742" s="206"/>
      <c r="E15742" s="206"/>
      <c r="F15742"/>
    </row>
    <row r="15743" spans="1:6" x14ac:dyDescent="0.2">
      <c r="A15743"/>
      <c r="B15743"/>
      <c r="D15743" s="206"/>
      <c r="E15743" s="206"/>
      <c r="F15743"/>
    </row>
    <row r="15744" spans="1:6" x14ac:dyDescent="0.2">
      <c r="A15744"/>
      <c r="B15744"/>
      <c r="D15744" s="206"/>
      <c r="E15744" s="206"/>
      <c r="F15744"/>
    </row>
    <row r="15745" spans="1:6" x14ac:dyDescent="0.2">
      <c r="A15745"/>
      <c r="B15745"/>
      <c r="D15745" s="206"/>
      <c r="E15745" s="206"/>
      <c r="F15745"/>
    </row>
    <row r="15746" spans="1:6" x14ac:dyDescent="0.2">
      <c r="A15746"/>
      <c r="B15746"/>
      <c r="D15746" s="206"/>
      <c r="E15746" s="206"/>
      <c r="F15746"/>
    </row>
    <row r="15747" spans="1:6" x14ac:dyDescent="0.2">
      <c r="A15747"/>
      <c r="B15747"/>
      <c r="D15747" s="206"/>
      <c r="E15747" s="206"/>
      <c r="F15747"/>
    </row>
    <row r="15748" spans="1:6" x14ac:dyDescent="0.2">
      <c r="A15748"/>
      <c r="B15748"/>
      <c r="D15748" s="206"/>
      <c r="E15748" s="206"/>
      <c r="F15748"/>
    </row>
    <row r="15749" spans="1:6" x14ac:dyDescent="0.2">
      <c r="A15749"/>
      <c r="B15749"/>
      <c r="D15749" s="206"/>
      <c r="E15749" s="206"/>
      <c r="F15749"/>
    </row>
    <row r="15750" spans="1:6" x14ac:dyDescent="0.2">
      <c r="A15750"/>
      <c r="B15750"/>
      <c r="D15750" s="206"/>
      <c r="E15750" s="206"/>
      <c r="F15750"/>
    </row>
    <row r="15751" spans="1:6" x14ac:dyDescent="0.2">
      <c r="A15751"/>
      <c r="B15751"/>
      <c r="D15751" s="206"/>
      <c r="E15751" s="206"/>
      <c r="F15751"/>
    </row>
    <row r="15752" spans="1:6" x14ac:dyDescent="0.2">
      <c r="A15752"/>
      <c r="B15752"/>
      <c r="D15752" s="206"/>
      <c r="E15752" s="206"/>
      <c r="F15752"/>
    </row>
    <row r="15753" spans="1:6" x14ac:dyDescent="0.2">
      <c r="A15753"/>
      <c r="B15753"/>
      <c r="D15753" s="206"/>
      <c r="E15753" s="206"/>
      <c r="F15753"/>
    </row>
    <row r="15754" spans="1:6" x14ac:dyDescent="0.2">
      <c r="A15754"/>
      <c r="B15754"/>
      <c r="D15754" s="206"/>
      <c r="E15754" s="206"/>
      <c r="F15754"/>
    </row>
    <row r="15755" spans="1:6" x14ac:dyDescent="0.2">
      <c r="A15755"/>
      <c r="B15755"/>
      <c r="D15755" s="206"/>
      <c r="E15755" s="206"/>
      <c r="F15755"/>
    </row>
    <row r="15756" spans="1:6" x14ac:dyDescent="0.2">
      <c r="A15756"/>
      <c r="B15756"/>
      <c r="D15756" s="206"/>
      <c r="E15756" s="206"/>
      <c r="F15756"/>
    </row>
    <row r="15757" spans="1:6" x14ac:dyDescent="0.2">
      <c r="A15757"/>
      <c r="B15757"/>
      <c r="D15757" s="206"/>
      <c r="E15757" s="206"/>
      <c r="F15757"/>
    </row>
    <row r="15758" spans="1:6" x14ac:dyDescent="0.2">
      <c r="A15758"/>
      <c r="B15758"/>
      <c r="D15758" s="206"/>
      <c r="E15758" s="206"/>
      <c r="F15758"/>
    </row>
    <row r="15759" spans="1:6" x14ac:dyDescent="0.2">
      <c r="A15759"/>
      <c r="B15759"/>
      <c r="D15759" s="206"/>
      <c r="E15759" s="206"/>
      <c r="F15759"/>
    </row>
    <row r="15760" spans="1:6" x14ac:dyDescent="0.2">
      <c r="A15760"/>
      <c r="B15760"/>
      <c r="D15760" s="206"/>
      <c r="E15760" s="206"/>
      <c r="F15760"/>
    </row>
    <row r="15761" spans="1:6" x14ac:dyDescent="0.2">
      <c r="A15761"/>
      <c r="B15761"/>
      <c r="D15761" s="206"/>
      <c r="E15761" s="206"/>
      <c r="F15761"/>
    </row>
    <row r="15762" spans="1:6" x14ac:dyDescent="0.2">
      <c r="A15762"/>
      <c r="B15762"/>
      <c r="D15762" s="206"/>
      <c r="E15762" s="206"/>
      <c r="F15762"/>
    </row>
    <row r="15763" spans="1:6" x14ac:dyDescent="0.2">
      <c r="A15763"/>
      <c r="B15763"/>
      <c r="D15763" s="206"/>
      <c r="E15763" s="206"/>
      <c r="F15763"/>
    </row>
    <row r="15764" spans="1:6" x14ac:dyDescent="0.2">
      <c r="A15764"/>
      <c r="B15764"/>
      <c r="D15764" s="206"/>
      <c r="E15764" s="206"/>
      <c r="F15764"/>
    </row>
    <row r="15765" spans="1:6" x14ac:dyDescent="0.2">
      <c r="A15765"/>
      <c r="B15765"/>
      <c r="D15765" s="206"/>
      <c r="E15765" s="206"/>
      <c r="F15765"/>
    </row>
    <row r="15766" spans="1:6" x14ac:dyDescent="0.2">
      <c r="A15766"/>
      <c r="B15766"/>
      <c r="D15766" s="206"/>
      <c r="E15766" s="206"/>
      <c r="F15766"/>
    </row>
    <row r="15767" spans="1:6" x14ac:dyDescent="0.2">
      <c r="A15767"/>
      <c r="B15767"/>
      <c r="D15767" s="206"/>
      <c r="E15767" s="206"/>
      <c r="F15767"/>
    </row>
    <row r="15768" spans="1:6" x14ac:dyDescent="0.2">
      <c r="A15768"/>
      <c r="B15768"/>
      <c r="D15768" s="206"/>
      <c r="E15768" s="206"/>
      <c r="F15768"/>
    </row>
    <row r="15769" spans="1:6" x14ac:dyDescent="0.2">
      <c r="A15769"/>
      <c r="B15769"/>
      <c r="D15769" s="206"/>
      <c r="E15769" s="206"/>
      <c r="F15769"/>
    </row>
    <row r="15770" spans="1:6" x14ac:dyDescent="0.2">
      <c r="A15770"/>
      <c r="B15770"/>
      <c r="D15770" s="206"/>
      <c r="E15770" s="206"/>
      <c r="F15770"/>
    </row>
    <row r="15771" spans="1:6" x14ac:dyDescent="0.2">
      <c r="A15771"/>
      <c r="B15771"/>
      <c r="D15771" s="206"/>
      <c r="E15771" s="206"/>
      <c r="F15771"/>
    </row>
    <row r="15772" spans="1:6" x14ac:dyDescent="0.2">
      <c r="A15772"/>
      <c r="B15772"/>
      <c r="D15772" s="206"/>
      <c r="E15772" s="206"/>
      <c r="F15772"/>
    </row>
    <row r="15773" spans="1:6" x14ac:dyDescent="0.2">
      <c r="A15773"/>
      <c r="B15773"/>
      <c r="D15773" s="206"/>
      <c r="E15773" s="206"/>
      <c r="F15773"/>
    </row>
    <row r="15774" spans="1:6" x14ac:dyDescent="0.2">
      <c r="A15774"/>
      <c r="B15774"/>
      <c r="D15774" s="206"/>
      <c r="E15774" s="206"/>
      <c r="F15774"/>
    </row>
    <row r="15775" spans="1:6" x14ac:dyDescent="0.2">
      <c r="A15775"/>
      <c r="B15775"/>
      <c r="D15775" s="206"/>
      <c r="E15775" s="206"/>
      <c r="F15775"/>
    </row>
    <row r="15776" spans="1:6" x14ac:dyDescent="0.2">
      <c r="A15776"/>
      <c r="B15776"/>
      <c r="D15776" s="206"/>
      <c r="E15776" s="206"/>
      <c r="F15776"/>
    </row>
    <row r="15777" spans="1:6" x14ac:dyDescent="0.2">
      <c r="A15777"/>
      <c r="B15777"/>
      <c r="D15777" s="206"/>
      <c r="E15777" s="206"/>
      <c r="F15777"/>
    </row>
    <row r="15778" spans="1:6" x14ac:dyDescent="0.2">
      <c r="A15778"/>
      <c r="B15778"/>
      <c r="D15778" s="206"/>
      <c r="E15778" s="206"/>
      <c r="F15778"/>
    </row>
    <row r="15779" spans="1:6" x14ac:dyDescent="0.2">
      <c r="A15779"/>
      <c r="B15779"/>
      <c r="D15779" s="206"/>
      <c r="E15779" s="206"/>
      <c r="F15779"/>
    </row>
    <row r="15780" spans="1:6" x14ac:dyDescent="0.2">
      <c r="A15780"/>
      <c r="B15780"/>
      <c r="D15780" s="206"/>
      <c r="E15780" s="206"/>
      <c r="F15780"/>
    </row>
    <row r="15781" spans="1:6" x14ac:dyDescent="0.2">
      <c r="A15781"/>
      <c r="B15781"/>
      <c r="D15781" s="206"/>
      <c r="E15781" s="206"/>
      <c r="F15781"/>
    </row>
    <row r="15782" spans="1:6" x14ac:dyDescent="0.2">
      <c r="A15782"/>
      <c r="B15782"/>
      <c r="D15782" s="206"/>
      <c r="E15782" s="206"/>
      <c r="F15782"/>
    </row>
    <row r="15783" spans="1:6" x14ac:dyDescent="0.2">
      <c r="A15783"/>
      <c r="B15783"/>
      <c r="D15783" s="206"/>
      <c r="E15783" s="206"/>
      <c r="F15783"/>
    </row>
    <row r="15784" spans="1:6" x14ac:dyDescent="0.2">
      <c r="A15784"/>
      <c r="B15784"/>
      <c r="D15784" s="206"/>
      <c r="E15784" s="206"/>
      <c r="F15784"/>
    </row>
    <row r="15785" spans="1:6" x14ac:dyDescent="0.2">
      <c r="A15785"/>
      <c r="B15785"/>
      <c r="D15785" s="206"/>
      <c r="E15785" s="206"/>
      <c r="F15785"/>
    </row>
    <row r="15786" spans="1:6" x14ac:dyDescent="0.2">
      <c r="A15786"/>
      <c r="B15786"/>
      <c r="D15786" s="206"/>
      <c r="E15786" s="206"/>
      <c r="F15786"/>
    </row>
    <row r="15787" spans="1:6" x14ac:dyDescent="0.2">
      <c r="A15787"/>
      <c r="B15787"/>
      <c r="D15787" s="206"/>
      <c r="E15787" s="206"/>
      <c r="F15787"/>
    </row>
    <row r="15788" spans="1:6" x14ac:dyDescent="0.2">
      <c r="A15788"/>
      <c r="B15788"/>
      <c r="D15788" s="206"/>
      <c r="E15788" s="206"/>
      <c r="F15788"/>
    </row>
    <row r="15789" spans="1:6" x14ac:dyDescent="0.2">
      <c r="A15789"/>
      <c r="B15789"/>
      <c r="D15789" s="206"/>
      <c r="E15789" s="206"/>
      <c r="F15789"/>
    </row>
    <row r="15790" spans="1:6" x14ac:dyDescent="0.2">
      <c r="A15790"/>
      <c r="B15790"/>
      <c r="D15790" s="206"/>
      <c r="E15790" s="206"/>
      <c r="F15790"/>
    </row>
    <row r="15791" spans="1:6" x14ac:dyDescent="0.2">
      <c r="A15791"/>
      <c r="B15791"/>
      <c r="D15791" s="206"/>
      <c r="E15791" s="206"/>
      <c r="F15791"/>
    </row>
    <row r="15792" spans="1:6" x14ac:dyDescent="0.2">
      <c r="A15792"/>
      <c r="B15792"/>
      <c r="D15792" s="206"/>
      <c r="E15792" s="206"/>
      <c r="F15792"/>
    </row>
    <row r="15793" spans="1:6" x14ac:dyDescent="0.2">
      <c r="A15793"/>
      <c r="B15793"/>
      <c r="D15793" s="206"/>
      <c r="E15793" s="206"/>
      <c r="F15793"/>
    </row>
    <row r="15794" spans="1:6" x14ac:dyDescent="0.2">
      <c r="A15794"/>
      <c r="B15794"/>
      <c r="D15794" s="206"/>
      <c r="E15794" s="206"/>
      <c r="F15794"/>
    </row>
    <row r="15795" spans="1:6" x14ac:dyDescent="0.2">
      <c r="A15795"/>
      <c r="B15795"/>
      <c r="D15795" s="206"/>
      <c r="E15795" s="206"/>
      <c r="F15795"/>
    </row>
    <row r="15796" spans="1:6" x14ac:dyDescent="0.2">
      <c r="A15796"/>
      <c r="B15796"/>
      <c r="D15796" s="206"/>
      <c r="E15796" s="206"/>
      <c r="F15796"/>
    </row>
    <row r="15797" spans="1:6" x14ac:dyDescent="0.2">
      <c r="A15797"/>
      <c r="B15797"/>
      <c r="D15797" s="206"/>
      <c r="E15797" s="206"/>
      <c r="F15797"/>
    </row>
    <row r="15798" spans="1:6" x14ac:dyDescent="0.2">
      <c r="A15798"/>
      <c r="B15798"/>
      <c r="D15798" s="206"/>
      <c r="E15798" s="206"/>
      <c r="F15798"/>
    </row>
    <row r="15799" spans="1:6" x14ac:dyDescent="0.2">
      <c r="A15799"/>
      <c r="B15799"/>
      <c r="D15799" s="206"/>
      <c r="E15799" s="206"/>
      <c r="F15799"/>
    </row>
    <row r="15800" spans="1:6" x14ac:dyDescent="0.2">
      <c r="A15800"/>
      <c r="B15800"/>
      <c r="D15800" s="206"/>
      <c r="E15800" s="206"/>
      <c r="F15800"/>
    </row>
    <row r="15801" spans="1:6" x14ac:dyDescent="0.2">
      <c r="A15801"/>
      <c r="B15801"/>
      <c r="D15801" s="206"/>
      <c r="E15801" s="206"/>
      <c r="F15801"/>
    </row>
    <row r="15802" spans="1:6" x14ac:dyDescent="0.2">
      <c r="A15802"/>
      <c r="B15802"/>
      <c r="D15802" s="206"/>
      <c r="E15802" s="206"/>
      <c r="F15802"/>
    </row>
    <row r="15803" spans="1:6" x14ac:dyDescent="0.2">
      <c r="A15803"/>
      <c r="B15803"/>
      <c r="D15803" s="206"/>
      <c r="E15803" s="206"/>
      <c r="F15803"/>
    </row>
    <row r="15804" spans="1:6" x14ac:dyDescent="0.2">
      <c r="A15804"/>
      <c r="B15804"/>
      <c r="D15804" s="206"/>
      <c r="E15804" s="206"/>
      <c r="F15804"/>
    </row>
    <row r="15805" spans="1:6" x14ac:dyDescent="0.2">
      <c r="A15805"/>
      <c r="B15805"/>
      <c r="D15805" s="206"/>
      <c r="E15805" s="206"/>
      <c r="F15805"/>
    </row>
    <row r="15806" spans="1:6" x14ac:dyDescent="0.2">
      <c r="A15806"/>
      <c r="B15806"/>
      <c r="D15806" s="206"/>
      <c r="E15806" s="206"/>
      <c r="F15806"/>
    </row>
    <row r="15807" spans="1:6" x14ac:dyDescent="0.2">
      <c r="A15807"/>
      <c r="B15807"/>
      <c r="D15807" s="206"/>
      <c r="E15807" s="206"/>
      <c r="F15807"/>
    </row>
    <row r="15808" spans="1:6" x14ac:dyDescent="0.2">
      <c r="A15808"/>
      <c r="B15808"/>
      <c r="D15808" s="206"/>
      <c r="E15808" s="206"/>
      <c r="F15808"/>
    </row>
    <row r="15809" spans="1:6" x14ac:dyDescent="0.2">
      <c r="A15809"/>
      <c r="B15809"/>
      <c r="D15809" s="206"/>
      <c r="E15809" s="206"/>
      <c r="F15809"/>
    </row>
    <row r="15810" spans="1:6" x14ac:dyDescent="0.2">
      <c r="A15810"/>
      <c r="B15810"/>
      <c r="D15810" s="206"/>
      <c r="E15810" s="206"/>
      <c r="F15810"/>
    </row>
    <row r="15811" spans="1:6" x14ac:dyDescent="0.2">
      <c r="A15811"/>
      <c r="B15811"/>
      <c r="D15811" s="206"/>
      <c r="E15811" s="206"/>
      <c r="F15811"/>
    </row>
    <row r="15812" spans="1:6" x14ac:dyDescent="0.2">
      <c r="A15812"/>
      <c r="B15812"/>
      <c r="D15812" s="206"/>
      <c r="E15812" s="206"/>
      <c r="F15812"/>
    </row>
    <row r="15813" spans="1:6" x14ac:dyDescent="0.2">
      <c r="A15813"/>
      <c r="B15813"/>
      <c r="D15813" s="206"/>
      <c r="E15813" s="206"/>
      <c r="F15813"/>
    </row>
    <row r="15814" spans="1:6" x14ac:dyDescent="0.2">
      <c r="A15814"/>
      <c r="B15814"/>
      <c r="D15814" s="206"/>
      <c r="E15814" s="206"/>
      <c r="F15814"/>
    </row>
    <row r="15815" spans="1:6" x14ac:dyDescent="0.2">
      <c r="A15815"/>
      <c r="B15815"/>
      <c r="D15815" s="206"/>
      <c r="E15815" s="206"/>
      <c r="F15815"/>
    </row>
    <row r="15816" spans="1:6" x14ac:dyDescent="0.2">
      <c r="A15816"/>
      <c r="B15816"/>
      <c r="D15816" s="206"/>
      <c r="E15816" s="206"/>
      <c r="F15816"/>
    </row>
    <row r="15817" spans="1:6" x14ac:dyDescent="0.2">
      <c r="A15817"/>
      <c r="B15817"/>
      <c r="D15817" s="206"/>
      <c r="E15817" s="206"/>
      <c r="F15817"/>
    </row>
    <row r="15818" spans="1:6" x14ac:dyDescent="0.2">
      <c r="A15818"/>
      <c r="B15818"/>
      <c r="D15818" s="206"/>
      <c r="E15818" s="206"/>
      <c r="F15818"/>
    </row>
    <row r="15819" spans="1:6" x14ac:dyDescent="0.2">
      <c r="A15819"/>
      <c r="B15819"/>
      <c r="D15819" s="206"/>
      <c r="E15819" s="206"/>
      <c r="F15819"/>
    </row>
    <row r="15820" spans="1:6" x14ac:dyDescent="0.2">
      <c r="A15820"/>
      <c r="B15820"/>
      <c r="D15820" s="206"/>
      <c r="E15820" s="206"/>
      <c r="F15820"/>
    </row>
    <row r="15821" spans="1:6" x14ac:dyDescent="0.2">
      <c r="A15821"/>
      <c r="B15821"/>
      <c r="D15821" s="206"/>
      <c r="E15821" s="206"/>
      <c r="F15821"/>
    </row>
    <row r="15822" spans="1:6" x14ac:dyDescent="0.2">
      <c r="A15822"/>
      <c r="B15822"/>
      <c r="D15822" s="206"/>
      <c r="E15822" s="206"/>
      <c r="F15822"/>
    </row>
    <row r="15823" spans="1:6" x14ac:dyDescent="0.2">
      <c r="A15823"/>
      <c r="B15823"/>
      <c r="D15823" s="206"/>
      <c r="E15823" s="206"/>
      <c r="F15823"/>
    </row>
    <row r="15824" spans="1:6" x14ac:dyDescent="0.2">
      <c r="A15824"/>
      <c r="B15824"/>
      <c r="D15824" s="206"/>
      <c r="E15824" s="206"/>
      <c r="F15824"/>
    </row>
    <row r="15825" spans="1:6" x14ac:dyDescent="0.2">
      <c r="A15825"/>
      <c r="B15825"/>
      <c r="D15825" s="206"/>
      <c r="E15825" s="206"/>
      <c r="F15825"/>
    </row>
    <row r="15826" spans="1:6" x14ac:dyDescent="0.2">
      <c r="A15826"/>
      <c r="B15826"/>
      <c r="D15826" s="206"/>
      <c r="E15826" s="206"/>
      <c r="F15826"/>
    </row>
    <row r="15827" spans="1:6" x14ac:dyDescent="0.2">
      <c r="A15827"/>
      <c r="B15827"/>
      <c r="D15827" s="206"/>
      <c r="E15827" s="206"/>
      <c r="F15827"/>
    </row>
    <row r="15828" spans="1:6" x14ac:dyDescent="0.2">
      <c r="A15828"/>
      <c r="B15828"/>
      <c r="D15828" s="206"/>
      <c r="E15828" s="206"/>
      <c r="F15828"/>
    </row>
    <row r="15829" spans="1:6" x14ac:dyDescent="0.2">
      <c r="A15829"/>
      <c r="B15829"/>
      <c r="D15829" s="206"/>
      <c r="E15829" s="206"/>
      <c r="F15829"/>
    </row>
    <row r="15830" spans="1:6" x14ac:dyDescent="0.2">
      <c r="A15830"/>
      <c r="B15830"/>
      <c r="D15830" s="206"/>
      <c r="E15830" s="206"/>
      <c r="F15830"/>
    </row>
    <row r="15831" spans="1:6" x14ac:dyDescent="0.2">
      <c r="A15831"/>
      <c r="B15831"/>
      <c r="D15831" s="206"/>
      <c r="E15831" s="206"/>
      <c r="F15831"/>
    </row>
    <row r="15832" spans="1:6" x14ac:dyDescent="0.2">
      <c r="A15832"/>
      <c r="B15832"/>
      <c r="D15832" s="206"/>
      <c r="E15832" s="206"/>
      <c r="F15832"/>
    </row>
    <row r="15833" spans="1:6" x14ac:dyDescent="0.2">
      <c r="A15833"/>
      <c r="B15833"/>
      <c r="D15833" s="206"/>
      <c r="E15833" s="206"/>
      <c r="F15833"/>
    </row>
    <row r="15834" spans="1:6" x14ac:dyDescent="0.2">
      <c r="A15834"/>
      <c r="B15834"/>
      <c r="D15834" s="206"/>
      <c r="E15834" s="206"/>
      <c r="F15834"/>
    </row>
    <row r="15835" spans="1:6" x14ac:dyDescent="0.2">
      <c r="A15835"/>
      <c r="B15835"/>
      <c r="D15835" s="206"/>
      <c r="E15835" s="206"/>
      <c r="F15835"/>
    </row>
    <row r="15836" spans="1:6" x14ac:dyDescent="0.2">
      <c r="A15836"/>
      <c r="B15836"/>
      <c r="D15836" s="206"/>
      <c r="E15836" s="206"/>
      <c r="F15836"/>
    </row>
    <row r="15837" spans="1:6" x14ac:dyDescent="0.2">
      <c r="A15837"/>
      <c r="B15837"/>
      <c r="D15837" s="206"/>
      <c r="E15837" s="206"/>
      <c r="F15837"/>
    </row>
    <row r="15838" spans="1:6" x14ac:dyDescent="0.2">
      <c r="A15838"/>
      <c r="B15838"/>
      <c r="D15838" s="206"/>
      <c r="E15838" s="206"/>
      <c r="F15838"/>
    </row>
    <row r="15839" spans="1:6" x14ac:dyDescent="0.2">
      <c r="A15839"/>
      <c r="B15839"/>
      <c r="D15839" s="206"/>
      <c r="E15839" s="206"/>
      <c r="F15839"/>
    </row>
    <row r="15840" spans="1:6" x14ac:dyDescent="0.2">
      <c r="A15840"/>
      <c r="B15840"/>
      <c r="D15840" s="206"/>
      <c r="E15840" s="206"/>
      <c r="F15840"/>
    </row>
    <row r="15841" spans="1:6" x14ac:dyDescent="0.2">
      <c r="A15841"/>
      <c r="B15841"/>
      <c r="D15841" s="206"/>
      <c r="E15841" s="206"/>
      <c r="F15841"/>
    </row>
    <row r="15842" spans="1:6" x14ac:dyDescent="0.2">
      <c r="A15842"/>
      <c r="B15842"/>
      <c r="D15842" s="206"/>
      <c r="E15842" s="206"/>
      <c r="F15842"/>
    </row>
    <row r="15843" spans="1:6" x14ac:dyDescent="0.2">
      <c r="A15843"/>
      <c r="B15843"/>
      <c r="D15843" s="206"/>
      <c r="E15843" s="206"/>
      <c r="F15843"/>
    </row>
    <row r="15844" spans="1:6" x14ac:dyDescent="0.2">
      <c r="A15844"/>
      <c r="B15844"/>
      <c r="D15844" s="206"/>
      <c r="E15844" s="206"/>
      <c r="F15844"/>
    </row>
    <row r="15845" spans="1:6" x14ac:dyDescent="0.2">
      <c r="A15845"/>
      <c r="B15845"/>
      <c r="D15845" s="206"/>
      <c r="E15845" s="206"/>
      <c r="F15845"/>
    </row>
    <row r="15846" spans="1:6" x14ac:dyDescent="0.2">
      <c r="A15846"/>
      <c r="B15846"/>
      <c r="D15846" s="206"/>
      <c r="E15846" s="206"/>
      <c r="F15846"/>
    </row>
    <row r="15847" spans="1:6" x14ac:dyDescent="0.2">
      <c r="A15847"/>
      <c r="B15847"/>
      <c r="D15847" s="206"/>
      <c r="E15847" s="206"/>
      <c r="F15847"/>
    </row>
    <row r="15848" spans="1:6" x14ac:dyDescent="0.2">
      <c r="A15848"/>
      <c r="B15848"/>
      <c r="D15848" s="206"/>
      <c r="E15848" s="206"/>
      <c r="F15848"/>
    </row>
    <row r="15849" spans="1:6" x14ac:dyDescent="0.2">
      <c r="A15849"/>
      <c r="B15849"/>
      <c r="D15849" s="206"/>
      <c r="E15849" s="206"/>
      <c r="F15849"/>
    </row>
    <row r="15850" spans="1:6" x14ac:dyDescent="0.2">
      <c r="A15850"/>
      <c r="B15850"/>
      <c r="D15850" s="206"/>
      <c r="E15850" s="206"/>
      <c r="F15850"/>
    </row>
    <row r="15851" spans="1:6" x14ac:dyDescent="0.2">
      <c r="A15851"/>
      <c r="B15851"/>
      <c r="D15851" s="206"/>
      <c r="E15851" s="206"/>
      <c r="F15851"/>
    </row>
    <row r="15852" spans="1:6" x14ac:dyDescent="0.2">
      <c r="A15852"/>
      <c r="B15852"/>
      <c r="D15852" s="206"/>
      <c r="E15852" s="206"/>
      <c r="F15852"/>
    </row>
    <row r="15853" spans="1:6" x14ac:dyDescent="0.2">
      <c r="A15853"/>
      <c r="B15853"/>
      <c r="D15853" s="206"/>
      <c r="E15853" s="206"/>
      <c r="F15853"/>
    </row>
    <row r="15854" spans="1:6" x14ac:dyDescent="0.2">
      <c r="A15854"/>
      <c r="B15854"/>
      <c r="D15854" s="206"/>
      <c r="E15854" s="206"/>
      <c r="F15854"/>
    </row>
    <row r="15855" spans="1:6" x14ac:dyDescent="0.2">
      <c r="A15855"/>
      <c r="B15855"/>
      <c r="D15855" s="206"/>
      <c r="E15855" s="206"/>
      <c r="F15855"/>
    </row>
    <row r="15856" spans="1:6" x14ac:dyDescent="0.2">
      <c r="A15856"/>
      <c r="B15856"/>
      <c r="D15856" s="206"/>
      <c r="E15856" s="206"/>
      <c r="F15856"/>
    </row>
    <row r="15857" spans="1:6" x14ac:dyDescent="0.2">
      <c r="A15857"/>
      <c r="B15857"/>
      <c r="D15857" s="206"/>
      <c r="E15857" s="206"/>
      <c r="F15857"/>
    </row>
    <row r="15858" spans="1:6" x14ac:dyDescent="0.2">
      <c r="A15858"/>
      <c r="B15858"/>
      <c r="D15858" s="206"/>
      <c r="E15858" s="206"/>
      <c r="F15858"/>
    </row>
    <row r="15859" spans="1:6" x14ac:dyDescent="0.2">
      <c r="A15859"/>
      <c r="B15859"/>
      <c r="D15859" s="206"/>
      <c r="E15859" s="206"/>
      <c r="F15859"/>
    </row>
    <row r="15860" spans="1:6" x14ac:dyDescent="0.2">
      <c r="A15860"/>
      <c r="B15860"/>
      <c r="D15860" s="206"/>
      <c r="E15860" s="206"/>
      <c r="F15860"/>
    </row>
    <row r="15861" spans="1:6" x14ac:dyDescent="0.2">
      <c r="A15861"/>
      <c r="B15861"/>
      <c r="D15861" s="206"/>
      <c r="E15861" s="206"/>
      <c r="F15861"/>
    </row>
    <row r="15862" spans="1:6" x14ac:dyDescent="0.2">
      <c r="A15862"/>
      <c r="B15862"/>
      <c r="D15862" s="206"/>
      <c r="E15862" s="206"/>
      <c r="F15862"/>
    </row>
    <row r="15863" spans="1:6" x14ac:dyDescent="0.2">
      <c r="A15863"/>
      <c r="B15863"/>
      <c r="D15863" s="206"/>
      <c r="E15863" s="206"/>
      <c r="F15863"/>
    </row>
    <row r="15864" spans="1:6" x14ac:dyDescent="0.2">
      <c r="A15864"/>
      <c r="B15864"/>
      <c r="D15864" s="206"/>
      <c r="E15864" s="206"/>
      <c r="F15864"/>
    </row>
    <row r="15865" spans="1:6" x14ac:dyDescent="0.2">
      <c r="A15865"/>
      <c r="B15865"/>
      <c r="D15865" s="206"/>
      <c r="E15865" s="206"/>
      <c r="F15865"/>
    </row>
    <row r="15866" spans="1:6" x14ac:dyDescent="0.2">
      <c r="A15866"/>
      <c r="B15866"/>
      <c r="D15866" s="206"/>
      <c r="E15866" s="206"/>
      <c r="F15866"/>
    </row>
    <row r="15867" spans="1:6" x14ac:dyDescent="0.2">
      <c r="A15867"/>
      <c r="B15867"/>
      <c r="D15867" s="206"/>
      <c r="E15867" s="206"/>
      <c r="F15867"/>
    </row>
    <row r="15868" spans="1:6" x14ac:dyDescent="0.2">
      <c r="A15868"/>
      <c r="B15868"/>
      <c r="D15868" s="206"/>
      <c r="E15868" s="206"/>
      <c r="F15868"/>
    </row>
    <row r="15869" spans="1:6" x14ac:dyDescent="0.2">
      <c r="A15869"/>
      <c r="B15869"/>
      <c r="D15869" s="206"/>
      <c r="E15869" s="206"/>
      <c r="F15869"/>
    </row>
    <row r="15870" spans="1:6" x14ac:dyDescent="0.2">
      <c r="A15870"/>
      <c r="B15870"/>
      <c r="D15870" s="206"/>
      <c r="E15870" s="206"/>
      <c r="F15870"/>
    </row>
    <row r="15871" spans="1:6" x14ac:dyDescent="0.2">
      <c r="A15871"/>
      <c r="B15871"/>
      <c r="D15871" s="206"/>
      <c r="E15871" s="206"/>
      <c r="F15871"/>
    </row>
    <row r="15872" spans="1:6" x14ac:dyDescent="0.2">
      <c r="A15872"/>
      <c r="B15872"/>
      <c r="D15872" s="206"/>
      <c r="E15872" s="206"/>
      <c r="F15872"/>
    </row>
    <row r="15873" spans="1:6" x14ac:dyDescent="0.2">
      <c r="A15873"/>
      <c r="B15873"/>
      <c r="D15873" s="206"/>
      <c r="E15873" s="206"/>
      <c r="F15873"/>
    </row>
    <row r="15874" spans="1:6" x14ac:dyDescent="0.2">
      <c r="A15874"/>
      <c r="B15874"/>
      <c r="D15874" s="206"/>
      <c r="E15874" s="206"/>
      <c r="F15874"/>
    </row>
    <row r="15875" spans="1:6" x14ac:dyDescent="0.2">
      <c r="A15875"/>
      <c r="B15875"/>
      <c r="D15875" s="206"/>
      <c r="E15875" s="206"/>
      <c r="F15875"/>
    </row>
    <row r="15876" spans="1:6" x14ac:dyDescent="0.2">
      <c r="A15876"/>
      <c r="B15876"/>
      <c r="D15876" s="206"/>
      <c r="E15876" s="206"/>
      <c r="F15876"/>
    </row>
    <row r="15877" spans="1:6" x14ac:dyDescent="0.2">
      <c r="A15877"/>
      <c r="B15877"/>
      <c r="D15877" s="206"/>
      <c r="E15877" s="206"/>
      <c r="F15877"/>
    </row>
    <row r="15878" spans="1:6" x14ac:dyDescent="0.2">
      <c r="A15878"/>
      <c r="B15878"/>
      <c r="D15878" s="206"/>
      <c r="E15878" s="206"/>
      <c r="F15878"/>
    </row>
    <row r="15879" spans="1:6" x14ac:dyDescent="0.2">
      <c r="A15879"/>
      <c r="B15879"/>
      <c r="D15879" s="206"/>
      <c r="E15879" s="206"/>
      <c r="F15879"/>
    </row>
    <row r="15880" spans="1:6" x14ac:dyDescent="0.2">
      <c r="A15880"/>
      <c r="B15880"/>
      <c r="D15880" s="206"/>
      <c r="E15880" s="206"/>
      <c r="F15880"/>
    </row>
    <row r="15881" spans="1:6" x14ac:dyDescent="0.2">
      <c r="A15881"/>
      <c r="B15881"/>
      <c r="D15881" s="206"/>
      <c r="E15881" s="206"/>
      <c r="F15881"/>
    </row>
    <row r="15882" spans="1:6" x14ac:dyDescent="0.2">
      <c r="A15882"/>
      <c r="B15882"/>
      <c r="D15882" s="206"/>
      <c r="E15882" s="206"/>
      <c r="F15882"/>
    </row>
    <row r="15883" spans="1:6" x14ac:dyDescent="0.2">
      <c r="A15883"/>
      <c r="B15883"/>
      <c r="D15883" s="206"/>
      <c r="E15883" s="206"/>
      <c r="F15883"/>
    </row>
    <row r="15884" spans="1:6" x14ac:dyDescent="0.2">
      <c r="A15884"/>
      <c r="B15884"/>
      <c r="D15884" s="206"/>
      <c r="E15884" s="206"/>
      <c r="F15884"/>
    </row>
    <row r="15885" spans="1:6" x14ac:dyDescent="0.2">
      <c r="A15885"/>
      <c r="B15885"/>
      <c r="D15885" s="206"/>
      <c r="E15885" s="206"/>
      <c r="F15885"/>
    </row>
    <row r="15886" spans="1:6" x14ac:dyDescent="0.2">
      <c r="A15886"/>
      <c r="B15886"/>
      <c r="D15886" s="206"/>
      <c r="E15886" s="206"/>
      <c r="F15886"/>
    </row>
    <row r="15887" spans="1:6" x14ac:dyDescent="0.2">
      <c r="A15887"/>
      <c r="B15887"/>
      <c r="D15887" s="206"/>
      <c r="E15887" s="206"/>
      <c r="F15887"/>
    </row>
    <row r="15888" spans="1:6" x14ac:dyDescent="0.2">
      <c r="A15888"/>
      <c r="B15888"/>
      <c r="D15888" s="206"/>
      <c r="E15888" s="206"/>
      <c r="F15888"/>
    </row>
    <row r="15889" spans="1:6" x14ac:dyDescent="0.2">
      <c r="A15889"/>
      <c r="B15889"/>
      <c r="D15889" s="206"/>
      <c r="E15889" s="206"/>
      <c r="F15889"/>
    </row>
    <row r="15890" spans="1:6" x14ac:dyDescent="0.2">
      <c r="A15890"/>
      <c r="B15890"/>
      <c r="D15890" s="206"/>
      <c r="E15890" s="206"/>
      <c r="F15890"/>
    </row>
    <row r="15891" spans="1:6" x14ac:dyDescent="0.2">
      <c r="A15891"/>
      <c r="B15891"/>
      <c r="D15891" s="206"/>
      <c r="E15891" s="206"/>
      <c r="F15891"/>
    </row>
    <row r="15892" spans="1:6" x14ac:dyDescent="0.2">
      <c r="A15892"/>
      <c r="B15892"/>
      <c r="D15892" s="206"/>
      <c r="E15892" s="206"/>
      <c r="F15892"/>
    </row>
    <row r="15893" spans="1:6" x14ac:dyDescent="0.2">
      <c r="A15893"/>
      <c r="B15893"/>
      <c r="D15893" s="206"/>
      <c r="E15893" s="206"/>
      <c r="F15893"/>
    </row>
    <row r="15894" spans="1:6" x14ac:dyDescent="0.2">
      <c r="A15894"/>
      <c r="B15894"/>
      <c r="D15894" s="206"/>
      <c r="E15894" s="206"/>
      <c r="F15894"/>
    </row>
    <row r="15895" spans="1:6" x14ac:dyDescent="0.2">
      <c r="A15895"/>
      <c r="B15895"/>
      <c r="D15895" s="206"/>
      <c r="E15895" s="206"/>
      <c r="F15895"/>
    </row>
    <row r="15896" spans="1:6" x14ac:dyDescent="0.2">
      <c r="A15896"/>
      <c r="B15896"/>
      <c r="D15896" s="206"/>
      <c r="E15896" s="206"/>
      <c r="F15896"/>
    </row>
    <row r="15897" spans="1:6" x14ac:dyDescent="0.2">
      <c r="A15897"/>
      <c r="B15897"/>
      <c r="D15897" s="206"/>
      <c r="E15897" s="206"/>
      <c r="F15897"/>
    </row>
    <row r="15898" spans="1:6" x14ac:dyDescent="0.2">
      <c r="A15898"/>
      <c r="B15898"/>
      <c r="D15898" s="206"/>
      <c r="E15898" s="206"/>
      <c r="F15898"/>
    </row>
    <row r="15899" spans="1:6" x14ac:dyDescent="0.2">
      <c r="A15899"/>
      <c r="B15899"/>
      <c r="D15899" s="206"/>
      <c r="E15899" s="206"/>
      <c r="F15899"/>
    </row>
    <row r="15900" spans="1:6" x14ac:dyDescent="0.2">
      <c r="A15900"/>
      <c r="B15900"/>
      <c r="D15900" s="206"/>
      <c r="E15900" s="206"/>
      <c r="F15900"/>
    </row>
    <row r="15901" spans="1:6" x14ac:dyDescent="0.2">
      <c r="A15901"/>
      <c r="B15901"/>
      <c r="D15901" s="206"/>
      <c r="E15901" s="206"/>
      <c r="F15901"/>
    </row>
    <row r="15902" spans="1:6" x14ac:dyDescent="0.2">
      <c r="A15902"/>
      <c r="B15902"/>
      <c r="D15902" s="206"/>
      <c r="E15902" s="206"/>
      <c r="F15902"/>
    </row>
    <row r="15903" spans="1:6" x14ac:dyDescent="0.2">
      <c r="A15903"/>
      <c r="B15903"/>
      <c r="D15903" s="206"/>
      <c r="E15903" s="206"/>
      <c r="F15903"/>
    </row>
    <row r="15904" spans="1:6" x14ac:dyDescent="0.2">
      <c r="A15904"/>
      <c r="B15904"/>
      <c r="D15904" s="206"/>
      <c r="E15904" s="206"/>
      <c r="F15904"/>
    </row>
    <row r="15905" spans="1:6" x14ac:dyDescent="0.2">
      <c r="A15905"/>
      <c r="B15905"/>
      <c r="D15905" s="206"/>
      <c r="E15905" s="206"/>
      <c r="F15905"/>
    </row>
    <row r="15906" spans="1:6" x14ac:dyDescent="0.2">
      <c r="A15906"/>
      <c r="B15906"/>
      <c r="D15906" s="206"/>
      <c r="E15906" s="206"/>
      <c r="F15906"/>
    </row>
    <row r="15907" spans="1:6" x14ac:dyDescent="0.2">
      <c r="A15907"/>
      <c r="B15907"/>
      <c r="D15907" s="206"/>
      <c r="E15907" s="206"/>
      <c r="F15907"/>
    </row>
    <row r="15908" spans="1:6" x14ac:dyDescent="0.2">
      <c r="A15908"/>
      <c r="B15908"/>
      <c r="D15908" s="206"/>
      <c r="E15908" s="206"/>
      <c r="F15908"/>
    </row>
    <row r="15909" spans="1:6" x14ac:dyDescent="0.2">
      <c r="A15909"/>
      <c r="B15909"/>
      <c r="D15909" s="206"/>
      <c r="E15909" s="206"/>
      <c r="F15909"/>
    </row>
    <row r="15910" spans="1:6" x14ac:dyDescent="0.2">
      <c r="A15910"/>
      <c r="B15910"/>
      <c r="D15910" s="206"/>
      <c r="E15910" s="206"/>
      <c r="F15910"/>
    </row>
    <row r="15911" spans="1:6" x14ac:dyDescent="0.2">
      <c r="A15911"/>
      <c r="B15911"/>
      <c r="D15911" s="206"/>
      <c r="E15911" s="206"/>
      <c r="F15911"/>
    </row>
    <row r="15912" spans="1:6" x14ac:dyDescent="0.2">
      <c r="A15912"/>
      <c r="B15912"/>
      <c r="D15912" s="206"/>
      <c r="E15912" s="206"/>
      <c r="F15912"/>
    </row>
    <row r="15913" spans="1:6" x14ac:dyDescent="0.2">
      <c r="A15913"/>
      <c r="B15913"/>
      <c r="D15913" s="206"/>
      <c r="E15913" s="206"/>
      <c r="F15913"/>
    </row>
    <row r="15914" spans="1:6" x14ac:dyDescent="0.2">
      <c r="A15914"/>
      <c r="B15914"/>
      <c r="D15914" s="206"/>
      <c r="E15914" s="206"/>
      <c r="F15914"/>
    </row>
    <row r="15915" spans="1:6" x14ac:dyDescent="0.2">
      <c r="A15915"/>
      <c r="B15915"/>
      <c r="D15915" s="206"/>
      <c r="E15915" s="206"/>
      <c r="F15915"/>
    </row>
    <row r="15916" spans="1:6" x14ac:dyDescent="0.2">
      <c r="A15916"/>
      <c r="B15916"/>
      <c r="D15916" s="206"/>
      <c r="E15916" s="206"/>
      <c r="F15916"/>
    </row>
    <row r="15917" spans="1:6" x14ac:dyDescent="0.2">
      <c r="A15917"/>
      <c r="B15917"/>
      <c r="D15917" s="206"/>
      <c r="E15917" s="206"/>
      <c r="F15917"/>
    </row>
    <row r="15918" spans="1:6" x14ac:dyDescent="0.2">
      <c r="A15918"/>
      <c r="B15918"/>
      <c r="D15918" s="206"/>
      <c r="E15918" s="206"/>
      <c r="F15918"/>
    </row>
    <row r="15919" spans="1:6" x14ac:dyDescent="0.2">
      <c r="A15919"/>
      <c r="B15919"/>
      <c r="D15919" s="206"/>
      <c r="E15919" s="206"/>
      <c r="F15919"/>
    </row>
    <row r="15920" spans="1:6" x14ac:dyDescent="0.2">
      <c r="A15920"/>
      <c r="B15920"/>
      <c r="D15920" s="206"/>
      <c r="E15920" s="206"/>
      <c r="F15920"/>
    </row>
    <row r="15921" spans="1:6" x14ac:dyDescent="0.2">
      <c r="A15921"/>
      <c r="B15921"/>
      <c r="D15921" s="206"/>
      <c r="E15921" s="206"/>
      <c r="F15921"/>
    </row>
    <row r="15922" spans="1:6" x14ac:dyDescent="0.2">
      <c r="A15922"/>
      <c r="B15922"/>
      <c r="D15922" s="206"/>
      <c r="E15922" s="206"/>
      <c r="F15922"/>
    </row>
    <row r="15923" spans="1:6" x14ac:dyDescent="0.2">
      <c r="A15923"/>
      <c r="B15923"/>
      <c r="D15923" s="206"/>
      <c r="E15923" s="206"/>
      <c r="F15923"/>
    </row>
    <row r="15924" spans="1:6" x14ac:dyDescent="0.2">
      <c r="A15924"/>
      <c r="B15924"/>
      <c r="D15924" s="206"/>
      <c r="E15924" s="206"/>
      <c r="F15924"/>
    </row>
    <row r="15925" spans="1:6" x14ac:dyDescent="0.2">
      <c r="A15925"/>
      <c r="B15925"/>
      <c r="D15925" s="206"/>
      <c r="E15925" s="206"/>
      <c r="F15925"/>
    </row>
    <row r="15926" spans="1:6" x14ac:dyDescent="0.2">
      <c r="A15926"/>
      <c r="B15926"/>
      <c r="D15926" s="206"/>
      <c r="E15926" s="206"/>
      <c r="F15926"/>
    </row>
    <row r="15927" spans="1:6" x14ac:dyDescent="0.2">
      <c r="A15927"/>
      <c r="B15927"/>
      <c r="D15927" s="206"/>
      <c r="E15927" s="206"/>
      <c r="F15927"/>
    </row>
    <row r="15928" spans="1:6" x14ac:dyDescent="0.2">
      <c r="A15928"/>
      <c r="B15928"/>
      <c r="D15928" s="206"/>
      <c r="E15928" s="206"/>
      <c r="F15928"/>
    </row>
    <row r="15929" spans="1:6" x14ac:dyDescent="0.2">
      <c r="A15929"/>
      <c r="B15929"/>
      <c r="D15929" s="206"/>
      <c r="E15929" s="206"/>
      <c r="F15929"/>
    </row>
    <row r="15930" spans="1:6" x14ac:dyDescent="0.2">
      <c r="A15930"/>
      <c r="B15930"/>
      <c r="D15930" s="206"/>
      <c r="E15930" s="206"/>
      <c r="F15930"/>
    </row>
    <row r="15931" spans="1:6" x14ac:dyDescent="0.2">
      <c r="A15931"/>
      <c r="B15931"/>
      <c r="D15931" s="206"/>
      <c r="E15931" s="206"/>
      <c r="F15931"/>
    </row>
    <row r="15932" spans="1:6" x14ac:dyDescent="0.2">
      <c r="A15932"/>
      <c r="B15932"/>
      <c r="D15932" s="206"/>
      <c r="E15932" s="206"/>
      <c r="F15932"/>
    </row>
    <row r="15933" spans="1:6" x14ac:dyDescent="0.2">
      <c r="A15933"/>
      <c r="B15933"/>
      <c r="D15933" s="206"/>
      <c r="E15933" s="206"/>
      <c r="F15933"/>
    </row>
    <row r="15934" spans="1:6" x14ac:dyDescent="0.2">
      <c r="A15934"/>
      <c r="B15934"/>
      <c r="D15934" s="206"/>
      <c r="E15934" s="206"/>
      <c r="F15934"/>
    </row>
    <row r="15935" spans="1:6" x14ac:dyDescent="0.2">
      <c r="A15935"/>
      <c r="B15935"/>
      <c r="D15935" s="206"/>
      <c r="E15935" s="206"/>
      <c r="F15935"/>
    </row>
    <row r="15936" spans="1:6" x14ac:dyDescent="0.2">
      <c r="A15936"/>
      <c r="B15936"/>
      <c r="D15936" s="206"/>
      <c r="E15936" s="206"/>
      <c r="F15936"/>
    </row>
    <row r="15937" spans="1:6" x14ac:dyDescent="0.2">
      <c r="A15937"/>
      <c r="B15937"/>
      <c r="D15937" s="206"/>
      <c r="E15937" s="206"/>
      <c r="F15937"/>
    </row>
    <row r="15938" spans="1:6" x14ac:dyDescent="0.2">
      <c r="A15938"/>
      <c r="B15938"/>
      <c r="D15938" s="206"/>
      <c r="E15938" s="206"/>
      <c r="F15938"/>
    </row>
    <row r="15939" spans="1:6" x14ac:dyDescent="0.2">
      <c r="A15939"/>
      <c r="B15939"/>
      <c r="D15939" s="206"/>
      <c r="E15939" s="206"/>
      <c r="F15939"/>
    </row>
    <row r="15940" spans="1:6" x14ac:dyDescent="0.2">
      <c r="A15940"/>
      <c r="B15940"/>
      <c r="D15940" s="206"/>
      <c r="E15940" s="206"/>
      <c r="F15940"/>
    </row>
    <row r="15941" spans="1:6" x14ac:dyDescent="0.2">
      <c r="A15941"/>
      <c r="B15941"/>
      <c r="D15941" s="206"/>
      <c r="E15941" s="206"/>
      <c r="F15941"/>
    </row>
    <row r="15942" spans="1:6" x14ac:dyDescent="0.2">
      <c r="A15942"/>
      <c r="B15942"/>
      <c r="D15942" s="206"/>
      <c r="E15942" s="206"/>
      <c r="F15942"/>
    </row>
    <row r="15943" spans="1:6" x14ac:dyDescent="0.2">
      <c r="A15943"/>
      <c r="B15943"/>
      <c r="D15943" s="206"/>
      <c r="E15943" s="206"/>
      <c r="F15943"/>
    </row>
    <row r="15944" spans="1:6" x14ac:dyDescent="0.2">
      <c r="A15944"/>
      <c r="B15944"/>
      <c r="D15944" s="206"/>
      <c r="E15944" s="206"/>
      <c r="F15944"/>
    </row>
    <row r="15945" spans="1:6" x14ac:dyDescent="0.2">
      <c r="A15945"/>
      <c r="B15945"/>
      <c r="D15945" s="206"/>
      <c r="E15945" s="206"/>
      <c r="F15945"/>
    </row>
    <row r="15946" spans="1:6" x14ac:dyDescent="0.2">
      <c r="A15946"/>
      <c r="B15946"/>
      <c r="D15946" s="206"/>
      <c r="E15946" s="206"/>
      <c r="F15946"/>
    </row>
    <row r="15947" spans="1:6" x14ac:dyDescent="0.2">
      <c r="A15947"/>
      <c r="B15947"/>
      <c r="D15947" s="206"/>
      <c r="E15947" s="206"/>
      <c r="F15947"/>
    </row>
    <row r="15948" spans="1:6" x14ac:dyDescent="0.2">
      <c r="A15948"/>
      <c r="B15948"/>
      <c r="D15948" s="206"/>
      <c r="E15948" s="206"/>
      <c r="F15948"/>
    </row>
    <row r="15949" spans="1:6" x14ac:dyDescent="0.2">
      <c r="A15949"/>
      <c r="B15949"/>
      <c r="D15949" s="206"/>
      <c r="E15949" s="206"/>
      <c r="F15949"/>
    </row>
    <row r="15950" spans="1:6" x14ac:dyDescent="0.2">
      <c r="A15950"/>
      <c r="B15950"/>
      <c r="D15950" s="206"/>
      <c r="E15950" s="206"/>
      <c r="F15950"/>
    </row>
    <row r="15951" spans="1:6" x14ac:dyDescent="0.2">
      <c r="A15951"/>
      <c r="B15951"/>
      <c r="D15951" s="206"/>
      <c r="E15951" s="206"/>
      <c r="F15951"/>
    </row>
    <row r="15952" spans="1:6" x14ac:dyDescent="0.2">
      <c r="A15952"/>
      <c r="B15952"/>
      <c r="D15952" s="206"/>
      <c r="E15952" s="206"/>
      <c r="F15952"/>
    </row>
    <row r="15953" spans="1:6" x14ac:dyDescent="0.2">
      <c r="A15953"/>
      <c r="B15953"/>
      <c r="D15953" s="206"/>
      <c r="E15953" s="206"/>
      <c r="F15953"/>
    </row>
    <row r="15954" spans="1:6" x14ac:dyDescent="0.2">
      <c r="A15954"/>
      <c r="B15954"/>
      <c r="D15954" s="206"/>
      <c r="E15954" s="206"/>
      <c r="F15954"/>
    </row>
    <row r="15955" spans="1:6" x14ac:dyDescent="0.2">
      <c r="A15955"/>
      <c r="B15955"/>
      <c r="D15955" s="206"/>
      <c r="E15955" s="206"/>
      <c r="F15955"/>
    </row>
    <row r="15956" spans="1:6" x14ac:dyDescent="0.2">
      <c r="A15956"/>
      <c r="B15956"/>
      <c r="D15956" s="206"/>
      <c r="E15956" s="206"/>
      <c r="F15956"/>
    </row>
    <row r="15957" spans="1:6" x14ac:dyDescent="0.2">
      <c r="A15957"/>
      <c r="B15957"/>
      <c r="D15957" s="206"/>
      <c r="E15957" s="206"/>
      <c r="F15957"/>
    </row>
    <row r="15958" spans="1:6" x14ac:dyDescent="0.2">
      <c r="A15958"/>
      <c r="B15958"/>
      <c r="D15958" s="206"/>
      <c r="E15958" s="206"/>
      <c r="F15958"/>
    </row>
    <row r="15959" spans="1:6" x14ac:dyDescent="0.2">
      <c r="A15959"/>
      <c r="B15959"/>
      <c r="D15959" s="206"/>
      <c r="E15959" s="206"/>
      <c r="F15959"/>
    </row>
    <row r="15960" spans="1:6" x14ac:dyDescent="0.2">
      <c r="A15960"/>
      <c r="B15960"/>
      <c r="D15960" s="206"/>
      <c r="E15960" s="206"/>
      <c r="F15960"/>
    </row>
    <row r="15961" spans="1:6" x14ac:dyDescent="0.2">
      <c r="A15961"/>
      <c r="B15961"/>
      <c r="D15961" s="206"/>
      <c r="E15961" s="206"/>
      <c r="F15961"/>
    </row>
    <row r="15962" spans="1:6" x14ac:dyDescent="0.2">
      <c r="A15962"/>
      <c r="B15962"/>
      <c r="D15962" s="206"/>
      <c r="E15962" s="206"/>
      <c r="F15962"/>
    </row>
    <row r="15963" spans="1:6" x14ac:dyDescent="0.2">
      <c r="A15963"/>
      <c r="B15963"/>
      <c r="D15963" s="206"/>
      <c r="E15963" s="206"/>
      <c r="F15963"/>
    </row>
    <row r="15964" spans="1:6" x14ac:dyDescent="0.2">
      <c r="A15964"/>
      <c r="B15964"/>
      <c r="D15964" s="206"/>
      <c r="E15964" s="206"/>
      <c r="F15964"/>
    </row>
    <row r="15965" spans="1:6" x14ac:dyDescent="0.2">
      <c r="A15965"/>
      <c r="B15965"/>
      <c r="D15965" s="206"/>
      <c r="E15965" s="206"/>
      <c r="F15965"/>
    </row>
    <row r="15966" spans="1:6" x14ac:dyDescent="0.2">
      <c r="A15966"/>
      <c r="B15966"/>
      <c r="D15966" s="206"/>
      <c r="E15966" s="206"/>
      <c r="F15966"/>
    </row>
    <row r="15967" spans="1:6" x14ac:dyDescent="0.2">
      <c r="A15967"/>
      <c r="B15967"/>
      <c r="D15967" s="206"/>
      <c r="E15967" s="206"/>
      <c r="F15967"/>
    </row>
    <row r="15968" spans="1:6" x14ac:dyDescent="0.2">
      <c r="A15968"/>
      <c r="B15968"/>
      <c r="D15968" s="206"/>
      <c r="E15968" s="206"/>
      <c r="F15968"/>
    </row>
    <row r="15969" spans="1:6" x14ac:dyDescent="0.2">
      <c r="A15969"/>
      <c r="B15969"/>
      <c r="D15969" s="206"/>
      <c r="E15969" s="206"/>
      <c r="F15969"/>
    </row>
    <row r="15970" spans="1:6" x14ac:dyDescent="0.2">
      <c r="A15970"/>
      <c r="B15970"/>
      <c r="D15970" s="206"/>
      <c r="E15970" s="206"/>
      <c r="F15970"/>
    </row>
    <row r="15971" spans="1:6" x14ac:dyDescent="0.2">
      <c r="A15971"/>
      <c r="B15971"/>
      <c r="D15971" s="206"/>
      <c r="E15971" s="206"/>
      <c r="F15971"/>
    </row>
    <row r="15972" spans="1:6" x14ac:dyDescent="0.2">
      <c r="A15972"/>
      <c r="B15972"/>
      <c r="D15972" s="206"/>
      <c r="E15972" s="206"/>
      <c r="F15972"/>
    </row>
    <row r="15973" spans="1:6" x14ac:dyDescent="0.2">
      <c r="A15973"/>
      <c r="B15973"/>
      <c r="D15973" s="206"/>
      <c r="E15973" s="206"/>
      <c r="F15973"/>
    </row>
    <row r="15974" spans="1:6" x14ac:dyDescent="0.2">
      <c r="A15974"/>
      <c r="B15974"/>
      <c r="D15974" s="206"/>
      <c r="E15974" s="206"/>
      <c r="F15974"/>
    </row>
    <row r="15975" spans="1:6" x14ac:dyDescent="0.2">
      <c r="A15975"/>
      <c r="B15975"/>
      <c r="D15975" s="206"/>
      <c r="E15975" s="206"/>
      <c r="F15975"/>
    </row>
    <row r="15976" spans="1:6" x14ac:dyDescent="0.2">
      <c r="A15976"/>
      <c r="B15976"/>
      <c r="D15976" s="206"/>
      <c r="E15976" s="206"/>
      <c r="F15976"/>
    </row>
    <row r="15977" spans="1:6" x14ac:dyDescent="0.2">
      <c r="A15977"/>
      <c r="B15977"/>
      <c r="D15977" s="206"/>
      <c r="E15977" s="206"/>
      <c r="F15977"/>
    </row>
    <row r="15978" spans="1:6" x14ac:dyDescent="0.2">
      <c r="A15978"/>
      <c r="B15978"/>
      <c r="D15978" s="206"/>
      <c r="E15978" s="206"/>
      <c r="F15978"/>
    </row>
    <row r="15979" spans="1:6" x14ac:dyDescent="0.2">
      <c r="A15979"/>
      <c r="B15979"/>
      <c r="D15979" s="206"/>
      <c r="E15979" s="206"/>
      <c r="F15979"/>
    </row>
    <row r="15980" spans="1:6" x14ac:dyDescent="0.2">
      <c r="A15980"/>
      <c r="B15980"/>
      <c r="D15980" s="206"/>
      <c r="E15980" s="206"/>
      <c r="F15980"/>
    </row>
    <row r="15981" spans="1:6" x14ac:dyDescent="0.2">
      <c r="A15981"/>
      <c r="B15981"/>
      <c r="D15981" s="206"/>
      <c r="E15981" s="206"/>
      <c r="F15981"/>
    </row>
    <row r="15982" spans="1:6" x14ac:dyDescent="0.2">
      <c r="A15982"/>
      <c r="B15982"/>
      <c r="D15982" s="206"/>
      <c r="E15982" s="206"/>
      <c r="F15982"/>
    </row>
    <row r="15983" spans="1:6" x14ac:dyDescent="0.2">
      <c r="A15983"/>
      <c r="B15983"/>
      <c r="D15983" s="206"/>
      <c r="E15983" s="206"/>
      <c r="F15983"/>
    </row>
    <row r="15984" spans="1:6" x14ac:dyDescent="0.2">
      <c r="A15984"/>
      <c r="B15984"/>
      <c r="D15984" s="206"/>
      <c r="E15984" s="206"/>
      <c r="F15984"/>
    </row>
    <row r="15985" spans="1:6" x14ac:dyDescent="0.2">
      <c r="A15985"/>
      <c r="B15985"/>
      <c r="D15985" s="206"/>
      <c r="E15985" s="206"/>
      <c r="F15985"/>
    </row>
    <row r="15986" spans="1:6" x14ac:dyDescent="0.2">
      <c r="A15986"/>
      <c r="B15986"/>
      <c r="D15986" s="206"/>
      <c r="E15986" s="206"/>
      <c r="F15986"/>
    </row>
    <row r="15987" spans="1:6" x14ac:dyDescent="0.2">
      <c r="A15987"/>
      <c r="B15987"/>
      <c r="D15987" s="206"/>
      <c r="E15987" s="206"/>
      <c r="F15987"/>
    </row>
    <row r="15988" spans="1:6" x14ac:dyDescent="0.2">
      <c r="A15988"/>
      <c r="B15988"/>
      <c r="D15988" s="206"/>
      <c r="E15988" s="206"/>
      <c r="F15988"/>
    </row>
    <row r="15989" spans="1:6" x14ac:dyDescent="0.2">
      <c r="A15989"/>
      <c r="B15989"/>
      <c r="D15989" s="206"/>
      <c r="E15989" s="206"/>
      <c r="F15989"/>
    </row>
    <row r="15990" spans="1:6" x14ac:dyDescent="0.2">
      <c r="A15990"/>
      <c r="B15990"/>
      <c r="D15990" s="206"/>
      <c r="E15990" s="206"/>
      <c r="F15990"/>
    </row>
    <row r="15991" spans="1:6" x14ac:dyDescent="0.2">
      <c r="A15991"/>
      <c r="B15991"/>
      <c r="D15991" s="206"/>
      <c r="E15991" s="206"/>
      <c r="F15991"/>
    </row>
    <row r="15992" spans="1:6" x14ac:dyDescent="0.2">
      <c r="A15992"/>
      <c r="B15992"/>
      <c r="D15992" s="206"/>
      <c r="E15992" s="206"/>
      <c r="F15992"/>
    </row>
    <row r="15993" spans="1:6" x14ac:dyDescent="0.2">
      <c r="A15993"/>
      <c r="B15993"/>
      <c r="D15993" s="206"/>
      <c r="E15993" s="206"/>
      <c r="F15993"/>
    </row>
    <row r="15994" spans="1:6" x14ac:dyDescent="0.2">
      <c r="A15994"/>
      <c r="B15994"/>
      <c r="D15994" s="206"/>
      <c r="E15994" s="206"/>
      <c r="F15994"/>
    </row>
    <row r="15995" spans="1:6" x14ac:dyDescent="0.2">
      <c r="A15995"/>
      <c r="B15995"/>
      <c r="D15995" s="206"/>
      <c r="E15995" s="206"/>
      <c r="F15995"/>
    </row>
    <row r="15996" spans="1:6" x14ac:dyDescent="0.2">
      <c r="A15996"/>
      <c r="B15996"/>
      <c r="D15996" s="206"/>
      <c r="E15996" s="206"/>
      <c r="F15996"/>
    </row>
    <row r="15997" spans="1:6" x14ac:dyDescent="0.2">
      <c r="A15997"/>
      <c r="B15997"/>
      <c r="D15997" s="206"/>
      <c r="E15997" s="206"/>
      <c r="F15997"/>
    </row>
    <row r="15998" spans="1:6" x14ac:dyDescent="0.2">
      <c r="A15998"/>
      <c r="B15998"/>
      <c r="D15998" s="206"/>
      <c r="E15998" s="206"/>
      <c r="F15998"/>
    </row>
    <row r="15999" spans="1:6" x14ac:dyDescent="0.2">
      <c r="A15999"/>
      <c r="B15999"/>
      <c r="D15999" s="206"/>
      <c r="E15999" s="206"/>
      <c r="F15999"/>
    </row>
    <row r="16000" spans="1:6" x14ac:dyDescent="0.2">
      <c r="A16000"/>
      <c r="B16000"/>
      <c r="D16000" s="206"/>
      <c r="E16000" s="206"/>
      <c r="F16000"/>
    </row>
    <row r="16001" spans="1:6" x14ac:dyDescent="0.2">
      <c r="A16001"/>
      <c r="B16001"/>
      <c r="D16001" s="206"/>
      <c r="E16001" s="206"/>
      <c r="F16001"/>
    </row>
    <row r="16002" spans="1:6" x14ac:dyDescent="0.2">
      <c r="A16002"/>
      <c r="B16002"/>
      <c r="D16002" s="206"/>
      <c r="E16002" s="206"/>
      <c r="F16002"/>
    </row>
    <row r="16003" spans="1:6" x14ac:dyDescent="0.2">
      <c r="A16003"/>
      <c r="B16003"/>
      <c r="D16003" s="206"/>
      <c r="E16003" s="206"/>
      <c r="F16003"/>
    </row>
    <row r="16004" spans="1:6" x14ac:dyDescent="0.2">
      <c r="A16004"/>
      <c r="B16004"/>
      <c r="D16004" s="206"/>
      <c r="E16004" s="206"/>
      <c r="F16004"/>
    </row>
    <row r="16005" spans="1:6" x14ac:dyDescent="0.2">
      <c r="A16005"/>
      <c r="B16005"/>
      <c r="D16005" s="206"/>
      <c r="E16005" s="206"/>
      <c r="F16005"/>
    </row>
    <row r="16006" spans="1:6" x14ac:dyDescent="0.2">
      <c r="A16006"/>
      <c r="B16006"/>
      <c r="D16006" s="206"/>
      <c r="E16006" s="206"/>
      <c r="F16006"/>
    </row>
    <row r="16007" spans="1:6" x14ac:dyDescent="0.2">
      <c r="A16007"/>
      <c r="B16007"/>
      <c r="D16007" s="206"/>
      <c r="E16007" s="206"/>
      <c r="F16007"/>
    </row>
    <row r="16008" spans="1:6" x14ac:dyDescent="0.2">
      <c r="A16008"/>
      <c r="B16008"/>
      <c r="D16008" s="206"/>
      <c r="E16008" s="206"/>
      <c r="F16008"/>
    </row>
    <row r="16009" spans="1:6" x14ac:dyDescent="0.2">
      <c r="A16009"/>
      <c r="B16009"/>
      <c r="D16009" s="206"/>
      <c r="E16009" s="206"/>
      <c r="F16009"/>
    </row>
    <row r="16010" spans="1:6" x14ac:dyDescent="0.2">
      <c r="A16010"/>
      <c r="B16010"/>
      <c r="D16010" s="206"/>
      <c r="E16010" s="206"/>
      <c r="F16010"/>
    </row>
    <row r="16011" spans="1:6" x14ac:dyDescent="0.2">
      <c r="A16011"/>
      <c r="B16011"/>
      <c r="D16011" s="206"/>
      <c r="E16011" s="206"/>
      <c r="F16011"/>
    </row>
    <row r="16012" spans="1:6" x14ac:dyDescent="0.2">
      <c r="A16012"/>
      <c r="B16012"/>
      <c r="D16012" s="206"/>
      <c r="E16012" s="206"/>
      <c r="F16012"/>
    </row>
    <row r="16013" spans="1:6" x14ac:dyDescent="0.2">
      <c r="A16013"/>
      <c r="B16013"/>
      <c r="D16013" s="206"/>
      <c r="E16013" s="206"/>
      <c r="F16013"/>
    </row>
    <row r="16014" spans="1:6" x14ac:dyDescent="0.2">
      <c r="A16014"/>
      <c r="B16014"/>
      <c r="D16014" s="206"/>
      <c r="E16014" s="206"/>
      <c r="F16014"/>
    </row>
    <row r="16015" spans="1:6" x14ac:dyDescent="0.2">
      <c r="A16015"/>
      <c r="B16015"/>
      <c r="D16015" s="206"/>
      <c r="E16015" s="206"/>
      <c r="F16015"/>
    </row>
    <row r="16016" spans="1:6" x14ac:dyDescent="0.2">
      <c r="A16016"/>
      <c r="B16016"/>
      <c r="D16016" s="206"/>
      <c r="E16016" s="206"/>
      <c r="F16016"/>
    </row>
    <row r="16017" spans="1:6" x14ac:dyDescent="0.2">
      <c r="A16017"/>
      <c r="B16017"/>
      <c r="D16017" s="206"/>
      <c r="E16017" s="206"/>
      <c r="F16017"/>
    </row>
    <row r="16018" spans="1:6" x14ac:dyDescent="0.2">
      <c r="A16018"/>
      <c r="B16018"/>
      <c r="D16018" s="206"/>
      <c r="E16018" s="206"/>
      <c r="F16018"/>
    </row>
    <row r="16019" spans="1:6" x14ac:dyDescent="0.2">
      <c r="A16019"/>
      <c r="B16019"/>
      <c r="D16019" s="206"/>
      <c r="E16019" s="206"/>
      <c r="F16019"/>
    </row>
    <row r="16020" spans="1:6" x14ac:dyDescent="0.2">
      <c r="A16020"/>
      <c r="B16020"/>
      <c r="D16020" s="206"/>
      <c r="E16020" s="206"/>
      <c r="F16020"/>
    </row>
    <row r="16021" spans="1:6" x14ac:dyDescent="0.2">
      <c r="A16021"/>
      <c r="B16021"/>
      <c r="D16021" s="206"/>
      <c r="E16021" s="206"/>
      <c r="F16021"/>
    </row>
    <row r="16022" spans="1:6" x14ac:dyDescent="0.2">
      <c r="A16022"/>
      <c r="B16022"/>
      <c r="D16022" s="206"/>
      <c r="E16022" s="206"/>
      <c r="F16022"/>
    </row>
    <row r="16023" spans="1:6" x14ac:dyDescent="0.2">
      <c r="A16023"/>
      <c r="B16023"/>
      <c r="D16023" s="206"/>
      <c r="E16023" s="206"/>
      <c r="F16023"/>
    </row>
    <row r="16024" spans="1:6" x14ac:dyDescent="0.2">
      <c r="A16024"/>
      <c r="B16024"/>
      <c r="D16024" s="206"/>
      <c r="E16024" s="206"/>
      <c r="F16024"/>
    </row>
    <row r="16025" spans="1:6" x14ac:dyDescent="0.2">
      <c r="A16025"/>
      <c r="B16025"/>
      <c r="D16025" s="206"/>
      <c r="E16025" s="206"/>
      <c r="F16025"/>
    </row>
    <row r="16026" spans="1:6" x14ac:dyDescent="0.2">
      <c r="A16026"/>
      <c r="B16026"/>
      <c r="D16026" s="206"/>
      <c r="E16026" s="206"/>
      <c r="F16026"/>
    </row>
    <row r="16027" spans="1:6" x14ac:dyDescent="0.2">
      <c r="A16027"/>
      <c r="B16027"/>
      <c r="D16027" s="206"/>
      <c r="E16027" s="206"/>
      <c r="F16027"/>
    </row>
    <row r="16028" spans="1:6" x14ac:dyDescent="0.2">
      <c r="A16028"/>
      <c r="B16028"/>
      <c r="D16028" s="206"/>
      <c r="E16028" s="206"/>
      <c r="F16028"/>
    </row>
    <row r="16029" spans="1:6" x14ac:dyDescent="0.2">
      <c r="A16029"/>
      <c r="B16029"/>
      <c r="D16029" s="206"/>
      <c r="E16029" s="206"/>
      <c r="F16029"/>
    </row>
    <row r="16030" spans="1:6" x14ac:dyDescent="0.2">
      <c r="A16030"/>
      <c r="B16030"/>
      <c r="D16030" s="206"/>
      <c r="E16030" s="206"/>
      <c r="F16030"/>
    </row>
    <row r="16031" spans="1:6" x14ac:dyDescent="0.2">
      <c r="A16031"/>
      <c r="B16031"/>
      <c r="D16031" s="206"/>
      <c r="E16031" s="206"/>
      <c r="F16031"/>
    </row>
    <row r="16032" spans="1:6" x14ac:dyDescent="0.2">
      <c r="A16032"/>
      <c r="B16032"/>
      <c r="D16032" s="206"/>
      <c r="E16032" s="206"/>
      <c r="F16032"/>
    </row>
    <row r="16033" spans="1:6" x14ac:dyDescent="0.2">
      <c r="A16033"/>
      <c r="B16033"/>
      <c r="D16033" s="206"/>
      <c r="E16033" s="206"/>
      <c r="F16033"/>
    </row>
    <row r="16034" spans="1:6" x14ac:dyDescent="0.2">
      <c r="A16034"/>
      <c r="B16034"/>
      <c r="D16034" s="206"/>
      <c r="E16034" s="206"/>
      <c r="F16034"/>
    </row>
    <row r="16035" spans="1:6" x14ac:dyDescent="0.2">
      <c r="A16035"/>
      <c r="B16035"/>
      <c r="D16035" s="206"/>
      <c r="E16035" s="206"/>
      <c r="F16035"/>
    </row>
    <row r="16036" spans="1:6" x14ac:dyDescent="0.2">
      <c r="A16036"/>
      <c r="B16036"/>
      <c r="D16036" s="206"/>
      <c r="E16036" s="206"/>
      <c r="F16036"/>
    </row>
    <row r="16037" spans="1:6" x14ac:dyDescent="0.2">
      <c r="A16037"/>
      <c r="B16037"/>
      <c r="D16037" s="206"/>
      <c r="E16037" s="206"/>
      <c r="F16037"/>
    </row>
    <row r="16038" spans="1:6" x14ac:dyDescent="0.2">
      <c r="A16038"/>
      <c r="B16038"/>
      <c r="D16038" s="206"/>
      <c r="E16038" s="206"/>
      <c r="F16038"/>
    </row>
    <row r="16039" spans="1:6" x14ac:dyDescent="0.2">
      <c r="A16039"/>
      <c r="B16039"/>
      <c r="D16039" s="206"/>
      <c r="E16039" s="206"/>
      <c r="F16039"/>
    </row>
    <row r="16040" spans="1:6" x14ac:dyDescent="0.2">
      <c r="A16040"/>
      <c r="B16040"/>
      <c r="D16040" s="206"/>
      <c r="E16040" s="206"/>
      <c r="F16040"/>
    </row>
    <row r="16041" spans="1:6" x14ac:dyDescent="0.2">
      <c r="A16041"/>
      <c r="B16041"/>
      <c r="D16041" s="206"/>
      <c r="E16041" s="206"/>
      <c r="F16041"/>
    </row>
    <row r="16042" spans="1:6" x14ac:dyDescent="0.2">
      <c r="A16042"/>
      <c r="B16042"/>
      <c r="D16042" s="206"/>
      <c r="E16042" s="206"/>
      <c r="F16042"/>
    </row>
    <row r="16043" spans="1:6" x14ac:dyDescent="0.2">
      <c r="A16043"/>
      <c r="B16043"/>
      <c r="D16043" s="206"/>
      <c r="E16043" s="206"/>
      <c r="F16043"/>
    </row>
    <row r="16044" spans="1:6" x14ac:dyDescent="0.2">
      <c r="A16044"/>
      <c r="B16044"/>
      <c r="D16044" s="206"/>
      <c r="E16044" s="206"/>
      <c r="F16044"/>
    </row>
    <row r="16045" spans="1:6" x14ac:dyDescent="0.2">
      <c r="A16045"/>
      <c r="B16045"/>
      <c r="D16045" s="206"/>
      <c r="E16045" s="206"/>
      <c r="F16045"/>
    </row>
    <row r="16046" spans="1:6" x14ac:dyDescent="0.2">
      <c r="A16046"/>
      <c r="B16046"/>
      <c r="D16046" s="206"/>
      <c r="E16046" s="206"/>
      <c r="F16046"/>
    </row>
    <row r="16047" spans="1:6" x14ac:dyDescent="0.2">
      <c r="A16047"/>
      <c r="B16047"/>
      <c r="D16047" s="206"/>
      <c r="E16047" s="206"/>
      <c r="F16047"/>
    </row>
    <row r="16048" spans="1:6" x14ac:dyDescent="0.2">
      <c r="A16048"/>
      <c r="B16048"/>
      <c r="D16048" s="206"/>
      <c r="E16048" s="206"/>
      <c r="F16048"/>
    </row>
    <row r="16049" spans="1:6" x14ac:dyDescent="0.2">
      <c r="A16049"/>
      <c r="B16049"/>
      <c r="D16049" s="206"/>
      <c r="E16049" s="206"/>
      <c r="F16049"/>
    </row>
    <row r="16050" spans="1:6" x14ac:dyDescent="0.2">
      <c r="A16050"/>
      <c r="B16050"/>
      <c r="D16050" s="206"/>
      <c r="E16050" s="206"/>
      <c r="F16050"/>
    </row>
    <row r="16051" spans="1:6" x14ac:dyDescent="0.2">
      <c r="A16051"/>
      <c r="B16051"/>
      <c r="D16051" s="206"/>
      <c r="E16051" s="206"/>
      <c r="F16051"/>
    </row>
    <row r="16052" spans="1:6" x14ac:dyDescent="0.2">
      <c r="A16052"/>
      <c r="B16052"/>
      <c r="D16052" s="206"/>
      <c r="E16052" s="206"/>
      <c r="F16052"/>
    </row>
    <row r="16053" spans="1:6" x14ac:dyDescent="0.2">
      <c r="A16053"/>
      <c r="B16053"/>
      <c r="D16053" s="206"/>
      <c r="E16053" s="206"/>
      <c r="F16053"/>
    </row>
    <row r="16054" spans="1:6" x14ac:dyDescent="0.2">
      <c r="A16054"/>
      <c r="B16054"/>
      <c r="D16054" s="206"/>
      <c r="E16054" s="206"/>
      <c r="F16054"/>
    </row>
    <row r="16055" spans="1:6" x14ac:dyDescent="0.2">
      <c r="A16055"/>
      <c r="B16055"/>
      <c r="D16055" s="206"/>
      <c r="E16055" s="206"/>
      <c r="F16055"/>
    </row>
    <row r="16056" spans="1:6" x14ac:dyDescent="0.2">
      <c r="A16056"/>
      <c r="B16056"/>
      <c r="D16056" s="206"/>
      <c r="E16056" s="206"/>
      <c r="F16056"/>
    </row>
    <row r="16057" spans="1:6" x14ac:dyDescent="0.2">
      <c r="A16057"/>
      <c r="B16057"/>
      <c r="D16057" s="206"/>
      <c r="E16057" s="206"/>
      <c r="F16057"/>
    </row>
    <row r="16058" spans="1:6" x14ac:dyDescent="0.2">
      <c r="A16058"/>
      <c r="B16058"/>
      <c r="D16058" s="206"/>
      <c r="E16058" s="206"/>
      <c r="F16058"/>
    </row>
    <row r="16059" spans="1:6" x14ac:dyDescent="0.2">
      <c r="A16059"/>
      <c r="B16059"/>
      <c r="D16059" s="206"/>
      <c r="E16059" s="206"/>
      <c r="F16059"/>
    </row>
    <row r="16060" spans="1:6" x14ac:dyDescent="0.2">
      <c r="A16060"/>
      <c r="B16060"/>
      <c r="D16060" s="206"/>
      <c r="E16060" s="206"/>
      <c r="F16060"/>
    </row>
    <row r="16061" spans="1:6" x14ac:dyDescent="0.2">
      <c r="A16061"/>
      <c r="B16061"/>
      <c r="D16061" s="206"/>
      <c r="E16061" s="206"/>
      <c r="F16061"/>
    </row>
    <row r="16062" spans="1:6" x14ac:dyDescent="0.2">
      <c r="A16062"/>
      <c r="B16062"/>
      <c r="D16062" s="206"/>
      <c r="E16062" s="206"/>
      <c r="F16062"/>
    </row>
    <row r="16063" spans="1:6" x14ac:dyDescent="0.2">
      <c r="A16063"/>
      <c r="B16063"/>
      <c r="D16063" s="206"/>
      <c r="E16063" s="206"/>
      <c r="F16063"/>
    </row>
    <row r="16064" spans="1:6" x14ac:dyDescent="0.2">
      <c r="A16064"/>
      <c r="B16064"/>
      <c r="D16064" s="206"/>
      <c r="E16064" s="206"/>
      <c r="F16064"/>
    </row>
    <row r="16065" spans="1:6" x14ac:dyDescent="0.2">
      <c r="A16065"/>
      <c r="B16065"/>
      <c r="D16065" s="206"/>
      <c r="E16065" s="206"/>
      <c r="F16065"/>
    </row>
    <row r="16066" spans="1:6" x14ac:dyDescent="0.2">
      <c r="A16066"/>
      <c r="B16066"/>
      <c r="D16066" s="206"/>
      <c r="E16066" s="206"/>
      <c r="F16066"/>
    </row>
    <row r="16067" spans="1:6" x14ac:dyDescent="0.2">
      <c r="A16067"/>
      <c r="B16067"/>
      <c r="D16067" s="206"/>
      <c r="E16067" s="206"/>
      <c r="F16067"/>
    </row>
    <row r="16068" spans="1:6" x14ac:dyDescent="0.2">
      <c r="A16068"/>
      <c r="B16068"/>
      <c r="D16068" s="206"/>
      <c r="E16068" s="206"/>
      <c r="F16068"/>
    </row>
    <row r="16069" spans="1:6" x14ac:dyDescent="0.2">
      <c r="A16069"/>
      <c r="B16069"/>
      <c r="D16069" s="206"/>
      <c r="E16069" s="206"/>
      <c r="F16069"/>
    </row>
    <row r="16070" spans="1:6" x14ac:dyDescent="0.2">
      <c r="A16070"/>
      <c r="B16070"/>
      <c r="D16070" s="206"/>
      <c r="E16070" s="206"/>
      <c r="F16070"/>
    </row>
    <row r="16071" spans="1:6" x14ac:dyDescent="0.2">
      <c r="A16071"/>
      <c r="B16071"/>
      <c r="D16071" s="206"/>
      <c r="E16071" s="206"/>
      <c r="F16071"/>
    </row>
    <row r="16072" spans="1:6" x14ac:dyDescent="0.2">
      <c r="A16072"/>
      <c r="B16072"/>
      <c r="D16072" s="206"/>
      <c r="E16072" s="206"/>
      <c r="F16072"/>
    </row>
    <row r="16073" spans="1:6" x14ac:dyDescent="0.2">
      <c r="A16073"/>
      <c r="B16073"/>
      <c r="D16073" s="206"/>
      <c r="E16073" s="206"/>
      <c r="F16073"/>
    </row>
    <row r="16074" spans="1:6" x14ac:dyDescent="0.2">
      <c r="A16074"/>
      <c r="B16074"/>
      <c r="D16074" s="206"/>
      <c r="E16074" s="206"/>
      <c r="F16074"/>
    </row>
    <row r="16075" spans="1:6" x14ac:dyDescent="0.2">
      <c r="A16075"/>
      <c r="B16075"/>
      <c r="D16075" s="206"/>
      <c r="E16075" s="206"/>
      <c r="F16075"/>
    </row>
    <row r="16076" spans="1:6" x14ac:dyDescent="0.2">
      <c r="A16076"/>
      <c r="B16076"/>
      <c r="D16076" s="206"/>
      <c r="E16076" s="206"/>
      <c r="F16076"/>
    </row>
    <row r="16077" spans="1:6" x14ac:dyDescent="0.2">
      <c r="A16077"/>
      <c r="B16077"/>
      <c r="D16077" s="206"/>
      <c r="E16077" s="206"/>
      <c r="F16077"/>
    </row>
    <row r="16078" spans="1:6" x14ac:dyDescent="0.2">
      <c r="A16078"/>
      <c r="B16078"/>
      <c r="D16078" s="206"/>
      <c r="E16078" s="206"/>
      <c r="F16078"/>
    </row>
    <row r="16079" spans="1:6" x14ac:dyDescent="0.2">
      <c r="A16079"/>
      <c r="B16079"/>
      <c r="D16079" s="206"/>
      <c r="E16079" s="206"/>
      <c r="F16079"/>
    </row>
    <row r="16080" spans="1:6" x14ac:dyDescent="0.2">
      <c r="A16080"/>
      <c r="B16080"/>
      <c r="D16080" s="206"/>
      <c r="E16080" s="206"/>
      <c r="F16080"/>
    </row>
    <row r="16081" spans="1:6" x14ac:dyDescent="0.2">
      <c r="A16081"/>
      <c r="B16081"/>
      <c r="D16081" s="206"/>
      <c r="E16081" s="206"/>
      <c r="F16081"/>
    </row>
    <row r="16082" spans="1:6" x14ac:dyDescent="0.2">
      <c r="A16082"/>
      <c r="B16082"/>
      <c r="D16082" s="206"/>
      <c r="E16082" s="206"/>
      <c r="F16082"/>
    </row>
    <row r="16083" spans="1:6" x14ac:dyDescent="0.2">
      <c r="A16083"/>
      <c r="B16083"/>
      <c r="D16083" s="206"/>
      <c r="E16083" s="206"/>
      <c r="F16083"/>
    </row>
    <row r="16084" spans="1:6" x14ac:dyDescent="0.2">
      <c r="A16084"/>
      <c r="B16084"/>
      <c r="D16084" s="206"/>
      <c r="E16084" s="206"/>
      <c r="F16084"/>
    </row>
    <row r="16085" spans="1:6" x14ac:dyDescent="0.2">
      <c r="A16085"/>
      <c r="B16085"/>
      <c r="D16085" s="206"/>
      <c r="E16085" s="206"/>
      <c r="F16085"/>
    </row>
    <row r="16086" spans="1:6" x14ac:dyDescent="0.2">
      <c r="A16086"/>
      <c r="B16086"/>
      <c r="D16086" s="206"/>
      <c r="E16086" s="206"/>
      <c r="F16086"/>
    </row>
    <row r="16087" spans="1:6" x14ac:dyDescent="0.2">
      <c r="A16087"/>
      <c r="B16087"/>
      <c r="D16087" s="206"/>
      <c r="E16087" s="206"/>
      <c r="F16087"/>
    </row>
    <row r="16088" spans="1:6" x14ac:dyDescent="0.2">
      <c r="A16088"/>
      <c r="B16088"/>
      <c r="D16088" s="206"/>
      <c r="E16088" s="206"/>
      <c r="F16088"/>
    </row>
    <row r="16089" spans="1:6" x14ac:dyDescent="0.2">
      <c r="A16089"/>
      <c r="B16089"/>
      <c r="D16089" s="206"/>
      <c r="E16089" s="206"/>
      <c r="F16089"/>
    </row>
    <row r="16090" spans="1:6" x14ac:dyDescent="0.2">
      <c r="A16090"/>
      <c r="B16090"/>
      <c r="D16090" s="206"/>
      <c r="E16090" s="206"/>
      <c r="F16090"/>
    </row>
    <row r="16091" spans="1:6" x14ac:dyDescent="0.2">
      <c r="A16091"/>
      <c r="B16091"/>
      <c r="D16091" s="206"/>
      <c r="E16091" s="206"/>
      <c r="F16091"/>
    </row>
    <row r="16092" spans="1:6" x14ac:dyDescent="0.2">
      <c r="A16092"/>
      <c r="B16092"/>
      <c r="D16092" s="206"/>
      <c r="E16092" s="206"/>
      <c r="F16092"/>
    </row>
    <row r="16093" spans="1:6" x14ac:dyDescent="0.2">
      <c r="A16093"/>
      <c r="B16093"/>
      <c r="D16093" s="206"/>
      <c r="E16093" s="206"/>
      <c r="F16093"/>
    </row>
    <row r="16094" spans="1:6" x14ac:dyDescent="0.2">
      <c r="A16094"/>
      <c r="B16094"/>
      <c r="D16094" s="206"/>
      <c r="E16094" s="206"/>
      <c r="F16094"/>
    </row>
    <row r="16095" spans="1:6" x14ac:dyDescent="0.2">
      <c r="A16095"/>
      <c r="B16095"/>
      <c r="D16095" s="206"/>
      <c r="E16095" s="206"/>
      <c r="F16095"/>
    </row>
    <row r="16096" spans="1:6" x14ac:dyDescent="0.2">
      <c r="A16096"/>
      <c r="B16096"/>
      <c r="D16096" s="206"/>
      <c r="E16096" s="206"/>
      <c r="F16096"/>
    </row>
    <row r="16097" spans="1:6" x14ac:dyDescent="0.2">
      <c r="A16097"/>
      <c r="B16097"/>
      <c r="D16097" s="206"/>
      <c r="E16097" s="206"/>
      <c r="F16097"/>
    </row>
    <row r="16098" spans="1:6" x14ac:dyDescent="0.2">
      <c r="A16098"/>
      <c r="B16098"/>
      <c r="D16098" s="206"/>
      <c r="E16098" s="206"/>
      <c r="F16098"/>
    </row>
    <row r="16099" spans="1:6" x14ac:dyDescent="0.2">
      <c r="A16099"/>
      <c r="B16099"/>
      <c r="D16099" s="206"/>
      <c r="E16099" s="206"/>
      <c r="F16099"/>
    </row>
    <row r="16100" spans="1:6" x14ac:dyDescent="0.2">
      <c r="A16100"/>
      <c r="B16100"/>
      <c r="D16100" s="206"/>
      <c r="E16100" s="206"/>
      <c r="F16100"/>
    </row>
    <row r="16101" spans="1:6" x14ac:dyDescent="0.2">
      <c r="A16101"/>
      <c r="B16101"/>
      <c r="D16101" s="206"/>
      <c r="E16101" s="206"/>
      <c r="F16101"/>
    </row>
    <row r="16102" spans="1:6" x14ac:dyDescent="0.2">
      <c r="A16102"/>
      <c r="B16102"/>
      <c r="D16102" s="206"/>
      <c r="E16102" s="206"/>
      <c r="F16102"/>
    </row>
    <row r="16103" spans="1:6" x14ac:dyDescent="0.2">
      <c r="A16103"/>
      <c r="B16103"/>
      <c r="D16103" s="206"/>
      <c r="E16103" s="206"/>
      <c r="F16103"/>
    </row>
    <row r="16104" spans="1:6" x14ac:dyDescent="0.2">
      <c r="A16104"/>
      <c r="B16104"/>
      <c r="D16104" s="206"/>
      <c r="E16104" s="206"/>
      <c r="F16104"/>
    </row>
    <row r="16105" spans="1:6" x14ac:dyDescent="0.2">
      <c r="A16105"/>
      <c r="B16105"/>
      <c r="D16105" s="206"/>
      <c r="E16105" s="206"/>
      <c r="F16105"/>
    </row>
    <row r="16106" spans="1:6" x14ac:dyDescent="0.2">
      <c r="A16106"/>
      <c r="B16106"/>
      <c r="D16106" s="206"/>
      <c r="E16106" s="206"/>
      <c r="F16106"/>
    </row>
    <row r="16107" spans="1:6" x14ac:dyDescent="0.2">
      <c r="A16107"/>
      <c r="B16107"/>
      <c r="D16107" s="206"/>
      <c r="E16107" s="206"/>
      <c r="F16107"/>
    </row>
    <row r="16108" spans="1:6" x14ac:dyDescent="0.2">
      <c r="A16108"/>
      <c r="B16108"/>
      <c r="D16108" s="206"/>
      <c r="E16108" s="206"/>
      <c r="F16108"/>
    </row>
    <row r="16109" spans="1:6" x14ac:dyDescent="0.2">
      <c r="A16109"/>
      <c r="B16109"/>
      <c r="D16109" s="206"/>
      <c r="E16109" s="206"/>
      <c r="F16109"/>
    </row>
    <row r="16110" spans="1:6" x14ac:dyDescent="0.2">
      <c r="A16110"/>
      <c r="B16110"/>
      <c r="D16110" s="206"/>
      <c r="E16110" s="206"/>
      <c r="F16110"/>
    </row>
    <row r="16111" spans="1:6" x14ac:dyDescent="0.2">
      <c r="A16111"/>
      <c r="B16111"/>
      <c r="D16111" s="206"/>
      <c r="E16111" s="206"/>
      <c r="F16111"/>
    </row>
    <row r="16112" spans="1:6" x14ac:dyDescent="0.2">
      <c r="A16112"/>
      <c r="B16112"/>
      <c r="D16112" s="206"/>
      <c r="E16112" s="206"/>
      <c r="F16112"/>
    </row>
    <row r="16113" spans="1:6" x14ac:dyDescent="0.2">
      <c r="A16113"/>
      <c r="B16113"/>
      <c r="D16113" s="206"/>
      <c r="E16113" s="206"/>
      <c r="F16113"/>
    </row>
    <row r="16114" spans="1:6" x14ac:dyDescent="0.2">
      <c r="A16114"/>
      <c r="B16114"/>
      <c r="D16114" s="206"/>
      <c r="E16114" s="206"/>
      <c r="F16114"/>
    </row>
    <row r="16115" spans="1:6" x14ac:dyDescent="0.2">
      <c r="A16115"/>
      <c r="B16115"/>
      <c r="D16115" s="206"/>
      <c r="E16115" s="206"/>
      <c r="F16115"/>
    </row>
    <row r="16116" spans="1:6" x14ac:dyDescent="0.2">
      <c r="A16116"/>
      <c r="B16116"/>
      <c r="D16116" s="206"/>
      <c r="E16116" s="206"/>
      <c r="F16116"/>
    </row>
    <row r="16117" spans="1:6" x14ac:dyDescent="0.2">
      <c r="A16117"/>
      <c r="B16117"/>
      <c r="D16117" s="206"/>
      <c r="E16117" s="206"/>
      <c r="F16117"/>
    </row>
    <row r="16118" spans="1:6" x14ac:dyDescent="0.2">
      <c r="A16118"/>
      <c r="B16118"/>
      <c r="D16118" s="206"/>
      <c r="E16118" s="206"/>
      <c r="F16118"/>
    </row>
    <row r="16119" spans="1:6" x14ac:dyDescent="0.2">
      <c r="A16119"/>
      <c r="B16119"/>
      <c r="D16119" s="206"/>
      <c r="E16119" s="206"/>
      <c r="F16119"/>
    </row>
    <row r="16120" spans="1:6" x14ac:dyDescent="0.2">
      <c r="A16120"/>
      <c r="B16120"/>
      <c r="D16120" s="206"/>
      <c r="E16120" s="206"/>
      <c r="F16120"/>
    </row>
    <row r="16121" spans="1:6" x14ac:dyDescent="0.2">
      <c r="A16121"/>
      <c r="B16121"/>
      <c r="D16121" s="206"/>
      <c r="E16121" s="206"/>
      <c r="F16121"/>
    </row>
    <row r="16122" spans="1:6" x14ac:dyDescent="0.2">
      <c r="A16122"/>
      <c r="B16122"/>
      <c r="D16122" s="206"/>
      <c r="E16122" s="206"/>
      <c r="F16122"/>
    </row>
    <row r="16123" spans="1:6" x14ac:dyDescent="0.2">
      <c r="A16123"/>
      <c r="B16123"/>
      <c r="D16123" s="206"/>
      <c r="E16123" s="206"/>
      <c r="F16123"/>
    </row>
    <row r="16124" spans="1:6" x14ac:dyDescent="0.2">
      <c r="A16124"/>
      <c r="B16124"/>
      <c r="D16124" s="206"/>
      <c r="E16124" s="206"/>
      <c r="F16124"/>
    </row>
    <row r="16125" spans="1:6" x14ac:dyDescent="0.2">
      <c r="A16125"/>
      <c r="B16125"/>
      <c r="D16125" s="206"/>
      <c r="E16125" s="206"/>
      <c r="F16125"/>
    </row>
    <row r="16126" spans="1:6" x14ac:dyDescent="0.2">
      <c r="A16126"/>
      <c r="B16126"/>
      <c r="D16126" s="206"/>
      <c r="E16126" s="206"/>
      <c r="F16126"/>
    </row>
    <row r="16127" spans="1:6" x14ac:dyDescent="0.2">
      <c r="A16127"/>
      <c r="B16127"/>
      <c r="D16127" s="206"/>
      <c r="E16127" s="206"/>
      <c r="F16127"/>
    </row>
    <row r="16128" spans="1:6" x14ac:dyDescent="0.2">
      <c r="A16128"/>
      <c r="B16128"/>
      <c r="D16128" s="206"/>
      <c r="E16128" s="206"/>
      <c r="F16128"/>
    </row>
    <row r="16129" spans="1:6" x14ac:dyDescent="0.2">
      <c r="A16129"/>
      <c r="B16129"/>
      <c r="D16129" s="206"/>
      <c r="E16129" s="206"/>
      <c r="F16129"/>
    </row>
    <row r="16130" spans="1:6" x14ac:dyDescent="0.2">
      <c r="A16130"/>
      <c r="B16130"/>
      <c r="D16130" s="206"/>
      <c r="E16130" s="206"/>
      <c r="F16130"/>
    </row>
    <row r="16131" spans="1:6" x14ac:dyDescent="0.2">
      <c r="A16131"/>
      <c r="B16131"/>
      <c r="D16131" s="206"/>
      <c r="E16131" s="206"/>
      <c r="F16131"/>
    </row>
    <row r="16132" spans="1:6" x14ac:dyDescent="0.2">
      <c r="A16132"/>
      <c r="B16132"/>
      <c r="D16132" s="206"/>
      <c r="E16132" s="206"/>
      <c r="F16132"/>
    </row>
    <row r="16133" spans="1:6" x14ac:dyDescent="0.2">
      <c r="A16133"/>
      <c r="B16133"/>
      <c r="D16133" s="206"/>
      <c r="E16133" s="206"/>
      <c r="F16133"/>
    </row>
    <row r="16134" spans="1:6" x14ac:dyDescent="0.2">
      <c r="A16134"/>
      <c r="B16134"/>
      <c r="D16134" s="206"/>
      <c r="E16134" s="206"/>
      <c r="F16134"/>
    </row>
    <row r="16135" spans="1:6" x14ac:dyDescent="0.2">
      <c r="A16135"/>
      <c r="B16135"/>
      <c r="D16135" s="206"/>
      <c r="E16135" s="206"/>
      <c r="F16135"/>
    </row>
    <row r="16136" spans="1:6" x14ac:dyDescent="0.2">
      <c r="A16136"/>
      <c r="B16136"/>
      <c r="D16136" s="206"/>
      <c r="E16136" s="206"/>
      <c r="F16136"/>
    </row>
    <row r="16137" spans="1:6" x14ac:dyDescent="0.2">
      <c r="A16137"/>
      <c r="B16137"/>
      <c r="D16137" s="206"/>
      <c r="E16137" s="206"/>
      <c r="F16137"/>
    </row>
    <row r="16138" spans="1:6" x14ac:dyDescent="0.2">
      <c r="A16138"/>
      <c r="B16138"/>
      <c r="D16138" s="206"/>
      <c r="E16138" s="206"/>
      <c r="F16138"/>
    </row>
    <row r="16139" spans="1:6" x14ac:dyDescent="0.2">
      <c r="A16139"/>
      <c r="B16139"/>
      <c r="D16139" s="206"/>
      <c r="E16139" s="206"/>
      <c r="F16139"/>
    </row>
    <row r="16140" spans="1:6" x14ac:dyDescent="0.2">
      <c r="A16140"/>
      <c r="B16140"/>
      <c r="D16140" s="206"/>
      <c r="E16140" s="206"/>
      <c r="F16140"/>
    </row>
    <row r="16141" spans="1:6" x14ac:dyDescent="0.2">
      <c r="A16141"/>
      <c r="B16141"/>
      <c r="D16141" s="206"/>
      <c r="E16141" s="206"/>
      <c r="F16141"/>
    </row>
    <row r="16142" spans="1:6" x14ac:dyDescent="0.2">
      <c r="A16142"/>
      <c r="B16142"/>
      <c r="D16142" s="206"/>
      <c r="E16142" s="206"/>
      <c r="F16142"/>
    </row>
    <row r="16143" spans="1:6" x14ac:dyDescent="0.2">
      <c r="A16143"/>
      <c r="B16143"/>
      <c r="D16143" s="206"/>
      <c r="E16143" s="206"/>
      <c r="F16143"/>
    </row>
    <row r="16144" spans="1:6" x14ac:dyDescent="0.2">
      <c r="A16144"/>
      <c r="B16144"/>
      <c r="D16144" s="206"/>
      <c r="E16144" s="206"/>
      <c r="F16144"/>
    </row>
    <row r="16145" spans="1:6" x14ac:dyDescent="0.2">
      <c r="A16145"/>
      <c r="B16145"/>
      <c r="D16145" s="206"/>
      <c r="E16145" s="206"/>
      <c r="F16145"/>
    </row>
    <row r="16146" spans="1:6" x14ac:dyDescent="0.2">
      <c r="A16146"/>
      <c r="B16146"/>
      <c r="D16146" s="206"/>
      <c r="E16146" s="206"/>
      <c r="F16146"/>
    </row>
    <row r="16147" spans="1:6" x14ac:dyDescent="0.2">
      <c r="A16147"/>
      <c r="B16147"/>
      <c r="D16147" s="206"/>
      <c r="E16147" s="206"/>
      <c r="F16147"/>
    </row>
    <row r="16148" spans="1:6" x14ac:dyDescent="0.2">
      <c r="A16148"/>
      <c r="B16148"/>
      <c r="D16148" s="206"/>
      <c r="E16148" s="206"/>
      <c r="F16148"/>
    </row>
    <row r="16149" spans="1:6" x14ac:dyDescent="0.2">
      <c r="A16149"/>
      <c r="B16149"/>
      <c r="D16149" s="206"/>
      <c r="E16149" s="206"/>
      <c r="F16149"/>
    </row>
    <row r="16150" spans="1:6" x14ac:dyDescent="0.2">
      <c r="A16150"/>
      <c r="B16150"/>
      <c r="D16150" s="206"/>
      <c r="E16150" s="206"/>
      <c r="F16150"/>
    </row>
    <row r="16151" spans="1:6" x14ac:dyDescent="0.2">
      <c r="A16151"/>
      <c r="B16151"/>
      <c r="D16151" s="206"/>
      <c r="E16151" s="206"/>
      <c r="F16151"/>
    </row>
    <row r="16152" spans="1:6" x14ac:dyDescent="0.2">
      <c r="A16152"/>
      <c r="B16152"/>
      <c r="D16152" s="206"/>
      <c r="E16152" s="206"/>
      <c r="F16152"/>
    </row>
    <row r="16153" spans="1:6" x14ac:dyDescent="0.2">
      <c r="A16153"/>
      <c r="B16153"/>
      <c r="D16153" s="206"/>
      <c r="E16153" s="206"/>
      <c r="F16153"/>
    </row>
    <row r="16154" spans="1:6" x14ac:dyDescent="0.2">
      <c r="A16154"/>
      <c r="B16154"/>
      <c r="D16154" s="206"/>
      <c r="E16154" s="206"/>
      <c r="F16154"/>
    </row>
    <row r="16155" spans="1:6" x14ac:dyDescent="0.2">
      <c r="A16155"/>
      <c r="B16155"/>
      <c r="D16155" s="206"/>
      <c r="E16155" s="206"/>
      <c r="F16155"/>
    </row>
    <row r="16156" spans="1:6" x14ac:dyDescent="0.2">
      <c r="A16156"/>
      <c r="B16156"/>
      <c r="D16156" s="206"/>
      <c r="E16156" s="206"/>
      <c r="F16156"/>
    </row>
    <row r="16157" spans="1:6" x14ac:dyDescent="0.2">
      <c r="A16157"/>
      <c r="B16157"/>
      <c r="D16157" s="206"/>
      <c r="E16157" s="206"/>
      <c r="F16157"/>
    </row>
    <row r="16158" spans="1:6" x14ac:dyDescent="0.2">
      <c r="A16158"/>
      <c r="B16158"/>
      <c r="D16158" s="206"/>
      <c r="E16158" s="206"/>
      <c r="F16158"/>
    </row>
    <row r="16159" spans="1:6" x14ac:dyDescent="0.2">
      <c r="A16159"/>
      <c r="B16159"/>
      <c r="D16159" s="206"/>
      <c r="E16159" s="206"/>
      <c r="F16159"/>
    </row>
    <row r="16160" spans="1:6" x14ac:dyDescent="0.2">
      <c r="A16160"/>
      <c r="B16160"/>
      <c r="D16160" s="206"/>
      <c r="E16160" s="206"/>
      <c r="F16160"/>
    </row>
    <row r="16161" spans="1:6" x14ac:dyDescent="0.2">
      <c r="A16161"/>
      <c r="B16161"/>
      <c r="D16161" s="206"/>
      <c r="E16161" s="206"/>
      <c r="F16161"/>
    </row>
    <row r="16162" spans="1:6" x14ac:dyDescent="0.2">
      <c r="A16162"/>
      <c r="B16162"/>
      <c r="D16162" s="206"/>
      <c r="E16162" s="206"/>
      <c r="F16162"/>
    </row>
    <row r="16163" spans="1:6" x14ac:dyDescent="0.2">
      <c r="A16163"/>
      <c r="B16163"/>
      <c r="D16163" s="206"/>
      <c r="E16163" s="206"/>
      <c r="F16163"/>
    </row>
    <row r="16164" spans="1:6" x14ac:dyDescent="0.2">
      <c r="A16164"/>
      <c r="B16164"/>
      <c r="D16164" s="206"/>
      <c r="E16164" s="206"/>
      <c r="F16164"/>
    </row>
    <row r="16165" spans="1:6" x14ac:dyDescent="0.2">
      <c r="A16165"/>
      <c r="B16165"/>
      <c r="D16165" s="206"/>
      <c r="E16165" s="206"/>
      <c r="F16165"/>
    </row>
    <row r="16166" spans="1:6" x14ac:dyDescent="0.2">
      <c r="A16166"/>
      <c r="B16166"/>
      <c r="D16166" s="206"/>
      <c r="E16166" s="206"/>
      <c r="F16166"/>
    </row>
    <row r="16167" spans="1:6" x14ac:dyDescent="0.2">
      <c r="A16167"/>
      <c r="B16167"/>
      <c r="D16167" s="206"/>
      <c r="E16167" s="206"/>
      <c r="F16167"/>
    </row>
    <row r="16168" spans="1:6" x14ac:dyDescent="0.2">
      <c r="A16168"/>
      <c r="B16168"/>
      <c r="D16168" s="206"/>
      <c r="E16168" s="206"/>
      <c r="F16168"/>
    </row>
    <row r="16169" spans="1:6" x14ac:dyDescent="0.2">
      <c r="A16169"/>
      <c r="B16169"/>
      <c r="D16169" s="206"/>
      <c r="E16169" s="206"/>
      <c r="F16169"/>
    </row>
    <row r="16170" spans="1:6" x14ac:dyDescent="0.2">
      <c r="A16170"/>
      <c r="B16170"/>
      <c r="D16170" s="206"/>
      <c r="E16170" s="206"/>
      <c r="F16170"/>
    </row>
    <row r="16171" spans="1:6" x14ac:dyDescent="0.2">
      <c r="A16171"/>
      <c r="B16171"/>
      <c r="D16171" s="206"/>
      <c r="E16171" s="206"/>
      <c r="F16171"/>
    </row>
    <row r="16172" spans="1:6" x14ac:dyDescent="0.2">
      <c r="A16172"/>
      <c r="B16172"/>
      <c r="D16172" s="206"/>
      <c r="E16172" s="206"/>
      <c r="F16172"/>
    </row>
    <row r="16173" spans="1:6" x14ac:dyDescent="0.2">
      <c r="A16173"/>
      <c r="B16173"/>
      <c r="D16173" s="206"/>
      <c r="E16173" s="206"/>
      <c r="F16173"/>
    </row>
    <row r="16174" spans="1:6" x14ac:dyDescent="0.2">
      <c r="A16174"/>
      <c r="B16174"/>
      <c r="D16174" s="206"/>
      <c r="E16174" s="206"/>
      <c r="F16174"/>
    </row>
    <row r="16175" spans="1:6" x14ac:dyDescent="0.2">
      <c r="A16175"/>
      <c r="B16175"/>
      <c r="D16175" s="206"/>
      <c r="E16175" s="206"/>
      <c r="F16175"/>
    </row>
    <row r="16176" spans="1:6" x14ac:dyDescent="0.2">
      <c r="A16176"/>
      <c r="B16176"/>
      <c r="D16176" s="206"/>
      <c r="E16176" s="206"/>
      <c r="F16176"/>
    </row>
    <row r="16177" spans="1:6" x14ac:dyDescent="0.2">
      <c r="A16177"/>
      <c r="B16177"/>
      <c r="D16177" s="206"/>
      <c r="E16177" s="206"/>
      <c r="F16177"/>
    </row>
    <row r="16178" spans="1:6" x14ac:dyDescent="0.2">
      <c r="A16178"/>
      <c r="B16178"/>
      <c r="D16178" s="206"/>
      <c r="E16178" s="206"/>
      <c r="F16178"/>
    </row>
    <row r="16179" spans="1:6" x14ac:dyDescent="0.2">
      <c r="A16179"/>
      <c r="B16179"/>
      <c r="D16179" s="206"/>
      <c r="E16179" s="206"/>
      <c r="F16179"/>
    </row>
    <row r="16180" spans="1:6" x14ac:dyDescent="0.2">
      <c r="A16180"/>
      <c r="B16180"/>
      <c r="D16180" s="206"/>
      <c r="E16180" s="206"/>
      <c r="F16180"/>
    </row>
    <row r="16181" spans="1:6" x14ac:dyDescent="0.2">
      <c r="A16181"/>
      <c r="B16181"/>
      <c r="D16181" s="206"/>
      <c r="E16181" s="206"/>
      <c r="F16181"/>
    </row>
    <row r="16182" spans="1:6" x14ac:dyDescent="0.2">
      <c r="A16182"/>
      <c r="B16182"/>
      <c r="D16182" s="206"/>
      <c r="E16182" s="206"/>
      <c r="F16182"/>
    </row>
    <row r="16183" spans="1:6" x14ac:dyDescent="0.2">
      <c r="A16183"/>
      <c r="B16183"/>
      <c r="D16183" s="206"/>
      <c r="E16183" s="206"/>
      <c r="F16183"/>
    </row>
    <row r="16184" spans="1:6" x14ac:dyDescent="0.2">
      <c r="A16184"/>
      <c r="B16184"/>
      <c r="D16184" s="206"/>
      <c r="E16184" s="206"/>
      <c r="F16184"/>
    </row>
    <row r="16185" spans="1:6" x14ac:dyDescent="0.2">
      <c r="A16185"/>
      <c r="B16185"/>
      <c r="D16185" s="206"/>
      <c r="E16185" s="206"/>
      <c r="F16185"/>
    </row>
    <row r="16186" spans="1:6" x14ac:dyDescent="0.2">
      <c r="A16186"/>
      <c r="B16186"/>
      <c r="D16186" s="206"/>
      <c r="E16186" s="206"/>
      <c r="F16186"/>
    </row>
    <row r="16187" spans="1:6" x14ac:dyDescent="0.2">
      <c r="A16187"/>
      <c r="B16187"/>
      <c r="D16187" s="206"/>
      <c r="E16187" s="206"/>
      <c r="F16187"/>
    </row>
    <row r="16188" spans="1:6" x14ac:dyDescent="0.2">
      <c r="A16188"/>
      <c r="B16188"/>
      <c r="D16188" s="206"/>
      <c r="E16188" s="206"/>
      <c r="F16188"/>
    </row>
    <row r="16189" spans="1:6" x14ac:dyDescent="0.2">
      <c r="A16189"/>
      <c r="B16189"/>
      <c r="D16189" s="206"/>
      <c r="E16189" s="206"/>
      <c r="F16189"/>
    </row>
    <row r="16190" spans="1:6" x14ac:dyDescent="0.2">
      <c r="A16190"/>
      <c r="B16190"/>
      <c r="D16190" s="206"/>
      <c r="E16190" s="206"/>
      <c r="F16190"/>
    </row>
    <row r="16191" spans="1:6" x14ac:dyDescent="0.2">
      <c r="A16191"/>
      <c r="B16191"/>
      <c r="D16191" s="206"/>
      <c r="E16191" s="206"/>
      <c r="F16191"/>
    </row>
    <row r="16192" spans="1:6" x14ac:dyDescent="0.2">
      <c r="A16192"/>
      <c r="B16192"/>
      <c r="D16192" s="206"/>
      <c r="E16192" s="206"/>
      <c r="F16192"/>
    </row>
    <row r="16193" spans="1:6" x14ac:dyDescent="0.2">
      <c r="A16193"/>
      <c r="B16193"/>
      <c r="D16193" s="206"/>
      <c r="E16193" s="206"/>
      <c r="F16193"/>
    </row>
    <row r="16194" spans="1:6" x14ac:dyDescent="0.2">
      <c r="A16194"/>
      <c r="B16194"/>
      <c r="D16194" s="206"/>
      <c r="E16194" s="206"/>
      <c r="F16194"/>
    </row>
    <row r="16195" spans="1:6" x14ac:dyDescent="0.2">
      <c r="A16195"/>
      <c r="B16195"/>
      <c r="D16195" s="206"/>
      <c r="E16195" s="206"/>
      <c r="F16195"/>
    </row>
    <row r="16196" spans="1:6" x14ac:dyDescent="0.2">
      <c r="A16196"/>
      <c r="B16196"/>
      <c r="D16196" s="206"/>
      <c r="E16196" s="206"/>
      <c r="F16196"/>
    </row>
    <row r="16197" spans="1:6" x14ac:dyDescent="0.2">
      <c r="A16197"/>
      <c r="B16197"/>
      <c r="D16197" s="206"/>
      <c r="E16197" s="206"/>
      <c r="F16197"/>
    </row>
    <row r="16198" spans="1:6" x14ac:dyDescent="0.2">
      <c r="A16198"/>
      <c r="B16198"/>
      <c r="D16198" s="206"/>
      <c r="E16198" s="206"/>
      <c r="F16198"/>
    </row>
    <row r="16199" spans="1:6" x14ac:dyDescent="0.2">
      <c r="A16199"/>
      <c r="B16199"/>
      <c r="D16199" s="206"/>
      <c r="E16199" s="206"/>
      <c r="F16199"/>
    </row>
    <row r="16200" spans="1:6" x14ac:dyDescent="0.2">
      <c r="A16200"/>
      <c r="B16200"/>
      <c r="D16200" s="206"/>
      <c r="E16200" s="206"/>
      <c r="F16200"/>
    </row>
    <row r="16201" spans="1:6" x14ac:dyDescent="0.2">
      <c r="A16201"/>
      <c r="B16201"/>
      <c r="D16201" s="206"/>
      <c r="E16201" s="206"/>
      <c r="F16201"/>
    </row>
    <row r="16202" spans="1:6" x14ac:dyDescent="0.2">
      <c r="A16202"/>
      <c r="B16202"/>
      <c r="D16202" s="206"/>
      <c r="E16202" s="206"/>
      <c r="F16202"/>
    </row>
    <row r="16203" spans="1:6" x14ac:dyDescent="0.2">
      <c r="A16203"/>
      <c r="B16203"/>
      <c r="D16203" s="206"/>
      <c r="E16203" s="206"/>
      <c r="F16203"/>
    </row>
    <row r="16204" spans="1:6" x14ac:dyDescent="0.2">
      <c r="A16204"/>
      <c r="B16204"/>
      <c r="D16204" s="206"/>
      <c r="E16204" s="206"/>
      <c r="F16204"/>
    </row>
    <row r="16205" spans="1:6" x14ac:dyDescent="0.2">
      <c r="A16205"/>
      <c r="B16205"/>
      <c r="D16205" s="206"/>
      <c r="E16205" s="206"/>
      <c r="F16205"/>
    </row>
    <row r="16206" spans="1:6" x14ac:dyDescent="0.2">
      <c r="A16206"/>
      <c r="B16206"/>
      <c r="D16206" s="206"/>
      <c r="E16206" s="206"/>
      <c r="F16206"/>
    </row>
    <row r="16207" spans="1:6" x14ac:dyDescent="0.2">
      <c r="A16207"/>
      <c r="B16207"/>
      <c r="D16207" s="206"/>
      <c r="E16207" s="206"/>
      <c r="F16207"/>
    </row>
    <row r="16208" spans="1:6" x14ac:dyDescent="0.2">
      <c r="A16208"/>
      <c r="B16208"/>
      <c r="D16208" s="206"/>
      <c r="E16208" s="206"/>
      <c r="F16208"/>
    </row>
    <row r="16209" spans="1:6" x14ac:dyDescent="0.2">
      <c r="A16209"/>
      <c r="B16209"/>
      <c r="D16209" s="206"/>
      <c r="E16209" s="206"/>
      <c r="F16209"/>
    </row>
    <row r="16210" spans="1:6" x14ac:dyDescent="0.2">
      <c r="A16210"/>
      <c r="B16210"/>
      <c r="D16210" s="206"/>
      <c r="E16210" s="206"/>
      <c r="F16210"/>
    </row>
    <row r="16211" spans="1:6" x14ac:dyDescent="0.2">
      <c r="A16211"/>
      <c r="B16211"/>
      <c r="D16211" s="206"/>
      <c r="E16211" s="206"/>
      <c r="F16211"/>
    </row>
    <row r="16212" spans="1:6" x14ac:dyDescent="0.2">
      <c r="A16212"/>
      <c r="B16212"/>
      <c r="D16212" s="206"/>
      <c r="E16212" s="206"/>
      <c r="F16212"/>
    </row>
    <row r="16213" spans="1:6" x14ac:dyDescent="0.2">
      <c r="A16213"/>
      <c r="B16213"/>
      <c r="D16213" s="206"/>
      <c r="E16213" s="206"/>
      <c r="F16213"/>
    </row>
    <row r="16214" spans="1:6" x14ac:dyDescent="0.2">
      <c r="A16214"/>
      <c r="B16214"/>
      <c r="D16214" s="206"/>
      <c r="E16214" s="206"/>
      <c r="F16214"/>
    </row>
    <row r="16215" spans="1:6" x14ac:dyDescent="0.2">
      <c r="A16215"/>
      <c r="B16215"/>
      <c r="D16215" s="206"/>
      <c r="E16215" s="206"/>
      <c r="F16215"/>
    </row>
    <row r="16216" spans="1:6" x14ac:dyDescent="0.2">
      <c r="A16216"/>
      <c r="B16216"/>
      <c r="D16216" s="206"/>
      <c r="E16216" s="206"/>
      <c r="F16216"/>
    </row>
    <row r="16217" spans="1:6" x14ac:dyDescent="0.2">
      <c r="A16217"/>
      <c r="B16217"/>
      <c r="D16217" s="206"/>
      <c r="E16217" s="206"/>
      <c r="F16217"/>
    </row>
    <row r="16218" spans="1:6" x14ac:dyDescent="0.2">
      <c r="A16218"/>
      <c r="B16218"/>
      <c r="D16218" s="206"/>
      <c r="E16218" s="206"/>
      <c r="F16218"/>
    </row>
    <row r="16219" spans="1:6" x14ac:dyDescent="0.2">
      <c r="A16219"/>
      <c r="B16219"/>
      <c r="D16219" s="206"/>
      <c r="E16219" s="206"/>
      <c r="F16219"/>
    </row>
    <row r="16220" spans="1:6" x14ac:dyDescent="0.2">
      <c r="A16220"/>
      <c r="B16220"/>
      <c r="D16220" s="206"/>
      <c r="E16220" s="206"/>
      <c r="F16220"/>
    </row>
    <row r="16221" spans="1:6" x14ac:dyDescent="0.2">
      <c r="A16221"/>
      <c r="B16221"/>
      <c r="D16221" s="206"/>
      <c r="E16221" s="206"/>
      <c r="F16221"/>
    </row>
    <row r="16222" spans="1:6" x14ac:dyDescent="0.2">
      <c r="A16222"/>
      <c r="B16222"/>
      <c r="D16222" s="206"/>
      <c r="E16222" s="206"/>
      <c r="F16222"/>
    </row>
    <row r="16223" spans="1:6" x14ac:dyDescent="0.2">
      <c r="A16223"/>
      <c r="B16223"/>
      <c r="D16223" s="206"/>
      <c r="E16223" s="206"/>
      <c r="F16223"/>
    </row>
    <row r="16224" spans="1:6" x14ac:dyDescent="0.2">
      <c r="A16224"/>
      <c r="B16224"/>
      <c r="D16224" s="206"/>
      <c r="E16224" s="206"/>
      <c r="F16224"/>
    </row>
    <row r="16225" spans="1:6" x14ac:dyDescent="0.2">
      <c r="A16225"/>
      <c r="B16225"/>
      <c r="D16225" s="206"/>
      <c r="E16225" s="206"/>
      <c r="F16225"/>
    </row>
    <row r="16226" spans="1:6" x14ac:dyDescent="0.2">
      <c r="A16226"/>
      <c r="B16226"/>
      <c r="D16226" s="206"/>
      <c r="E16226" s="206"/>
      <c r="F16226"/>
    </row>
    <row r="16227" spans="1:6" x14ac:dyDescent="0.2">
      <c r="A16227"/>
      <c r="B16227"/>
      <c r="D16227" s="206"/>
      <c r="E16227" s="206"/>
      <c r="F16227"/>
    </row>
    <row r="16228" spans="1:6" x14ac:dyDescent="0.2">
      <c r="A16228"/>
      <c r="B16228"/>
      <c r="D16228" s="206"/>
      <c r="E16228" s="206"/>
      <c r="F16228"/>
    </row>
    <row r="16229" spans="1:6" x14ac:dyDescent="0.2">
      <c r="A16229"/>
      <c r="B16229"/>
      <c r="D16229" s="206"/>
      <c r="E16229" s="206"/>
      <c r="F16229"/>
    </row>
    <row r="16230" spans="1:6" x14ac:dyDescent="0.2">
      <c r="A16230"/>
      <c r="B16230"/>
      <c r="D16230" s="206"/>
      <c r="E16230" s="206"/>
      <c r="F16230"/>
    </row>
    <row r="16231" spans="1:6" x14ac:dyDescent="0.2">
      <c r="A16231"/>
      <c r="B16231"/>
      <c r="D16231" s="206"/>
      <c r="E16231" s="206"/>
      <c r="F16231"/>
    </row>
    <row r="16232" spans="1:6" x14ac:dyDescent="0.2">
      <c r="A16232"/>
      <c r="B16232"/>
      <c r="D16232" s="206"/>
      <c r="E16232" s="206"/>
      <c r="F16232"/>
    </row>
    <row r="16233" spans="1:6" x14ac:dyDescent="0.2">
      <c r="A16233"/>
      <c r="B16233"/>
      <c r="D16233" s="206"/>
      <c r="E16233" s="206"/>
      <c r="F16233"/>
    </row>
    <row r="16234" spans="1:6" x14ac:dyDescent="0.2">
      <c r="A16234"/>
      <c r="B16234"/>
      <c r="D16234" s="206"/>
      <c r="E16234" s="206"/>
      <c r="F16234"/>
    </row>
    <row r="16235" spans="1:6" x14ac:dyDescent="0.2">
      <c r="A16235"/>
      <c r="B16235"/>
      <c r="D16235" s="206"/>
      <c r="E16235" s="206"/>
      <c r="F16235"/>
    </row>
    <row r="16236" spans="1:6" x14ac:dyDescent="0.2">
      <c r="A16236"/>
      <c r="B16236"/>
      <c r="D16236" s="206"/>
      <c r="E16236" s="206"/>
      <c r="F16236"/>
    </row>
    <row r="16237" spans="1:6" x14ac:dyDescent="0.2">
      <c r="A16237"/>
      <c r="B16237"/>
      <c r="D16237" s="206"/>
      <c r="E16237" s="206"/>
      <c r="F16237"/>
    </row>
    <row r="16238" spans="1:6" x14ac:dyDescent="0.2">
      <c r="A16238"/>
      <c r="B16238"/>
      <c r="D16238" s="206"/>
      <c r="E16238" s="206"/>
      <c r="F16238"/>
    </row>
    <row r="16239" spans="1:6" x14ac:dyDescent="0.2">
      <c r="A16239"/>
      <c r="B16239"/>
      <c r="D16239" s="206"/>
      <c r="E16239" s="206"/>
      <c r="F16239"/>
    </row>
    <row r="16240" spans="1:6" x14ac:dyDescent="0.2">
      <c r="A16240"/>
      <c r="B16240"/>
      <c r="D16240" s="206"/>
      <c r="E16240" s="206"/>
      <c r="F16240"/>
    </row>
    <row r="16241" spans="1:6" x14ac:dyDescent="0.2">
      <c r="A16241"/>
      <c r="B16241"/>
      <c r="D16241" s="206"/>
      <c r="E16241" s="206"/>
      <c r="F16241"/>
    </row>
    <row r="16242" spans="1:6" x14ac:dyDescent="0.2">
      <c r="A16242"/>
      <c r="B16242"/>
      <c r="D16242" s="206"/>
      <c r="E16242" s="206"/>
      <c r="F16242"/>
    </row>
    <row r="16243" spans="1:6" x14ac:dyDescent="0.2">
      <c r="A16243"/>
      <c r="B16243"/>
      <c r="D16243" s="206"/>
      <c r="E16243" s="206"/>
      <c r="F16243"/>
    </row>
    <row r="16244" spans="1:6" x14ac:dyDescent="0.2">
      <c r="A16244"/>
      <c r="B16244"/>
      <c r="D16244" s="206"/>
      <c r="E16244" s="206"/>
      <c r="F16244"/>
    </row>
    <row r="16245" spans="1:6" x14ac:dyDescent="0.2">
      <c r="A16245"/>
      <c r="B16245"/>
      <c r="D16245" s="206"/>
      <c r="E16245" s="206"/>
      <c r="F16245"/>
    </row>
    <row r="16246" spans="1:6" x14ac:dyDescent="0.2">
      <c r="A16246"/>
      <c r="B16246"/>
      <c r="D16246" s="206"/>
      <c r="E16246" s="206"/>
      <c r="F16246"/>
    </row>
    <row r="16247" spans="1:6" x14ac:dyDescent="0.2">
      <c r="A16247"/>
      <c r="B16247"/>
      <c r="D16247" s="206"/>
      <c r="E16247" s="206"/>
      <c r="F16247"/>
    </row>
    <row r="16248" spans="1:6" x14ac:dyDescent="0.2">
      <c r="A16248"/>
      <c r="B16248"/>
      <c r="D16248" s="206"/>
      <c r="E16248" s="206"/>
      <c r="F16248"/>
    </row>
    <row r="16249" spans="1:6" x14ac:dyDescent="0.2">
      <c r="A16249"/>
      <c r="B16249"/>
      <c r="D16249" s="206"/>
      <c r="E16249" s="206"/>
      <c r="F16249"/>
    </row>
    <row r="16250" spans="1:6" x14ac:dyDescent="0.2">
      <c r="A16250"/>
      <c r="B16250"/>
      <c r="D16250" s="206"/>
      <c r="E16250" s="206"/>
      <c r="F16250"/>
    </row>
    <row r="16251" spans="1:6" x14ac:dyDescent="0.2">
      <c r="A16251"/>
      <c r="B16251"/>
      <c r="D16251" s="206"/>
      <c r="E16251" s="206"/>
      <c r="F16251"/>
    </row>
    <row r="16252" spans="1:6" x14ac:dyDescent="0.2">
      <c r="A16252"/>
      <c r="B16252"/>
      <c r="D16252" s="206"/>
      <c r="E16252" s="206"/>
      <c r="F16252"/>
    </row>
    <row r="16253" spans="1:6" x14ac:dyDescent="0.2">
      <c r="A16253"/>
      <c r="B16253"/>
      <c r="D16253" s="206"/>
      <c r="E16253" s="206"/>
      <c r="F16253"/>
    </row>
    <row r="16254" spans="1:6" x14ac:dyDescent="0.2">
      <c r="A16254"/>
      <c r="B16254"/>
      <c r="D16254" s="206"/>
      <c r="E16254" s="206"/>
      <c r="F16254"/>
    </row>
    <row r="16255" spans="1:6" x14ac:dyDescent="0.2">
      <c r="A16255"/>
      <c r="B16255"/>
      <c r="D16255" s="206"/>
      <c r="E16255" s="206"/>
      <c r="F16255"/>
    </row>
    <row r="16256" spans="1:6" x14ac:dyDescent="0.2">
      <c r="A16256"/>
      <c r="B16256"/>
      <c r="D16256" s="206"/>
      <c r="E16256" s="206"/>
      <c r="F16256"/>
    </row>
    <row r="16257" spans="1:6" x14ac:dyDescent="0.2">
      <c r="A16257"/>
      <c r="B16257"/>
      <c r="D16257" s="206"/>
      <c r="E16257" s="206"/>
      <c r="F16257"/>
    </row>
    <row r="16258" spans="1:6" x14ac:dyDescent="0.2">
      <c r="A16258"/>
      <c r="B16258"/>
      <c r="D16258" s="206"/>
      <c r="E16258" s="206"/>
      <c r="F16258"/>
    </row>
    <row r="16259" spans="1:6" x14ac:dyDescent="0.2">
      <c r="A16259"/>
      <c r="B16259"/>
      <c r="D16259" s="206"/>
      <c r="E16259" s="206"/>
      <c r="F16259"/>
    </row>
    <row r="16260" spans="1:6" x14ac:dyDescent="0.2">
      <c r="A16260"/>
      <c r="B16260"/>
      <c r="D16260" s="206"/>
      <c r="E16260" s="206"/>
      <c r="F16260"/>
    </row>
    <row r="16261" spans="1:6" x14ac:dyDescent="0.2">
      <c r="A16261"/>
      <c r="B16261"/>
      <c r="D16261" s="206"/>
      <c r="E16261" s="206"/>
      <c r="F16261"/>
    </row>
    <row r="16262" spans="1:6" x14ac:dyDescent="0.2">
      <c r="A16262"/>
      <c r="B16262"/>
      <c r="D16262" s="206"/>
      <c r="E16262" s="206"/>
      <c r="F16262"/>
    </row>
    <row r="16263" spans="1:6" x14ac:dyDescent="0.2">
      <c r="A16263"/>
      <c r="B16263"/>
      <c r="D16263" s="206"/>
      <c r="E16263" s="206"/>
      <c r="F16263"/>
    </row>
    <row r="16264" spans="1:6" x14ac:dyDescent="0.2">
      <c r="A16264"/>
      <c r="B16264"/>
      <c r="D16264" s="206"/>
      <c r="E16264" s="206"/>
      <c r="F16264"/>
    </row>
    <row r="16265" spans="1:6" x14ac:dyDescent="0.2">
      <c r="A16265"/>
      <c r="B16265"/>
      <c r="D16265" s="206"/>
      <c r="E16265" s="206"/>
      <c r="F16265"/>
    </row>
    <row r="16266" spans="1:6" x14ac:dyDescent="0.2">
      <c r="A16266"/>
      <c r="B16266"/>
      <c r="D16266" s="206"/>
      <c r="E16266" s="206"/>
      <c r="F16266"/>
    </row>
    <row r="16267" spans="1:6" x14ac:dyDescent="0.2">
      <c r="A16267"/>
      <c r="B16267"/>
      <c r="D16267" s="206"/>
      <c r="E16267" s="206"/>
      <c r="F16267"/>
    </row>
    <row r="16268" spans="1:6" x14ac:dyDescent="0.2">
      <c r="A16268"/>
      <c r="B16268"/>
      <c r="D16268" s="206"/>
      <c r="E16268" s="206"/>
      <c r="F16268"/>
    </row>
    <row r="16269" spans="1:6" x14ac:dyDescent="0.2">
      <c r="A16269"/>
      <c r="B16269"/>
      <c r="D16269" s="206"/>
      <c r="E16269" s="206"/>
      <c r="F16269"/>
    </row>
    <row r="16270" spans="1:6" x14ac:dyDescent="0.2">
      <c r="A16270"/>
      <c r="B16270"/>
      <c r="D16270" s="206"/>
      <c r="E16270" s="206"/>
      <c r="F16270"/>
    </row>
    <row r="16271" spans="1:6" x14ac:dyDescent="0.2">
      <c r="A16271"/>
      <c r="B16271"/>
      <c r="D16271" s="206"/>
      <c r="E16271" s="206"/>
      <c r="F16271"/>
    </row>
    <row r="16272" spans="1:6" x14ac:dyDescent="0.2">
      <c r="A16272"/>
      <c r="B16272"/>
      <c r="D16272" s="206"/>
      <c r="E16272" s="206"/>
      <c r="F16272"/>
    </row>
    <row r="16273" spans="1:6" x14ac:dyDescent="0.2">
      <c r="A16273"/>
      <c r="B16273"/>
      <c r="D16273" s="206"/>
      <c r="E16273" s="206"/>
      <c r="F16273"/>
    </row>
    <row r="16274" spans="1:6" x14ac:dyDescent="0.2">
      <c r="A16274"/>
      <c r="B16274"/>
      <c r="D16274" s="206"/>
      <c r="E16274" s="206"/>
      <c r="F16274"/>
    </row>
    <row r="16275" spans="1:6" x14ac:dyDescent="0.2">
      <c r="A16275"/>
      <c r="B16275"/>
      <c r="D16275" s="206"/>
      <c r="E16275" s="206"/>
      <c r="F16275"/>
    </row>
    <row r="16276" spans="1:6" x14ac:dyDescent="0.2">
      <c r="A16276"/>
      <c r="B16276"/>
      <c r="D16276" s="206"/>
      <c r="E16276" s="206"/>
      <c r="F16276"/>
    </row>
    <row r="16277" spans="1:6" x14ac:dyDescent="0.2">
      <c r="A16277"/>
      <c r="B16277"/>
      <c r="D16277" s="206"/>
      <c r="E16277" s="206"/>
      <c r="F16277"/>
    </row>
    <row r="16278" spans="1:6" x14ac:dyDescent="0.2">
      <c r="A16278"/>
      <c r="B16278"/>
      <c r="D16278" s="206"/>
      <c r="E16278" s="206"/>
      <c r="F16278"/>
    </row>
    <row r="16279" spans="1:6" x14ac:dyDescent="0.2">
      <c r="A16279"/>
      <c r="B16279"/>
      <c r="D16279" s="206"/>
      <c r="E16279" s="206"/>
      <c r="F16279"/>
    </row>
    <row r="16280" spans="1:6" x14ac:dyDescent="0.2">
      <c r="A16280"/>
      <c r="B16280"/>
      <c r="D16280" s="206"/>
      <c r="E16280" s="206"/>
      <c r="F16280"/>
    </row>
    <row r="16281" spans="1:6" x14ac:dyDescent="0.2">
      <c r="A16281"/>
      <c r="B16281"/>
      <c r="D16281" s="206"/>
      <c r="E16281" s="206"/>
      <c r="F16281"/>
    </row>
    <row r="16282" spans="1:6" x14ac:dyDescent="0.2">
      <c r="A16282"/>
      <c r="B16282"/>
      <c r="D16282" s="206"/>
      <c r="E16282" s="206"/>
      <c r="F16282"/>
    </row>
    <row r="16283" spans="1:6" x14ac:dyDescent="0.2">
      <c r="A16283"/>
      <c r="B16283"/>
      <c r="D16283" s="206"/>
      <c r="E16283" s="206"/>
      <c r="F16283"/>
    </row>
    <row r="16284" spans="1:6" x14ac:dyDescent="0.2">
      <c r="A16284"/>
      <c r="B16284"/>
      <c r="D16284" s="206"/>
      <c r="E16284" s="206"/>
      <c r="F16284"/>
    </row>
    <row r="16285" spans="1:6" x14ac:dyDescent="0.2">
      <c r="A16285"/>
      <c r="B16285"/>
      <c r="D16285" s="206"/>
      <c r="E16285" s="206"/>
      <c r="F16285"/>
    </row>
    <row r="16286" spans="1:6" x14ac:dyDescent="0.2">
      <c r="A16286"/>
      <c r="B16286"/>
      <c r="D16286" s="206"/>
      <c r="E16286" s="206"/>
      <c r="F16286"/>
    </row>
    <row r="16287" spans="1:6" x14ac:dyDescent="0.2">
      <c r="A16287"/>
      <c r="B16287"/>
      <c r="D16287" s="206"/>
      <c r="E16287" s="206"/>
      <c r="F16287"/>
    </row>
    <row r="16288" spans="1:6" x14ac:dyDescent="0.2">
      <c r="A16288"/>
      <c r="B16288"/>
      <c r="D16288" s="206"/>
      <c r="E16288" s="206"/>
      <c r="F16288"/>
    </row>
    <row r="16289" spans="1:6" x14ac:dyDescent="0.2">
      <c r="A16289"/>
      <c r="B16289"/>
      <c r="D16289" s="206"/>
      <c r="E16289" s="206"/>
      <c r="F16289"/>
    </row>
    <row r="16290" spans="1:6" x14ac:dyDescent="0.2">
      <c r="A16290"/>
      <c r="B16290"/>
      <c r="D16290" s="206"/>
      <c r="E16290" s="206"/>
      <c r="F16290"/>
    </row>
    <row r="16291" spans="1:6" x14ac:dyDescent="0.2">
      <c r="A16291"/>
      <c r="B16291"/>
      <c r="D16291" s="206"/>
      <c r="E16291" s="206"/>
      <c r="F16291"/>
    </row>
    <row r="16292" spans="1:6" x14ac:dyDescent="0.2">
      <c r="A16292"/>
      <c r="B16292"/>
      <c r="D16292" s="206"/>
      <c r="E16292" s="206"/>
      <c r="F16292"/>
    </row>
    <row r="16293" spans="1:6" x14ac:dyDescent="0.2">
      <c r="A16293"/>
      <c r="B16293"/>
      <c r="D16293" s="206"/>
      <c r="E16293" s="206"/>
      <c r="F16293"/>
    </row>
    <row r="16294" spans="1:6" x14ac:dyDescent="0.2">
      <c r="A16294"/>
      <c r="B16294"/>
      <c r="D16294" s="206"/>
      <c r="E16294" s="206"/>
      <c r="F16294"/>
    </row>
    <row r="16295" spans="1:6" x14ac:dyDescent="0.2">
      <c r="A16295"/>
      <c r="B16295"/>
      <c r="D16295" s="206"/>
      <c r="E16295" s="206"/>
      <c r="F16295"/>
    </row>
    <row r="16296" spans="1:6" x14ac:dyDescent="0.2">
      <c r="A16296"/>
      <c r="B16296"/>
      <c r="D16296" s="206"/>
      <c r="E16296" s="206"/>
      <c r="F16296"/>
    </row>
    <row r="16297" spans="1:6" x14ac:dyDescent="0.2">
      <c r="A16297"/>
      <c r="B16297"/>
      <c r="D16297" s="206"/>
      <c r="E16297" s="206"/>
      <c r="F16297"/>
    </row>
    <row r="16298" spans="1:6" x14ac:dyDescent="0.2">
      <c r="A16298"/>
      <c r="B16298"/>
      <c r="D16298" s="206"/>
      <c r="E16298" s="206"/>
      <c r="F16298"/>
    </row>
    <row r="16299" spans="1:6" x14ac:dyDescent="0.2">
      <c r="A16299"/>
      <c r="B16299"/>
      <c r="D16299" s="206"/>
      <c r="E16299" s="206"/>
      <c r="F16299"/>
    </row>
    <row r="16300" spans="1:6" x14ac:dyDescent="0.2">
      <c r="A16300"/>
      <c r="B16300"/>
      <c r="D16300" s="206"/>
      <c r="E16300" s="206"/>
      <c r="F16300"/>
    </row>
    <row r="16301" spans="1:6" x14ac:dyDescent="0.2">
      <c r="A16301"/>
      <c r="B16301"/>
      <c r="D16301" s="206"/>
      <c r="E16301" s="206"/>
      <c r="F16301"/>
    </row>
    <row r="16302" spans="1:6" x14ac:dyDescent="0.2">
      <c r="A16302"/>
      <c r="B16302"/>
      <c r="D16302" s="206"/>
      <c r="E16302" s="206"/>
      <c r="F16302"/>
    </row>
    <row r="16303" spans="1:6" x14ac:dyDescent="0.2">
      <c r="A16303"/>
      <c r="B16303"/>
      <c r="D16303" s="206"/>
      <c r="E16303" s="206"/>
      <c r="F16303"/>
    </row>
    <row r="16304" spans="1:6" x14ac:dyDescent="0.2">
      <c r="A16304"/>
      <c r="B16304"/>
      <c r="D16304" s="206"/>
      <c r="E16304" s="206"/>
      <c r="F16304"/>
    </row>
    <row r="16305" spans="1:6" x14ac:dyDescent="0.2">
      <c r="A16305"/>
      <c r="B16305"/>
      <c r="D16305" s="206"/>
      <c r="E16305" s="206"/>
      <c r="F16305"/>
    </row>
    <row r="16306" spans="1:6" x14ac:dyDescent="0.2">
      <c r="A16306"/>
      <c r="B16306"/>
      <c r="D16306" s="206"/>
      <c r="E16306" s="206"/>
      <c r="F16306"/>
    </row>
    <row r="16307" spans="1:6" x14ac:dyDescent="0.2">
      <c r="A16307"/>
      <c r="B16307"/>
      <c r="D16307" s="206"/>
      <c r="E16307" s="206"/>
      <c r="F16307"/>
    </row>
    <row r="16308" spans="1:6" x14ac:dyDescent="0.2">
      <c r="A16308"/>
      <c r="B16308"/>
      <c r="D16308" s="206"/>
      <c r="E16308" s="206"/>
      <c r="F16308"/>
    </row>
    <row r="16309" spans="1:6" x14ac:dyDescent="0.2">
      <c r="A16309"/>
      <c r="B16309"/>
      <c r="D16309" s="206"/>
      <c r="E16309" s="206"/>
      <c r="F16309"/>
    </row>
    <row r="16310" spans="1:6" x14ac:dyDescent="0.2">
      <c r="A16310"/>
      <c r="B16310"/>
      <c r="D16310" s="206"/>
      <c r="E16310" s="206"/>
      <c r="F16310"/>
    </row>
    <row r="16311" spans="1:6" x14ac:dyDescent="0.2">
      <c r="A16311"/>
      <c r="B16311"/>
      <c r="D16311" s="206"/>
      <c r="E16311" s="206"/>
      <c r="F16311"/>
    </row>
    <row r="16312" spans="1:6" x14ac:dyDescent="0.2">
      <c r="A16312"/>
      <c r="B16312"/>
      <c r="D16312" s="206"/>
      <c r="E16312" s="206"/>
      <c r="F16312"/>
    </row>
    <row r="16313" spans="1:6" x14ac:dyDescent="0.2">
      <c r="A16313"/>
      <c r="B16313"/>
      <c r="D16313" s="206"/>
      <c r="E16313" s="206"/>
      <c r="F16313"/>
    </row>
    <row r="16314" spans="1:6" x14ac:dyDescent="0.2">
      <c r="A16314"/>
      <c r="B16314"/>
      <c r="D16314" s="206"/>
      <c r="E16314" s="206"/>
      <c r="F16314"/>
    </row>
    <row r="16315" spans="1:6" x14ac:dyDescent="0.2">
      <c r="A16315"/>
      <c r="B16315"/>
      <c r="D16315" s="206"/>
      <c r="E16315" s="206"/>
      <c r="F16315"/>
    </row>
    <row r="16316" spans="1:6" x14ac:dyDescent="0.2">
      <c r="A16316"/>
      <c r="B16316"/>
      <c r="D16316" s="206"/>
      <c r="E16316" s="206"/>
      <c r="F16316"/>
    </row>
    <row r="16317" spans="1:6" x14ac:dyDescent="0.2">
      <c r="A16317"/>
      <c r="B16317"/>
      <c r="D16317" s="206"/>
      <c r="E16317" s="206"/>
      <c r="F16317"/>
    </row>
    <row r="16318" spans="1:6" x14ac:dyDescent="0.2">
      <c r="A16318"/>
      <c r="B16318"/>
      <c r="D16318" s="206"/>
      <c r="E16318" s="206"/>
      <c r="F16318"/>
    </row>
    <row r="16319" spans="1:6" x14ac:dyDescent="0.2">
      <c r="A16319"/>
      <c r="B16319"/>
      <c r="D16319" s="206"/>
      <c r="E16319" s="206"/>
      <c r="F16319"/>
    </row>
    <row r="16320" spans="1:6" x14ac:dyDescent="0.2">
      <c r="A16320"/>
      <c r="B16320"/>
      <c r="D16320" s="206"/>
      <c r="E16320" s="206"/>
      <c r="F16320"/>
    </row>
    <row r="16321" spans="1:6" x14ac:dyDescent="0.2">
      <c r="A16321"/>
      <c r="B16321"/>
      <c r="D16321" s="206"/>
      <c r="E16321" s="206"/>
      <c r="F16321"/>
    </row>
    <row r="16322" spans="1:6" x14ac:dyDescent="0.2">
      <c r="A16322"/>
      <c r="B16322"/>
      <c r="D16322" s="206"/>
      <c r="E16322" s="206"/>
      <c r="F16322"/>
    </row>
    <row r="16323" spans="1:6" x14ac:dyDescent="0.2">
      <c r="A16323"/>
      <c r="B16323"/>
      <c r="D16323" s="206"/>
      <c r="E16323" s="206"/>
      <c r="F16323"/>
    </row>
    <row r="16324" spans="1:6" x14ac:dyDescent="0.2">
      <c r="A16324"/>
      <c r="B16324"/>
      <c r="D16324" s="206"/>
      <c r="E16324" s="206"/>
      <c r="F16324"/>
    </row>
    <row r="16325" spans="1:6" x14ac:dyDescent="0.2">
      <c r="A16325"/>
      <c r="B16325"/>
      <c r="D16325" s="206"/>
      <c r="E16325" s="206"/>
      <c r="F16325"/>
    </row>
    <row r="16326" spans="1:6" x14ac:dyDescent="0.2">
      <c r="A16326"/>
      <c r="B16326"/>
      <c r="D16326" s="206"/>
      <c r="E16326" s="206"/>
      <c r="F16326"/>
    </row>
    <row r="16327" spans="1:6" x14ac:dyDescent="0.2">
      <c r="A16327"/>
      <c r="B16327"/>
      <c r="D16327" s="206"/>
      <c r="E16327" s="206"/>
      <c r="F16327"/>
    </row>
    <row r="16328" spans="1:6" x14ac:dyDescent="0.2">
      <c r="A16328"/>
      <c r="B16328"/>
      <c r="D16328" s="206"/>
      <c r="E16328" s="206"/>
      <c r="F16328"/>
    </row>
    <row r="16329" spans="1:6" x14ac:dyDescent="0.2">
      <c r="A16329"/>
      <c r="B16329"/>
      <c r="D16329" s="206"/>
      <c r="E16329" s="206"/>
      <c r="F16329"/>
    </row>
    <row r="16330" spans="1:6" x14ac:dyDescent="0.2">
      <c r="A16330"/>
      <c r="B16330"/>
      <c r="D16330" s="206"/>
      <c r="E16330" s="206"/>
      <c r="F16330"/>
    </row>
    <row r="16331" spans="1:6" x14ac:dyDescent="0.2">
      <c r="A16331"/>
      <c r="B16331"/>
      <c r="D16331" s="206"/>
      <c r="E16331" s="206"/>
      <c r="F16331"/>
    </row>
    <row r="16332" spans="1:6" x14ac:dyDescent="0.2">
      <c r="A16332"/>
      <c r="B16332"/>
      <c r="D16332" s="206"/>
      <c r="E16332" s="206"/>
      <c r="F16332"/>
    </row>
    <row r="16333" spans="1:6" x14ac:dyDescent="0.2">
      <c r="A16333"/>
      <c r="B16333"/>
      <c r="D16333" s="206"/>
      <c r="E16333" s="206"/>
      <c r="F16333"/>
    </row>
    <row r="16334" spans="1:6" x14ac:dyDescent="0.2">
      <c r="A16334"/>
      <c r="B16334"/>
      <c r="D16334" s="206"/>
      <c r="E16334" s="206"/>
      <c r="F16334"/>
    </row>
    <row r="16335" spans="1:6" x14ac:dyDescent="0.2">
      <c r="A16335"/>
      <c r="B16335"/>
      <c r="D16335" s="206"/>
      <c r="E16335" s="206"/>
      <c r="F16335"/>
    </row>
    <row r="16336" spans="1:6" x14ac:dyDescent="0.2">
      <c r="A16336"/>
      <c r="B16336"/>
      <c r="D16336" s="206"/>
      <c r="E16336" s="206"/>
      <c r="F16336"/>
    </row>
    <row r="16337" spans="1:6" x14ac:dyDescent="0.2">
      <c r="A16337"/>
      <c r="B16337"/>
      <c r="D16337" s="206"/>
      <c r="E16337" s="206"/>
      <c r="F16337"/>
    </row>
    <row r="16338" spans="1:6" x14ac:dyDescent="0.2">
      <c r="A16338"/>
      <c r="B16338"/>
      <c r="D16338" s="206"/>
      <c r="E16338" s="206"/>
      <c r="F16338"/>
    </row>
    <row r="16339" spans="1:6" x14ac:dyDescent="0.2">
      <c r="A16339"/>
      <c r="B16339"/>
      <c r="D16339" s="206"/>
      <c r="E16339" s="206"/>
      <c r="F16339"/>
    </row>
    <row r="16340" spans="1:6" x14ac:dyDescent="0.2">
      <c r="A16340"/>
      <c r="B16340"/>
      <c r="D16340" s="206"/>
      <c r="E16340" s="206"/>
      <c r="F16340"/>
    </row>
    <row r="16341" spans="1:6" x14ac:dyDescent="0.2">
      <c r="A16341"/>
      <c r="B16341"/>
      <c r="D16341" s="206"/>
      <c r="E16341" s="206"/>
      <c r="F16341"/>
    </row>
    <row r="16342" spans="1:6" x14ac:dyDescent="0.2">
      <c r="A16342"/>
      <c r="B16342"/>
      <c r="D16342" s="206"/>
      <c r="E16342" s="206"/>
      <c r="F16342"/>
    </row>
    <row r="16343" spans="1:6" x14ac:dyDescent="0.2">
      <c r="A16343"/>
      <c r="B16343"/>
      <c r="D16343" s="206"/>
      <c r="E16343" s="206"/>
      <c r="F16343"/>
    </row>
    <row r="16344" spans="1:6" x14ac:dyDescent="0.2">
      <c r="A16344"/>
      <c r="B16344"/>
      <c r="D16344" s="206"/>
      <c r="E16344" s="206"/>
      <c r="F16344"/>
    </row>
    <row r="16345" spans="1:6" x14ac:dyDescent="0.2">
      <c r="A16345"/>
      <c r="B16345"/>
      <c r="D16345" s="206"/>
      <c r="E16345" s="206"/>
      <c r="F16345"/>
    </row>
    <row r="16346" spans="1:6" x14ac:dyDescent="0.2">
      <c r="A16346"/>
      <c r="B16346"/>
      <c r="D16346" s="206"/>
      <c r="E16346" s="206"/>
      <c r="F16346"/>
    </row>
    <row r="16347" spans="1:6" x14ac:dyDescent="0.2">
      <c r="A16347"/>
      <c r="B16347"/>
      <c r="D16347" s="206"/>
      <c r="E16347" s="206"/>
      <c r="F16347"/>
    </row>
    <row r="16348" spans="1:6" x14ac:dyDescent="0.2">
      <c r="A16348"/>
      <c r="B16348"/>
      <c r="D16348" s="206"/>
      <c r="E16348" s="206"/>
      <c r="F16348"/>
    </row>
    <row r="16349" spans="1:6" x14ac:dyDescent="0.2">
      <c r="A16349"/>
      <c r="B16349"/>
      <c r="D16349" s="206"/>
      <c r="E16349" s="206"/>
      <c r="F16349"/>
    </row>
    <row r="16350" spans="1:6" x14ac:dyDescent="0.2">
      <c r="A16350"/>
      <c r="B16350"/>
      <c r="D16350" s="206"/>
      <c r="E16350" s="206"/>
      <c r="F16350"/>
    </row>
    <row r="16351" spans="1:6" x14ac:dyDescent="0.2">
      <c r="A16351"/>
      <c r="B16351"/>
      <c r="D16351" s="206"/>
      <c r="E16351" s="206"/>
      <c r="F16351"/>
    </row>
    <row r="16352" spans="1:6" x14ac:dyDescent="0.2">
      <c r="A16352"/>
      <c r="B16352"/>
      <c r="D16352" s="206"/>
      <c r="E16352" s="206"/>
      <c r="F16352"/>
    </row>
    <row r="16353" spans="1:6" x14ac:dyDescent="0.2">
      <c r="A16353"/>
      <c r="B16353"/>
      <c r="D16353" s="206"/>
      <c r="E16353" s="206"/>
      <c r="F16353"/>
    </row>
    <row r="16354" spans="1:6" x14ac:dyDescent="0.2">
      <c r="A16354"/>
      <c r="B16354"/>
      <c r="D16354" s="206"/>
      <c r="E16354" s="206"/>
      <c r="F16354"/>
    </row>
    <row r="16355" spans="1:6" x14ac:dyDescent="0.2">
      <c r="A16355"/>
      <c r="B16355"/>
      <c r="D16355" s="206"/>
      <c r="E16355" s="206"/>
      <c r="F16355"/>
    </row>
    <row r="16356" spans="1:6" x14ac:dyDescent="0.2">
      <c r="A16356"/>
      <c r="B16356"/>
      <c r="D16356" s="206"/>
      <c r="E16356" s="206"/>
      <c r="F16356"/>
    </row>
    <row r="16357" spans="1:6" x14ac:dyDescent="0.2">
      <c r="A16357"/>
      <c r="B16357"/>
      <c r="D16357" s="206"/>
      <c r="E16357" s="206"/>
      <c r="F16357"/>
    </row>
    <row r="16358" spans="1:6" x14ac:dyDescent="0.2">
      <c r="A16358"/>
      <c r="B16358"/>
      <c r="D16358" s="206"/>
      <c r="E16358" s="206"/>
      <c r="F16358"/>
    </row>
    <row r="16359" spans="1:6" x14ac:dyDescent="0.2">
      <c r="A16359"/>
      <c r="B16359"/>
      <c r="D16359" s="206"/>
      <c r="E16359" s="206"/>
      <c r="F16359"/>
    </row>
    <row r="16360" spans="1:6" x14ac:dyDescent="0.2">
      <c r="A16360"/>
      <c r="B16360"/>
      <c r="D16360" s="206"/>
      <c r="E16360" s="206"/>
      <c r="F16360"/>
    </row>
    <row r="16361" spans="1:6" x14ac:dyDescent="0.2">
      <c r="A16361"/>
      <c r="B16361"/>
      <c r="D16361" s="206"/>
      <c r="E16361" s="206"/>
      <c r="F16361"/>
    </row>
    <row r="16362" spans="1:6" x14ac:dyDescent="0.2">
      <c r="A16362"/>
      <c r="B16362"/>
      <c r="D16362" s="206"/>
      <c r="E16362" s="206"/>
      <c r="F16362"/>
    </row>
    <row r="16363" spans="1:6" x14ac:dyDescent="0.2">
      <c r="A16363"/>
      <c r="B16363"/>
      <c r="D16363" s="206"/>
      <c r="E16363" s="206"/>
      <c r="F16363"/>
    </row>
    <row r="16364" spans="1:6" x14ac:dyDescent="0.2">
      <c r="A16364"/>
      <c r="B16364"/>
      <c r="D16364" s="206"/>
      <c r="E16364" s="206"/>
      <c r="F16364"/>
    </row>
    <row r="16365" spans="1:6" x14ac:dyDescent="0.2">
      <c r="A16365"/>
      <c r="B16365"/>
      <c r="D16365" s="206"/>
      <c r="E16365" s="206"/>
      <c r="F16365"/>
    </row>
    <row r="16366" spans="1:6" x14ac:dyDescent="0.2">
      <c r="A16366"/>
      <c r="B16366"/>
      <c r="D16366" s="206"/>
      <c r="E16366" s="206"/>
      <c r="F16366"/>
    </row>
    <row r="16367" spans="1:6" x14ac:dyDescent="0.2">
      <c r="A16367"/>
      <c r="B16367"/>
      <c r="D16367" s="206"/>
      <c r="E16367" s="206"/>
      <c r="F16367"/>
    </row>
    <row r="16368" spans="1:6" x14ac:dyDescent="0.2">
      <c r="A16368"/>
      <c r="B16368"/>
      <c r="D16368" s="206"/>
      <c r="E16368" s="206"/>
      <c r="F16368"/>
    </row>
    <row r="16369" spans="1:6" x14ac:dyDescent="0.2">
      <c r="A16369"/>
      <c r="B16369"/>
      <c r="D16369" s="206"/>
      <c r="E16369" s="206"/>
      <c r="F16369"/>
    </row>
    <row r="16370" spans="1:6" x14ac:dyDescent="0.2">
      <c r="A16370"/>
      <c r="B16370"/>
      <c r="D16370" s="206"/>
      <c r="E16370" s="206"/>
      <c r="F16370"/>
    </row>
    <row r="16371" spans="1:6" x14ac:dyDescent="0.2">
      <c r="A16371"/>
      <c r="B16371"/>
      <c r="D16371" s="206"/>
      <c r="E16371" s="206"/>
      <c r="F16371"/>
    </row>
    <row r="16372" spans="1:6" x14ac:dyDescent="0.2">
      <c r="A16372"/>
      <c r="B16372"/>
      <c r="D16372" s="206"/>
      <c r="E16372" s="206"/>
      <c r="F16372"/>
    </row>
    <row r="16373" spans="1:6" x14ac:dyDescent="0.2">
      <c r="A16373"/>
      <c r="B16373"/>
      <c r="D16373" s="206"/>
      <c r="E16373" s="206"/>
      <c r="F16373"/>
    </row>
    <row r="16374" spans="1:6" x14ac:dyDescent="0.2">
      <c r="A16374"/>
      <c r="B16374"/>
      <c r="D16374" s="206"/>
      <c r="E16374" s="206"/>
      <c r="F16374"/>
    </row>
    <row r="16375" spans="1:6" x14ac:dyDescent="0.2">
      <c r="A16375"/>
      <c r="B16375"/>
      <c r="D16375" s="206"/>
      <c r="E16375" s="206"/>
      <c r="F16375"/>
    </row>
    <row r="16376" spans="1:6" x14ac:dyDescent="0.2">
      <c r="A16376"/>
      <c r="B16376"/>
      <c r="D16376" s="206"/>
      <c r="E16376" s="206"/>
      <c r="F16376"/>
    </row>
    <row r="16377" spans="1:6" x14ac:dyDescent="0.2">
      <c r="A16377"/>
      <c r="B16377"/>
      <c r="D16377" s="206"/>
      <c r="E16377" s="206"/>
      <c r="F16377"/>
    </row>
    <row r="16378" spans="1:6" x14ac:dyDescent="0.2">
      <c r="A16378"/>
      <c r="B16378"/>
      <c r="D16378" s="206"/>
      <c r="E16378" s="206"/>
      <c r="F16378"/>
    </row>
    <row r="16379" spans="1:6" x14ac:dyDescent="0.2">
      <c r="A16379"/>
      <c r="B16379"/>
      <c r="D16379" s="206"/>
      <c r="E16379" s="206"/>
      <c r="F16379"/>
    </row>
    <row r="16380" spans="1:6" x14ac:dyDescent="0.2">
      <c r="A16380"/>
      <c r="B16380"/>
      <c r="D16380" s="206"/>
      <c r="E16380" s="206"/>
      <c r="F16380"/>
    </row>
    <row r="16381" spans="1:6" x14ac:dyDescent="0.2">
      <c r="A16381"/>
      <c r="B16381"/>
      <c r="D16381" s="206"/>
      <c r="E16381" s="206"/>
      <c r="F16381"/>
    </row>
    <row r="16382" spans="1:6" x14ac:dyDescent="0.2">
      <c r="A16382"/>
      <c r="B16382"/>
      <c r="D16382" s="206"/>
      <c r="E16382" s="206"/>
      <c r="F16382"/>
    </row>
    <row r="16383" spans="1:6" x14ac:dyDescent="0.2">
      <c r="A16383"/>
      <c r="B16383"/>
      <c r="D16383" s="206"/>
      <c r="E16383" s="206"/>
      <c r="F16383"/>
    </row>
    <row r="16384" spans="1:6" x14ac:dyDescent="0.2">
      <c r="A16384"/>
      <c r="B16384"/>
      <c r="D16384" s="206"/>
      <c r="E16384" s="206"/>
      <c r="F16384"/>
    </row>
    <row r="16385" spans="1:6" x14ac:dyDescent="0.2">
      <c r="A16385"/>
      <c r="B16385"/>
      <c r="D16385" s="206"/>
      <c r="E16385" s="206"/>
      <c r="F16385"/>
    </row>
    <row r="16386" spans="1:6" x14ac:dyDescent="0.2">
      <c r="A16386"/>
      <c r="B16386"/>
      <c r="D16386" s="206"/>
      <c r="E16386" s="206"/>
      <c r="F16386"/>
    </row>
    <row r="16387" spans="1:6" x14ac:dyDescent="0.2">
      <c r="A16387"/>
      <c r="B16387"/>
      <c r="D16387" s="206"/>
      <c r="E16387" s="206"/>
      <c r="F16387"/>
    </row>
    <row r="16388" spans="1:6" x14ac:dyDescent="0.2">
      <c r="A16388"/>
      <c r="B16388"/>
      <c r="D16388" s="206"/>
      <c r="E16388" s="206"/>
      <c r="F16388"/>
    </row>
    <row r="16389" spans="1:6" x14ac:dyDescent="0.2">
      <c r="A16389"/>
      <c r="B16389"/>
      <c r="D16389" s="206"/>
      <c r="E16389" s="206"/>
      <c r="F16389"/>
    </row>
    <row r="16390" spans="1:6" x14ac:dyDescent="0.2">
      <c r="A16390"/>
      <c r="B16390"/>
      <c r="D16390" s="206"/>
      <c r="E16390" s="206"/>
      <c r="F16390"/>
    </row>
    <row r="16391" spans="1:6" x14ac:dyDescent="0.2">
      <c r="A16391"/>
      <c r="B16391"/>
      <c r="D16391" s="206"/>
      <c r="E16391" s="206"/>
      <c r="F16391"/>
    </row>
    <row r="16392" spans="1:6" x14ac:dyDescent="0.2">
      <c r="A16392"/>
      <c r="B16392"/>
      <c r="D16392" s="206"/>
      <c r="E16392" s="206"/>
      <c r="F16392"/>
    </row>
    <row r="16393" spans="1:6" x14ac:dyDescent="0.2">
      <c r="A16393"/>
      <c r="B16393"/>
      <c r="D16393" s="206"/>
      <c r="E16393" s="206"/>
      <c r="F16393"/>
    </row>
    <row r="16394" spans="1:6" x14ac:dyDescent="0.2">
      <c r="A16394"/>
      <c r="B16394"/>
      <c r="D16394" s="206"/>
      <c r="E16394" s="206"/>
      <c r="F16394"/>
    </row>
    <row r="16395" spans="1:6" x14ac:dyDescent="0.2">
      <c r="A16395"/>
      <c r="B16395"/>
      <c r="D16395" s="206"/>
      <c r="E16395" s="206"/>
      <c r="F16395"/>
    </row>
    <row r="16396" spans="1:6" x14ac:dyDescent="0.2">
      <c r="A16396"/>
      <c r="B16396"/>
      <c r="D16396" s="206"/>
      <c r="E16396" s="206"/>
      <c r="F16396"/>
    </row>
    <row r="16397" spans="1:6" x14ac:dyDescent="0.2">
      <c r="A16397"/>
      <c r="B16397"/>
      <c r="D16397" s="206"/>
      <c r="E16397" s="206"/>
      <c r="F16397"/>
    </row>
    <row r="16398" spans="1:6" x14ac:dyDescent="0.2">
      <c r="A16398"/>
      <c r="B16398"/>
      <c r="D16398" s="206"/>
      <c r="E16398" s="206"/>
      <c r="F16398"/>
    </row>
    <row r="16399" spans="1:6" x14ac:dyDescent="0.2">
      <c r="A16399"/>
      <c r="B16399"/>
      <c r="D16399" s="206"/>
      <c r="E16399" s="206"/>
      <c r="F16399"/>
    </row>
    <row r="16400" spans="1:6" x14ac:dyDescent="0.2">
      <c r="A16400"/>
      <c r="B16400"/>
      <c r="D16400" s="206"/>
      <c r="E16400" s="206"/>
      <c r="F16400"/>
    </row>
    <row r="16401" spans="1:6" x14ac:dyDescent="0.2">
      <c r="A16401"/>
      <c r="B16401"/>
      <c r="D16401" s="206"/>
      <c r="E16401" s="206"/>
      <c r="F16401"/>
    </row>
    <row r="16402" spans="1:6" x14ac:dyDescent="0.2">
      <c r="A16402"/>
      <c r="B16402"/>
      <c r="D16402" s="206"/>
      <c r="E16402" s="206"/>
      <c r="F16402"/>
    </row>
    <row r="16403" spans="1:6" x14ac:dyDescent="0.2">
      <c r="A16403"/>
      <c r="B16403"/>
      <c r="D16403" s="206"/>
      <c r="E16403" s="206"/>
      <c r="F16403"/>
    </row>
    <row r="16404" spans="1:6" x14ac:dyDescent="0.2">
      <c r="A16404"/>
      <c r="B16404"/>
      <c r="D16404" s="206"/>
      <c r="E16404" s="206"/>
      <c r="F16404"/>
    </row>
    <row r="16405" spans="1:6" x14ac:dyDescent="0.2">
      <c r="A16405"/>
      <c r="B16405"/>
      <c r="D16405" s="206"/>
      <c r="E16405" s="206"/>
      <c r="F16405"/>
    </row>
    <row r="16406" spans="1:6" x14ac:dyDescent="0.2">
      <c r="A16406"/>
      <c r="B16406"/>
      <c r="D16406" s="206"/>
      <c r="E16406" s="206"/>
      <c r="F16406"/>
    </row>
    <row r="16407" spans="1:6" x14ac:dyDescent="0.2">
      <c r="A16407"/>
      <c r="B16407"/>
      <c r="D16407" s="206"/>
      <c r="E16407" s="206"/>
      <c r="F16407"/>
    </row>
    <row r="16408" spans="1:6" x14ac:dyDescent="0.2">
      <c r="A16408"/>
      <c r="B16408"/>
      <c r="D16408" s="206"/>
      <c r="E16408" s="206"/>
      <c r="F16408"/>
    </row>
    <row r="16409" spans="1:6" x14ac:dyDescent="0.2">
      <c r="A16409"/>
      <c r="B16409"/>
      <c r="D16409" s="206"/>
      <c r="E16409" s="206"/>
      <c r="F16409"/>
    </row>
    <row r="16410" spans="1:6" x14ac:dyDescent="0.2">
      <c r="A16410"/>
      <c r="B16410"/>
      <c r="D16410" s="206"/>
      <c r="E16410" s="206"/>
      <c r="F16410"/>
    </row>
    <row r="16411" spans="1:6" x14ac:dyDescent="0.2">
      <c r="A16411"/>
      <c r="B16411"/>
      <c r="D16411" s="206"/>
      <c r="E16411" s="206"/>
      <c r="F16411"/>
    </row>
    <row r="16412" spans="1:6" x14ac:dyDescent="0.2">
      <c r="A16412"/>
      <c r="B16412"/>
      <c r="D16412" s="206"/>
      <c r="E16412" s="206"/>
      <c r="F16412"/>
    </row>
    <row r="16413" spans="1:6" x14ac:dyDescent="0.2">
      <c r="A16413"/>
      <c r="B16413"/>
      <c r="D16413" s="206"/>
      <c r="E16413" s="206"/>
      <c r="F16413"/>
    </row>
    <row r="16414" spans="1:6" x14ac:dyDescent="0.2">
      <c r="A16414"/>
      <c r="B16414"/>
      <c r="D16414" s="206"/>
      <c r="E16414" s="206"/>
      <c r="F16414"/>
    </row>
    <row r="16415" spans="1:6" x14ac:dyDescent="0.2">
      <c r="A16415"/>
      <c r="B16415"/>
      <c r="D16415" s="206"/>
      <c r="E16415" s="206"/>
      <c r="F16415"/>
    </row>
    <row r="16416" spans="1:6" x14ac:dyDescent="0.2">
      <c r="A16416"/>
      <c r="B16416"/>
      <c r="D16416" s="206"/>
      <c r="E16416" s="206"/>
      <c r="F16416"/>
    </row>
    <row r="16417" spans="1:6" x14ac:dyDescent="0.2">
      <c r="A16417"/>
      <c r="B16417"/>
      <c r="D16417" s="206"/>
      <c r="E16417" s="206"/>
      <c r="F16417"/>
    </row>
    <row r="16418" spans="1:6" x14ac:dyDescent="0.2">
      <c r="A16418"/>
      <c r="B16418"/>
      <c r="D16418" s="206"/>
      <c r="E16418" s="206"/>
      <c r="F16418"/>
    </row>
    <row r="16419" spans="1:6" x14ac:dyDescent="0.2">
      <c r="A16419"/>
      <c r="B16419"/>
      <c r="D16419" s="206"/>
      <c r="E16419" s="206"/>
      <c r="F16419"/>
    </row>
    <row r="16420" spans="1:6" x14ac:dyDescent="0.2">
      <c r="A16420"/>
      <c r="B16420"/>
      <c r="D16420" s="206"/>
      <c r="E16420" s="206"/>
      <c r="F16420"/>
    </row>
    <row r="16421" spans="1:6" x14ac:dyDescent="0.2">
      <c r="A16421"/>
      <c r="B16421"/>
      <c r="D16421" s="206"/>
      <c r="E16421" s="206"/>
      <c r="F16421"/>
    </row>
    <row r="16422" spans="1:6" x14ac:dyDescent="0.2">
      <c r="A16422"/>
      <c r="B16422"/>
      <c r="D16422" s="206"/>
      <c r="E16422" s="206"/>
      <c r="F16422"/>
    </row>
    <row r="16423" spans="1:6" x14ac:dyDescent="0.2">
      <c r="A16423"/>
      <c r="B16423"/>
      <c r="D16423" s="206"/>
      <c r="E16423" s="206"/>
      <c r="F16423"/>
    </row>
    <row r="16424" spans="1:6" x14ac:dyDescent="0.2">
      <c r="A16424"/>
      <c r="B16424"/>
      <c r="D16424" s="206"/>
      <c r="E16424" s="206"/>
      <c r="F16424"/>
    </row>
    <row r="16425" spans="1:6" x14ac:dyDescent="0.2">
      <c r="A16425"/>
      <c r="B16425"/>
      <c r="D16425" s="206"/>
      <c r="E16425" s="206"/>
      <c r="F16425"/>
    </row>
    <row r="16426" spans="1:6" x14ac:dyDescent="0.2">
      <c r="A16426"/>
      <c r="B16426"/>
      <c r="D16426" s="206"/>
      <c r="E16426" s="206"/>
      <c r="F16426"/>
    </row>
    <row r="16427" spans="1:6" x14ac:dyDescent="0.2">
      <c r="A16427"/>
      <c r="B16427"/>
      <c r="D16427" s="206"/>
      <c r="E16427" s="206"/>
      <c r="F16427"/>
    </row>
    <row r="16428" spans="1:6" x14ac:dyDescent="0.2">
      <c r="A16428"/>
      <c r="B16428"/>
      <c r="D16428" s="206"/>
      <c r="E16428" s="206"/>
      <c r="F16428"/>
    </row>
    <row r="16429" spans="1:6" x14ac:dyDescent="0.2">
      <c r="A16429"/>
      <c r="B16429"/>
      <c r="D16429" s="206"/>
      <c r="E16429" s="206"/>
      <c r="F16429"/>
    </row>
    <row r="16430" spans="1:6" x14ac:dyDescent="0.2">
      <c r="A16430"/>
      <c r="B16430"/>
      <c r="D16430" s="206"/>
      <c r="E16430" s="206"/>
      <c r="F16430"/>
    </row>
    <row r="16431" spans="1:6" x14ac:dyDescent="0.2">
      <c r="A16431"/>
      <c r="B16431"/>
      <c r="D16431" s="206"/>
      <c r="E16431" s="206"/>
      <c r="F16431"/>
    </row>
    <row r="16432" spans="1:6" x14ac:dyDescent="0.2">
      <c r="A16432"/>
      <c r="B16432"/>
      <c r="D16432" s="206"/>
      <c r="E16432" s="206"/>
      <c r="F16432"/>
    </row>
    <row r="16433" spans="1:6" x14ac:dyDescent="0.2">
      <c r="A16433"/>
      <c r="B16433"/>
      <c r="D16433" s="206"/>
      <c r="E16433" s="206"/>
      <c r="F16433"/>
    </row>
    <row r="16434" spans="1:6" x14ac:dyDescent="0.2">
      <c r="A16434"/>
      <c r="B16434"/>
      <c r="D16434" s="206"/>
      <c r="E16434" s="206"/>
      <c r="F16434"/>
    </row>
    <row r="16435" spans="1:6" x14ac:dyDescent="0.2">
      <c r="A16435"/>
      <c r="B16435"/>
      <c r="D16435" s="206"/>
      <c r="E16435" s="206"/>
      <c r="F16435"/>
    </row>
    <row r="16436" spans="1:6" x14ac:dyDescent="0.2">
      <c r="A16436"/>
      <c r="B16436"/>
      <c r="D16436" s="206"/>
      <c r="E16436" s="206"/>
      <c r="F16436"/>
    </row>
    <row r="16437" spans="1:6" x14ac:dyDescent="0.2">
      <c r="A16437"/>
      <c r="B16437"/>
      <c r="D16437" s="206"/>
      <c r="E16437" s="206"/>
      <c r="F16437"/>
    </row>
    <row r="16438" spans="1:6" x14ac:dyDescent="0.2">
      <c r="A16438"/>
      <c r="B16438"/>
      <c r="D16438" s="206"/>
      <c r="E16438" s="206"/>
      <c r="F16438"/>
    </row>
    <row r="16439" spans="1:6" x14ac:dyDescent="0.2">
      <c r="A16439"/>
      <c r="B16439"/>
      <c r="D16439" s="206"/>
      <c r="E16439" s="206"/>
      <c r="F16439"/>
    </row>
    <row r="16440" spans="1:6" x14ac:dyDescent="0.2">
      <c r="A16440"/>
      <c r="B16440"/>
      <c r="D16440" s="206"/>
      <c r="E16440" s="206"/>
      <c r="F16440"/>
    </row>
    <row r="16441" spans="1:6" x14ac:dyDescent="0.2">
      <c r="A16441"/>
      <c r="B16441"/>
      <c r="D16441" s="206"/>
      <c r="E16441" s="206"/>
      <c r="F16441"/>
    </row>
    <row r="16442" spans="1:6" x14ac:dyDescent="0.2">
      <c r="A16442"/>
      <c r="B16442"/>
      <c r="D16442" s="206"/>
      <c r="E16442" s="206"/>
      <c r="F16442"/>
    </row>
    <row r="16443" spans="1:6" x14ac:dyDescent="0.2">
      <c r="A16443"/>
      <c r="B16443"/>
      <c r="D16443" s="206"/>
      <c r="E16443" s="206"/>
      <c r="F16443"/>
    </row>
    <row r="16444" spans="1:6" x14ac:dyDescent="0.2">
      <c r="A16444"/>
      <c r="B16444"/>
      <c r="D16444" s="206"/>
      <c r="E16444" s="206"/>
      <c r="F16444"/>
    </row>
    <row r="16445" spans="1:6" x14ac:dyDescent="0.2">
      <c r="A16445"/>
      <c r="B16445"/>
      <c r="D16445" s="206"/>
      <c r="E16445" s="206"/>
      <c r="F16445"/>
    </row>
    <row r="16446" spans="1:6" x14ac:dyDescent="0.2">
      <c r="A16446"/>
      <c r="B16446"/>
      <c r="D16446" s="206"/>
      <c r="E16446" s="206"/>
      <c r="F16446"/>
    </row>
    <row r="16447" spans="1:6" x14ac:dyDescent="0.2">
      <c r="A16447"/>
      <c r="B16447"/>
      <c r="D16447" s="206"/>
      <c r="E16447" s="206"/>
      <c r="F16447"/>
    </row>
    <row r="16448" spans="1:6" x14ac:dyDescent="0.2">
      <c r="A16448"/>
      <c r="B16448"/>
      <c r="D16448" s="206"/>
      <c r="E16448" s="206"/>
      <c r="F16448"/>
    </row>
    <row r="16449" spans="1:6" x14ac:dyDescent="0.2">
      <c r="A16449"/>
      <c r="B16449"/>
      <c r="D16449" s="206"/>
      <c r="E16449" s="206"/>
      <c r="F16449"/>
    </row>
    <row r="16450" spans="1:6" x14ac:dyDescent="0.2">
      <c r="A16450"/>
      <c r="B16450"/>
      <c r="D16450" s="206"/>
      <c r="E16450" s="206"/>
      <c r="F16450"/>
    </row>
    <row r="16451" spans="1:6" x14ac:dyDescent="0.2">
      <c r="A16451"/>
      <c r="B16451"/>
      <c r="D16451" s="206"/>
      <c r="E16451" s="206"/>
      <c r="F16451"/>
    </row>
    <row r="16452" spans="1:6" x14ac:dyDescent="0.2">
      <c r="A16452"/>
      <c r="B16452"/>
      <c r="D16452" s="206"/>
      <c r="E16452" s="206"/>
      <c r="F16452"/>
    </row>
    <row r="16453" spans="1:6" x14ac:dyDescent="0.2">
      <c r="A16453"/>
      <c r="B16453"/>
      <c r="D16453" s="206"/>
      <c r="E16453" s="206"/>
      <c r="F16453"/>
    </row>
    <row r="16454" spans="1:6" x14ac:dyDescent="0.2">
      <c r="A16454"/>
      <c r="B16454"/>
      <c r="D16454" s="206"/>
      <c r="E16454" s="206"/>
      <c r="F16454"/>
    </row>
    <row r="16455" spans="1:6" x14ac:dyDescent="0.2">
      <c r="A16455"/>
      <c r="B16455"/>
      <c r="D16455" s="206"/>
      <c r="E16455" s="206"/>
      <c r="F16455"/>
    </row>
    <row r="16456" spans="1:6" x14ac:dyDescent="0.2">
      <c r="A16456"/>
      <c r="B16456"/>
      <c r="D16456" s="206"/>
      <c r="E16456" s="206"/>
      <c r="F16456"/>
    </row>
    <row r="16457" spans="1:6" x14ac:dyDescent="0.2">
      <c r="A16457"/>
      <c r="B16457"/>
      <c r="D16457" s="206"/>
      <c r="E16457" s="206"/>
      <c r="F16457"/>
    </row>
    <row r="16458" spans="1:6" x14ac:dyDescent="0.2">
      <c r="A16458"/>
      <c r="B16458"/>
      <c r="D16458" s="206"/>
      <c r="E16458" s="206"/>
      <c r="F16458"/>
    </row>
    <row r="16459" spans="1:6" x14ac:dyDescent="0.2">
      <c r="A16459"/>
      <c r="B16459"/>
      <c r="D16459" s="206"/>
      <c r="E16459" s="206"/>
      <c r="F16459"/>
    </row>
    <row r="16460" spans="1:6" x14ac:dyDescent="0.2">
      <c r="A16460"/>
      <c r="B16460"/>
      <c r="D16460" s="206"/>
      <c r="E16460" s="206"/>
      <c r="F16460"/>
    </row>
    <row r="16461" spans="1:6" x14ac:dyDescent="0.2">
      <c r="A16461"/>
      <c r="B16461"/>
      <c r="D16461" s="206"/>
      <c r="E16461" s="206"/>
      <c r="F16461"/>
    </row>
    <row r="16462" spans="1:6" x14ac:dyDescent="0.2">
      <c r="A16462"/>
      <c r="B16462"/>
      <c r="D16462" s="206"/>
      <c r="E16462" s="206"/>
      <c r="F16462"/>
    </row>
    <row r="16463" spans="1:6" x14ac:dyDescent="0.2">
      <c r="A16463"/>
      <c r="B16463"/>
      <c r="D16463" s="206"/>
      <c r="E16463" s="206"/>
      <c r="F16463"/>
    </row>
    <row r="16464" spans="1:6" x14ac:dyDescent="0.2">
      <c r="A16464"/>
      <c r="B16464"/>
      <c r="D16464" s="206"/>
      <c r="E16464" s="206"/>
      <c r="F16464"/>
    </row>
    <row r="16465" spans="1:6" x14ac:dyDescent="0.2">
      <c r="A16465"/>
      <c r="B16465"/>
      <c r="D16465" s="206"/>
      <c r="E16465" s="206"/>
      <c r="F16465"/>
    </row>
    <row r="16466" spans="1:6" x14ac:dyDescent="0.2">
      <c r="A16466"/>
      <c r="B16466"/>
      <c r="D16466" s="206"/>
      <c r="E16466" s="206"/>
      <c r="F16466"/>
    </row>
    <row r="16467" spans="1:6" x14ac:dyDescent="0.2">
      <c r="A16467"/>
      <c r="B16467"/>
      <c r="D16467" s="206"/>
      <c r="E16467" s="206"/>
      <c r="F16467"/>
    </row>
    <row r="16468" spans="1:6" x14ac:dyDescent="0.2">
      <c r="A16468"/>
      <c r="B16468"/>
      <c r="D16468" s="206"/>
      <c r="E16468" s="206"/>
      <c r="F16468"/>
    </row>
    <row r="16469" spans="1:6" x14ac:dyDescent="0.2">
      <c r="A16469"/>
      <c r="B16469"/>
      <c r="D16469" s="206"/>
      <c r="E16469" s="206"/>
      <c r="F16469"/>
    </row>
    <row r="16470" spans="1:6" x14ac:dyDescent="0.2">
      <c r="A16470"/>
      <c r="B16470"/>
      <c r="D16470" s="206"/>
      <c r="E16470" s="206"/>
      <c r="F16470"/>
    </row>
    <row r="16471" spans="1:6" x14ac:dyDescent="0.2">
      <c r="A16471"/>
      <c r="B16471"/>
      <c r="D16471" s="206"/>
      <c r="E16471" s="206"/>
      <c r="F16471"/>
    </row>
    <row r="16472" spans="1:6" x14ac:dyDescent="0.2">
      <c r="A16472"/>
      <c r="B16472"/>
      <c r="D16472" s="206"/>
      <c r="E16472" s="206"/>
      <c r="F16472"/>
    </row>
    <row r="16473" spans="1:6" x14ac:dyDescent="0.2">
      <c r="A16473"/>
      <c r="B16473"/>
      <c r="D16473" s="206"/>
      <c r="E16473" s="206"/>
      <c r="F16473"/>
    </row>
    <row r="16474" spans="1:6" x14ac:dyDescent="0.2">
      <c r="A16474"/>
      <c r="B16474"/>
      <c r="D16474" s="206"/>
      <c r="E16474" s="206"/>
      <c r="F16474"/>
    </row>
    <row r="16475" spans="1:6" x14ac:dyDescent="0.2">
      <c r="A16475"/>
      <c r="B16475"/>
      <c r="D16475" s="206"/>
      <c r="E16475" s="206"/>
      <c r="F16475"/>
    </row>
    <row r="16476" spans="1:6" x14ac:dyDescent="0.2">
      <c r="A16476"/>
      <c r="B16476"/>
      <c r="D16476" s="206"/>
      <c r="E16476" s="206"/>
      <c r="F16476"/>
    </row>
    <row r="16477" spans="1:6" x14ac:dyDescent="0.2">
      <c r="A16477"/>
      <c r="B16477"/>
      <c r="D16477" s="206"/>
      <c r="E16477" s="206"/>
      <c r="F16477"/>
    </row>
    <row r="16478" spans="1:6" x14ac:dyDescent="0.2">
      <c r="A16478"/>
      <c r="B16478"/>
      <c r="D16478" s="206"/>
      <c r="E16478" s="206"/>
      <c r="F16478"/>
    </row>
    <row r="16479" spans="1:6" x14ac:dyDescent="0.2">
      <c r="A16479"/>
      <c r="B16479"/>
      <c r="D16479" s="206"/>
      <c r="E16479" s="206"/>
      <c r="F16479"/>
    </row>
    <row r="16480" spans="1:6" x14ac:dyDescent="0.2">
      <c r="A16480"/>
      <c r="B16480"/>
      <c r="D16480" s="206"/>
      <c r="E16480" s="206"/>
      <c r="F16480"/>
    </row>
    <row r="16481" spans="1:6" x14ac:dyDescent="0.2">
      <c r="A16481"/>
      <c r="B16481"/>
      <c r="D16481" s="206"/>
      <c r="E16481" s="206"/>
      <c r="F16481"/>
    </row>
    <row r="16482" spans="1:6" x14ac:dyDescent="0.2">
      <c r="A16482"/>
      <c r="B16482"/>
      <c r="D16482" s="206"/>
      <c r="E16482" s="206"/>
      <c r="F16482"/>
    </row>
    <row r="16483" spans="1:6" x14ac:dyDescent="0.2">
      <c r="A16483"/>
      <c r="B16483"/>
      <c r="D16483" s="206"/>
      <c r="E16483" s="206"/>
      <c r="F16483"/>
    </row>
    <row r="16484" spans="1:6" x14ac:dyDescent="0.2">
      <c r="A16484"/>
      <c r="B16484"/>
      <c r="D16484" s="206"/>
      <c r="E16484" s="206"/>
      <c r="F16484"/>
    </row>
    <row r="16485" spans="1:6" x14ac:dyDescent="0.2">
      <c r="A16485"/>
      <c r="B16485"/>
      <c r="D16485" s="206"/>
      <c r="E16485" s="206"/>
      <c r="F16485"/>
    </row>
    <row r="16486" spans="1:6" x14ac:dyDescent="0.2">
      <c r="A16486"/>
      <c r="B16486"/>
      <c r="D16486" s="206"/>
      <c r="E16486" s="206"/>
      <c r="F16486"/>
    </row>
    <row r="16487" spans="1:6" x14ac:dyDescent="0.2">
      <c r="A16487"/>
      <c r="B16487"/>
      <c r="D16487" s="206"/>
      <c r="E16487" s="206"/>
      <c r="F16487"/>
    </row>
    <row r="16488" spans="1:6" x14ac:dyDescent="0.2">
      <c r="A16488"/>
      <c r="B16488"/>
      <c r="D16488" s="206"/>
      <c r="E16488" s="206"/>
      <c r="F16488"/>
    </row>
    <row r="16489" spans="1:6" x14ac:dyDescent="0.2">
      <c r="A16489"/>
      <c r="B16489"/>
      <c r="D16489" s="206"/>
      <c r="E16489" s="206"/>
      <c r="F16489"/>
    </row>
    <row r="16490" spans="1:6" x14ac:dyDescent="0.2">
      <c r="A16490"/>
      <c r="B16490"/>
      <c r="D16490" s="206"/>
      <c r="E16490" s="206"/>
      <c r="F16490"/>
    </row>
    <row r="16491" spans="1:6" x14ac:dyDescent="0.2">
      <c r="A16491"/>
      <c r="B16491"/>
      <c r="D16491" s="206"/>
      <c r="E16491" s="206"/>
      <c r="F16491"/>
    </row>
    <row r="16492" spans="1:6" x14ac:dyDescent="0.2">
      <c r="A16492"/>
      <c r="B16492"/>
      <c r="D16492" s="206"/>
      <c r="E16492" s="206"/>
      <c r="F16492"/>
    </row>
    <row r="16493" spans="1:6" x14ac:dyDescent="0.2">
      <c r="A16493"/>
      <c r="B16493"/>
      <c r="D16493" s="206"/>
      <c r="E16493" s="206"/>
      <c r="F16493"/>
    </row>
    <row r="16494" spans="1:6" x14ac:dyDescent="0.2">
      <c r="A16494"/>
      <c r="B16494"/>
      <c r="D16494" s="206"/>
      <c r="E16494" s="206"/>
      <c r="F16494"/>
    </row>
    <row r="16495" spans="1:6" x14ac:dyDescent="0.2">
      <c r="A16495"/>
      <c r="B16495"/>
      <c r="D16495" s="206"/>
      <c r="E16495" s="206"/>
      <c r="F16495"/>
    </row>
    <row r="16496" spans="1:6" x14ac:dyDescent="0.2">
      <c r="A16496"/>
      <c r="B16496"/>
      <c r="D16496" s="206"/>
      <c r="E16496" s="206"/>
      <c r="F16496"/>
    </row>
    <row r="16497" spans="1:6" x14ac:dyDescent="0.2">
      <c r="A16497"/>
      <c r="B16497"/>
      <c r="D16497" s="206"/>
      <c r="E16497" s="206"/>
      <c r="F16497"/>
    </row>
    <row r="16498" spans="1:6" x14ac:dyDescent="0.2">
      <c r="A16498"/>
      <c r="B16498"/>
      <c r="D16498" s="206"/>
      <c r="E16498" s="206"/>
      <c r="F16498"/>
    </row>
    <row r="16499" spans="1:6" x14ac:dyDescent="0.2">
      <c r="A16499"/>
      <c r="B16499"/>
      <c r="D16499" s="206"/>
      <c r="E16499" s="206"/>
      <c r="F16499"/>
    </row>
    <row r="16500" spans="1:6" x14ac:dyDescent="0.2">
      <c r="A16500"/>
      <c r="B16500"/>
      <c r="D16500" s="206"/>
      <c r="E16500" s="206"/>
      <c r="F16500"/>
    </row>
    <row r="16501" spans="1:6" x14ac:dyDescent="0.2">
      <c r="A16501"/>
      <c r="B16501"/>
      <c r="D16501" s="206"/>
      <c r="E16501" s="206"/>
      <c r="F16501"/>
    </row>
    <row r="16502" spans="1:6" x14ac:dyDescent="0.2">
      <c r="A16502"/>
      <c r="B16502"/>
      <c r="D16502" s="206"/>
      <c r="E16502" s="206"/>
      <c r="F16502"/>
    </row>
    <row r="16503" spans="1:6" x14ac:dyDescent="0.2">
      <c r="A16503"/>
      <c r="B16503"/>
      <c r="D16503" s="206"/>
      <c r="E16503" s="206"/>
      <c r="F16503"/>
    </row>
    <row r="16504" spans="1:6" x14ac:dyDescent="0.2">
      <c r="A16504"/>
      <c r="B16504"/>
      <c r="D16504" s="206"/>
      <c r="E16504" s="206"/>
      <c r="F16504"/>
    </row>
    <row r="16505" spans="1:6" x14ac:dyDescent="0.2">
      <c r="A16505"/>
      <c r="B16505"/>
      <c r="D16505" s="206"/>
      <c r="E16505" s="206"/>
      <c r="F16505"/>
    </row>
    <row r="16506" spans="1:6" x14ac:dyDescent="0.2">
      <c r="A16506"/>
      <c r="B16506"/>
      <c r="D16506" s="206"/>
      <c r="E16506" s="206"/>
      <c r="F16506"/>
    </row>
    <row r="16507" spans="1:6" x14ac:dyDescent="0.2">
      <c r="A16507"/>
      <c r="B16507"/>
      <c r="D16507" s="206"/>
      <c r="E16507" s="206"/>
      <c r="F16507"/>
    </row>
    <row r="16508" spans="1:6" x14ac:dyDescent="0.2">
      <c r="A16508"/>
      <c r="B16508"/>
      <c r="D16508" s="206"/>
      <c r="E16508" s="206"/>
      <c r="F16508"/>
    </row>
    <row r="16509" spans="1:6" x14ac:dyDescent="0.2">
      <c r="A16509"/>
      <c r="B16509"/>
      <c r="D16509" s="206"/>
      <c r="E16509" s="206"/>
      <c r="F16509"/>
    </row>
    <row r="16510" spans="1:6" x14ac:dyDescent="0.2">
      <c r="A16510"/>
      <c r="B16510"/>
      <c r="D16510" s="206"/>
      <c r="E16510" s="206"/>
      <c r="F16510"/>
    </row>
    <row r="16511" spans="1:6" x14ac:dyDescent="0.2">
      <c r="A16511"/>
      <c r="B16511"/>
      <c r="D16511" s="206"/>
      <c r="E16511" s="206"/>
      <c r="F16511"/>
    </row>
    <row r="16512" spans="1:6" x14ac:dyDescent="0.2">
      <c r="A16512"/>
      <c r="B16512"/>
      <c r="D16512" s="206"/>
      <c r="E16512" s="206"/>
      <c r="F16512"/>
    </row>
    <row r="16513" spans="1:6" x14ac:dyDescent="0.2">
      <c r="A16513"/>
      <c r="B16513"/>
      <c r="D16513" s="206"/>
      <c r="E16513" s="206"/>
      <c r="F16513"/>
    </row>
    <row r="16514" spans="1:6" x14ac:dyDescent="0.2">
      <c r="A16514"/>
      <c r="B16514"/>
      <c r="D16514" s="206"/>
      <c r="E16514" s="206"/>
      <c r="F16514"/>
    </row>
    <row r="16515" spans="1:6" x14ac:dyDescent="0.2">
      <c r="A16515"/>
      <c r="B16515"/>
      <c r="D16515" s="206"/>
      <c r="E16515" s="206"/>
      <c r="F16515"/>
    </row>
    <row r="16516" spans="1:6" x14ac:dyDescent="0.2">
      <c r="A16516"/>
      <c r="B16516"/>
      <c r="D16516" s="206"/>
      <c r="E16516" s="206"/>
      <c r="F16516"/>
    </row>
    <row r="16517" spans="1:6" x14ac:dyDescent="0.2">
      <c r="A16517"/>
      <c r="B16517"/>
      <c r="D16517" s="206"/>
      <c r="E16517" s="206"/>
      <c r="F16517"/>
    </row>
    <row r="16518" spans="1:6" x14ac:dyDescent="0.2">
      <c r="A16518"/>
      <c r="B16518"/>
      <c r="D16518" s="206"/>
      <c r="E16518" s="206"/>
      <c r="F16518"/>
    </row>
    <row r="16519" spans="1:6" x14ac:dyDescent="0.2">
      <c r="A16519"/>
      <c r="B16519"/>
      <c r="D16519" s="206"/>
      <c r="E16519" s="206"/>
      <c r="F16519"/>
    </row>
    <row r="16520" spans="1:6" x14ac:dyDescent="0.2">
      <c r="A16520"/>
      <c r="B16520"/>
      <c r="D16520" s="206"/>
      <c r="E16520" s="206"/>
      <c r="F16520"/>
    </row>
    <row r="16521" spans="1:6" x14ac:dyDescent="0.2">
      <c r="A16521"/>
      <c r="B16521"/>
      <c r="D16521" s="206"/>
      <c r="E16521" s="206"/>
      <c r="F16521"/>
    </row>
    <row r="16522" spans="1:6" x14ac:dyDescent="0.2">
      <c r="A16522"/>
      <c r="B16522"/>
      <c r="D16522" s="206"/>
      <c r="E16522" s="206"/>
      <c r="F16522"/>
    </row>
    <row r="16523" spans="1:6" x14ac:dyDescent="0.2">
      <c r="A16523"/>
      <c r="B16523"/>
      <c r="D16523" s="206"/>
      <c r="E16523" s="206"/>
      <c r="F16523"/>
    </row>
    <row r="16524" spans="1:6" x14ac:dyDescent="0.2">
      <c r="A16524"/>
      <c r="B16524"/>
      <c r="D16524" s="206"/>
      <c r="E16524" s="206"/>
      <c r="F16524"/>
    </row>
    <row r="16525" spans="1:6" x14ac:dyDescent="0.2">
      <c r="A16525"/>
      <c r="B16525"/>
      <c r="D16525" s="206"/>
      <c r="E16525" s="206"/>
      <c r="F16525"/>
    </row>
    <row r="16526" spans="1:6" x14ac:dyDescent="0.2">
      <c r="A16526"/>
      <c r="B16526"/>
      <c r="D16526" s="206"/>
      <c r="E16526" s="206"/>
      <c r="F16526"/>
    </row>
    <row r="16527" spans="1:6" x14ac:dyDescent="0.2">
      <c r="A16527"/>
      <c r="B16527"/>
      <c r="D16527" s="206"/>
      <c r="E16527" s="206"/>
      <c r="F16527"/>
    </row>
    <row r="16528" spans="1:6" x14ac:dyDescent="0.2">
      <c r="A16528"/>
      <c r="B16528"/>
      <c r="D16528" s="206"/>
      <c r="E16528" s="206"/>
      <c r="F16528"/>
    </row>
    <row r="16529" spans="1:6" x14ac:dyDescent="0.2">
      <c r="A16529"/>
      <c r="B16529"/>
      <c r="D16529" s="206"/>
      <c r="E16529" s="206"/>
      <c r="F16529"/>
    </row>
    <row r="16530" spans="1:6" x14ac:dyDescent="0.2">
      <c r="A16530"/>
      <c r="B16530"/>
      <c r="D16530" s="206"/>
      <c r="E16530" s="206"/>
      <c r="F16530"/>
    </row>
    <row r="16531" spans="1:6" x14ac:dyDescent="0.2">
      <c r="A16531"/>
      <c r="B16531"/>
      <c r="D16531" s="206"/>
      <c r="E16531" s="206"/>
      <c r="F16531"/>
    </row>
    <row r="16532" spans="1:6" x14ac:dyDescent="0.2">
      <c r="A16532"/>
      <c r="B16532"/>
      <c r="D16532" s="206"/>
      <c r="E16532" s="206"/>
      <c r="F16532"/>
    </row>
    <row r="16533" spans="1:6" x14ac:dyDescent="0.2">
      <c r="A16533"/>
      <c r="B16533"/>
      <c r="D16533" s="206"/>
      <c r="E16533" s="206"/>
      <c r="F16533"/>
    </row>
    <row r="16534" spans="1:6" x14ac:dyDescent="0.2">
      <c r="A16534"/>
      <c r="B16534"/>
      <c r="D16534" s="206"/>
      <c r="E16534" s="206"/>
      <c r="F16534"/>
    </row>
    <row r="16535" spans="1:6" x14ac:dyDescent="0.2">
      <c r="A16535"/>
      <c r="B16535"/>
      <c r="D16535" s="206"/>
      <c r="E16535" s="206"/>
      <c r="F16535"/>
    </row>
    <row r="16536" spans="1:6" x14ac:dyDescent="0.2">
      <c r="A16536"/>
      <c r="B16536"/>
      <c r="D16536" s="206"/>
      <c r="E16536" s="206"/>
      <c r="F16536"/>
    </row>
    <row r="16537" spans="1:6" x14ac:dyDescent="0.2">
      <c r="A16537"/>
      <c r="B16537"/>
      <c r="D16537" s="206"/>
      <c r="E16537" s="206"/>
      <c r="F16537"/>
    </row>
    <row r="16538" spans="1:6" x14ac:dyDescent="0.2">
      <c r="A16538"/>
      <c r="B16538"/>
      <c r="D16538" s="206"/>
      <c r="E16538" s="206"/>
      <c r="F16538"/>
    </row>
    <row r="16539" spans="1:6" x14ac:dyDescent="0.2">
      <c r="A16539"/>
      <c r="B16539"/>
      <c r="D16539" s="206"/>
      <c r="E16539" s="206"/>
      <c r="F16539"/>
    </row>
    <row r="16540" spans="1:6" x14ac:dyDescent="0.2">
      <c r="A16540"/>
      <c r="B16540"/>
      <c r="D16540" s="206"/>
      <c r="E16540" s="206"/>
      <c r="F16540"/>
    </row>
    <row r="16541" spans="1:6" x14ac:dyDescent="0.2">
      <c r="A16541"/>
      <c r="B16541"/>
      <c r="D16541" s="206"/>
      <c r="E16541" s="206"/>
      <c r="F16541"/>
    </row>
    <row r="16542" spans="1:6" x14ac:dyDescent="0.2">
      <c r="A16542"/>
      <c r="B16542"/>
      <c r="D16542" s="206"/>
      <c r="E16542" s="206"/>
      <c r="F16542"/>
    </row>
    <row r="16543" spans="1:6" x14ac:dyDescent="0.2">
      <c r="A16543"/>
      <c r="B16543"/>
      <c r="D16543" s="206"/>
      <c r="E16543" s="206"/>
      <c r="F16543"/>
    </row>
    <row r="16544" spans="1:6" x14ac:dyDescent="0.2">
      <c r="A16544"/>
      <c r="B16544"/>
      <c r="D16544" s="206"/>
      <c r="E16544" s="206"/>
      <c r="F16544"/>
    </row>
    <row r="16545" spans="1:6" x14ac:dyDescent="0.2">
      <c r="A16545"/>
      <c r="B16545"/>
      <c r="D16545" s="206"/>
      <c r="E16545" s="206"/>
      <c r="F16545"/>
    </row>
    <row r="16546" spans="1:6" x14ac:dyDescent="0.2">
      <c r="A16546"/>
      <c r="B16546"/>
      <c r="D16546" s="206"/>
      <c r="E16546" s="206"/>
      <c r="F16546"/>
    </row>
    <row r="16547" spans="1:6" x14ac:dyDescent="0.2">
      <c r="A16547"/>
      <c r="B16547"/>
      <c r="D16547" s="206"/>
      <c r="E16547" s="206"/>
      <c r="F16547"/>
    </row>
    <row r="16548" spans="1:6" x14ac:dyDescent="0.2">
      <c r="A16548"/>
      <c r="B16548"/>
      <c r="D16548" s="206"/>
      <c r="E16548" s="206"/>
      <c r="F16548"/>
    </row>
    <row r="16549" spans="1:6" x14ac:dyDescent="0.2">
      <c r="A16549"/>
      <c r="B16549"/>
      <c r="D16549" s="206"/>
      <c r="E16549" s="206"/>
      <c r="F16549"/>
    </row>
    <row r="16550" spans="1:6" x14ac:dyDescent="0.2">
      <c r="A16550"/>
      <c r="B16550"/>
      <c r="D16550" s="206"/>
      <c r="E16550" s="206"/>
      <c r="F16550"/>
    </row>
    <row r="16551" spans="1:6" x14ac:dyDescent="0.2">
      <c r="A16551"/>
      <c r="B16551"/>
      <c r="D16551" s="206"/>
      <c r="E16551" s="206"/>
      <c r="F16551"/>
    </row>
    <row r="16552" spans="1:6" x14ac:dyDescent="0.2">
      <c r="A16552"/>
      <c r="B16552"/>
      <c r="D16552" s="206"/>
      <c r="E16552" s="206"/>
      <c r="F16552"/>
    </row>
    <row r="16553" spans="1:6" x14ac:dyDescent="0.2">
      <c r="A16553"/>
      <c r="B16553"/>
      <c r="D16553" s="206"/>
      <c r="E16553" s="206"/>
      <c r="F16553"/>
    </row>
    <row r="16554" spans="1:6" x14ac:dyDescent="0.2">
      <c r="A16554"/>
      <c r="B16554"/>
      <c r="D16554" s="206"/>
      <c r="E16554" s="206"/>
      <c r="F16554"/>
    </row>
    <row r="16555" spans="1:6" x14ac:dyDescent="0.2">
      <c r="A16555"/>
      <c r="B16555"/>
      <c r="D16555" s="206"/>
      <c r="E16555" s="206"/>
      <c r="F16555"/>
    </row>
    <row r="16556" spans="1:6" x14ac:dyDescent="0.2">
      <c r="A16556"/>
      <c r="B16556"/>
      <c r="D16556" s="206"/>
      <c r="E16556" s="206"/>
      <c r="F16556"/>
    </row>
    <row r="16557" spans="1:6" x14ac:dyDescent="0.2">
      <c r="A16557"/>
      <c r="B16557"/>
      <c r="D16557" s="206"/>
      <c r="E16557" s="206"/>
      <c r="F16557"/>
    </row>
    <row r="16558" spans="1:6" x14ac:dyDescent="0.2">
      <c r="A16558"/>
      <c r="B16558"/>
      <c r="D16558" s="206"/>
      <c r="E16558" s="206"/>
      <c r="F16558"/>
    </row>
    <row r="16559" spans="1:6" x14ac:dyDescent="0.2">
      <c r="A16559"/>
      <c r="B16559"/>
      <c r="D16559" s="206"/>
      <c r="E16559" s="206"/>
      <c r="F16559"/>
    </row>
    <row r="16560" spans="1:6" x14ac:dyDescent="0.2">
      <c r="A16560"/>
      <c r="B16560"/>
      <c r="D16560" s="206"/>
      <c r="E16560" s="206"/>
      <c r="F16560"/>
    </row>
    <row r="16561" spans="1:6" x14ac:dyDescent="0.2">
      <c r="A16561"/>
      <c r="B16561"/>
      <c r="D16561" s="206"/>
      <c r="E16561" s="206"/>
      <c r="F16561"/>
    </row>
    <row r="16562" spans="1:6" x14ac:dyDescent="0.2">
      <c r="A16562"/>
      <c r="B16562"/>
      <c r="D16562" s="206"/>
      <c r="E16562" s="206"/>
      <c r="F16562"/>
    </row>
    <row r="16563" spans="1:6" x14ac:dyDescent="0.2">
      <c r="A16563"/>
      <c r="B16563"/>
      <c r="D16563" s="206"/>
      <c r="E16563" s="206"/>
      <c r="F16563"/>
    </row>
    <row r="16564" spans="1:6" x14ac:dyDescent="0.2">
      <c r="A16564"/>
      <c r="B16564"/>
      <c r="D16564" s="206"/>
      <c r="E16564" s="206"/>
      <c r="F16564"/>
    </row>
    <row r="16565" spans="1:6" x14ac:dyDescent="0.2">
      <c r="A16565"/>
      <c r="B16565"/>
      <c r="D16565" s="206"/>
      <c r="E16565" s="206"/>
      <c r="F16565"/>
    </row>
    <row r="16566" spans="1:6" x14ac:dyDescent="0.2">
      <c r="A16566"/>
      <c r="B16566"/>
      <c r="D16566" s="206"/>
      <c r="E16566" s="206"/>
      <c r="F16566"/>
    </row>
    <row r="16567" spans="1:6" x14ac:dyDescent="0.2">
      <c r="A16567"/>
      <c r="B16567"/>
      <c r="D16567" s="206"/>
      <c r="E16567" s="206"/>
      <c r="F16567"/>
    </row>
    <row r="16568" spans="1:6" x14ac:dyDescent="0.2">
      <c r="A16568"/>
      <c r="B16568"/>
      <c r="D16568" s="206"/>
      <c r="E16568" s="206"/>
      <c r="F16568"/>
    </row>
    <row r="16569" spans="1:6" x14ac:dyDescent="0.2">
      <c r="A16569"/>
      <c r="B16569"/>
      <c r="D16569" s="206"/>
      <c r="E16569" s="206"/>
      <c r="F16569"/>
    </row>
    <row r="16570" spans="1:6" x14ac:dyDescent="0.2">
      <c r="A16570"/>
      <c r="B16570"/>
      <c r="D16570" s="206"/>
      <c r="E16570" s="206"/>
      <c r="F16570"/>
    </row>
    <row r="16571" spans="1:6" x14ac:dyDescent="0.2">
      <c r="A16571"/>
      <c r="B16571"/>
      <c r="D16571" s="206"/>
      <c r="E16571" s="206"/>
      <c r="F16571"/>
    </row>
    <row r="16572" spans="1:6" x14ac:dyDescent="0.2">
      <c r="A16572"/>
      <c r="B16572"/>
      <c r="D16572" s="206"/>
      <c r="E16572" s="206"/>
      <c r="F16572"/>
    </row>
    <row r="16573" spans="1:6" x14ac:dyDescent="0.2">
      <c r="A16573"/>
      <c r="B16573"/>
      <c r="D16573" s="206"/>
      <c r="E16573" s="206"/>
      <c r="F16573"/>
    </row>
    <row r="16574" spans="1:6" x14ac:dyDescent="0.2">
      <c r="A16574"/>
      <c r="B16574"/>
      <c r="D16574" s="206"/>
      <c r="E16574" s="206"/>
      <c r="F16574"/>
    </row>
    <row r="16575" spans="1:6" x14ac:dyDescent="0.2">
      <c r="A16575"/>
      <c r="B16575"/>
      <c r="D16575" s="206"/>
      <c r="E16575" s="206"/>
      <c r="F16575"/>
    </row>
    <row r="16576" spans="1:6" x14ac:dyDescent="0.2">
      <c r="A16576"/>
      <c r="B16576"/>
      <c r="D16576" s="206"/>
      <c r="E16576" s="206"/>
      <c r="F16576"/>
    </row>
    <row r="16577" spans="1:6" x14ac:dyDescent="0.2">
      <c r="A16577"/>
      <c r="B16577"/>
      <c r="D16577" s="206"/>
      <c r="E16577" s="206"/>
      <c r="F16577"/>
    </row>
    <row r="16578" spans="1:6" x14ac:dyDescent="0.2">
      <c r="A16578"/>
      <c r="B16578"/>
      <c r="D16578" s="206"/>
      <c r="E16578" s="206"/>
      <c r="F16578"/>
    </row>
    <row r="16579" spans="1:6" x14ac:dyDescent="0.2">
      <c r="A16579"/>
      <c r="B16579"/>
      <c r="D16579" s="206"/>
      <c r="E16579" s="206"/>
      <c r="F16579"/>
    </row>
    <row r="16580" spans="1:6" x14ac:dyDescent="0.2">
      <c r="A16580"/>
      <c r="B16580"/>
      <c r="D16580" s="206"/>
      <c r="E16580" s="206"/>
      <c r="F16580"/>
    </row>
    <row r="16581" spans="1:6" x14ac:dyDescent="0.2">
      <c r="A16581"/>
      <c r="B16581"/>
      <c r="D16581" s="206"/>
      <c r="E16581" s="206"/>
      <c r="F16581"/>
    </row>
    <row r="16582" spans="1:6" x14ac:dyDescent="0.2">
      <c r="A16582"/>
      <c r="B16582"/>
      <c r="D16582" s="206"/>
      <c r="E16582" s="206"/>
      <c r="F16582"/>
    </row>
    <row r="16583" spans="1:6" x14ac:dyDescent="0.2">
      <c r="A16583"/>
      <c r="B16583"/>
      <c r="D16583" s="206"/>
      <c r="E16583" s="206"/>
      <c r="F16583"/>
    </row>
    <row r="16584" spans="1:6" x14ac:dyDescent="0.2">
      <c r="A16584"/>
      <c r="B16584"/>
      <c r="D16584" s="206"/>
      <c r="E16584" s="206"/>
      <c r="F16584"/>
    </row>
    <row r="16585" spans="1:6" x14ac:dyDescent="0.2">
      <c r="A16585"/>
      <c r="B16585"/>
      <c r="D16585" s="206"/>
      <c r="E16585" s="206"/>
      <c r="F16585"/>
    </row>
    <row r="16586" spans="1:6" x14ac:dyDescent="0.2">
      <c r="A16586"/>
      <c r="B16586"/>
      <c r="D16586" s="206"/>
      <c r="E16586" s="206"/>
      <c r="F16586"/>
    </row>
    <row r="16587" spans="1:6" x14ac:dyDescent="0.2">
      <c r="A16587"/>
      <c r="B16587"/>
      <c r="D16587" s="206"/>
      <c r="E16587" s="206"/>
      <c r="F16587"/>
    </row>
    <row r="16588" spans="1:6" x14ac:dyDescent="0.2">
      <c r="A16588"/>
      <c r="B16588"/>
      <c r="D16588" s="206"/>
      <c r="E16588" s="206"/>
      <c r="F16588"/>
    </row>
    <row r="16589" spans="1:6" x14ac:dyDescent="0.2">
      <c r="A16589"/>
      <c r="B16589"/>
      <c r="D16589" s="206"/>
      <c r="E16589" s="206"/>
      <c r="F16589"/>
    </row>
    <row r="16590" spans="1:6" x14ac:dyDescent="0.2">
      <c r="A16590"/>
      <c r="B16590"/>
      <c r="D16590" s="206"/>
      <c r="E16590" s="206"/>
      <c r="F16590"/>
    </row>
    <row r="16591" spans="1:6" x14ac:dyDescent="0.2">
      <c r="A16591"/>
      <c r="B16591"/>
      <c r="D16591" s="206"/>
      <c r="E16591" s="206"/>
      <c r="F16591"/>
    </row>
    <row r="16592" spans="1:6" x14ac:dyDescent="0.2">
      <c r="A16592"/>
      <c r="B16592"/>
      <c r="D16592" s="206"/>
      <c r="E16592" s="206"/>
      <c r="F16592"/>
    </row>
    <row r="16593" spans="1:6" x14ac:dyDescent="0.2">
      <c r="A16593"/>
      <c r="B16593"/>
      <c r="D16593" s="206"/>
      <c r="E16593" s="206"/>
      <c r="F16593"/>
    </row>
    <row r="16594" spans="1:6" x14ac:dyDescent="0.2">
      <c r="A16594"/>
      <c r="B16594"/>
      <c r="D16594" s="206"/>
      <c r="E16594" s="206"/>
      <c r="F16594"/>
    </row>
    <row r="16595" spans="1:6" x14ac:dyDescent="0.2">
      <c r="A16595"/>
      <c r="B16595"/>
      <c r="D16595" s="206"/>
      <c r="E16595" s="206"/>
      <c r="F16595"/>
    </row>
    <row r="16596" spans="1:6" x14ac:dyDescent="0.2">
      <c r="A16596"/>
      <c r="B16596"/>
      <c r="D16596" s="206"/>
      <c r="E16596" s="206"/>
      <c r="F16596"/>
    </row>
    <row r="16597" spans="1:6" x14ac:dyDescent="0.2">
      <c r="A16597"/>
      <c r="B16597"/>
      <c r="D16597" s="206"/>
      <c r="E16597" s="206"/>
      <c r="F16597"/>
    </row>
    <row r="16598" spans="1:6" x14ac:dyDescent="0.2">
      <c r="A16598"/>
      <c r="B16598"/>
      <c r="D16598" s="206"/>
      <c r="E16598" s="206"/>
      <c r="F16598"/>
    </row>
    <row r="16599" spans="1:6" x14ac:dyDescent="0.2">
      <c r="A16599"/>
      <c r="B16599"/>
      <c r="D16599" s="206"/>
      <c r="E16599" s="206"/>
      <c r="F16599"/>
    </row>
    <row r="16600" spans="1:6" x14ac:dyDescent="0.2">
      <c r="A16600"/>
      <c r="B16600"/>
      <c r="D16600" s="206"/>
      <c r="E16600" s="206"/>
      <c r="F16600"/>
    </row>
    <row r="16601" spans="1:6" x14ac:dyDescent="0.2">
      <c r="A16601"/>
      <c r="B16601"/>
      <c r="D16601" s="206"/>
      <c r="E16601" s="206"/>
      <c r="F16601"/>
    </row>
    <row r="16602" spans="1:6" x14ac:dyDescent="0.2">
      <c r="A16602"/>
      <c r="B16602"/>
      <c r="D16602" s="206"/>
      <c r="E16602" s="206"/>
      <c r="F16602"/>
    </row>
    <row r="16603" spans="1:6" x14ac:dyDescent="0.2">
      <c r="A16603"/>
      <c r="B16603"/>
      <c r="D16603" s="206"/>
      <c r="E16603" s="206"/>
      <c r="F16603"/>
    </row>
    <row r="16604" spans="1:6" x14ac:dyDescent="0.2">
      <c r="A16604"/>
      <c r="B16604"/>
      <c r="D16604" s="206"/>
      <c r="E16604" s="206"/>
      <c r="F16604"/>
    </row>
    <row r="16605" spans="1:6" x14ac:dyDescent="0.2">
      <c r="A16605"/>
      <c r="B16605"/>
      <c r="D16605" s="206"/>
      <c r="E16605" s="206"/>
      <c r="F16605"/>
    </row>
    <row r="16606" spans="1:6" x14ac:dyDescent="0.2">
      <c r="A16606"/>
      <c r="B16606"/>
      <c r="D16606" s="206"/>
      <c r="E16606" s="206"/>
      <c r="F16606"/>
    </row>
    <row r="16607" spans="1:6" x14ac:dyDescent="0.2">
      <c r="A16607"/>
      <c r="B16607"/>
      <c r="D16607" s="206"/>
      <c r="E16607" s="206"/>
      <c r="F16607"/>
    </row>
    <row r="16608" spans="1:6" x14ac:dyDescent="0.2">
      <c r="A16608"/>
      <c r="B16608"/>
      <c r="D16608" s="206"/>
      <c r="E16608" s="206"/>
      <c r="F16608"/>
    </row>
    <row r="16609" spans="1:6" x14ac:dyDescent="0.2">
      <c r="A16609"/>
      <c r="B16609"/>
      <c r="D16609" s="206"/>
      <c r="E16609" s="206"/>
      <c r="F16609"/>
    </row>
    <row r="16610" spans="1:6" x14ac:dyDescent="0.2">
      <c r="A16610"/>
      <c r="B16610"/>
      <c r="D16610" s="206"/>
      <c r="E16610" s="206"/>
      <c r="F16610"/>
    </row>
    <row r="16611" spans="1:6" x14ac:dyDescent="0.2">
      <c r="A16611"/>
      <c r="B16611"/>
      <c r="D16611" s="206"/>
      <c r="E16611" s="206"/>
      <c r="F16611"/>
    </row>
    <row r="16612" spans="1:6" x14ac:dyDescent="0.2">
      <c r="A16612"/>
      <c r="B16612"/>
      <c r="D16612" s="206"/>
      <c r="E16612" s="206"/>
      <c r="F16612"/>
    </row>
    <row r="16613" spans="1:6" x14ac:dyDescent="0.2">
      <c r="A16613"/>
      <c r="B16613"/>
      <c r="D16613" s="206"/>
      <c r="E16613" s="206"/>
      <c r="F16613"/>
    </row>
    <row r="16614" spans="1:6" x14ac:dyDescent="0.2">
      <c r="A16614"/>
      <c r="B16614"/>
      <c r="D16614" s="206"/>
      <c r="E16614" s="206"/>
      <c r="F16614"/>
    </row>
    <row r="16615" spans="1:6" x14ac:dyDescent="0.2">
      <c r="A16615"/>
      <c r="B16615"/>
      <c r="D16615" s="206"/>
      <c r="E16615" s="206"/>
      <c r="F16615"/>
    </row>
    <row r="16616" spans="1:6" x14ac:dyDescent="0.2">
      <c r="A16616"/>
      <c r="B16616"/>
      <c r="D16616" s="206"/>
      <c r="E16616" s="206"/>
      <c r="F16616"/>
    </row>
    <row r="16617" spans="1:6" x14ac:dyDescent="0.2">
      <c r="A16617"/>
      <c r="B16617"/>
      <c r="D16617" s="206"/>
      <c r="E16617" s="206"/>
      <c r="F16617"/>
    </row>
    <row r="16618" spans="1:6" x14ac:dyDescent="0.2">
      <c r="A16618"/>
      <c r="B16618"/>
      <c r="D16618" s="206"/>
      <c r="E16618" s="206"/>
      <c r="F16618"/>
    </row>
    <row r="16619" spans="1:6" x14ac:dyDescent="0.2">
      <c r="A16619"/>
      <c r="B16619"/>
      <c r="D16619" s="206"/>
      <c r="E16619" s="206"/>
      <c r="F16619"/>
    </row>
    <row r="16620" spans="1:6" x14ac:dyDescent="0.2">
      <c r="A16620"/>
      <c r="B16620"/>
      <c r="D16620" s="206"/>
      <c r="E16620" s="206"/>
      <c r="F16620"/>
    </row>
    <row r="16621" spans="1:6" x14ac:dyDescent="0.2">
      <c r="A16621"/>
      <c r="B16621"/>
      <c r="D16621" s="206"/>
      <c r="E16621" s="206"/>
      <c r="F16621"/>
    </row>
    <row r="16622" spans="1:6" x14ac:dyDescent="0.2">
      <c r="A16622"/>
      <c r="B16622"/>
      <c r="D16622" s="206"/>
      <c r="E16622" s="206"/>
      <c r="F16622"/>
    </row>
    <row r="16623" spans="1:6" x14ac:dyDescent="0.2">
      <c r="A16623"/>
      <c r="B16623"/>
      <c r="D16623" s="206"/>
      <c r="E16623" s="206"/>
      <c r="F16623"/>
    </row>
    <row r="16624" spans="1:6" x14ac:dyDescent="0.2">
      <c r="A16624"/>
      <c r="B16624"/>
      <c r="D16624" s="206"/>
      <c r="E16624" s="206"/>
      <c r="F16624"/>
    </row>
    <row r="16625" spans="1:6" x14ac:dyDescent="0.2">
      <c r="A16625"/>
      <c r="B16625"/>
      <c r="D16625" s="206"/>
      <c r="E16625" s="206"/>
      <c r="F16625"/>
    </row>
    <row r="16626" spans="1:6" x14ac:dyDescent="0.2">
      <c r="A16626"/>
      <c r="B16626"/>
      <c r="D16626" s="206"/>
      <c r="E16626" s="206"/>
      <c r="F16626"/>
    </row>
    <row r="16627" spans="1:6" x14ac:dyDescent="0.2">
      <c r="A16627"/>
      <c r="B16627"/>
      <c r="D16627" s="206"/>
      <c r="E16627" s="206"/>
      <c r="F16627"/>
    </row>
    <row r="16628" spans="1:6" x14ac:dyDescent="0.2">
      <c r="A16628"/>
      <c r="B16628"/>
      <c r="D16628" s="206"/>
      <c r="E16628" s="206"/>
      <c r="F16628"/>
    </row>
    <row r="16629" spans="1:6" x14ac:dyDescent="0.2">
      <c r="A16629"/>
      <c r="B16629"/>
      <c r="D16629" s="206"/>
      <c r="E16629" s="206"/>
      <c r="F16629"/>
    </row>
    <row r="16630" spans="1:6" x14ac:dyDescent="0.2">
      <c r="A16630"/>
      <c r="B16630"/>
      <c r="D16630" s="206"/>
      <c r="E16630" s="206"/>
      <c r="F16630"/>
    </row>
    <row r="16631" spans="1:6" x14ac:dyDescent="0.2">
      <c r="A16631"/>
      <c r="B16631"/>
      <c r="D16631" s="206"/>
      <c r="E16631" s="206"/>
      <c r="F16631"/>
    </row>
    <row r="16632" spans="1:6" x14ac:dyDescent="0.2">
      <c r="A16632"/>
      <c r="B16632"/>
      <c r="D16632" s="206"/>
      <c r="E16632" s="206"/>
      <c r="F16632"/>
    </row>
    <row r="16633" spans="1:6" x14ac:dyDescent="0.2">
      <c r="A16633"/>
      <c r="B16633"/>
      <c r="D16633" s="206"/>
      <c r="E16633" s="206"/>
      <c r="F16633"/>
    </row>
    <row r="16634" spans="1:6" x14ac:dyDescent="0.2">
      <c r="A16634"/>
      <c r="B16634"/>
      <c r="D16634" s="206"/>
      <c r="E16634" s="206"/>
      <c r="F16634"/>
    </row>
    <row r="16635" spans="1:6" x14ac:dyDescent="0.2">
      <c r="A16635"/>
      <c r="B16635"/>
      <c r="D16635" s="206"/>
      <c r="E16635" s="206"/>
      <c r="F16635"/>
    </row>
    <row r="16636" spans="1:6" x14ac:dyDescent="0.2">
      <c r="A16636"/>
      <c r="B16636"/>
      <c r="D16636" s="206"/>
      <c r="E16636" s="206"/>
      <c r="F16636"/>
    </row>
    <row r="16637" spans="1:6" x14ac:dyDescent="0.2">
      <c r="A16637"/>
      <c r="B16637"/>
      <c r="D16637" s="206"/>
      <c r="E16637" s="206"/>
      <c r="F16637"/>
    </row>
    <row r="16638" spans="1:6" x14ac:dyDescent="0.2">
      <c r="A16638"/>
      <c r="B16638"/>
      <c r="D16638" s="206"/>
      <c r="E16638" s="206"/>
      <c r="F16638"/>
    </row>
    <row r="16639" spans="1:6" x14ac:dyDescent="0.2">
      <c r="A16639"/>
      <c r="B16639"/>
      <c r="D16639" s="206"/>
      <c r="E16639" s="206"/>
      <c r="F16639"/>
    </row>
    <row r="16640" spans="1:6" x14ac:dyDescent="0.2">
      <c r="A16640"/>
      <c r="B16640"/>
      <c r="D16640" s="206"/>
      <c r="E16640" s="206"/>
      <c r="F16640"/>
    </row>
    <row r="16641" spans="1:6" x14ac:dyDescent="0.2">
      <c r="A16641"/>
      <c r="B16641"/>
      <c r="D16641" s="206"/>
      <c r="E16641" s="206"/>
      <c r="F16641"/>
    </row>
    <row r="16642" spans="1:6" x14ac:dyDescent="0.2">
      <c r="A16642"/>
      <c r="B16642"/>
      <c r="D16642" s="206"/>
      <c r="E16642" s="206"/>
      <c r="F16642"/>
    </row>
    <row r="16643" spans="1:6" x14ac:dyDescent="0.2">
      <c r="A16643"/>
      <c r="B16643"/>
      <c r="D16643" s="206"/>
      <c r="E16643" s="206"/>
      <c r="F16643"/>
    </row>
    <row r="16644" spans="1:6" x14ac:dyDescent="0.2">
      <c r="A16644"/>
      <c r="B16644"/>
      <c r="D16644" s="206"/>
      <c r="E16644" s="206"/>
      <c r="F16644"/>
    </row>
    <row r="16645" spans="1:6" x14ac:dyDescent="0.2">
      <c r="A16645"/>
      <c r="B16645"/>
      <c r="D16645" s="206"/>
      <c r="E16645" s="206"/>
      <c r="F16645"/>
    </row>
    <row r="16646" spans="1:6" x14ac:dyDescent="0.2">
      <c r="A16646"/>
      <c r="B16646"/>
      <c r="D16646" s="206"/>
      <c r="E16646" s="206"/>
      <c r="F16646"/>
    </row>
    <row r="16647" spans="1:6" x14ac:dyDescent="0.2">
      <c r="A16647"/>
      <c r="B16647"/>
      <c r="D16647" s="206"/>
      <c r="E16647" s="206"/>
      <c r="F16647"/>
    </row>
    <row r="16648" spans="1:6" x14ac:dyDescent="0.2">
      <c r="A16648"/>
      <c r="B16648"/>
      <c r="D16648" s="206"/>
      <c r="E16648" s="206"/>
      <c r="F16648"/>
    </row>
    <row r="16649" spans="1:6" x14ac:dyDescent="0.2">
      <c r="A16649"/>
      <c r="B16649"/>
      <c r="D16649" s="206"/>
      <c r="E16649" s="206"/>
      <c r="F16649"/>
    </row>
    <row r="16650" spans="1:6" x14ac:dyDescent="0.2">
      <c r="A16650"/>
      <c r="B16650"/>
      <c r="D16650" s="206"/>
      <c r="E16650" s="206"/>
      <c r="F16650"/>
    </row>
    <row r="16651" spans="1:6" x14ac:dyDescent="0.2">
      <c r="A16651"/>
      <c r="B16651"/>
      <c r="D16651" s="206"/>
      <c r="E16651" s="206"/>
      <c r="F16651"/>
    </row>
    <row r="16652" spans="1:6" x14ac:dyDescent="0.2">
      <c r="A16652"/>
      <c r="B16652"/>
      <c r="D16652" s="206"/>
      <c r="E16652" s="206"/>
      <c r="F16652"/>
    </row>
    <row r="16653" spans="1:6" x14ac:dyDescent="0.2">
      <c r="A16653"/>
      <c r="B16653"/>
      <c r="D16653" s="206"/>
      <c r="E16653" s="206"/>
      <c r="F16653"/>
    </row>
    <row r="16654" spans="1:6" x14ac:dyDescent="0.2">
      <c r="A16654"/>
      <c r="B16654"/>
      <c r="D16654" s="206"/>
      <c r="E16654" s="206"/>
      <c r="F16654"/>
    </row>
    <row r="16655" spans="1:6" x14ac:dyDescent="0.2">
      <c r="A16655"/>
      <c r="B16655"/>
      <c r="D16655" s="206"/>
      <c r="E16655" s="206"/>
      <c r="F16655"/>
    </row>
    <row r="16656" spans="1:6" x14ac:dyDescent="0.2">
      <c r="A16656"/>
      <c r="B16656"/>
      <c r="D16656" s="206"/>
      <c r="E16656" s="206"/>
      <c r="F16656"/>
    </row>
    <row r="16657" spans="1:6" x14ac:dyDescent="0.2">
      <c r="A16657"/>
      <c r="B16657"/>
      <c r="D16657" s="206"/>
      <c r="E16657" s="206"/>
      <c r="F16657"/>
    </row>
    <row r="16658" spans="1:6" x14ac:dyDescent="0.2">
      <c r="A16658"/>
      <c r="B16658"/>
      <c r="D16658" s="206"/>
      <c r="E16658" s="206"/>
      <c r="F16658"/>
    </row>
    <row r="16659" spans="1:6" x14ac:dyDescent="0.2">
      <c r="A16659"/>
      <c r="B16659"/>
      <c r="D16659" s="206"/>
      <c r="E16659" s="206"/>
      <c r="F16659"/>
    </row>
    <row r="16660" spans="1:6" x14ac:dyDescent="0.2">
      <c r="A16660"/>
      <c r="B16660"/>
      <c r="D16660" s="206"/>
      <c r="E16660" s="206"/>
      <c r="F16660"/>
    </row>
    <row r="16661" spans="1:6" x14ac:dyDescent="0.2">
      <c r="A16661"/>
      <c r="B16661"/>
      <c r="D16661" s="206"/>
      <c r="E16661" s="206"/>
      <c r="F16661"/>
    </row>
    <row r="16662" spans="1:6" x14ac:dyDescent="0.2">
      <c r="A16662"/>
      <c r="B16662"/>
      <c r="D16662" s="206"/>
      <c r="E16662" s="206"/>
      <c r="F16662"/>
    </row>
    <row r="16663" spans="1:6" x14ac:dyDescent="0.2">
      <c r="A16663"/>
      <c r="B16663"/>
      <c r="D16663" s="206"/>
      <c r="E16663" s="206"/>
      <c r="F16663"/>
    </row>
    <row r="16664" spans="1:6" x14ac:dyDescent="0.2">
      <c r="A16664"/>
      <c r="B16664"/>
      <c r="D16664" s="206"/>
      <c r="E16664" s="206"/>
      <c r="F16664"/>
    </row>
    <row r="16665" spans="1:6" x14ac:dyDescent="0.2">
      <c r="A16665"/>
      <c r="B16665"/>
      <c r="D16665" s="206"/>
      <c r="E16665" s="206"/>
      <c r="F16665"/>
    </row>
    <row r="16666" spans="1:6" x14ac:dyDescent="0.2">
      <c r="A16666"/>
      <c r="B16666"/>
      <c r="D16666" s="206"/>
      <c r="E16666" s="206"/>
      <c r="F16666"/>
    </row>
    <row r="16667" spans="1:6" x14ac:dyDescent="0.2">
      <c r="A16667"/>
      <c r="B16667"/>
      <c r="D16667" s="206"/>
      <c r="E16667" s="206"/>
      <c r="F16667"/>
    </row>
    <row r="16668" spans="1:6" x14ac:dyDescent="0.2">
      <c r="A16668"/>
      <c r="B16668"/>
      <c r="D16668" s="206"/>
      <c r="E16668" s="206"/>
      <c r="F16668"/>
    </row>
    <row r="16669" spans="1:6" x14ac:dyDescent="0.2">
      <c r="A16669"/>
      <c r="B16669"/>
      <c r="D16669" s="206"/>
      <c r="E16669" s="206"/>
      <c r="F16669"/>
    </row>
    <row r="16670" spans="1:6" x14ac:dyDescent="0.2">
      <c r="A16670"/>
      <c r="B16670"/>
      <c r="D16670" s="206"/>
      <c r="E16670" s="206"/>
      <c r="F16670"/>
    </row>
    <row r="16671" spans="1:6" x14ac:dyDescent="0.2">
      <c r="A16671"/>
      <c r="B16671"/>
      <c r="D16671" s="206"/>
      <c r="E16671" s="206"/>
      <c r="F16671"/>
    </row>
    <row r="16672" spans="1:6" x14ac:dyDescent="0.2">
      <c r="A16672"/>
      <c r="B16672"/>
      <c r="D16672" s="206"/>
      <c r="E16672" s="206"/>
      <c r="F16672"/>
    </row>
    <row r="16673" spans="1:6" x14ac:dyDescent="0.2">
      <c r="A16673"/>
      <c r="B16673"/>
      <c r="D16673" s="206"/>
      <c r="E16673" s="206"/>
      <c r="F16673"/>
    </row>
    <row r="16674" spans="1:6" x14ac:dyDescent="0.2">
      <c r="A16674"/>
      <c r="B16674"/>
      <c r="D16674" s="206"/>
      <c r="E16674" s="206"/>
      <c r="F16674"/>
    </row>
    <row r="16675" spans="1:6" x14ac:dyDescent="0.2">
      <c r="A16675"/>
      <c r="B16675"/>
      <c r="D16675" s="206"/>
      <c r="E16675" s="206"/>
      <c r="F16675"/>
    </row>
    <row r="16676" spans="1:6" x14ac:dyDescent="0.2">
      <c r="A16676"/>
      <c r="B16676"/>
      <c r="D16676" s="206"/>
      <c r="E16676" s="206"/>
      <c r="F16676"/>
    </row>
    <row r="16677" spans="1:6" x14ac:dyDescent="0.2">
      <c r="A16677"/>
      <c r="B16677"/>
      <c r="D16677" s="206"/>
      <c r="E16677" s="206"/>
      <c r="F16677"/>
    </row>
    <row r="16678" spans="1:6" x14ac:dyDescent="0.2">
      <c r="A16678"/>
      <c r="B16678"/>
      <c r="D16678" s="206"/>
      <c r="E16678" s="206"/>
      <c r="F16678"/>
    </row>
    <row r="16679" spans="1:6" x14ac:dyDescent="0.2">
      <c r="A16679"/>
      <c r="B16679"/>
      <c r="D16679" s="206"/>
      <c r="E16679" s="206"/>
      <c r="F16679"/>
    </row>
    <row r="16680" spans="1:6" x14ac:dyDescent="0.2">
      <c r="A16680"/>
      <c r="B16680"/>
      <c r="D16680" s="206"/>
      <c r="E16680" s="206"/>
      <c r="F16680"/>
    </row>
    <row r="16681" spans="1:6" x14ac:dyDescent="0.2">
      <c r="A16681"/>
      <c r="B16681"/>
      <c r="D16681" s="206"/>
      <c r="E16681" s="206"/>
      <c r="F16681"/>
    </row>
    <row r="16682" spans="1:6" x14ac:dyDescent="0.2">
      <c r="A16682"/>
      <c r="B16682"/>
      <c r="D16682" s="206"/>
      <c r="E16682" s="206"/>
      <c r="F16682"/>
    </row>
    <row r="16683" spans="1:6" x14ac:dyDescent="0.2">
      <c r="A16683"/>
      <c r="B16683"/>
      <c r="D16683" s="206"/>
      <c r="E16683" s="206"/>
      <c r="F16683"/>
    </row>
    <row r="16684" spans="1:6" x14ac:dyDescent="0.2">
      <c r="A16684"/>
      <c r="B16684"/>
      <c r="D16684" s="206"/>
      <c r="E16684" s="206"/>
      <c r="F16684"/>
    </row>
    <row r="16685" spans="1:6" x14ac:dyDescent="0.2">
      <c r="A16685"/>
      <c r="B16685"/>
      <c r="D16685" s="206"/>
      <c r="E16685" s="206"/>
      <c r="F16685"/>
    </row>
    <row r="16686" spans="1:6" x14ac:dyDescent="0.2">
      <c r="A16686"/>
      <c r="B16686"/>
      <c r="D16686" s="206"/>
      <c r="E16686" s="206"/>
      <c r="F16686"/>
    </row>
    <row r="16687" spans="1:6" x14ac:dyDescent="0.2">
      <c r="A16687"/>
      <c r="B16687"/>
      <c r="D16687" s="206"/>
      <c r="E16687" s="206"/>
      <c r="F16687"/>
    </row>
    <row r="16688" spans="1:6" x14ac:dyDescent="0.2">
      <c r="A16688"/>
      <c r="B16688"/>
      <c r="D16688" s="206"/>
      <c r="E16688" s="206"/>
      <c r="F16688"/>
    </row>
    <row r="16689" spans="1:6" x14ac:dyDescent="0.2">
      <c r="A16689"/>
      <c r="B16689"/>
      <c r="D16689" s="206"/>
      <c r="E16689" s="206"/>
      <c r="F16689"/>
    </row>
    <row r="16690" spans="1:6" x14ac:dyDescent="0.2">
      <c r="A16690"/>
      <c r="B16690"/>
      <c r="D16690" s="206"/>
      <c r="E16690" s="206"/>
      <c r="F16690"/>
    </row>
    <row r="16691" spans="1:6" x14ac:dyDescent="0.2">
      <c r="A16691"/>
      <c r="B16691"/>
      <c r="D16691" s="206"/>
      <c r="E16691" s="206"/>
      <c r="F16691"/>
    </row>
    <row r="16692" spans="1:6" x14ac:dyDescent="0.2">
      <c r="A16692"/>
      <c r="B16692"/>
      <c r="D16692" s="206"/>
      <c r="E16692" s="206"/>
      <c r="F16692"/>
    </row>
    <row r="16693" spans="1:6" x14ac:dyDescent="0.2">
      <c r="A16693"/>
      <c r="B16693"/>
      <c r="D16693" s="206"/>
      <c r="E16693" s="206"/>
      <c r="F16693"/>
    </row>
    <row r="16694" spans="1:6" x14ac:dyDescent="0.2">
      <c r="A16694"/>
      <c r="B16694"/>
      <c r="D16694" s="206"/>
      <c r="E16694" s="206"/>
      <c r="F16694"/>
    </row>
    <row r="16695" spans="1:6" x14ac:dyDescent="0.2">
      <c r="A16695"/>
      <c r="B16695"/>
      <c r="D16695" s="206"/>
      <c r="E16695" s="206"/>
      <c r="F16695"/>
    </row>
    <row r="16696" spans="1:6" x14ac:dyDescent="0.2">
      <c r="A16696"/>
      <c r="B16696"/>
      <c r="D16696" s="206"/>
      <c r="E16696" s="206"/>
      <c r="F16696"/>
    </row>
    <row r="16697" spans="1:6" x14ac:dyDescent="0.2">
      <c r="A16697"/>
      <c r="B16697"/>
      <c r="D16697" s="206"/>
      <c r="E16697" s="206"/>
      <c r="F16697"/>
    </row>
    <row r="16698" spans="1:6" x14ac:dyDescent="0.2">
      <c r="A16698"/>
      <c r="B16698"/>
      <c r="D16698" s="206"/>
      <c r="E16698" s="206"/>
      <c r="F16698"/>
    </row>
    <row r="16699" spans="1:6" x14ac:dyDescent="0.2">
      <c r="A16699"/>
      <c r="B16699"/>
      <c r="D16699" s="206"/>
      <c r="E16699" s="206"/>
      <c r="F16699"/>
    </row>
    <row r="16700" spans="1:6" x14ac:dyDescent="0.2">
      <c r="A16700"/>
      <c r="B16700"/>
      <c r="D16700" s="206"/>
      <c r="E16700" s="206"/>
      <c r="F16700"/>
    </row>
    <row r="16701" spans="1:6" x14ac:dyDescent="0.2">
      <c r="A16701"/>
      <c r="B16701"/>
      <c r="D16701" s="206"/>
      <c r="E16701" s="206"/>
      <c r="F16701"/>
    </row>
    <row r="16702" spans="1:6" x14ac:dyDescent="0.2">
      <c r="A16702"/>
      <c r="B16702"/>
      <c r="D16702" s="206"/>
      <c r="E16702" s="206"/>
      <c r="F16702"/>
    </row>
    <row r="16703" spans="1:6" x14ac:dyDescent="0.2">
      <c r="A16703"/>
      <c r="B16703"/>
      <c r="D16703" s="206"/>
      <c r="E16703" s="206"/>
      <c r="F16703"/>
    </row>
    <row r="16704" spans="1:6" x14ac:dyDescent="0.2">
      <c r="A16704"/>
      <c r="B16704"/>
      <c r="D16704" s="206"/>
      <c r="E16704" s="206"/>
      <c r="F16704"/>
    </row>
    <row r="16705" spans="1:6" x14ac:dyDescent="0.2">
      <c r="A16705"/>
      <c r="B16705"/>
      <c r="D16705" s="206"/>
      <c r="E16705" s="206"/>
      <c r="F16705"/>
    </row>
    <row r="16706" spans="1:6" x14ac:dyDescent="0.2">
      <c r="A16706"/>
      <c r="B16706"/>
      <c r="D16706" s="206"/>
      <c r="E16706" s="206"/>
      <c r="F16706"/>
    </row>
    <row r="16707" spans="1:6" x14ac:dyDescent="0.2">
      <c r="A16707"/>
      <c r="B16707"/>
      <c r="D16707" s="206"/>
      <c r="E16707" s="206"/>
      <c r="F16707"/>
    </row>
    <row r="16708" spans="1:6" x14ac:dyDescent="0.2">
      <c r="A16708"/>
      <c r="B16708"/>
      <c r="D16708" s="206"/>
      <c r="E16708" s="206"/>
      <c r="F16708"/>
    </row>
    <row r="16709" spans="1:6" x14ac:dyDescent="0.2">
      <c r="A16709"/>
      <c r="B16709"/>
      <c r="D16709" s="206"/>
      <c r="E16709" s="206"/>
      <c r="F16709"/>
    </row>
    <row r="16710" spans="1:6" x14ac:dyDescent="0.2">
      <c r="A16710"/>
      <c r="B16710"/>
      <c r="D16710" s="206"/>
      <c r="E16710" s="206"/>
      <c r="F16710"/>
    </row>
    <row r="16711" spans="1:6" x14ac:dyDescent="0.2">
      <c r="A16711"/>
      <c r="B16711"/>
      <c r="D16711" s="206"/>
      <c r="E16711" s="206"/>
      <c r="F16711"/>
    </row>
    <row r="16712" spans="1:6" x14ac:dyDescent="0.2">
      <c r="A16712"/>
      <c r="B16712"/>
      <c r="D16712" s="206"/>
      <c r="E16712" s="206"/>
      <c r="F16712"/>
    </row>
    <row r="16713" spans="1:6" x14ac:dyDescent="0.2">
      <c r="A16713"/>
      <c r="B16713"/>
      <c r="D16713" s="206"/>
      <c r="E16713" s="206"/>
      <c r="F16713"/>
    </row>
    <row r="16714" spans="1:6" x14ac:dyDescent="0.2">
      <c r="A16714"/>
      <c r="B16714"/>
      <c r="D16714" s="206"/>
      <c r="E16714" s="206"/>
      <c r="F16714"/>
    </row>
    <row r="16715" spans="1:6" x14ac:dyDescent="0.2">
      <c r="A16715"/>
      <c r="B16715"/>
      <c r="D16715" s="206"/>
      <c r="E16715" s="206"/>
      <c r="F16715"/>
    </row>
    <row r="16716" spans="1:6" x14ac:dyDescent="0.2">
      <c r="A16716"/>
      <c r="B16716"/>
      <c r="D16716" s="206"/>
      <c r="E16716" s="206"/>
      <c r="F16716"/>
    </row>
    <row r="16717" spans="1:6" x14ac:dyDescent="0.2">
      <c r="A16717"/>
      <c r="B16717"/>
      <c r="D16717" s="206"/>
      <c r="E16717" s="206"/>
      <c r="F16717"/>
    </row>
    <row r="16718" spans="1:6" x14ac:dyDescent="0.2">
      <c r="A16718"/>
      <c r="B16718"/>
      <c r="D16718" s="206"/>
      <c r="E16718" s="206"/>
      <c r="F16718"/>
    </row>
    <row r="16719" spans="1:6" x14ac:dyDescent="0.2">
      <c r="A16719"/>
      <c r="B16719"/>
      <c r="D16719" s="206"/>
      <c r="E16719" s="206"/>
      <c r="F16719"/>
    </row>
    <row r="16720" spans="1:6" x14ac:dyDescent="0.2">
      <c r="A16720"/>
      <c r="B16720"/>
      <c r="D16720" s="206"/>
      <c r="E16720" s="206"/>
      <c r="F16720"/>
    </row>
    <row r="16721" spans="1:6" x14ac:dyDescent="0.2">
      <c r="A16721"/>
      <c r="B16721"/>
      <c r="D16721" s="206"/>
      <c r="E16721" s="206"/>
      <c r="F16721"/>
    </row>
    <row r="16722" spans="1:6" x14ac:dyDescent="0.2">
      <c r="A16722"/>
      <c r="B16722"/>
      <c r="D16722" s="206"/>
      <c r="E16722" s="206"/>
      <c r="F16722"/>
    </row>
    <row r="16723" spans="1:6" x14ac:dyDescent="0.2">
      <c r="A16723"/>
      <c r="B16723"/>
      <c r="D16723" s="206"/>
      <c r="E16723" s="206"/>
      <c r="F16723"/>
    </row>
    <row r="16724" spans="1:6" x14ac:dyDescent="0.2">
      <c r="A16724"/>
      <c r="B16724"/>
      <c r="D16724" s="206"/>
      <c r="E16724" s="206"/>
      <c r="F16724"/>
    </row>
    <row r="16725" spans="1:6" x14ac:dyDescent="0.2">
      <c r="A16725"/>
      <c r="B16725"/>
      <c r="D16725" s="206"/>
      <c r="E16725" s="206"/>
      <c r="F16725"/>
    </row>
    <row r="16726" spans="1:6" x14ac:dyDescent="0.2">
      <c r="A16726"/>
      <c r="B16726"/>
      <c r="D16726" s="206"/>
      <c r="E16726" s="206"/>
      <c r="F16726"/>
    </row>
    <row r="16727" spans="1:6" x14ac:dyDescent="0.2">
      <c r="A16727"/>
      <c r="B16727"/>
      <c r="D16727" s="206"/>
      <c r="E16727" s="206"/>
      <c r="F16727"/>
    </row>
    <row r="16728" spans="1:6" x14ac:dyDescent="0.2">
      <c r="A16728"/>
      <c r="B16728"/>
      <c r="D16728" s="206"/>
      <c r="E16728" s="206"/>
      <c r="F16728"/>
    </row>
    <row r="16729" spans="1:6" x14ac:dyDescent="0.2">
      <c r="A16729"/>
      <c r="B16729"/>
      <c r="D16729" s="206"/>
      <c r="E16729" s="206"/>
      <c r="F16729"/>
    </row>
    <row r="16730" spans="1:6" x14ac:dyDescent="0.2">
      <c r="A16730"/>
      <c r="B16730"/>
      <c r="D16730" s="206"/>
      <c r="E16730" s="206"/>
      <c r="F16730"/>
    </row>
    <row r="16731" spans="1:6" x14ac:dyDescent="0.2">
      <c r="A16731"/>
      <c r="B16731"/>
      <c r="D16731" s="206"/>
      <c r="E16731" s="206"/>
      <c r="F16731"/>
    </row>
    <row r="16732" spans="1:6" x14ac:dyDescent="0.2">
      <c r="A16732"/>
      <c r="B16732"/>
      <c r="D16732" s="206"/>
      <c r="E16732" s="206"/>
      <c r="F16732"/>
    </row>
    <row r="16733" spans="1:6" x14ac:dyDescent="0.2">
      <c r="A16733"/>
      <c r="B16733"/>
      <c r="D16733" s="206"/>
      <c r="E16733" s="206"/>
      <c r="F16733"/>
    </row>
    <row r="16734" spans="1:6" x14ac:dyDescent="0.2">
      <c r="A16734"/>
      <c r="B16734"/>
      <c r="D16734" s="206"/>
      <c r="E16734" s="206"/>
      <c r="F16734"/>
    </row>
    <row r="16735" spans="1:6" x14ac:dyDescent="0.2">
      <c r="A16735"/>
      <c r="B16735"/>
      <c r="D16735" s="206"/>
      <c r="E16735" s="206"/>
      <c r="F16735"/>
    </row>
    <row r="16736" spans="1:6" x14ac:dyDescent="0.2">
      <c r="A16736"/>
      <c r="B16736"/>
      <c r="D16736" s="206"/>
      <c r="E16736" s="206"/>
      <c r="F16736"/>
    </row>
    <row r="16737" spans="1:6" x14ac:dyDescent="0.2">
      <c r="A16737"/>
      <c r="B16737"/>
      <c r="D16737" s="206"/>
      <c r="E16737" s="206"/>
      <c r="F16737"/>
    </row>
    <row r="16738" spans="1:6" x14ac:dyDescent="0.2">
      <c r="A16738"/>
      <c r="B16738"/>
      <c r="D16738" s="206"/>
      <c r="E16738" s="206"/>
      <c r="F16738"/>
    </row>
    <row r="16739" spans="1:6" x14ac:dyDescent="0.2">
      <c r="A16739"/>
      <c r="B16739"/>
      <c r="D16739" s="206"/>
      <c r="E16739" s="206"/>
      <c r="F16739"/>
    </row>
    <row r="16740" spans="1:6" x14ac:dyDescent="0.2">
      <c r="A16740"/>
      <c r="B16740"/>
      <c r="D16740" s="206"/>
      <c r="E16740" s="206"/>
      <c r="F16740"/>
    </row>
    <row r="16741" spans="1:6" x14ac:dyDescent="0.2">
      <c r="A16741"/>
      <c r="B16741"/>
      <c r="D16741" s="206"/>
      <c r="E16741" s="206"/>
      <c r="F16741"/>
    </row>
    <row r="16742" spans="1:6" x14ac:dyDescent="0.2">
      <c r="A16742"/>
      <c r="B16742"/>
      <c r="D16742" s="206"/>
      <c r="E16742" s="206"/>
      <c r="F16742"/>
    </row>
    <row r="16743" spans="1:6" x14ac:dyDescent="0.2">
      <c r="A16743"/>
      <c r="B16743"/>
      <c r="D16743" s="206"/>
      <c r="E16743" s="206"/>
      <c r="F16743"/>
    </row>
    <row r="16744" spans="1:6" x14ac:dyDescent="0.2">
      <c r="A16744"/>
      <c r="B16744"/>
      <c r="D16744" s="206"/>
      <c r="E16744" s="206"/>
      <c r="F16744"/>
    </row>
    <row r="16745" spans="1:6" x14ac:dyDescent="0.2">
      <c r="A16745"/>
      <c r="B16745"/>
      <c r="D16745" s="206"/>
      <c r="E16745" s="206"/>
      <c r="F16745"/>
    </row>
    <row r="16746" spans="1:6" x14ac:dyDescent="0.2">
      <c r="A16746"/>
      <c r="B16746"/>
      <c r="D16746" s="206"/>
      <c r="E16746" s="206"/>
      <c r="F16746"/>
    </row>
    <row r="16747" spans="1:6" x14ac:dyDescent="0.2">
      <c r="A16747"/>
      <c r="B16747"/>
      <c r="D16747" s="206"/>
      <c r="E16747" s="206"/>
      <c r="F16747"/>
    </row>
    <row r="16748" spans="1:6" x14ac:dyDescent="0.2">
      <c r="A16748"/>
      <c r="B16748"/>
      <c r="D16748" s="206"/>
      <c r="E16748" s="206"/>
      <c r="F16748"/>
    </row>
    <row r="16749" spans="1:6" x14ac:dyDescent="0.2">
      <c r="A16749"/>
      <c r="B16749"/>
      <c r="D16749" s="206"/>
      <c r="E16749" s="206"/>
      <c r="F16749"/>
    </row>
    <row r="16750" spans="1:6" x14ac:dyDescent="0.2">
      <c r="A16750"/>
      <c r="B16750"/>
      <c r="D16750" s="206"/>
      <c r="E16750" s="206"/>
      <c r="F16750"/>
    </row>
    <row r="16751" spans="1:6" x14ac:dyDescent="0.2">
      <c r="A16751"/>
      <c r="B16751"/>
      <c r="D16751" s="206"/>
      <c r="E16751" s="206"/>
      <c r="F16751"/>
    </row>
    <row r="16752" spans="1:6" x14ac:dyDescent="0.2">
      <c r="A16752"/>
      <c r="B16752"/>
      <c r="D16752" s="206"/>
      <c r="E16752" s="206"/>
      <c r="F16752"/>
    </row>
    <row r="16753" spans="1:6" x14ac:dyDescent="0.2">
      <c r="A16753"/>
      <c r="B16753"/>
      <c r="D16753" s="206"/>
      <c r="E16753" s="206"/>
      <c r="F16753"/>
    </row>
    <row r="16754" spans="1:6" x14ac:dyDescent="0.2">
      <c r="A16754"/>
      <c r="B16754"/>
      <c r="D16754" s="206"/>
      <c r="E16754" s="206"/>
      <c r="F16754"/>
    </row>
    <row r="16755" spans="1:6" x14ac:dyDescent="0.2">
      <c r="A16755"/>
      <c r="B16755"/>
      <c r="D16755" s="206"/>
      <c r="E16755" s="206"/>
      <c r="F16755"/>
    </row>
    <row r="16756" spans="1:6" x14ac:dyDescent="0.2">
      <c r="A16756"/>
      <c r="B16756"/>
      <c r="D16756" s="206"/>
      <c r="E16756" s="206"/>
      <c r="F16756"/>
    </row>
    <row r="16757" spans="1:6" x14ac:dyDescent="0.2">
      <c r="A16757"/>
      <c r="B16757"/>
      <c r="D16757" s="206"/>
      <c r="E16757" s="206"/>
      <c r="F16757"/>
    </row>
    <row r="16758" spans="1:6" x14ac:dyDescent="0.2">
      <c r="A16758"/>
      <c r="B16758"/>
      <c r="D16758" s="206"/>
      <c r="E16758" s="206"/>
      <c r="F16758"/>
    </row>
    <row r="16759" spans="1:6" x14ac:dyDescent="0.2">
      <c r="A16759"/>
      <c r="B16759"/>
      <c r="D16759" s="206"/>
      <c r="E16759" s="206"/>
      <c r="F16759"/>
    </row>
    <row r="16760" spans="1:6" x14ac:dyDescent="0.2">
      <c r="A16760"/>
      <c r="B16760"/>
      <c r="D16760" s="206"/>
      <c r="E16760" s="206"/>
      <c r="F16760"/>
    </row>
    <row r="16761" spans="1:6" x14ac:dyDescent="0.2">
      <c r="A16761"/>
      <c r="B16761"/>
      <c r="D16761" s="206"/>
      <c r="E16761" s="206"/>
      <c r="F16761"/>
    </row>
    <row r="16762" spans="1:6" x14ac:dyDescent="0.2">
      <c r="A16762"/>
      <c r="B16762"/>
      <c r="D16762" s="206"/>
      <c r="E16762" s="206"/>
      <c r="F16762"/>
    </row>
    <row r="16763" spans="1:6" x14ac:dyDescent="0.2">
      <c r="A16763"/>
      <c r="B16763"/>
      <c r="D16763" s="206"/>
      <c r="E16763" s="206"/>
      <c r="F16763"/>
    </row>
    <row r="16764" spans="1:6" x14ac:dyDescent="0.2">
      <c r="A16764"/>
      <c r="B16764"/>
      <c r="D16764" s="206"/>
      <c r="E16764" s="206"/>
      <c r="F16764"/>
    </row>
    <row r="16765" spans="1:6" x14ac:dyDescent="0.2">
      <c r="A16765"/>
      <c r="B16765"/>
      <c r="D16765" s="206"/>
      <c r="E16765" s="206"/>
      <c r="F16765"/>
    </row>
    <row r="16766" spans="1:6" x14ac:dyDescent="0.2">
      <c r="A16766"/>
      <c r="B16766"/>
      <c r="D16766" s="206"/>
      <c r="E16766" s="206"/>
      <c r="F16766"/>
    </row>
    <row r="16767" spans="1:6" x14ac:dyDescent="0.2">
      <c r="A16767"/>
      <c r="B16767"/>
      <c r="D16767" s="206"/>
      <c r="E16767" s="206"/>
      <c r="F16767"/>
    </row>
    <row r="16768" spans="1:6" x14ac:dyDescent="0.2">
      <c r="A16768"/>
      <c r="B16768"/>
      <c r="D16768" s="206"/>
      <c r="E16768" s="206"/>
      <c r="F16768"/>
    </row>
    <row r="16769" spans="1:6" x14ac:dyDescent="0.2">
      <c r="A16769"/>
      <c r="B16769"/>
      <c r="D16769" s="206"/>
      <c r="E16769" s="206"/>
      <c r="F16769"/>
    </row>
    <row r="16770" spans="1:6" x14ac:dyDescent="0.2">
      <c r="A16770"/>
      <c r="B16770"/>
      <c r="D16770" s="206"/>
      <c r="E16770" s="206"/>
      <c r="F16770"/>
    </row>
    <row r="16771" spans="1:6" x14ac:dyDescent="0.2">
      <c r="A16771"/>
      <c r="B16771"/>
      <c r="D16771" s="206"/>
      <c r="E16771" s="206"/>
      <c r="F16771"/>
    </row>
    <row r="16772" spans="1:6" x14ac:dyDescent="0.2">
      <c r="A16772"/>
      <c r="B16772"/>
      <c r="D16772" s="206"/>
      <c r="E16772" s="206"/>
      <c r="F16772"/>
    </row>
    <row r="16773" spans="1:6" x14ac:dyDescent="0.2">
      <c r="A16773"/>
      <c r="B16773"/>
      <c r="D16773" s="206"/>
      <c r="E16773" s="206"/>
      <c r="F16773"/>
    </row>
    <row r="16774" spans="1:6" x14ac:dyDescent="0.2">
      <c r="A16774"/>
      <c r="B16774"/>
      <c r="D16774" s="206"/>
      <c r="E16774" s="206"/>
      <c r="F16774"/>
    </row>
    <row r="16775" spans="1:6" x14ac:dyDescent="0.2">
      <c r="A16775"/>
      <c r="B16775"/>
      <c r="D16775" s="206"/>
      <c r="E16775" s="206"/>
      <c r="F16775"/>
    </row>
    <row r="16776" spans="1:6" x14ac:dyDescent="0.2">
      <c r="A16776"/>
      <c r="B16776"/>
      <c r="D16776" s="206"/>
      <c r="E16776" s="206"/>
      <c r="F16776"/>
    </row>
    <row r="16777" spans="1:6" x14ac:dyDescent="0.2">
      <c r="A16777"/>
      <c r="B16777"/>
      <c r="D16777" s="206"/>
      <c r="E16777" s="206"/>
      <c r="F16777"/>
    </row>
    <row r="16778" spans="1:6" x14ac:dyDescent="0.2">
      <c r="A16778"/>
      <c r="B16778"/>
      <c r="D16778" s="206"/>
      <c r="E16778" s="206"/>
      <c r="F16778"/>
    </row>
    <row r="16779" spans="1:6" x14ac:dyDescent="0.2">
      <c r="A16779"/>
      <c r="B16779"/>
      <c r="D16779" s="206"/>
      <c r="E16779" s="206"/>
      <c r="F16779"/>
    </row>
    <row r="16780" spans="1:6" x14ac:dyDescent="0.2">
      <c r="A16780"/>
      <c r="B16780"/>
      <c r="D16780" s="206"/>
      <c r="E16780" s="206"/>
      <c r="F16780"/>
    </row>
    <row r="16781" spans="1:6" x14ac:dyDescent="0.2">
      <c r="A16781"/>
      <c r="B16781"/>
      <c r="D16781" s="206"/>
      <c r="E16781" s="206"/>
      <c r="F16781"/>
    </row>
    <row r="16782" spans="1:6" x14ac:dyDescent="0.2">
      <c r="A16782"/>
      <c r="B16782"/>
      <c r="D16782" s="206"/>
      <c r="E16782" s="206"/>
      <c r="F16782"/>
    </row>
    <row r="16783" spans="1:6" x14ac:dyDescent="0.2">
      <c r="A16783"/>
      <c r="B16783"/>
      <c r="D16783" s="206"/>
      <c r="E16783" s="206"/>
      <c r="F16783"/>
    </row>
    <row r="16784" spans="1:6" x14ac:dyDescent="0.2">
      <c r="A16784"/>
      <c r="B16784"/>
      <c r="D16784" s="206"/>
      <c r="E16784" s="206"/>
      <c r="F16784"/>
    </row>
    <row r="16785" spans="1:6" x14ac:dyDescent="0.2">
      <c r="A16785"/>
      <c r="B16785"/>
      <c r="D16785" s="206"/>
      <c r="E16785" s="206"/>
      <c r="F16785"/>
    </row>
    <row r="16786" spans="1:6" x14ac:dyDescent="0.2">
      <c r="A16786"/>
      <c r="B16786"/>
      <c r="D16786" s="206"/>
      <c r="E16786" s="206"/>
      <c r="F16786"/>
    </row>
    <row r="16787" spans="1:6" x14ac:dyDescent="0.2">
      <c r="A16787"/>
      <c r="B16787"/>
      <c r="D16787" s="206"/>
      <c r="E16787" s="206"/>
      <c r="F16787"/>
    </row>
    <row r="16788" spans="1:6" x14ac:dyDescent="0.2">
      <c r="A16788"/>
      <c r="B16788"/>
      <c r="D16788" s="206"/>
      <c r="E16788" s="206"/>
      <c r="F16788"/>
    </row>
    <row r="16789" spans="1:6" x14ac:dyDescent="0.2">
      <c r="A16789"/>
      <c r="B16789"/>
      <c r="D16789" s="206"/>
      <c r="E16789" s="206"/>
      <c r="F16789"/>
    </row>
    <row r="16790" spans="1:6" x14ac:dyDescent="0.2">
      <c r="A16790"/>
      <c r="B16790"/>
      <c r="D16790" s="206"/>
      <c r="E16790" s="206"/>
      <c r="F16790"/>
    </row>
    <row r="16791" spans="1:6" x14ac:dyDescent="0.2">
      <c r="A16791"/>
      <c r="B16791"/>
      <c r="D16791" s="206"/>
      <c r="E16791" s="206"/>
      <c r="F16791"/>
    </row>
    <row r="16792" spans="1:6" x14ac:dyDescent="0.2">
      <c r="A16792"/>
      <c r="B16792"/>
      <c r="D16792" s="206"/>
      <c r="E16792" s="206"/>
      <c r="F16792"/>
    </row>
    <row r="16793" spans="1:6" x14ac:dyDescent="0.2">
      <c r="A16793"/>
      <c r="B16793"/>
      <c r="D16793" s="206"/>
      <c r="E16793" s="206"/>
      <c r="F16793"/>
    </row>
    <row r="16794" spans="1:6" x14ac:dyDescent="0.2">
      <c r="A16794"/>
      <c r="B16794"/>
      <c r="D16794" s="206"/>
      <c r="E16794" s="206"/>
      <c r="F16794"/>
    </row>
    <row r="16795" spans="1:6" x14ac:dyDescent="0.2">
      <c r="A16795"/>
      <c r="B16795"/>
      <c r="D16795" s="206"/>
      <c r="E16795" s="206"/>
      <c r="F16795"/>
    </row>
    <row r="16796" spans="1:6" x14ac:dyDescent="0.2">
      <c r="A16796"/>
      <c r="B16796"/>
      <c r="D16796" s="206"/>
      <c r="E16796" s="206"/>
      <c r="F16796"/>
    </row>
    <row r="16797" spans="1:6" x14ac:dyDescent="0.2">
      <c r="A16797"/>
      <c r="B16797"/>
      <c r="D16797" s="206"/>
      <c r="E16797" s="206"/>
      <c r="F16797"/>
    </row>
    <row r="16798" spans="1:6" x14ac:dyDescent="0.2">
      <c r="A16798"/>
      <c r="B16798"/>
      <c r="D16798" s="206"/>
      <c r="E16798" s="206"/>
      <c r="F16798"/>
    </row>
    <row r="16799" spans="1:6" x14ac:dyDescent="0.2">
      <c r="A16799"/>
      <c r="B16799"/>
      <c r="D16799" s="206"/>
      <c r="E16799" s="206"/>
      <c r="F16799"/>
    </row>
    <row r="16800" spans="1:6" x14ac:dyDescent="0.2">
      <c r="A16800"/>
      <c r="B16800"/>
      <c r="D16800" s="206"/>
      <c r="E16800" s="206"/>
      <c r="F16800"/>
    </row>
    <row r="16801" spans="1:6" x14ac:dyDescent="0.2">
      <c r="A16801"/>
      <c r="B16801"/>
      <c r="D16801" s="206"/>
      <c r="E16801" s="206"/>
      <c r="F16801"/>
    </row>
    <row r="16802" spans="1:6" x14ac:dyDescent="0.2">
      <c r="A16802"/>
      <c r="B16802"/>
      <c r="D16802" s="206"/>
      <c r="E16802" s="206"/>
      <c r="F16802"/>
    </row>
    <row r="16803" spans="1:6" x14ac:dyDescent="0.2">
      <c r="A16803"/>
      <c r="B16803"/>
      <c r="D16803" s="206"/>
      <c r="E16803" s="206"/>
      <c r="F16803"/>
    </row>
    <row r="16804" spans="1:6" x14ac:dyDescent="0.2">
      <c r="A16804"/>
      <c r="B16804"/>
      <c r="D16804" s="206"/>
      <c r="E16804" s="206"/>
      <c r="F16804"/>
    </row>
    <row r="16805" spans="1:6" x14ac:dyDescent="0.2">
      <c r="A16805"/>
      <c r="B16805"/>
      <c r="D16805" s="206"/>
      <c r="E16805" s="206"/>
      <c r="F16805"/>
    </row>
    <row r="16806" spans="1:6" x14ac:dyDescent="0.2">
      <c r="A16806"/>
      <c r="B16806"/>
      <c r="D16806" s="206"/>
      <c r="E16806" s="206"/>
      <c r="F16806"/>
    </row>
    <row r="16807" spans="1:6" x14ac:dyDescent="0.2">
      <c r="A16807"/>
      <c r="B16807"/>
      <c r="D16807" s="206"/>
      <c r="E16807" s="206"/>
      <c r="F16807"/>
    </row>
    <row r="16808" spans="1:6" x14ac:dyDescent="0.2">
      <c r="A16808"/>
      <c r="B16808"/>
      <c r="D16808" s="206"/>
      <c r="E16808" s="206"/>
      <c r="F16808"/>
    </row>
    <row r="16809" spans="1:6" x14ac:dyDescent="0.2">
      <c r="A16809"/>
      <c r="B16809"/>
      <c r="D16809" s="206"/>
      <c r="E16809" s="206"/>
      <c r="F16809"/>
    </row>
    <row r="16810" spans="1:6" x14ac:dyDescent="0.2">
      <c r="A16810"/>
      <c r="B16810"/>
      <c r="D16810" s="206"/>
      <c r="E16810" s="206"/>
      <c r="F16810"/>
    </row>
    <row r="16811" spans="1:6" x14ac:dyDescent="0.2">
      <c r="A16811"/>
      <c r="B16811"/>
      <c r="D16811" s="206"/>
      <c r="E16811" s="206"/>
      <c r="F16811"/>
    </row>
    <row r="16812" spans="1:6" x14ac:dyDescent="0.2">
      <c r="A16812"/>
      <c r="B16812"/>
      <c r="D16812" s="206"/>
      <c r="E16812" s="206"/>
      <c r="F16812"/>
    </row>
    <row r="16813" spans="1:6" x14ac:dyDescent="0.2">
      <c r="A16813"/>
      <c r="B16813"/>
      <c r="D16813" s="206"/>
      <c r="E16813" s="206"/>
      <c r="F16813"/>
    </row>
    <row r="16814" spans="1:6" x14ac:dyDescent="0.2">
      <c r="A16814"/>
      <c r="B16814"/>
      <c r="D16814" s="206"/>
      <c r="E16814" s="206"/>
      <c r="F16814"/>
    </row>
    <row r="16815" spans="1:6" x14ac:dyDescent="0.2">
      <c r="A16815"/>
      <c r="B16815"/>
      <c r="D16815" s="206"/>
      <c r="E16815" s="206"/>
      <c r="F16815"/>
    </row>
    <row r="16816" spans="1:6" x14ac:dyDescent="0.2">
      <c r="A16816"/>
      <c r="B16816"/>
      <c r="D16816" s="206"/>
      <c r="E16816" s="206"/>
      <c r="F16816"/>
    </row>
    <row r="16817" spans="1:6" x14ac:dyDescent="0.2">
      <c r="A16817"/>
      <c r="B16817"/>
      <c r="D16817" s="206"/>
      <c r="E16817" s="206"/>
      <c r="F16817"/>
    </row>
    <row r="16818" spans="1:6" x14ac:dyDescent="0.2">
      <c r="A16818"/>
      <c r="B16818"/>
      <c r="D16818" s="206"/>
      <c r="E16818" s="206"/>
      <c r="F16818"/>
    </row>
    <row r="16819" spans="1:6" x14ac:dyDescent="0.2">
      <c r="A16819"/>
      <c r="B16819"/>
      <c r="D16819" s="206"/>
      <c r="E16819" s="206"/>
      <c r="F16819"/>
    </row>
    <row r="16820" spans="1:6" x14ac:dyDescent="0.2">
      <c r="A16820"/>
      <c r="B16820"/>
      <c r="D16820" s="206"/>
      <c r="E16820" s="206"/>
      <c r="F16820"/>
    </row>
    <row r="16821" spans="1:6" x14ac:dyDescent="0.2">
      <c r="A16821"/>
      <c r="B16821"/>
      <c r="D16821" s="206"/>
      <c r="E16821" s="206"/>
      <c r="F16821"/>
    </row>
    <row r="16822" spans="1:6" x14ac:dyDescent="0.2">
      <c r="A16822"/>
      <c r="B16822"/>
      <c r="D16822" s="206"/>
      <c r="E16822" s="206"/>
      <c r="F16822"/>
    </row>
    <row r="16823" spans="1:6" x14ac:dyDescent="0.2">
      <c r="A16823"/>
      <c r="B16823"/>
      <c r="D16823" s="206"/>
      <c r="E16823" s="206"/>
      <c r="F16823"/>
    </row>
    <row r="16824" spans="1:6" x14ac:dyDescent="0.2">
      <c r="A16824"/>
      <c r="B16824"/>
      <c r="D16824" s="206"/>
      <c r="E16824" s="206"/>
      <c r="F16824"/>
    </row>
    <row r="16825" spans="1:6" x14ac:dyDescent="0.2">
      <c r="A16825"/>
      <c r="B16825"/>
      <c r="D16825" s="206"/>
      <c r="E16825" s="206"/>
      <c r="F16825"/>
    </row>
    <row r="16826" spans="1:6" x14ac:dyDescent="0.2">
      <c r="A16826"/>
      <c r="B16826"/>
      <c r="D16826" s="206"/>
      <c r="E16826" s="206"/>
      <c r="F16826"/>
    </row>
    <row r="16827" spans="1:6" x14ac:dyDescent="0.2">
      <c r="A16827"/>
      <c r="B16827"/>
      <c r="D16827" s="206"/>
      <c r="E16827" s="206"/>
      <c r="F16827"/>
    </row>
    <row r="16828" spans="1:6" x14ac:dyDescent="0.2">
      <c r="A16828"/>
      <c r="B16828"/>
      <c r="D16828" s="206"/>
      <c r="E16828" s="206"/>
      <c r="F16828"/>
    </row>
    <row r="16829" spans="1:6" x14ac:dyDescent="0.2">
      <c r="A16829"/>
      <c r="B16829"/>
      <c r="D16829" s="206"/>
      <c r="E16829" s="206"/>
      <c r="F16829"/>
    </row>
    <row r="16830" spans="1:6" x14ac:dyDescent="0.2">
      <c r="A16830"/>
      <c r="B16830"/>
      <c r="D16830" s="206"/>
      <c r="E16830" s="206"/>
      <c r="F16830"/>
    </row>
    <row r="16831" spans="1:6" x14ac:dyDescent="0.2">
      <c r="A16831"/>
      <c r="B16831"/>
      <c r="D16831" s="206"/>
      <c r="E16831" s="206"/>
      <c r="F16831"/>
    </row>
    <row r="16832" spans="1:6" x14ac:dyDescent="0.2">
      <c r="A16832"/>
      <c r="B16832"/>
      <c r="D16832" s="206"/>
      <c r="E16832" s="206"/>
      <c r="F16832"/>
    </row>
    <row r="16833" spans="1:6" x14ac:dyDescent="0.2">
      <c r="A16833"/>
      <c r="B16833"/>
      <c r="D16833" s="206"/>
      <c r="E16833" s="206"/>
      <c r="F16833"/>
    </row>
    <row r="16834" spans="1:6" x14ac:dyDescent="0.2">
      <c r="A16834"/>
      <c r="B16834"/>
      <c r="D16834" s="206"/>
      <c r="E16834" s="206"/>
      <c r="F16834"/>
    </row>
    <row r="16835" spans="1:6" x14ac:dyDescent="0.2">
      <c r="A16835"/>
      <c r="B16835"/>
      <c r="D16835" s="206"/>
      <c r="E16835" s="206"/>
      <c r="F16835"/>
    </row>
    <row r="16836" spans="1:6" x14ac:dyDescent="0.2">
      <c r="A16836"/>
      <c r="B16836"/>
      <c r="D16836" s="206"/>
      <c r="E16836" s="206"/>
      <c r="F16836"/>
    </row>
    <row r="16837" spans="1:6" x14ac:dyDescent="0.2">
      <c r="A16837"/>
      <c r="B16837"/>
      <c r="D16837" s="206"/>
      <c r="E16837" s="206"/>
      <c r="F16837"/>
    </row>
    <row r="16838" spans="1:6" x14ac:dyDescent="0.2">
      <c r="A16838"/>
      <c r="B16838"/>
      <c r="D16838" s="206"/>
      <c r="E16838" s="206"/>
      <c r="F16838"/>
    </row>
    <row r="16839" spans="1:6" x14ac:dyDescent="0.2">
      <c r="A16839"/>
      <c r="B16839"/>
      <c r="D16839" s="206"/>
      <c r="E16839" s="206"/>
      <c r="F16839"/>
    </row>
    <row r="16840" spans="1:6" x14ac:dyDescent="0.2">
      <c r="A16840"/>
      <c r="B16840"/>
      <c r="D16840" s="206"/>
      <c r="E16840" s="206"/>
      <c r="F16840"/>
    </row>
    <row r="16841" spans="1:6" x14ac:dyDescent="0.2">
      <c r="A16841"/>
      <c r="B16841"/>
      <c r="D16841" s="206"/>
      <c r="E16841" s="206"/>
      <c r="F16841"/>
    </row>
    <row r="16842" spans="1:6" x14ac:dyDescent="0.2">
      <c r="A16842"/>
      <c r="B16842"/>
      <c r="D16842" s="206"/>
      <c r="E16842" s="206"/>
      <c r="F16842"/>
    </row>
    <row r="16843" spans="1:6" x14ac:dyDescent="0.2">
      <c r="A16843"/>
      <c r="B16843"/>
      <c r="D16843" s="206"/>
      <c r="E16843" s="206"/>
      <c r="F16843"/>
    </row>
    <row r="16844" spans="1:6" x14ac:dyDescent="0.2">
      <c r="A16844"/>
      <c r="B16844"/>
      <c r="D16844" s="206"/>
      <c r="E16844" s="206"/>
      <c r="F16844"/>
    </row>
    <row r="16845" spans="1:6" x14ac:dyDescent="0.2">
      <c r="A16845"/>
      <c r="B16845"/>
      <c r="D16845" s="206"/>
      <c r="E16845" s="206"/>
      <c r="F16845"/>
    </row>
    <row r="16846" spans="1:6" x14ac:dyDescent="0.2">
      <c r="A16846"/>
      <c r="B16846"/>
      <c r="D16846" s="206"/>
      <c r="E16846" s="206"/>
      <c r="F16846"/>
    </row>
    <row r="16847" spans="1:6" x14ac:dyDescent="0.2">
      <c r="A16847"/>
      <c r="B16847"/>
      <c r="D16847" s="206"/>
      <c r="E16847" s="206"/>
      <c r="F16847"/>
    </row>
    <row r="16848" spans="1:6" x14ac:dyDescent="0.2">
      <c r="A16848"/>
      <c r="B16848"/>
      <c r="D16848" s="206"/>
      <c r="E16848" s="206"/>
      <c r="F16848"/>
    </row>
    <row r="16849" spans="1:6" x14ac:dyDescent="0.2">
      <c r="A16849"/>
      <c r="B16849"/>
      <c r="D16849" s="206"/>
      <c r="E16849" s="206"/>
      <c r="F16849"/>
    </row>
    <row r="16850" spans="1:6" x14ac:dyDescent="0.2">
      <c r="A16850"/>
      <c r="B16850"/>
      <c r="D16850" s="206"/>
      <c r="E16850" s="206"/>
      <c r="F16850"/>
    </row>
    <row r="16851" spans="1:6" x14ac:dyDescent="0.2">
      <c r="A16851"/>
      <c r="B16851"/>
      <c r="D16851" s="206"/>
      <c r="E16851" s="206"/>
      <c r="F16851"/>
    </row>
    <row r="16852" spans="1:6" x14ac:dyDescent="0.2">
      <c r="A16852"/>
      <c r="B16852"/>
      <c r="D16852" s="206"/>
      <c r="E16852" s="206"/>
      <c r="F16852"/>
    </row>
    <row r="16853" spans="1:6" x14ac:dyDescent="0.2">
      <c r="A16853"/>
      <c r="B16853"/>
      <c r="D16853" s="206"/>
      <c r="E16853" s="206"/>
      <c r="F16853"/>
    </row>
    <row r="16854" spans="1:6" x14ac:dyDescent="0.2">
      <c r="A16854"/>
      <c r="B16854"/>
      <c r="D16854" s="206"/>
      <c r="E16854" s="206"/>
      <c r="F16854"/>
    </row>
    <row r="16855" spans="1:6" x14ac:dyDescent="0.2">
      <c r="A16855"/>
      <c r="B16855"/>
      <c r="D16855" s="206"/>
      <c r="E16855" s="206"/>
      <c r="F16855"/>
    </row>
    <row r="16856" spans="1:6" x14ac:dyDescent="0.2">
      <c r="A16856"/>
      <c r="B16856"/>
      <c r="D16856" s="206"/>
      <c r="E16856" s="206"/>
      <c r="F16856"/>
    </row>
    <row r="16857" spans="1:6" x14ac:dyDescent="0.2">
      <c r="A16857"/>
      <c r="B16857"/>
      <c r="D16857" s="206"/>
      <c r="E16857" s="206"/>
      <c r="F16857"/>
    </row>
    <row r="16858" spans="1:6" x14ac:dyDescent="0.2">
      <c r="A16858"/>
      <c r="B16858"/>
      <c r="D16858" s="206"/>
      <c r="E16858" s="206"/>
      <c r="F16858"/>
    </row>
    <row r="16859" spans="1:6" x14ac:dyDescent="0.2">
      <c r="A16859"/>
      <c r="B16859"/>
      <c r="D16859" s="206"/>
      <c r="E16859" s="206"/>
      <c r="F16859"/>
    </row>
    <row r="16860" spans="1:6" x14ac:dyDescent="0.2">
      <c r="A16860"/>
      <c r="B16860"/>
      <c r="D16860" s="206"/>
      <c r="E16860" s="206"/>
      <c r="F16860"/>
    </row>
    <row r="16861" spans="1:6" x14ac:dyDescent="0.2">
      <c r="A16861"/>
      <c r="B16861"/>
      <c r="D16861" s="206"/>
      <c r="E16861" s="206"/>
      <c r="F16861"/>
    </row>
    <row r="16862" spans="1:6" x14ac:dyDescent="0.2">
      <c r="A16862"/>
      <c r="B16862"/>
      <c r="D16862" s="206"/>
      <c r="E16862" s="206"/>
      <c r="F16862"/>
    </row>
    <row r="16863" spans="1:6" x14ac:dyDescent="0.2">
      <c r="A16863"/>
      <c r="B16863"/>
      <c r="D16863" s="206"/>
      <c r="E16863" s="206"/>
      <c r="F16863"/>
    </row>
    <row r="16864" spans="1:6" x14ac:dyDescent="0.2">
      <c r="A16864"/>
      <c r="B16864"/>
      <c r="D16864" s="206"/>
      <c r="E16864" s="206"/>
      <c r="F16864"/>
    </row>
    <row r="16865" spans="1:6" x14ac:dyDescent="0.2">
      <c r="A16865"/>
      <c r="B16865"/>
      <c r="D16865" s="206"/>
      <c r="E16865" s="206"/>
      <c r="F16865"/>
    </row>
    <row r="16866" spans="1:6" x14ac:dyDescent="0.2">
      <c r="A16866"/>
      <c r="B16866"/>
      <c r="D16866" s="206"/>
      <c r="E16866" s="206"/>
      <c r="F16866"/>
    </row>
    <row r="16867" spans="1:6" x14ac:dyDescent="0.2">
      <c r="A16867"/>
      <c r="B16867"/>
      <c r="D16867" s="206"/>
      <c r="E16867" s="206"/>
      <c r="F16867"/>
    </row>
    <row r="16868" spans="1:6" x14ac:dyDescent="0.2">
      <c r="A16868"/>
      <c r="B16868"/>
      <c r="D16868" s="206"/>
      <c r="E16868" s="206"/>
      <c r="F16868"/>
    </row>
    <row r="16869" spans="1:6" x14ac:dyDescent="0.2">
      <c r="A16869"/>
      <c r="B16869"/>
      <c r="D16869" s="206"/>
      <c r="E16869" s="206"/>
      <c r="F16869"/>
    </row>
    <row r="16870" spans="1:6" x14ac:dyDescent="0.2">
      <c r="A16870"/>
      <c r="B16870"/>
      <c r="D16870" s="206"/>
      <c r="E16870" s="206"/>
      <c r="F16870"/>
    </row>
    <row r="16871" spans="1:6" x14ac:dyDescent="0.2">
      <c r="A16871"/>
      <c r="B16871"/>
      <c r="D16871" s="206"/>
      <c r="E16871" s="206"/>
      <c r="F16871"/>
    </row>
    <row r="16872" spans="1:6" x14ac:dyDescent="0.2">
      <c r="A16872"/>
      <c r="B16872"/>
      <c r="D16872" s="206"/>
      <c r="E16872" s="206"/>
      <c r="F16872"/>
    </row>
    <row r="16873" spans="1:6" x14ac:dyDescent="0.2">
      <c r="A16873"/>
      <c r="B16873"/>
      <c r="D16873" s="206"/>
      <c r="E16873" s="206"/>
      <c r="F16873"/>
    </row>
    <row r="16874" spans="1:6" x14ac:dyDescent="0.2">
      <c r="A16874"/>
      <c r="B16874"/>
      <c r="D16874" s="206"/>
      <c r="E16874" s="206"/>
      <c r="F16874"/>
    </row>
    <row r="16875" spans="1:6" x14ac:dyDescent="0.2">
      <c r="A16875"/>
      <c r="B16875"/>
      <c r="D16875" s="206"/>
      <c r="E16875" s="206"/>
      <c r="F16875"/>
    </row>
    <row r="16876" spans="1:6" x14ac:dyDescent="0.2">
      <c r="A16876"/>
      <c r="B16876"/>
      <c r="D16876" s="206"/>
      <c r="E16876" s="206"/>
      <c r="F16876"/>
    </row>
    <row r="16877" spans="1:6" x14ac:dyDescent="0.2">
      <c r="A16877"/>
      <c r="B16877"/>
      <c r="D16877" s="206"/>
      <c r="E16877" s="206"/>
      <c r="F16877"/>
    </row>
    <row r="16878" spans="1:6" x14ac:dyDescent="0.2">
      <c r="A16878"/>
      <c r="B16878"/>
      <c r="D16878" s="206"/>
      <c r="E16878" s="206"/>
      <c r="F16878"/>
    </row>
    <row r="16879" spans="1:6" x14ac:dyDescent="0.2">
      <c r="A16879"/>
      <c r="B16879"/>
      <c r="D16879" s="206"/>
      <c r="E16879" s="206"/>
      <c r="F16879"/>
    </row>
    <row r="16880" spans="1:6" x14ac:dyDescent="0.2">
      <c r="A16880"/>
      <c r="B16880"/>
      <c r="D16880" s="206"/>
      <c r="E16880" s="206"/>
      <c r="F16880"/>
    </row>
    <row r="16881" spans="1:6" x14ac:dyDescent="0.2">
      <c r="A16881"/>
      <c r="B16881"/>
      <c r="D16881" s="206"/>
      <c r="E16881" s="206"/>
      <c r="F16881"/>
    </row>
    <row r="16882" spans="1:6" x14ac:dyDescent="0.2">
      <c r="A16882"/>
      <c r="B16882"/>
      <c r="D16882" s="206"/>
      <c r="E16882" s="206"/>
      <c r="F16882"/>
    </row>
    <row r="16883" spans="1:6" x14ac:dyDescent="0.2">
      <c r="A16883"/>
      <c r="B16883"/>
      <c r="D16883" s="206"/>
      <c r="E16883" s="206"/>
      <c r="F16883"/>
    </row>
    <row r="16884" spans="1:6" x14ac:dyDescent="0.2">
      <c r="A16884"/>
      <c r="B16884"/>
      <c r="D16884" s="206"/>
      <c r="E16884" s="206"/>
      <c r="F16884"/>
    </row>
    <row r="16885" spans="1:6" x14ac:dyDescent="0.2">
      <c r="A16885"/>
      <c r="B16885"/>
      <c r="D16885" s="206"/>
      <c r="E16885" s="206"/>
      <c r="F16885"/>
    </row>
    <row r="16886" spans="1:6" x14ac:dyDescent="0.2">
      <c r="A16886"/>
      <c r="B16886"/>
      <c r="D16886" s="206"/>
      <c r="E16886" s="206"/>
      <c r="F16886"/>
    </row>
    <row r="16887" spans="1:6" x14ac:dyDescent="0.2">
      <c r="A16887"/>
      <c r="B16887"/>
      <c r="D16887" s="206"/>
      <c r="E16887" s="206"/>
      <c r="F16887"/>
    </row>
    <row r="16888" spans="1:6" x14ac:dyDescent="0.2">
      <c r="A16888"/>
      <c r="B16888"/>
      <c r="D16888" s="206"/>
      <c r="E16888" s="206"/>
      <c r="F16888"/>
    </row>
    <row r="16889" spans="1:6" x14ac:dyDescent="0.2">
      <c r="A16889"/>
      <c r="B16889"/>
      <c r="D16889" s="206"/>
      <c r="E16889" s="206"/>
      <c r="F16889"/>
    </row>
    <row r="16890" spans="1:6" x14ac:dyDescent="0.2">
      <c r="A16890"/>
      <c r="B16890"/>
      <c r="D16890" s="206"/>
      <c r="E16890" s="206"/>
      <c r="F16890"/>
    </row>
    <row r="16891" spans="1:6" x14ac:dyDescent="0.2">
      <c r="A16891"/>
      <c r="B16891"/>
      <c r="D16891" s="206"/>
      <c r="E16891" s="206"/>
      <c r="F16891"/>
    </row>
    <row r="16892" spans="1:6" x14ac:dyDescent="0.2">
      <c r="A16892"/>
      <c r="B16892"/>
      <c r="D16892" s="206"/>
      <c r="E16892" s="206"/>
      <c r="F16892"/>
    </row>
    <row r="16893" spans="1:6" x14ac:dyDescent="0.2">
      <c r="A16893"/>
      <c r="B16893"/>
      <c r="D16893" s="206"/>
      <c r="E16893" s="206"/>
      <c r="F16893"/>
    </row>
    <row r="16894" spans="1:6" x14ac:dyDescent="0.2">
      <c r="A16894"/>
      <c r="B16894"/>
      <c r="D16894" s="206"/>
      <c r="E16894" s="206"/>
      <c r="F16894"/>
    </row>
    <row r="16895" spans="1:6" x14ac:dyDescent="0.2">
      <c r="A16895"/>
      <c r="B16895"/>
      <c r="D16895" s="206"/>
      <c r="E16895" s="206"/>
      <c r="F16895"/>
    </row>
    <row r="16896" spans="1:6" x14ac:dyDescent="0.2">
      <c r="A16896"/>
      <c r="B16896"/>
      <c r="D16896" s="206"/>
      <c r="E16896" s="206"/>
      <c r="F16896"/>
    </row>
    <row r="16897" spans="1:6" x14ac:dyDescent="0.2">
      <c r="A16897"/>
      <c r="B16897"/>
      <c r="D16897" s="206"/>
      <c r="E16897" s="206"/>
      <c r="F16897"/>
    </row>
    <row r="16898" spans="1:6" x14ac:dyDescent="0.2">
      <c r="A16898"/>
      <c r="B16898"/>
      <c r="D16898" s="206"/>
      <c r="E16898" s="206"/>
      <c r="F16898"/>
    </row>
    <row r="16899" spans="1:6" x14ac:dyDescent="0.2">
      <c r="A16899"/>
      <c r="B16899"/>
      <c r="D16899" s="206"/>
      <c r="E16899" s="206"/>
      <c r="F16899"/>
    </row>
    <row r="16900" spans="1:6" x14ac:dyDescent="0.2">
      <c r="A16900"/>
      <c r="B16900"/>
      <c r="D16900" s="206"/>
      <c r="E16900" s="206"/>
      <c r="F16900"/>
    </row>
    <row r="16901" spans="1:6" x14ac:dyDescent="0.2">
      <c r="A16901"/>
      <c r="B16901"/>
      <c r="D16901" s="206"/>
      <c r="E16901" s="206"/>
      <c r="F16901"/>
    </row>
    <row r="16902" spans="1:6" x14ac:dyDescent="0.2">
      <c r="A16902"/>
      <c r="B16902"/>
      <c r="D16902" s="206"/>
      <c r="E16902" s="206"/>
      <c r="F16902"/>
    </row>
    <row r="16903" spans="1:6" x14ac:dyDescent="0.2">
      <c r="A16903"/>
      <c r="B16903"/>
      <c r="D16903" s="206"/>
      <c r="E16903" s="206"/>
      <c r="F16903"/>
    </row>
    <row r="16904" spans="1:6" x14ac:dyDescent="0.2">
      <c r="A16904"/>
      <c r="B16904"/>
      <c r="D16904" s="206"/>
      <c r="E16904" s="206"/>
      <c r="F16904"/>
    </row>
    <row r="16905" spans="1:6" x14ac:dyDescent="0.2">
      <c r="A16905"/>
      <c r="B16905"/>
      <c r="D16905" s="206"/>
      <c r="E16905" s="206"/>
      <c r="F16905"/>
    </row>
    <row r="16906" spans="1:6" x14ac:dyDescent="0.2">
      <c r="A16906"/>
      <c r="B16906"/>
      <c r="D16906" s="206"/>
      <c r="E16906" s="206"/>
      <c r="F16906"/>
    </row>
    <row r="16907" spans="1:6" x14ac:dyDescent="0.2">
      <c r="A16907"/>
      <c r="B16907"/>
      <c r="D16907" s="206"/>
      <c r="E16907" s="206"/>
      <c r="F16907"/>
    </row>
    <row r="16908" spans="1:6" x14ac:dyDescent="0.2">
      <c r="A16908"/>
      <c r="B16908"/>
      <c r="D16908" s="206"/>
      <c r="E16908" s="206"/>
      <c r="F16908"/>
    </row>
    <row r="16909" spans="1:6" x14ac:dyDescent="0.2">
      <c r="A16909"/>
      <c r="B16909"/>
      <c r="D16909" s="206"/>
      <c r="E16909" s="206"/>
      <c r="F16909"/>
    </row>
    <row r="16910" spans="1:6" x14ac:dyDescent="0.2">
      <c r="A16910"/>
      <c r="B16910"/>
      <c r="D16910" s="206"/>
      <c r="E16910" s="206"/>
      <c r="F16910"/>
    </row>
    <row r="16911" spans="1:6" x14ac:dyDescent="0.2">
      <c r="A16911"/>
      <c r="B16911"/>
      <c r="D16911" s="206"/>
      <c r="E16911" s="206"/>
      <c r="F16911"/>
    </row>
    <row r="16912" spans="1:6" x14ac:dyDescent="0.2">
      <c r="A16912"/>
      <c r="B16912"/>
      <c r="D16912" s="206"/>
      <c r="E16912" s="206"/>
      <c r="F16912"/>
    </row>
    <row r="16913" spans="1:6" x14ac:dyDescent="0.2">
      <c r="A16913"/>
      <c r="B16913"/>
      <c r="D16913" s="206"/>
      <c r="E16913" s="206"/>
      <c r="F16913"/>
    </row>
    <row r="16914" spans="1:6" x14ac:dyDescent="0.2">
      <c r="A16914"/>
      <c r="B16914"/>
      <c r="D16914" s="206"/>
      <c r="E16914" s="206"/>
      <c r="F16914"/>
    </row>
    <row r="16915" spans="1:6" x14ac:dyDescent="0.2">
      <c r="A16915"/>
      <c r="B16915"/>
      <c r="D16915" s="206"/>
      <c r="E16915" s="206"/>
      <c r="F16915"/>
    </row>
    <row r="16916" spans="1:6" x14ac:dyDescent="0.2">
      <c r="A16916"/>
      <c r="B16916"/>
      <c r="D16916" s="206"/>
      <c r="E16916" s="206"/>
      <c r="F16916"/>
    </row>
    <row r="16917" spans="1:6" x14ac:dyDescent="0.2">
      <c r="A16917"/>
      <c r="B16917"/>
      <c r="D16917" s="206"/>
      <c r="E16917" s="206"/>
      <c r="F16917"/>
    </row>
    <row r="16918" spans="1:6" x14ac:dyDescent="0.2">
      <c r="A16918"/>
      <c r="B16918"/>
      <c r="D16918" s="206"/>
      <c r="E16918" s="206"/>
      <c r="F16918"/>
    </row>
    <row r="16919" spans="1:6" x14ac:dyDescent="0.2">
      <c r="A16919"/>
      <c r="B16919"/>
      <c r="D16919" s="206"/>
      <c r="E16919" s="206"/>
      <c r="F16919"/>
    </row>
    <row r="16920" spans="1:6" x14ac:dyDescent="0.2">
      <c r="A16920"/>
      <c r="B16920"/>
      <c r="D16920" s="206"/>
      <c r="E16920" s="206"/>
      <c r="F16920"/>
    </row>
    <row r="16921" spans="1:6" x14ac:dyDescent="0.2">
      <c r="A16921"/>
      <c r="B16921"/>
      <c r="D16921" s="206"/>
      <c r="E16921" s="206"/>
      <c r="F16921"/>
    </row>
    <row r="16922" spans="1:6" x14ac:dyDescent="0.2">
      <c r="A16922"/>
      <c r="B16922"/>
      <c r="D16922" s="206"/>
      <c r="E16922" s="206"/>
      <c r="F16922"/>
    </row>
    <row r="16923" spans="1:6" x14ac:dyDescent="0.2">
      <c r="A16923"/>
      <c r="B16923"/>
      <c r="D16923" s="206"/>
      <c r="E16923" s="206"/>
      <c r="F16923"/>
    </row>
    <row r="16924" spans="1:6" x14ac:dyDescent="0.2">
      <c r="A16924"/>
      <c r="B16924"/>
      <c r="D16924" s="206"/>
      <c r="E16924" s="206"/>
      <c r="F16924"/>
    </row>
    <row r="16925" spans="1:6" x14ac:dyDescent="0.2">
      <c r="A16925"/>
      <c r="B16925"/>
      <c r="D16925" s="206"/>
      <c r="E16925" s="206"/>
      <c r="F16925"/>
    </row>
    <row r="16926" spans="1:6" x14ac:dyDescent="0.2">
      <c r="A16926"/>
      <c r="B16926"/>
      <c r="D16926" s="206"/>
      <c r="E16926" s="206"/>
      <c r="F16926"/>
    </row>
    <row r="16927" spans="1:6" x14ac:dyDescent="0.2">
      <c r="A16927"/>
      <c r="B16927"/>
      <c r="D16927" s="206"/>
      <c r="E16927" s="206"/>
      <c r="F16927"/>
    </row>
    <row r="16928" spans="1:6" x14ac:dyDescent="0.2">
      <c r="A16928"/>
      <c r="B16928"/>
      <c r="D16928" s="206"/>
      <c r="E16928" s="206"/>
      <c r="F16928"/>
    </row>
    <row r="16929" spans="1:6" x14ac:dyDescent="0.2">
      <c r="A16929"/>
      <c r="B16929"/>
      <c r="D16929" s="206"/>
      <c r="E16929" s="206"/>
      <c r="F16929"/>
    </row>
    <row r="16930" spans="1:6" x14ac:dyDescent="0.2">
      <c r="A16930"/>
      <c r="B16930"/>
      <c r="D16930" s="206"/>
      <c r="E16930" s="206"/>
      <c r="F16930"/>
    </row>
    <row r="16931" spans="1:6" x14ac:dyDescent="0.2">
      <c r="A16931"/>
      <c r="B16931"/>
      <c r="D16931" s="206"/>
      <c r="E16931" s="206"/>
      <c r="F16931"/>
    </row>
    <row r="16932" spans="1:6" x14ac:dyDescent="0.2">
      <c r="A16932"/>
      <c r="B16932"/>
      <c r="D16932" s="206"/>
      <c r="E16932" s="206"/>
      <c r="F16932"/>
    </row>
    <row r="16933" spans="1:6" x14ac:dyDescent="0.2">
      <c r="A16933"/>
      <c r="B16933"/>
      <c r="D16933" s="206"/>
      <c r="E16933" s="206"/>
      <c r="F16933"/>
    </row>
    <row r="16934" spans="1:6" x14ac:dyDescent="0.2">
      <c r="A16934"/>
      <c r="B16934"/>
      <c r="D16934" s="206"/>
      <c r="E16934" s="206"/>
      <c r="F16934"/>
    </row>
    <row r="16935" spans="1:6" x14ac:dyDescent="0.2">
      <c r="A16935"/>
      <c r="B16935"/>
      <c r="D16935" s="206"/>
      <c r="E16935" s="206"/>
      <c r="F16935"/>
    </row>
    <row r="16936" spans="1:6" x14ac:dyDescent="0.2">
      <c r="A16936"/>
      <c r="B16936"/>
      <c r="D16936" s="206"/>
      <c r="E16936" s="206"/>
      <c r="F16936"/>
    </row>
    <row r="16937" spans="1:6" x14ac:dyDescent="0.2">
      <c r="A16937"/>
      <c r="B16937"/>
      <c r="D16937" s="206"/>
      <c r="E16937" s="206"/>
      <c r="F16937"/>
    </row>
    <row r="16938" spans="1:6" x14ac:dyDescent="0.2">
      <c r="A16938"/>
      <c r="B16938"/>
      <c r="D16938" s="206"/>
      <c r="E16938" s="206"/>
      <c r="F16938"/>
    </row>
    <row r="16939" spans="1:6" x14ac:dyDescent="0.2">
      <c r="A16939"/>
      <c r="B16939"/>
      <c r="D16939" s="206"/>
      <c r="E16939" s="206"/>
      <c r="F16939"/>
    </row>
    <row r="16940" spans="1:6" x14ac:dyDescent="0.2">
      <c r="A16940"/>
      <c r="B16940"/>
      <c r="D16940" s="206"/>
      <c r="E16940" s="206"/>
      <c r="F16940"/>
    </row>
    <row r="16941" spans="1:6" x14ac:dyDescent="0.2">
      <c r="A16941"/>
      <c r="B16941"/>
      <c r="D16941" s="206"/>
      <c r="E16941" s="206"/>
      <c r="F16941"/>
    </row>
    <row r="16942" spans="1:6" x14ac:dyDescent="0.2">
      <c r="A16942"/>
      <c r="B16942"/>
      <c r="D16942" s="206"/>
      <c r="E16942" s="206"/>
      <c r="F16942"/>
    </row>
    <row r="16943" spans="1:6" x14ac:dyDescent="0.2">
      <c r="A16943"/>
      <c r="B16943"/>
      <c r="D16943" s="206"/>
      <c r="E16943" s="206"/>
      <c r="F16943"/>
    </row>
    <row r="16944" spans="1:6" x14ac:dyDescent="0.2">
      <c r="A16944"/>
      <c r="B16944"/>
      <c r="D16944" s="206"/>
      <c r="E16944" s="206"/>
      <c r="F16944"/>
    </row>
    <row r="16945" spans="1:6" x14ac:dyDescent="0.2">
      <c r="A16945"/>
      <c r="B16945"/>
      <c r="D16945" s="206"/>
      <c r="E16945" s="206"/>
      <c r="F16945"/>
    </row>
    <row r="16946" spans="1:6" x14ac:dyDescent="0.2">
      <c r="A16946"/>
      <c r="B16946"/>
      <c r="D16946" s="206"/>
      <c r="E16946" s="206"/>
      <c r="F16946"/>
    </row>
    <row r="16947" spans="1:6" x14ac:dyDescent="0.2">
      <c r="A16947"/>
      <c r="B16947"/>
      <c r="D16947" s="206"/>
      <c r="E16947" s="206"/>
      <c r="F16947"/>
    </row>
    <row r="16948" spans="1:6" x14ac:dyDescent="0.2">
      <c r="A16948"/>
      <c r="B16948"/>
      <c r="D16948" s="206"/>
      <c r="E16948" s="206"/>
      <c r="F16948"/>
    </row>
    <row r="16949" spans="1:6" x14ac:dyDescent="0.2">
      <c r="A16949"/>
      <c r="B16949"/>
      <c r="D16949" s="206"/>
      <c r="E16949" s="206"/>
      <c r="F16949"/>
    </row>
    <row r="16950" spans="1:6" x14ac:dyDescent="0.2">
      <c r="A16950"/>
      <c r="B16950"/>
      <c r="D16950" s="206"/>
      <c r="E16950" s="206"/>
      <c r="F16950"/>
    </row>
    <row r="16951" spans="1:6" x14ac:dyDescent="0.2">
      <c r="A16951"/>
      <c r="B16951"/>
      <c r="D16951" s="206"/>
      <c r="E16951" s="206"/>
      <c r="F16951"/>
    </row>
    <row r="16952" spans="1:6" x14ac:dyDescent="0.2">
      <c r="A16952"/>
      <c r="B16952"/>
      <c r="D16952" s="206"/>
      <c r="E16952" s="206"/>
      <c r="F16952"/>
    </row>
    <row r="16953" spans="1:6" x14ac:dyDescent="0.2">
      <c r="A16953"/>
      <c r="B16953"/>
      <c r="D16953" s="206"/>
      <c r="E16953" s="206"/>
      <c r="F16953"/>
    </row>
    <row r="16954" spans="1:6" x14ac:dyDescent="0.2">
      <c r="A16954"/>
      <c r="B16954"/>
      <c r="D16954" s="206"/>
      <c r="E16954" s="206"/>
      <c r="F16954"/>
    </row>
    <row r="16955" spans="1:6" x14ac:dyDescent="0.2">
      <c r="A16955"/>
      <c r="B16955"/>
      <c r="D16955" s="206"/>
      <c r="E16955" s="206"/>
      <c r="F16955"/>
    </row>
    <row r="16956" spans="1:6" x14ac:dyDescent="0.2">
      <c r="A16956"/>
      <c r="B16956"/>
      <c r="D16956" s="206"/>
      <c r="E16956" s="206"/>
      <c r="F16956"/>
    </row>
    <row r="16957" spans="1:6" x14ac:dyDescent="0.2">
      <c r="A16957"/>
      <c r="B16957"/>
      <c r="D16957" s="206"/>
      <c r="E16957" s="206"/>
      <c r="F16957"/>
    </row>
    <row r="16958" spans="1:6" x14ac:dyDescent="0.2">
      <c r="A16958"/>
      <c r="B16958"/>
      <c r="D16958" s="206"/>
      <c r="E16958" s="206"/>
      <c r="F16958"/>
    </row>
    <row r="16959" spans="1:6" x14ac:dyDescent="0.2">
      <c r="A16959"/>
      <c r="B16959"/>
      <c r="D16959" s="206"/>
      <c r="E16959" s="206"/>
      <c r="F16959"/>
    </row>
    <row r="16960" spans="1:6" x14ac:dyDescent="0.2">
      <c r="A16960"/>
      <c r="B16960"/>
      <c r="D16960" s="206"/>
      <c r="E16960" s="206"/>
      <c r="F16960"/>
    </row>
    <row r="16961" spans="1:6" x14ac:dyDescent="0.2">
      <c r="A16961"/>
      <c r="B16961"/>
      <c r="D16961" s="206"/>
      <c r="E16961" s="206"/>
      <c r="F16961"/>
    </row>
    <row r="16962" spans="1:6" x14ac:dyDescent="0.2">
      <c r="A16962"/>
      <c r="B16962"/>
      <c r="D16962" s="206"/>
      <c r="E16962" s="206"/>
      <c r="F16962"/>
    </row>
    <row r="16963" spans="1:6" x14ac:dyDescent="0.2">
      <c r="A16963"/>
      <c r="B16963"/>
      <c r="D16963" s="206"/>
      <c r="E16963" s="206"/>
      <c r="F16963"/>
    </row>
    <row r="16964" spans="1:6" x14ac:dyDescent="0.2">
      <c r="A16964"/>
      <c r="B16964"/>
      <c r="D16964" s="206"/>
      <c r="E16964" s="206"/>
      <c r="F16964"/>
    </row>
    <row r="16965" spans="1:6" x14ac:dyDescent="0.2">
      <c r="A16965"/>
      <c r="B16965"/>
      <c r="D16965" s="206"/>
      <c r="E16965" s="206"/>
      <c r="F16965"/>
    </row>
    <row r="16966" spans="1:6" x14ac:dyDescent="0.2">
      <c r="A16966"/>
      <c r="B16966"/>
      <c r="D16966" s="206"/>
      <c r="E16966" s="206"/>
      <c r="F16966"/>
    </row>
    <row r="16967" spans="1:6" x14ac:dyDescent="0.2">
      <c r="A16967"/>
      <c r="B16967"/>
      <c r="D16967" s="206"/>
      <c r="E16967" s="206"/>
      <c r="F16967"/>
    </row>
    <row r="16968" spans="1:6" x14ac:dyDescent="0.2">
      <c r="A16968"/>
      <c r="B16968"/>
      <c r="D16968" s="206"/>
      <c r="E16968" s="206"/>
      <c r="F16968"/>
    </row>
    <row r="16969" spans="1:6" x14ac:dyDescent="0.2">
      <c r="A16969"/>
      <c r="B16969"/>
      <c r="D16969" s="206"/>
      <c r="E16969" s="206"/>
      <c r="F16969"/>
    </row>
    <row r="16970" spans="1:6" x14ac:dyDescent="0.2">
      <c r="A16970"/>
      <c r="B16970"/>
      <c r="D16970" s="206"/>
      <c r="E16970" s="206"/>
      <c r="F16970"/>
    </row>
    <row r="16971" spans="1:6" x14ac:dyDescent="0.2">
      <c r="A16971"/>
      <c r="B16971"/>
      <c r="D16971" s="206"/>
      <c r="E16971" s="206"/>
      <c r="F16971"/>
    </row>
    <row r="16972" spans="1:6" x14ac:dyDescent="0.2">
      <c r="A16972"/>
      <c r="B16972"/>
      <c r="D16972" s="206"/>
      <c r="E16972" s="206"/>
      <c r="F16972"/>
    </row>
    <row r="16973" spans="1:6" x14ac:dyDescent="0.2">
      <c r="A16973"/>
      <c r="B16973"/>
      <c r="D16973" s="206"/>
      <c r="E16973" s="206"/>
      <c r="F16973"/>
    </row>
    <row r="16974" spans="1:6" x14ac:dyDescent="0.2">
      <c r="A16974"/>
      <c r="B16974"/>
      <c r="D16974" s="206"/>
      <c r="E16974" s="206"/>
      <c r="F16974"/>
    </row>
    <row r="16975" spans="1:6" x14ac:dyDescent="0.2">
      <c r="A16975"/>
      <c r="B16975"/>
      <c r="D16975" s="206"/>
      <c r="E16975" s="206"/>
      <c r="F16975"/>
    </row>
    <row r="16976" spans="1:6" x14ac:dyDescent="0.2">
      <c r="A16976"/>
      <c r="B16976"/>
      <c r="D16976" s="206"/>
      <c r="E16976" s="206"/>
      <c r="F16976"/>
    </row>
    <row r="16977" spans="1:6" x14ac:dyDescent="0.2">
      <c r="A16977"/>
      <c r="B16977"/>
      <c r="D16977" s="206"/>
      <c r="E16977" s="206"/>
      <c r="F16977"/>
    </row>
    <row r="16978" spans="1:6" x14ac:dyDescent="0.2">
      <c r="A16978"/>
      <c r="B16978"/>
      <c r="D16978" s="206"/>
      <c r="E16978" s="206"/>
      <c r="F16978"/>
    </row>
    <row r="16979" spans="1:6" x14ac:dyDescent="0.2">
      <c r="A16979"/>
      <c r="B16979"/>
      <c r="D16979" s="206"/>
      <c r="E16979" s="206"/>
      <c r="F16979"/>
    </row>
    <row r="16980" spans="1:6" x14ac:dyDescent="0.2">
      <c r="A16980"/>
      <c r="B16980"/>
      <c r="D16980" s="206"/>
      <c r="E16980" s="206"/>
      <c r="F16980"/>
    </row>
    <row r="16981" spans="1:6" x14ac:dyDescent="0.2">
      <c r="A16981"/>
      <c r="B16981"/>
      <c r="D16981" s="206"/>
      <c r="E16981" s="206"/>
      <c r="F16981"/>
    </row>
    <row r="16982" spans="1:6" x14ac:dyDescent="0.2">
      <c r="A16982"/>
      <c r="B16982"/>
      <c r="D16982" s="206"/>
      <c r="E16982" s="206"/>
      <c r="F16982"/>
    </row>
    <row r="16983" spans="1:6" x14ac:dyDescent="0.2">
      <c r="A16983"/>
      <c r="B16983"/>
      <c r="D16983" s="206"/>
      <c r="E16983" s="206"/>
      <c r="F16983"/>
    </row>
    <row r="16984" spans="1:6" x14ac:dyDescent="0.2">
      <c r="A16984"/>
      <c r="B16984"/>
      <c r="D16984" s="206"/>
      <c r="E16984" s="206"/>
      <c r="F16984"/>
    </row>
    <row r="16985" spans="1:6" x14ac:dyDescent="0.2">
      <c r="A16985"/>
      <c r="B16985"/>
      <c r="D16985" s="206"/>
      <c r="E16985" s="206"/>
      <c r="F16985"/>
    </row>
    <row r="16986" spans="1:6" x14ac:dyDescent="0.2">
      <c r="A16986"/>
      <c r="B16986"/>
      <c r="D16986" s="206"/>
      <c r="E16986" s="206"/>
      <c r="F16986"/>
    </row>
    <row r="16987" spans="1:6" x14ac:dyDescent="0.2">
      <c r="A16987"/>
      <c r="B16987"/>
      <c r="D16987" s="206"/>
      <c r="E16987" s="206"/>
      <c r="F16987"/>
    </row>
    <row r="16988" spans="1:6" x14ac:dyDescent="0.2">
      <c r="A16988"/>
      <c r="B16988"/>
      <c r="D16988" s="206"/>
      <c r="E16988" s="206"/>
      <c r="F16988"/>
    </row>
    <row r="16989" spans="1:6" x14ac:dyDescent="0.2">
      <c r="A16989"/>
      <c r="B16989"/>
      <c r="D16989" s="206"/>
      <c r="E16989" s="206"/>
      <c r="F16989"/>
    </row>
    <row r="16990" spans="1:6" x14ac:dyDescent="0.2">
      <c r="A16990"/>
      <c r="B16990"/>
      <c r="D16990" s="206"/>
      <c r="E16990" s="206"/>
      <c r="F16990"/>
    </row>
    <row r="16991" spans="1:6" x14ac:dyDescent="0.2">
      <c r="A16991"/>
      <c r="B16991"/>
      <c r="D16991" s="206"/>
      <c r="E16991" s="206"/>
      <c r="F16991"/>
    </row>
    <row r="16992" spans="1:6" x14ac:dyDescent="0.2">
      <c r="A16992"/>
      <c r="B16992"/>
      <c r="D16992" s="206"/>
      <c r="E16992" s="206"/>
      <c r="F16992"/>
    </row>
    <row r="16993" spans="1:6" x14ac:dyDescent="0.2">
      <c r="A16993"/>
      <c r="B16993"/>
      <c r="D16993" s="206"/>
      <c r="E16993" s="206"/>
      <c r="F16993"/>
    </row>
    <row r="16994" spans="1:6" x14ac:dyDescent="0.2">
      <c r="A16994"/>
      <c r="B16994"/>
      <c r="D16994" s="206"/>
      <c r="E16994" s="206"/>
      <c r="F16994"/>
    </row>
    <row r="16995" spans="1:6" x14ac:dyDescent="0.2">
      <c r="A16995"/>
      <c r="B16995"/>
      <c r="D16995" s="206"/>
      <c r="E16995" s="206"/>
      <c r="F16995"/>
    </row>
    <row r="16996" spans="1:6" x14ac:dyDescent="0.2">
      <c r="A16996"/>
      <c r="B16996"/>
      <c r="D16996" s="206"/>
      <c r="E16996" s="206"/>
      <c r="F16996"/>
    </row>
    <row r="16997" spans="1:6" x14ac:dyDescent="0.2">
      <c r="A16997"/>
      <c r="B16997"/>
      <c r="D16997" s="206"/>
      <c r="E16997" s="206"/>
      <c r="F16997"/>
    </row>
    <row r="16998" spans="1:6" x14ac:dyDescent="0.2">
      <c r="A16998"/>
      <c r="B16998"/>
      <c r="D16998" s="206"/>
      <c r="E16998" s="206"/>
      <c r="F16998"/>
    </row>
    <row r="16999" spans="1:6" x14ac:dyDescent="0.2">
      <c r="A16999"/>
      <c r="B16999"/>
      <c r="D16999" s="206"/>
      <c r="E16999" s="206"/>
      <c r="F16999"/>
    </row>
    <row r="17000" spans="1:6" x14ac:dyDescent="0.2">
      <c r="A17000"/>
      <c r="B17000"/>
      <c r="D17000" s="206"/>
      <c r="E17000" s="206"/>
      <c r="F17000"/>
    </row>
    <row r="17001" spans="1:6" x14ac:dyDescent="0.2">
      <c r="A17001"/>
      <c r="B17001"/>
      <c r="D17001" s="206"/>
      <c r="E17001" s="206"/>
      <c r="F17001"/>
    </row>
    <row r="17002" spans="1:6" x14ac:dyDescent="0.2">
      <c r="A17002"/>
      <c r="B17002"/>
      <c r="D17002" s="206"/>
      <c r="E17002" s="206"/>
      <c r="F17002"/>
    </row>
    <row r="17003" spans="1:6" x14ac:dyDescent="0.2">
      <c r="A17003"/>
      <c r="B17003"/>
      <c r="D17003" s="206"/>
      <c r="E17003" s="206"/>
      <c r="F17003"/>
    </row>
    <row r="17004" spans="1:6" x14ac:dyDescent="0.2">
      <c r="A17004"/>
      <c r="B17004"/>
      <c r="D17004" s="206"/>
      <c r="E17004" s="206"/>
      <c r="F17004"/>
    </row>
    <row r="17005" spans="1:6" x14ac:dyDescent="0.2">
      <c r="A17005"/>
      <c r="B17005"/>
      <c r="D17005" s="206"/>
      <c r="E17005" s="206"/>
      <c r="F17005"/>
    </row>
    <row r="17006" spans="1:6" x14ac:dyDescent="0.2">
      <c r="A17006"/>
      <c r="B17006"/>
      <c r="D17006" s="206"/>
      <c r="E17006" s="206"/>
      <c r="F17006"/>
    </row>
    <row r="17007" spans="1:6" x14ac:dyDescent="0.2">
      <c r="A17007"/>
      <c r="B17007"/>
      <c r="D17007" s="206"/>
      <c r="E17007" s="206"/>
      <c r="F17007"/>
    </row>
    <row r="17008" spans="1:6" x14ac:dyDescent="0.2">
      <c r="A17008"/>
      <c r="B17008"/>
      <c r="D17008" s="206"/>
      <c r="E17008" s="206"/>
      <c r="F17008"/>
    </row>
    <row r="17009" spans="1:6" x14ac:dyDescent="0.2">
      <c r="A17009"/>
      <c r="B17009"/>
      <c r="D17009" s="206"/>
      <c r="E17009" s="206"/>
      <c r="F17009"/>
    </row>
    <row r="17010" spans="1:6" x14ac:dyDescent="0.2">
      <c r="A17010"/>
      <c r="B17010"/>
      <c r="D17010" s="206"/>
      <c r="E17010" s="206"/>
      <c r="F17010"/>
    </row>
    <row r="17011" spans="1:6" x14ac:dyDescent="0.2">
      <c r="A17011"/>
      <c r="B17011"/>
      <c r="D17011" s="206"/>
      <c r="E17011" s="206"/>
      <c r="F17011"/>
    </row>
    <row r="17012" spans="1:6" x14ac:dyDescent="0.2">
      <c r="A17012"/>
      <c r="B17012"/>
      <c r="D17012" s="206"/>
      <c r="E17012" s="206"/>
      <c r="F17012"/>
    </row>
    <row r="17013" spans="1:6" x14ac:dyDescent="0.2">
      <c r="A17013"/>
      <c r="B17013"/>
      <c r="D17013" s="206"/>
      <c r="E17013" s="206"/>
      <c r="F17013"/>
    </row>
    <row r="17014" spans="1:6" x14ac:dyDescent="0.2">
      <c r="A17014"/>
      <c r="B17014"/>
      <c r="D17014" s="206"/>
      <c r="E17014" s="206"/>
      <c r="F17014"/>
    </row>
    <row r="17015" spans="1:6" x14ac:dyDescent="0.2">
      <c r="A17015"/>
      <c r="B17015"/>
      <c r="D17015" s="206"/>
      <c r="E17015" s="206"/>
      <c r="F17015"/>
    </row>
    <row r="17016" spans="1:6" x14ac:dyDescent="0.2">
      <c r="A17016"/>
      <c r="B17016"/>
      <c r="D17016" s="206"/>
      <c r="E17016" s="206"/>
      <c r="F17016"/>
    </row>
    <row r="17017" spans="1:6" x14ac:dyDescent="0.2">
      <c r="A17017"/>
      <c r="B17017"/>
      <c r="D17017" s="206"/>
      <c r="E17017" s="206"/>
      <c r="F17017"/>
    </row>
    <row r="17018" spans="1:6" x14ac:dyDescent="0.2">
      <c r="A17018"/>
      <c r="B17018"/>
      <c r="D17018" s="206"/>
      <c r="E17018" s="206"/>
      <c r="F17018"/>
    </row>
    <row r="17019" spans="1:6" x14ac:dyDescent="0.2">
      <c r="A17019"/>
      <c r="B17019"/>
      <c r="D17019" s="206"/>
      <c r="E17019" s="206"/>
      <c r="F17019"/>
    </row>
    <row r="17020" spans="1:6" x14ac:dyDescent="0.2">
      <c r="A17020"/>
      <c r="B17020"/>
      <c r="D17020" s="206"/>
      <c r="E17020" s="206"/>
      <c r="F17020"/>
    </row>
    <row r="17021" spans="1:6" x14ac:dyDescent="0.2">
      <c r="A17021"/>
      <c r="B17021"/>
      <c r="D17021" s="206"/>
      <c r="E17021" s="206"/>
      <c r="F17021"/>
    </row>
    <row r="17022" spans="1:6" x14ac:dyDescent="0.2">
      <c r="A17022"/>
      <c r="B17022"/>
      <c r="D17022" s="206"/>
      <c r="E17022" s="206"/>
      <c r="F17022"/>
    </row>
    <row r="17023" spans="1:6" x14ac:dyDescent="0.2">
      <c r="A17023"/>
      <c r="B17023"/>
      <c r="D17023" s="206"/>
      <c r="E17023" s="206"/>
      <c r="F17023"/>
    </row>
    <row r="17024" spans="1:6" x14ac:dyDescent="0.2">
      <c r="A17024"/>
      <c r="B17024"/>
      <c r="D17024" s="206"/>
      <c r="E17024" s="206"/>
      <c r="F17024"/>
    </row>
    <row r="17025" spans="1:6" x14ac:dyDescent="0.2">
      <c r="A17025"/>
      <c r="B17025"/>
      <c r="D17025" s="206"/>
      <c r="E17025" s="206"/>
      <c r="F17025"/>
    </row>
    <row r="17026" spans="1:6" x14ac:dyDescent="0.2">
      <c r="A17026"/>
      <c r="B17026"/>
      <c r="D17026" s="206"/>
      <c r="E17026" s="206"/>
      <c r="F17026"/>
    </row>
    <row r="17027" spans="1:6" x14ac:dyDescent="0.2">
      <c r="A17027"/>
      <c r="B17027"/>
      <c r="D17027" s="206"/>
      <c r="E17027" s="206"/>
      <c r="F17027"/>
    </row>
    <row r="17028" spans="1:6" x14ac:dyDescent="0.2">
      <c r="A17028"/>
      <c r="B17028"/>
      <c r="D17028" s="206"/>
      <c r="E17028" s="206"/>
      <c r="F17028"/>
    </row>
    <row r="17029" spans="1:6" x14ac:dyDescent="0.2">
      <c r="A17029"/>
      <c r="B17029"/>
      <c r="D17029" s="206"/>
      <c r="E17029" s="206"/>
      <c r="F17029"/>
    </row>
    <row r="17030" spans="1:6" x14ac:dyDescent="0.2">
      <c r="A17030"/>
      <c r="B17030"/>
      <c r="D17030" s="206"/>
      <c r="E17030" s="206"/>
      <c r="F17030"/>
    </row>
    <row r="17031" spans="1:6" x14ac:dyDescent="0.2">
      <c r="A17031"/>
      <c r="B17031"/>
      <c r="D17031" s="206"/>
      <c r="E17031" s="206"/>
      <c r="F17031"/>
    </row>
    <row r="17032" spans="1:6" x14ac:dyDescent="0.2">
      <c r="A17032"/>
      <c r="B17032"/>
      <c r="D17032" s="206"/>
      <c r="E17032" s="206"/>
      <c r="F17032"/>
    </row>
    <row r="17033" spans="1:6" x14ac:dyDescent="0.2">
      <c r="A17033"/>
      <c r="B17033"/>
      <c r="D17033" s="206"/>
      <c r="E17033" s="206"/>
      <c r="F17033"/>
    </row>
    <row r="17034" spans="1:6" x14ac:dyDescent="0.2">
      <c r="A17034"/>
      <c r="B17034"/>
      <c r="D17034" s="206"/>
      <c r="E17034" s="206"/>
      <c r="F17034"/>
    </row>
    <row r="17035" spans="1:6" x14ac:dyDescent="0.2">
      <c r="A17035"/>
      <c r="B17035"/>
      <c r="D17035" s="206"/>
      <c r="E17035" s="206"/>
      <c r="F17035"/>
    </row>
    <row r="17036" spans="1:6" x14ac:dyDescent="0.2">
      <c r="A17036"/>
      <c r="B17036"/>
      <c r="D17036" s="206"/>
      <c r="E17036" s="206"/>
      <c r="F17036"/>
    </row>
    <row r="17037" spans="1:6" x14ac:dyDescent="0.2">
      <c r="A17037"/>
      <c r="B17037"/>
      <c r="D17037" s="206"/>
      <c r="E17037" s="206"/>
      <c r="F17037"/>
    </row>
    <row r="17038" spans="1:6" x14ac:dyDescent="0.2">
      <c r="A17038"/>
      <c r="B17038"/>
      <c r="D17038" s="206"/>
      <c r="E17038" s="206"/>
      <c r="F17038"/>
    </row>
    <row r="17039" spans="1:6" x14ac:dyDescent="0.2">
      <c r="A17039"/>
      <c r="B17039"/>
      <c r="D17039" s="206"/>
      <c r="E17039" s="206"/>
      <c r="F17039"/>
    </row>
    <row r="17040" spans="1:6" x14ac:dyDescent="0.2">
      <c r="A17040"/>
      <c r="B17040"/>
      <c r="D17040" s="206"/>
      <c r="E17040" s="206"/>
      <c r="F17040"/>
    </row>
    <row r="17041" spans="1:6" x14ac:dyDescent="0.2">
      <c r="A17041"/>
      <c r="B17041"/>
      <c r="D17041" s="206"/>
      <c r="E17041" s="206"/>
      <c r="F17041"/>
    </row>
    <row r="17042" spans="1:6" x14ac:dyDescent="0.2">
      <c r="A17042"/>
      <c r="B17042"/>
      <c r="D17042" s="206"/>
      <c r="E17042" s="206"/>
      <c r="F17042"/>
    </row>
    <row r="17043" spans="1:6" x14ac:dyDescent="0.2">
      <c r="A17043"/>
      <c r="B17043"/>
      <c r="D17043" s="206"/>
      <c r="E17043" s="206"/>
      <c r="F17043"/>
    </row>
    <row r="17044" spans="1:6" x14ac:dyDescent="0.2">
      <c r="A17044"/>
      <c r="B17044"/>
      <c r="D17044" s="206"/>
      <c r="E17044" s="206"/>
      <c r="F17044"/>
    </row>
    <row r="17045" spans="1:6" x14ac:dyDescent="0.2">
      <c r="A17045"/>
      <c r="B17045"/>
      <c r="D17045" s="206"/>
      <c r="E17045" s="206"/>
      <c r="F17045"/>
    </row>
    <row r="17046" spans="1:6" x14ac:dyDescent="0.2">
      <c r="A17046"/>
      <c r="B17046"/>
      <c r="D17046" s="206"/>
      <c r="E17046" s="206"/>
      <c r="F17046"/>
    </row>
    <row r="17047" spans="1:6" x14ac:dyDescent="0.2">
      <c r="A17047"/>
      <c r="B17047"/>
      <c r="D17047" s="206"/>
      <c r="E17047" s="206"/>
      <c r="F17047"/>
    </row>
    <row r="17048" spans="1:6" x14ac:dyDescent="0.2">
      <c r="A17048"/>
      <c r="B17048"/>
      <c r="D17048" s="206"/>
      <c r="E17048" s="206"/>
      <c r="F17048"/>
    </row>
    <row r="17049" spans="1:6" x14ac:dyDescent="0.2">
      <c r="A17049"/>
      <c r="B17049"/>
      <c r="D17049" s="206"/>
      <c r="E17049" s="206"/>
      <c r="F17049"/>
    </row>
    <row r="17050" spans="1:6" x14ac:dyDescent="0.2">
      <c r="A17050"/>
      <c r="B17050"/>
      <c r="D17050" s="206"/>
      <c r="E17050" s="206"/>
      <c r="F17050"/>
    </row>
    <row r="17051" spans="1:6" x14ac:dyDescent="0.2">
      <c r="A17051"/>
      <c r="B17051"/>
      <c r="D17051" s="206"/>
      <c r="E17051" s="206"/>
      <c r="F17051"/>
    </row>
    <row r="17052" spans="1:6" x14ac:dyDescent="0.2">
      <c r="A17052"/>
      <c r="B17052"/>
      <c r="D17052" s="206"/>
      <c r="E17052" s="206"/>
      <c r="F17052"/>
    </row>
    <row r="17053" spans="1:6" x14ac:dyDescent="0.2">
      <c r="A17053"/>
      <c r="B17053"/>
      <c r="D17053" s="206"/>
      <c r="E17053" s="206"/>
      <c r="F17053"/>
    </row>
    <row r="17054" spans="1:6" x14ac:dyDescent="0.2">
      <c r="A17054"/>
      <c r="B17054"/>
      <c r="D17054" s="206"/>
      <c r="E17054" s="206"/>
      <c r="F17054"/>
    </row>
    <row r="17055" spans="1:6" x14ac:dyDescent="0.2">
      <c r="A17055"/>
      <c r="B17055"/>
      <c r="D17055" s="206"/>
      <c r="E17055" s="206"/>
      <c r="F17055"/>
    </row>
    <row r="17056" spans="1:6" x14ac:dyDescent="0.2">
      <c r="A17056"/>
      <c r="B17056"/>
      <c r="D17056" s="206"/>
      <c r="E17056" s="206"/>
      <c r="F17056"/>
    </row>
    <row r="17057" spans="1:6" x14ac:dyDescent="0.2">
      <c r="A17057"/>
      <c r="B17057"/>
      <c r="D17057" s="206"/>
      <c r="E17057" s="206"/>
      <c r="F17057"/>
    </row>
    <row r="17058" spans="1:6" x14ac:dyDescent="0.2">
      <c r="A17058"/>
      <c r="B17058"/>
      <c r="D17058" s="206"/>
      <c r="E17058" s="206"/>
      <c r="F17058"/>
    </row>
    <row r="17059" spans="1:6" x14ac:dyDescent="0.2">
      <c r="A17059"/>
      <c r="B17059"/>
      <c r="D17059" s="206"/>
      <c r="E17059" s="206"/>
      <c r="F17059"/>
    </row>
    <row r="17060" spans="1:6" x14ac:dyDescent="0.2">
      <c r="A17060"/>
      <c r="B17060"/>
      <c r="D17060" s="206"/>
      <c r="E17060" s="206"/>
      <c r="F17060"/>
    </row>
    <row r="17061" spans="1:6" x14ac:dyDescent="0.2">
      <c r="A17061"/>
      <c r="B17061"/>
      <c r="D17061" s="206"/>
      <c r="E17061" s="206"/>
      <c r="F17061"/>
    </row>
    <row r="17062" spans="1:6" x14ac:dyDescent="0.2">
      <c r="A17062"/>
      <c r="B17062"/>
      <c r="D17062" s="206"/>
      <c r="E17062" s="206"/>
      <c r="F17062"/>
    </row>
    <row r="17063" spans="1:6" x14ac:dyDescent="0.2">
      <c r="A17063"/>
      <c r="B17063"/>
      <c r="D17063" s="206"/>
      <c r="E17063" s="206"/>
      <c r="F17063"/>
    </row>
    <row r="17064" spans="1:6" x14ac:dyDescent="0.2">
      <c r="A17064"/>
      <c r="B17064"/>
      <c r="D17064" s="206"/>
      <c r="E17064" s="206"/>
      <c r="F17064"/>
    </row>
    <row r="17065" spans="1:6" x14ac:dyDescent="0.2">
      <c r="A17065"/>
      <c r="B17065"/>
      <c r="D17065" s="206"/>
      <c r="E17065" s="206"/>
      <c r="F17065"/>
    </row>
    <row r="17066" spans="1:6" x14ac:dyDescent="0.2">
      <c r="A17066"/>
      <c r="B17066"/>
      <c r="D17066" s="206"/>
      <c r="E17066" s="206"/>
      <c r="F17066"/>
    </row>
    <row r="17067" spans="1:6" x14ac:dyDescent="0.2">
      <c r="A17067"/>
      <c r="B17067"/>
      <c r="D17067" s="206"/>
      <c r="E17067" s="206"/>
      <c r="F17067"/>
    </row>
    <row r="17068" spans="1:6" x14ac:dyDescent="0.2">
      <c r="A17068"/>
      <c r="B17068"/>
      <c r="D17068" s="206"/>
      <c r="E17068" s="206"/>
      <c r="F17068"/>
    </row>
    <row r="17069" spans="1:6" x14ac:dyDescent="0.2">
      <c r="A17069"/>
      <c r="B17069"/>
      <c r="D17069" s="206"/>
      <c r="E17069" s="206"/>
      <c r="F17069"/>
    </row>
    <row r="17070" spans="1:6" x14ac:dyDescent="0.2">
      <c r="A17070"/>
      <c r="B17070"/>
      <c r="D17070" s="206"/>
      <c r="E17070" s="206"/>
      <c r="F17070"/>
    </row>
    <row r="17071" spans="1:6" x14ac:dyDescent="0.2">
      <c r="A17071"/>
      <c r="B17071"/>
      <c r="D17071" s="206"/>
      <c r="E17071" s="206"/>
      <c r="F17071"/>
    </row>
    <row r="17072" spans="1:6" x14ac:dyDescent="0.2">
      <c r="A17072"/>
      <c r="B17072"/>
      <c r="D17072" s="206"/>
      <c r="E17072" s="206"/>
      <c r="F17072"/>
    </row>
    <row r="17073" spans="1:6" x14ac:dyDescent="0.2">
      <c r="A17073"/>
      <c r="B17073"/>
      <c r="D17073" s="206"/>
      <c r="E17073" s="206"/>
      <c r="F17073"/>
    </row>
    <row r="17074" spans="1:6" x14ac:dyDescent="0.2">
      <c r="A17074"/>
      <c r="B17074"/>
      <c r="D17074" s="206"/>
      <c r="E17074" s="206"/>
      <c r="F17074"/>
    </row>
    <row r="17075" spans="1:6" x14ac:dyDescent="0.2">
      <c r="A17075"/>
      <c r="B17075"/>
      <c r="D17075" s="206"/>
      <c r="E17075" s="206"/>
      <c r="F17075"/>
    </row>
    <row r="17076" spans="1:6" x14ac:dyDescent="0.2">
      <c r="A17076"/>
      <c r="B17076"/>
      <c r="D17076" s="206"/>
      <c r="E17076" s="206"/>
      <c r="F17076"/>
    </row>
    <row r="17077" spans="1:6" x14ac:dyDescent="0.2">
      <c r="A17077"/>
      <c r="B17077"/>
      <c r="D17077" s="206"/>
      <c r="E17077" s="206"/>
      <c r="F17077"/>
    </row>
    <row r="17078" spans="1:6" x14ac:dyDescent="0.2">
      <c r="A17078"/>
      <c r="B17078"/>
      <c r="D17078" s="206"/>
      <c r="E17078" s="206"/>
      <c r="F17078"/>
    </row>
    <row r="17079" spans="1:6" x14ac:dyDescent="0.2">
      <c r="A17079"/>
      <c r="B17079"/>
      <c r="D17079" s="206"/>
      <c r="E17079" s="206"/>
      <c r="F17079"/>
    </row>
    <row r="17080" spans="1:6" x14ac:dyDescent="0.2">
      <c r="A17080"/>
      <c r="B17080"/>
      <c r="D17080" s="206"/>
      <c r="E17080" s="206"/>
      <c r="F17080"/>
    </row>
    <row r="17081" spans="1:6" x14ac:dyDescent="0.2">
      <c r="A17081"/>
      <c r="B17081"/>
      <c r="D17081" s="206"/>
      <c r="E17081" s="206"/>
      <c r="F17081"/>
    </row>
    <row r="17082" spans="1:6" x14ac:dyDescent="0.2">
      <c r="A17082"/>
      <c r="B17082"/>
      <c r="D17082" s="206"/>
      <c r="E17082" s="206"/>
      <c r="F17082"/>
    </row>
    <row r="17083" spans="1:6" x14ac:dyDescent="0.2">
      <c r="A17083"/>
      <c r="B17083"/>
      <c r="D17083" s="206"/>
      <c r="E17083" s="206"/>
      <c r="F17083"/>
    </row>
    <row r="17084" spans="1:6" x14ac:dyDescent="0.2">
      <c r="A17084"/>
      <c r="B17084"/>
      <c r="D17084" s="206"/>
      <c r="E17084" s="206"/>
      <c r="F17084"/>
    </row>
    <row r="17085" spans="1:6" x14ac:dyDescent="0.2">
      <c r="A17085"/>
      <c r="B17085"/>
      <c r="D17085" s="206"/>
      <c r="E17085" s="206"/>
      <c r="F17085"/>
    </row>
    <row r="17086" spans="1:6" x14ac:dyDescent="0.2">
      <c r="A17086"/>
      <c r="B17086"/>
      <c r="D17086" s="206"/>
      <c r="E17086" s="206"/>
      <c r="F17086"/>
    </row>
    <row r="17087" spans="1:6" x14ac:dyDescent="0.2">
      <c r="A17087"/>
      <c r="B17087"/>
      <c r="D17087" s="206"/>
      <c r="E17087" s="206"/>
      <c r="F17087"/>
    </row>
    <row r="17088" spans="1:6" x14ac:dyDescent="0.2">
      <c r="A17088"/>
      <c r="B17088"/>
      <c r="D17088" s="206"/>
      <c r="E17088" s="206"/>
      <c r="F17088"/>
    </row>
    <row r="17089" spans="1:6" x14ac:dyDescent="0.2">
      <c r="A17089"/>
      <c r="B17089"/>
      <c r="D17089" s="206"/>
      <c r="E17089" s="206"/>
      <c r="F17089"/>
    </row>
    <row r="17090" spans="1:6" x14ac:dyDescent="0.2">
      <c r="A17090"/>
      <c r="B17090"/>
      <c r="D17090" s="206"/>
      <c r="E17090" s="206"/>
      <c r="F17090"/>
    </row>
    <row r="17091" spans="1:6" x14ac:dyDescent="0.2">
      <c r="A17091"/>
      <c r="B17091"/>
      <c r="D17091" s="206"/>
      <c r="E17091" s="206"/>
      <c r="F17091"/>
    </row>
    <row r="17092" spans="1:6" x14ac:dyDescent="0.2">
      <c r="A17092"/>
      <c r="B17092"/>
      <c r="D17092" s="206"/>
      <c r="E17092" s="206"/>
      <c r="F17092"/>
    </row>
    <row r="17093" spans="1:6" x14ac:dyDescent="0.2">
      <c r="A17093"/>
      <c r="B17093"/>
      <c r="D17093" s="206"/>
      <c r="E17093" s="206"/>
      <c r="F17093"/>
    </row>
    <row r="17094" spans="1:6" x14ac:dyDescent="0.2">
      <c r="A17094"/>
      <c r="B17094"/>
      <c r="D17094" s="206"/>
      <c r="E17094" s="206"/>
      <c r="F17094"/>
    </row>
    <row r="17095" spans="1:6" x14ac:dyDescent="0.2">
      <c r="A17095"/>
      <c r="B17095"/>
      <c r="D17095" s="206"/>
      <c r="E17095" s="206"/>
      <c r="F17095"/>
    </row>
    <row r="17096" spans="1:6" x14ac:dyDescent="0.2">
      <c r="A17096"/>
      <c r="B17096"/>
      <c r="D17096" s="206"/>
      <c r="E17096" s="206"/>
      <c r="F17096"/>
    </row>
    <row r="17097" spans="1:6" x14ac:dyDescent="0.2">
      <c r="A17097"/>
      <c r="B17097"/>
      <c r="D17097" s="206"/>
      <c r="E17097" s="206"/>
      <c r="F17097"/>
    </row>
    <row r="17098" spans="1:6" x14ac:dyDescent="0.2">
      <c r="A17098"/>
      <c r="B17098"/>
      <c r="D17098" s="206"/>
      <c r="E17098" s="206"/>
      <c r="F17098"/>
    </row>
    <row r="17099" spans="1:6" x14ac:dyDescent="0.2">
      <c r="A17099"/>
      <c r="B17099"/>
      <c r="D17099" s="206"/>
      <c r="E17099" s="206"/>
      <c r="F17099"/>
    </row>
    <row r="17100" spans="1:6" x14ac:dyDescent="0.2">
      <c r="A17100"/>
      <c r="B17100"/>
      <c r="D17100" s="206"/>
      <c r="E17100" s="206"/>
      <c r="F17100"/>
    </row>
    <row r="17101" spans="1:6" x14ac:dyDescent="0.2">
      <c r="A17101"/>
      <c r="B17101"/>
      <c r="D17101" s="206"/>
      <c r="E17101" s="206"/>
      <c r="F17101"/>
    </row>
    <row r="17102" spans="1:6" x14ac:dyDescent="0.2">
      <c r="A17102"/>
      <c r="B17102"/>
      <c r="D17102" s="206"/>
      <c r="E17102" s="206"/>
      <c r="F17102"/>
    </row>
    <row r="17103" spans="1:6" x14ac:dyDescent="0.2">
      <c r="A17103"/>
      <c r="B17103"/>
      <c r="D17103" s="206"/>
      <c r="E17103" s="206"/>
      <c r="F17103"/>
    </row>
    <row r="17104" spans="1:6" x14ac:dyDescent="0.2">
      <c r="A17104"/>
      <c r="B17104"/>
      <c r="D17104" s="206"/>
      <c r="E17104" s="206"/>
      <c r="F17104"/>
    </row>
    <row r="17105" spans="1:6" x14ac:dyDescent="0.2">
      <c r="A17105"/>
      <c r="B17105"/>
      <c r="D17105" s="206"/>
      <c r="E17105" s="206"/>
      <c r="F17105"/>
    </row>
    <row r="17106" spans="1:6" x14ac:dyDescent="0.2">
      <c r="A17106"/>
      <c r="B17106"/>
      <c r="D17106" s="206"/>
      <c r="E17106" s="206"/>
      <c r="F17106"/>
    </row>
    <row r="17107" spans="1:6" x14ac:dyDescent="0.2">
      <c r="A17107"/>
      <c r="B17107"/>
      <c r="D17107" s="206"/>
      <c r="E17107" s="206"/>
      <c r="F17107"/>
    </row>
    <row r="17108" spans="1:6" x14ac:dyDescent="0.2">
      <c r="A17108"/>
      <c r="B17108"/>
      <c r="D17108" s="206"/>
      <c r="E17108" s="206"/>
      <c r="F17108"/>
    </row>
    <row r="17109" spans="1:6" x14ac:dyDescent="0.2">
      <c r="A17109"/>
      <c r="B17109"/>
      <c r="D17109" s="206"/>
      <c r="E17109" s="206"/>
      <c r="F17109"/>
    </row>
    <row r="17110" spans="1:6" x14ac:dyDescent="0.2">
      <c r="A17110"/>
      <c r="B17110"/>
      <c r="D17110" s="206"/>
      <c r="E17110" s="206"/>
      <c r="F17110"/>
    </row>
    <row r="17111" spans="1:6" x14ac:dyDescent="0.2">
      <c r="A17111"/>
      <c r="B17111"/>
      <c r="D17111" s="206"/>
      <c r="E17111" s="206"/>
      <c r="F17111"/>
    </row>
    <row r="17112" spans="1:6" x14ac:dyDescent="0.2">
      <c r="A17112"/>
      <c r="B17112"/>
      <c r="D17112" s="206"/>
      <c r="E17112" s="206"/>
      <c r="F17112"/>
    </row>
    <row r="17113" spans="1:6" x14ac:dyDescent="0.2">
      <c r="A17113"/>
      <c r="B17113"/>
      <c r="D17113" s="206"/>
      <c r="E17113" s="206"/>
      <c r="F17113"/>
    </row>
    <row r="17114" spans="1:6" x14ac:dyDescent="0.2">
      <c r="A17114"/>
      <c r="B17114"/>
      <c r="D17114" s="206"/>
      <c r="E17114" s="206"/>
      <c r="F17114"/>
    </row>
    <row r="17115" spans="1:6" x14ac:dyDescent="0.2">
      <c r="A17115"/>
      <c r="B17115"/>
      <c r="D17115" s="206"/>
      <c r="E17115" s="206"/>
      <c r="F17115"/>
    </row>
    <row r="17116" spans="1:6" x14ac:dyDescent="0.2">
      <c r="A17116"/>
      <c r="B17116"/>
      <c r="D17116" s="206"/>
      <c r="E17116" s="206"/>
      <c r="F17116"/>
    </row>
    <row r="17117" spans="1:6" x14ac:dyDescent="0.2">
      <c r="A17117"/>
      <c r="B17117"/>
      <c r="D17117" s="206"/>
      <c r="E17117" s="206"/>
      <c r="F17117"/>
    </row>
    <row r="17118" spans="1:6" x14ac:dyDescent="0.2">
      <c r="A17118"/>
      <c r="B17118"/>
      <c r="D17118" s="206"/>
      <c r="E17118" s="206"/>
      <c r="F17118"/>
    </row>
    <row r="17119" spans="1:6" x14ac:dyDescent="0.2">
      <c r="A17119"/>
      <c r="B17119"/>
      <c r="D17119" s="206"/>
      <c r="E17119" s="206"/>
      <c r="F17119"/>
    </row>
    <row r="17120" spans="1:6" x14ac:dyDescent="0.2">
      <c r="A17120"/>
      <c r="B17120"/>
      <c r="D17120" s="206"/>
      <c r="E17120" s="206"/>
      <c r="F17120"/>
    </row>
    <row r="17121" spans="1:6" x14ac:dyDescent="0.2">
      <c r="A17121"/>
      <c r="B17121"/>
      <c r="D17121" s="206"/>
      <c r="E17121" s="206"/>
      <c r="F17121"/>
    </row>
    <row r="17122" spans="1:6" x14ac:dyDescent="0.2">
      <c r="A17122"/>
      <c r="B17122"/>
      <c r="D17122" s="206"/>
      <c r="E17122" s="206"/>
      <c r="F17122"/>
    </row>
    <row r="17123" spans="1:6" x14ac:dyDescent="0.2">
      <c r="A17123"/>
      <c r="B17123"/>
      <c r="D17123" s="206"/>
      <c r="E17123" s="206"/>
      <c r="F17123"/>
    </row>
    <row r="17124" spans="1:6" x14ac:dyDescent="0.2">
      <c r="A17124"/>
      <c r="B17124"/>
      <c r="D17124" s="206"/>
      <c r="E17124" s="206"/>
      <c r="F17124"/>
    </row>
    <row r="17125" spans="1:6" x14ac:dyDescent="0.2">
      <c r="A17125"/>
      <c r="B17125"/>
      <c r="D17125" s="206"/>
      <c r="E17125" s="206"/>
      <c r="F17125"/>
    </row>
    <row r="17126" spans="1:6" x14ac:dyDescent="0.2">
      <c r="A17126"/>
      <c r="B17126"/>
      <c r="D17126" s="206"/>
      <c r="E17126" s="206"/>
      <c r="F17126"/>
    </row>
    <row r="17127" spans="1:6" x14ac:dyDescent="0.2">
      <c r="A17127"/>
      <c r="B17127"/>
      <c r="D17127" s="206"/>
      <c r="E17127" s="206"/>
      <c r="F17127"/>
    </row>
    <row r="17128" spans="1:6" x14ac:dyDescent="0.2">
      <c r="A17128"/>
      <c r="B17128"/>
      <c r="D17128" s="206"/>
      <c r="E17128" s="206"/>
      <c r="F17128"/>
    </row>
    <row r="17129" spans="1:6" x14ac:dyDescent="0.2">
      <c r="A17129"/>
      <c r="B17129"/>
      <c r="D17129" s="206"/>
      <c r="E17129" s="206"/>
      <c r="F17129"/>
    </row>
    <row r="17130" spans="1:6" x14ac:dyDescent="0.2">
      <c r="A17130"/>
      <c r="B17130"/>
      <c r="D17130" s="206"/>
      <c r="E17130" s="206"/>
      <c r="F17130"/>
    </row>
    <row r="17131" spans="1:6" x14ac:dyDescent="0.2">
      <c r="A17131"/>
      <c r="B17131"/>
      <c r="D17131" s="206"/>
      <c r="E17131" s="206"/>
      <c r="F17131"/>
    </row>
    <row r="17132" spans="1:6" x14ac:dyDescent="0.2">
      <c r="A17132"/>
      <c r="B17132"/>
      <c r="D17132" s="206"/>
      <c r="E17132" s="206"/>
      <c r="F17132"/>
    </row>
    <row r="17133" spans="1:6" x14ac:dyDescent="0.2">
      <c r="A17133"/>
      <c r="B17133"/>
      <c r="D17133" s="206"/>
      <c r="E17133" s="206"/>
      <c r="F17133"/>
    </row>
    <row r="17134" spans="1:6" x14ac:dyDescent="0.2">
      <c r="A17134"/>
      <c r="B17134"/>
      <c r="D17134" s="206"/>
      <c r="E17134" s="206"/>
      <c r="F17134"/>
    </row>
    <row r="17135" spans="1:6" x14ac:dyDescent="0.2">
      <c r="A17135"/>
      <c r="B17135"/>
      <c r="D17135" s="206"/>
      <c r="E17135" s="206"/>
      <c r="F17135"/>
    </row>
    <row r="17136" spans="1:6" x14ac:dyDescent="0.2">
      <c r="A17136"/>
      <c r="B17136"/>
      <c r="D17136" s="206"/>
      <c r="E17136" s="206"/>
      <c r="F17136"/>
    </row>
    <row r="17137" spans="1:6" x14ac:dyDescent="0.2">
      <c r="A17137"/>
      <c r="B17137"/>
      <c r="D17137" s="206"/>
      <c r="E17137" s="206"/>
      <c r="F17137"/>
    </row>
    <row r="17138" spans="1:6" x14ac:dyDescent="0.2">
      <c r="A17138"/>
      <c r="B17138"/>
      <c r="D17138" s="206"/>
      <c r="E17138" s="206"/>
      <c r="F17138"/>
    </row>
    <row r="17139" spans="1:6" x14ac:dyDescent="0.2">
      <c r="A17139"/>
      <c r="B17139"/>
      <c r="D17139" s="206"/>
      <c r="E17139" s="206"/>
      <c r="F17139"/>
    </row>
    <row r="17140" spans="1:6" x14ac:dyDescent="0.2">
      <c r="A17140"/>
      <c r="B17140"/>
      <c r="D17140" s="206"/>
      <c r="E17140" s="206"/>
      <c r="F17140"/>
    </row>
    <row r="17141" spans="1:6" x14ac:dyDescent="0.2">
      <c r="A17141"/>
      <c r="B17141"/>
      <c r="D17141" s="206"/>
      <c r="E17141" s="206"/>
      <c r="F17141"/>
    </row>
    <row r="17142" spans="1:6" x14ac:dyDescent="0.2">
      <c r="A17142"/>
      <c r="B17142"/>
      <c r="D17142" s="206"/>
      <c r="E17142" s="206"/>
      <c r="F17142"/>
    </row>
    <row r="17143" spans="1:6" x14ac:dyDescent="0.2">
      <c r="A17143"/>
      <c r="B17143"/>
      <c r="D17143" s="206"/>
      <c r="E17143" s="206"/>
      <c r="F17143"/>
    </row>
    <row r="17144" spans="1:6" x14ac:dyDescent="0.2">
      <c r="A17144"/>
      <c r="B17144"/>
      <c r="D17144" s="206"/>
      <c r="E17144" s="206"/>
      <c r="F17144"/>
    </row>
    <row r="17145" spans="1:6" x14ac:dyDescent="0.2">
      <c r="A17145"/>
      <c r="B17145"/>
      <c r="D17145" s="206"/>
      <c r="E17145" s="206"/>
      <c r="F17145"/>
    </row>
    <row r="17146" spans="1:6" x14ac:dyDescent="0.2">
      <c r="A17146"/>
      <c r="B17146"/>
      <c r="D17146" s="206"/>
      <c r="E17146" s="206"/>
      <c r="F17146"/>
    </row>
    <row r="17147" spans="1:6" x14ac:dyDescent="0.2">
      <c r="A17147"/>
      <c r="B17147"/>
      <c r="D17147" s="206"/>
      <c r="E17147" s="206"/>
      <c r="F17147"/>
    </row>
    <row r="17148" spans="1:6" x14ac:dyDescent="0.2">
      <c r="A17148"/>
      <c r="B17148"/>
      <c r="D17148" s="206"/>
      <c r="E17148" s="206"/>
      <c r="F17148"/>
    </row>
    <row r="17149" spans="1:6" x14ac:dyDescent="0.2">
      <c r="A17149"/>
      <c r="B17149"/>
      <c r="D17149" s="206"/>
      <c r="E17149" s="206"/>
      <c r="F17149"/>
    </row>
    <row r="17150" spans="1:6" x14ac:dyDescent="0.2">
      <c r="A17150"/>
      <c r="B17150"/>
      <c r="D17150" s="206"/>
      <c r="E17150" s="206"/>
      <c r="F17150"/>
    </row>
    <row r="17151" spans="1:6" x14ac:dyDescent="0.2">
      <c r="A17151"/>
      <c r="B17151"/>
      <c r="D17151" s="206"/>
      <c r="E17151" s="206"/>
      <c r="F17151"/>
    </row>
    <row r="17152" spans="1:6" x14ac:dyDescent="0.2">
      <c r="A17152"/>
      <c r="B17152"/>
      <c r="D17152" s="206"/>
      <c r="E17152" s="206"/>
      <c r="F17152"/>
    </row>
    <row r="17153" spans="1:6" x14ac:dyDescent="0.2">
      <c r="A17153"/>
      <c r="B17153"/>
      <c r="D17153" s="206"/>
      <c r="E17153" s="206"/>
      <c r="F17153"/>
    </row>
    <row r="17154" spans="1:6" x14ac:dyDescent="0.2">
      <c r="A17154"/>
      <c r="B17154"/>
      <c r="D17154" s="206"/>
      <c r="E17154" s="206"/>
      <c r="F17154"/>
    </row>
    <row r="17155" spans="1:6" x14ac:dyDescent="0.2">
      <c r="A17155"/>
      <c r="B17155"/>
      <c r="D17155" s="206"/>
      <c r="E17155" s="206"/>
      <c r="F17155"/>
    </row>
    <row r="17156" spans="1:6" x14ac:dyDescent="0.2">
      <c r="A17156"/>
      <c r="B17156"/>
      <c r="D17156" s="206"/>
      <c r="E17156" s="206"/>
      <c r="F17156"/>
    </row>
    <row r="17157" spans="1:6" x14ac:dyDescent="0.2">
      <c r="A17157"/>
      <c r="B17157"/>
      <c r="D17157" s="206"/>
      <c r="E17157" s="206"/>
      <c r="F17157"/>
    </row>
    <row r="17158" spans="1:6" x14ac:dyDescent="0.2">
      <c r="A17158"/>
      <c r="B17158"/>
      <c r="D17158" s="206"/>
      <c r="E17158" s="206"/>
      <c r="F17158"/>
    </row>
    <row r="17159" spans="1:6" x14ac:dyDescent="0.2">
      <c r="A17159"/>
      <c r="B17159"/>
      <c r="D17159" s="206"/>
      <c r="E17159" s="206"/>
      <c r="F17159"/>
    </row>
    <row r="17160" spans="1:6" x14ac:dyDescent="0.2">
      <c r="A17160"/>
      <c r="B17160"/>
      <c r="D17160" s="206"/>
      <c r="E17160" s="206"/>
      <c r="F17160"/>
    </row>
    <row r="17161" spans="1:6" x14ac:dyDescent="0.2">
      <c r="A17161"/>
      <c r="B17161"/>
      <c r="D17161" s="206"/>
      <c r="E17161" s="206"/>
      <c r="F17161"/>
    </row>
    <row r="17162" spans="1:6" x14ac:dyDescent="0.2">
      <c r="A17162"/>
      <c r="B17162"/>
      <c r="D17162" s="206"/>
      <c r="E17162" s="206"/>
      <c r="F17162"/>
    </row>
    <row r="17163" spans="1:6" x14ac:dyDescent="0.2">
      <c r="A17163"/>
      <c r="B17163"/>
      <c r="D17163" s="206"/>
      <c r="E17163" s="206"/>
      <c r="F17163"/>
    </row>
    <row r="17164" spans="1:6" x14ac:dyDescent="0.2">
      <c r="A17164"/>
      <c r="B17164"/>
      <c r="D17164" s="206"/>
      <c r="E17164" s="206"/>
      <c r="F17164"/>
    </row>
    <row r="17165" spans="1:6" x14ac:dyDescent="0.2">
      <c r="A17165"/>
      <c r="B17165"/>
      <c r="D17165" s="206"/>
      <c r="E17165" s="206"/>
      <c r="F17165"/>
    </row>
    <row r="17166" spans="1:6" x14ac:dyDescent="0.2">
      <c r="A17166"/>
      <c r="B17166"/>
      <c r="D17166" s="206"/>
      <c r="E17166" s="206"/>
      <c r="F17166"/>
    </row>
    <row r="17167" spans="1:6" x14ac:dyDescent="0.2">
      <c r="A17167"/>
      <c r="B17167"/>
      <c r="D17167" s="206"/>
      <c r="E17167" s="206"/>
      <c r="F17167"/>
    </row>
    <row r="17168" spans="1:6" x14ac:dyDescent="0.2">
      <c r="A17168"/>
      <c r="B17168"/>
      <c r="D17168" s="206"/>
      <c r="E17168" s="206"/>
      <c r="F17168"/>
    </row>
    <row r="17169" spans="1:6" x14ac:dyDescent="0.2">
      <c r="A17169"/>
      <c r="B17169"/>
      <c r="D17169" s="206"/>
      <c r="E17169" s="206"/>
      <c r="F17169"/>
    </row>
    <row r="17170" spans="1:6" x14ac:dyDescent="0.2">
      <c r="A17170"/>
      <c r="B17170"/>
      <c r="D17170" s="206"/>
      <c r="E17170" s="206"/>
      <c r="F17170"/>
    </row>
    <row r="17171" spans="1:6" x14ac:dyDescent="0.2">
      <c r="A17171"/>
      <c r="B17171"/>
      <c r="D17171" s="206"/>
      <c r="E17171" s="206"/>
      <c r="F17171"/>
    </row>
    <row r="17172" spans="1:6" x14ac:dyDescent="0.2">
      <c r="A17172"/>
      <c r="B17172"/>
      <c r="D17172" s="206"/>
      <c r="E17172" s="206"/>
      <c r="F17172"/>
    </row>
    <row r="17173" spans="1:6" x14ac:dyDescent="0.2">
      <c r="A17173"/>
      <c r="B17173"/>
      <c r="D17173" s="206"/>
      <c r="E17173" s="206"/>
      <c r="F17173"/>
    </row>
    <row r="17174" spans="1:6" x14ac:dyDescent="0.2">
      <c r="A17174"/>
      <c r="B17174"/>
      <c r="D17174" s="206"/>
      <c r="E17174" s="206"/>
      <c r="F17174"/>
    </row>
    <row r="17175" spans="1:6" x14ac:dyDescent="0.2">
      <c r="A17175"/>
      <c r="B17175"/>
      <c r="D17175" s="206"/>
      <c r="E17175" s="206"/>
      <c r="F17175"/>
    </row>
    <row r="17176" spans="1:6" x14ac:dyDescent="0.2">
      <c r="A17176"/>
      <c r="B17176"/>
      <c r="D17176" s="206"/>
      <c r="E17176" s="206"/>
      <c r="F17176"/>
    </row>
    <row r="17177" spans="1:6" x14ac:dyDescent="0.2">
      <c r="A17177"/>
      <c r="B17177"/>
      <c r="D17177" s="206"/>
      <c r="E17177" s="206"/>
      <c r="F17177"/>
    </row>
    <row r="17178" spans="1:6" x14ac:dyDescent="0.2">
      <c r="A17178"/>
      <c r="B17178"/>
      <c r="D17178" s="206"/>
      <c r="E17178" s="206"/>
      <c r="F17178"/>
    </row>
    <row r="17179" spans="1:6" x14ac:dyDescent="0.2">
      <c r="A17179"/>
      <c r="B17179"/>
      <c r="D17179" s="206"/>
      <c r="E17179" s="206"/>
      <c r="F17179"/>
    </row>
    <row r="17180" spans="1:6" x14ac:dyDescent="0.2">
      <c r="A17180"/>
      <c r="B17180"/>
      <c r="D17180" s="206"/>
      <c r="E17180" s="206"/>
      <c r="F17180"/>
    </row>
    <row r="17181" spans="1:6" x14ac:dyDescent="0.2">
      <c r="A17181"/>
      <c r="B17181"/>
      <c r="D17181" s="206"/>
      <c r="E17181" s="206"/>
      <c r="F17181"/>
    </row>
    <row r="17182" spans="1:6" x14ac:dyDescent="0.2">
      <c r="A17182"/>
      <c r="B17182"/>
      <c r="D17182" s="206"/>
      <c r="E17182" s="206"/>
      <c r="F17182"/>
    </row>
    <row r="17183" spans="1:6" x14ac:dyDescent="0.2">
      <c r="A17183"/>
      <c r="B17183"/>
      <c r="D17183" s="206"/>
      <c r="E17183" s="206"/>
      <c r="F17183"/>
    </row>
    <row r="17184" spans="1:6" x14ac:dyDescent="0.2">
      <c r="A17184"/>
      <c r="B17184"/>
      <c r="D17184" s="206"/>
      <c r="E17184" s="206"/>
      <c r="F17184"/>
    </row>
    <row r="17185" spans="1:6" x14ac:dyDescent="0.2">
      <c r="A17185"/>
      <c r="B17185"/>
      <c r="D17185" s="206"/>
      <c r="E17185" s="206"/>
      <c r="F17185"/>
    </row>
    <row r="17186" spans="1:6" x14ac:dyDescent="0.2">
      <c r="A17186"/>
      <c r="B17186"/>
      <c r="D17186" s="206"/>
      <c r="E17186" s="206"/>
      <c r="F17186"/>
    </row>
    <row r="17187" spans="1:6" x14ac:dyDescent="0.2">
      <c r="A17187"/>
      <c r="B17187"/>
      <c r="D17187" s="206"/>
      <c r="E17187" s="206"/>
      <c r="F17187"/>
    </row>
    <row r="17188" spans="1:6" x14ac:dyDescent="0.2">
      <c r="A17188"/>
      <c r="B17188"/>
      <c r="D17188" s="206"/>
      <c r="E17188" s="206"/>
      <c r="F17188"/>
    </row>
    <row r="17189" spans="1:6" x14ac:dyDescent="0.2">
      <c r="A17189"/>
      <c r="B17189"/>
      <c r="D17189" s="206"/>
      <c r="E17189" s="206"/>
      <c r="F17189"/>
    </row>
    <row r="17190" spans="1:6" x14ac:dyDescent="0.2">
      <c r="A17190"/>
      <c r="B17190"/>
      <c r="D17190" s="206"/>
      <c r="E17190" s="206"/>
      <c r="F17190"/>
    </row>
    <row r="17191" spans="1:6" x14ac:dyDescent="0.2">
      <c r="A17191"/>
      <c r="B17191"/>
      <c r="D17191" s="206"/>
      <c r="E17191" s="206"/>
      <c r="F17191"/>
    </row>
    <row r="17192" spans="1:6" x14ac:dyDescent="0.2">
      <c r="A17192"/>
      <c r="B17192"/>
      <c r="D17192" s="206"/>
      <c r="E17192" s="206"/>
      <c r="F17192"/>
    </row>
    <row r="17193" spans="1:6" x14ac:dyDescent="0.2">
      <c r="A17193"/>
      <c r="B17193"/>
      <c r="D17193" s="206"/>
      <c r="E17193" s="206"/>
      <c r="F17193"/>
    </row>
    <row r="17194" spans="1:6" x14ac:dyDescent="0.2">
      <c r="A17194"/>
      <c r="B17194"/>
      <c r="D17194" s="206"/>
      <c r="E17194" s="206"/>
      <c r="F17194"/>
    </row>
    <row r="17195" spans="1:6" x14ac:dyDescent="0.2">
      <c r="A17195"/>
      <c r="B17195"/>
      <c r="D17195" s="206"/>
      <c r="E17195" s="206"/>
      <c r="F17195"/>
    </row>
    <row r="17196" spans="1:6" x14ac:dyDescent="0.2">
      <c r="A17196"/>
      <c r="B17196"/>
      <c r="D17196" s="206"/>
      <c r="E17196" s="206"/>
      <c r="F17196"/>
    </row>
    <row r="17197" spans="1:6" x14ac:dyDescent="0.2">
      <c r="A17197"/>
      <c r="B17197"/>
      <c r="D17197" s="206"/>
      <c r="E17197" s="206"/>
      <c r="F17197"/>
    </row>
    <row r="17198" spans="1:6" x14ac:dyDescent="0.2">
      <c r="A17198"/>
      <c r="B17198"/>
      <c r="D17198" s="206"/>
      <c r="E17198" s="206"/>
      <c r="F17198"/>
    </row>
    <row r="17199" spans="1:6" x14ac:dyDescent="0.2">
      <c r="A17199"/>
      <c r="B17199"/>
      <c r="D17199" s="206"/>
      <c r="E17199" s="206"/>
      <c r="F17199"/>
    </row>
    <row r="17200" spans="1:6" x14ac:dyDescent="0.2">
      <c r="A17200"/>
      <c r="B17200"/>
      <c r="D17200" s="206"/>
      <c r="E17200" s="206"/>
      <c r="F17200"/>
    </row>
    <row r="17201" spans="1:6" x14ac:dyDescent="0.2">
      <c r="A17201"/>
      <c r="B17201"/>
      <c r="D17201" s="206"/>
      <c r="E17201" s="206"/>
      <c r="F17201"/>
    </row>
    <row r="17202" spans="1:6" x14ac:dyDescent="0.2">
      <c r="A17202"/>
      <c r="B17202"/>
      <c r="D17202" s="206"/>
      <c r="E17202" s="206"/>
      <c r="F17202"/>
    </row>
    <row r="17203" spans="1:6" x14ac:dyDescent="0.2">
      <c r="A17203"/>
      <c r="B17203"/>
      <c r="D17203" s="206"/>
      <c r="E17203" s="206"/>
      <c r="F17203"/>
    </row>
    <row r="17204" spans="1:6" x14ac:dyDescent="0.2">
      <c r="A17204"/>
      <c r="B17204"/>
      <c r="D17204" s="206"/>
      <c r="E17204" s="206"/>
      <c r="F17204"/>
    </row>
    <row r="17205" spans="1:6" x14ac:dyDescent="0.2">
      <c r="A17205"/>
      <c r="B17205"/>
      <c r="D17205" s="206"/>
      <c r="E17205" s="206"/>
      <c r="F17205"/>
    </row>
    <row r="17206" spans="1:6" x14ac:dyDescent="0.2">
      <c r="A17206"/>
      <c r="B17206"/>
      <c r="D17206" s="206"/>
      <c r="E17206" s="206"/>
      <c r="F17206"/>
    </row>
    <row r="17207" spans="1:6" x14ac:dyDescent="0.2">
      <c r="A17207"/>
      <c r="B17207"/>
      <c r="D17207" s="206"/>
      <c r="E17207" s="206"/>
      <c r="F17207"/>
    </row>
    <row r="17208" spans="1:6" x14ac:dyDescent="0.2">
      <c r="A17208"/>
      <c r="B17208"/>
      <c r="D17208" s="206"/>
      <c r="E17208" s="206"/>
      <c r="F17208"/>
    </row>
    <row r="17209" spans="1:6" x14ac:dyDescent="0.2">
      <c r="A17209"/>
      <c r="B17209"/>
      <c r="D17209" s="206"/>
      <c r="E17209" s="206"/>
      <c r="F17209"/>
    </row>
    <row r="17210" spans="1:6" x14ac:dyDescent="0.2">
      <c r="A17210"/>
      <c r="B17210"/>
      <c r="D17210" s="206"/>
      <c r="E17210" s="206"/>
      <c r="F17210"/>
    </row>
    <row r="17211" spans="1:6" x14ac:dyDescent="0.2">
      <c r="A17211"/>
      <c r="B17211"/>
      <c r="D17211" s="206"/>
      <c r="E17211" s="206"/>
      <c r="F17211"/>
    </row>
    <row r="17212" spans="1:6" x14ac:dyDescent="0.2">
      <c r="A17212"/>
      <c r="B17212"/>
      <c r="D17212" s="206"/>
      <c r="E17212" s="206"/>
      <c r="F17212"/>
    </row>
    <row r="17213" spans="1:6" x14ac:dyDescent="0.2">
      <c r="A17213"/>
      <c r="B17213"/>
      <c r="D17213" s="206"/>
      <c r="E17213" s="206"/>
      <c r="F17213"/>
    </row>
    <row r="17214" spans="1:6" x14ac:dyDescent="0.2">
      <c r="A17214"/>
      <c r="B17214"/>
      <c r="D17214" s="206"/>
      <c r="E17214" s="206"/>
      <c r="F17214"/>
    </row>
    <row r="17215" spans="1:6" x14ac:dyDescent="0.2">
      <c r="A17215"/>
      <c r="B17215"/>
      <c r="D17215" s="206"/>
      <c r="E17215" s="206"/>
      <c r="F17215"/>
    </row>
    <row r="17216" spans="1:6" x14ac:dyDescent="0.2">
      <c r="A17216"/>
      <c r="B17216"/>
      <c r="D17216" s="206"/>
      <c r="E17216" s="206"/>
      <c r="F17216"/>
    </row>
    <row r="17217" spans="1:6" x14ac:dyDescent="0.2">
      <c r="A17217"/>
      <c r="B17217"/>
      <c r="D17217" s="206"/>
      <c r="E17217" s="206"/>
      <c r="F17217"/>
    </row>
    <row r="17218" spans="1:6" x14ac:dyDescent="0.2">
      <c r="A17218"/>
      <c r="B17218"/>
      <c r="D17218" s="206"/>
      <c r="E17218" s="206"/>
      <c r="F17218"/>
    </row>
    <row r="17219" spans="1:6" x14ac:dyDescent="0.2">
      <c r="A17219"/>
      <c r="B17219"/>
      <c r="D17219" s="206"/>
      <c r="E17219" s="206"/>
      <c r="F17219"/>
    </row>
    <row r="17220" spans="1:6" x14ac:dyDescent="0.2">
      <c r="A17220"/>
      <c r="B17220"/>
      <c r="D17220" s="206"/>
      <c r="E17220" s="206"/>
      <c r="F17220"/>
    </row>
    <row r="17221" spans="1:6" x14ac:dyDescent="0.2">
      <c r="A17221"/>
      <c r="B17221"/>
      <c r="D17221" s="206"/>
      <c r="E17221" s="206"/>
      <c r="F17221"/>
    </row>
    <row r="17222" spans="1:6" x14ac:dyDescent="0.2">
      <c r="A17222"/>
      <c r="B17222"/>
      <c r="D17222" s="206"/>
      <c r="E17222" s="206"/>
      <c r="F17222"/>
    </row>
    <row r="17223" spans="1:6" x14ac:dyDescent="0.2">
      <c r="A17223"/>
      <c r="B17223"/>
      <c r="D17223" s="206"/>
      <c r="E17223" s="206"/>
      <c r="F17223"/>
    </row>
    <row r="17224" spans="1:6" x14ac:dyDescent="0.2">
      <c r="A17224"/>
      <c r="B17224"/>
      <c r="D17224" s="206"/>
      <c r="E17224" s="206"/>
      <c r="F17224"/>
    </row>
    <row r="17225" spans="1:6" x14ac:dyDescent="0.2">
      <c r="A17225"/>
      <c r="B17225"/>
      <c r="D17225" s="206"/>
      <c r="E17225" s="206"/>
      <c r="F17225"/>
    </row>
    <row r="17226" spans="1:6" x14ac:dyDescent="0.2">
      <c r="A17226"/>
      <c r="B17226"/>
      <c r="D17226" s="206"/>
      <c r="E17226" s="206"/>
      <c r="F17226"/>
    </row>
    <row r="17227" spans="1:6" x14ac:dyDescent="0.2">
      <c r="A17227"/>
      <c r="B17227"/>
      <c r="D17227" s="206"/>
      <c r="E17227" s="206"/>
      <c r="F17227"/>
    </row>
    <row r="17228" spans="1:6" x14ac:dyDescent="0.2">
      <c r="A17228"/>
      <c r="B17228"/>
      <c r="D17228" s="206"/>
      <c r="E17228" s="206"/>
      <c r="F17228"/>
    </row>
    <row r="17229" spans="1:6" x14ac:dyDescent="0.2">
      <c r="A17229"/>
      <c r="B17229"/>
      <c r="D17229" s="206"/>
      <c r="E17229" s="206"/>
      <c r="F17229"/>
    </row>
    <row r="17230" spans="1:6" x14ac:dyDescent="0.2">
      <c r="A17230"/>
      <c r="B17230"/>
      <c r="D17230" s="206"/>
      <c r="E17230" s="206"/>
      <c r="F17230"/>
    </row>
    <row r="17231" spans="1:6" x14ac:dyDescent="0.2">
      <c r="A17231"/>
      <c r="B17231"/>
      <c r="D17231" s="206"/>
      <c r="E17231" s="206"/>
      <c r="F17231"/>
    </row>
    <row r="17232" spans="1:6" x14ac:dyDescent="0.2">
      <c r="A17232"/>
      <c r="B17232"/>
      <c r="D17232" s="206"/>
      <c r="E17232" s="206"/>
      <c r="F17232"/>
    </row>
    <row r="17233" spans="1:6" x14ac:dyDescent="0.2">
      <c r="A17233"/>
      <c r="B17233"/>
      <c r="D17233" s="206"/>
      <c r="E17233" s="206"/>
      <c r="F17233"/>
    </row>
    <row r="17234" spans="1:6" x14ac:dyDescent="0.2">
      <c r="A17234"/>
      <c r="B17234"/>
      <c r="D17234" s="206"/>
      <c r="E17234" s="206"/>
      <c r="F17234"/>
    </row>
    <row r="17235" spans="1:6" x14ac:dyDescent="0.2">
      <c r="A17235"/>
      <c r="B17235"/>
      <c r="D17235" s="206"/>
      <c r="E17235" s="206"/>
      <c r="F17235"/>
    </row>
    <row r="17236" spans="1:6" x14ac:dyDescent="0.2">
      <c r="A17236"/>
      <c r="B17236"/>
      <c r="D17236" s="206"/>
      <c r="E17236" s="206"/>
      <c r="F17236"/>
    </row>
    <row r="17237" spans="1:6" x14ac:dyDescent="0.2">
      <c r="A17237"/>
      <c r="B17237"/>
      <c r="D17237" s="206"/>
      <c r="E17237" s="206"/>
      <c r="F17237"/>
    </row>
    <row r="17238" spans="1:6" x14ac:dyDescent="0.2">
      <c r="A17238"/>
      <c r="B17238"/>
      <c r="D17238" s="206"/>
      <c r="E17238" s="206"/>
      <c r="F17238"/>
    </row>
    <row r="17239" spans="1:6" x14ac:dyDescent="0.2">
      <c r="A17239"/>
      <c r="B17239"/>
      <c r="D17239" s="206"/>
      <c r="E17239" s="206"/>
      <c r="F17239"/>
    </row>
    <row r="17240" spans="1:6" x14ac:dyDescent="0.2">
      <c r="A17240"/>
      <c r="B17240"/>
      <c r="D17240" s="206"/>
      <c r="E17240" s="206"/>
      <c r="F17240"/>
    </row>
    <row r="17241" spans="1:6" x14ac:dyDescent="0.2">
      <c r="A17241"/>
      <c r="B17241"/>
      <c r="D17241" s="206"/>
      <c r="E17241" s="206"/>
      <c r="F17241"/>
    </row>
    <row r="17242" spans="1:6" x14ac:dyDescent="0.2">
      <c r="A17242"/>
      <c r="B17242"/>
      <c r="D17242" s="206"/>
      <c r="E17242" s="206"/>
      <c r="F17242"/>
    </row>
    <row r="17243" spans="1:6" x14ac:dyDescent="0.2">
      <c r="A17243"/>
      <c r="B17243"/>
      <c r="D17243" s="206"/>
      <c r="E17243" s="206"/>
      <c r="F17243"/>
    </row>
    <row r="17244" spans="1:6" x14ac:dyDescent="0.2">
      <c r="A17244"/>
      <c r="B17244"/>
      <c r="D17244" s="206"/>
      <c r="E17244" s="206"/>
      <c r="F17244"/>
    </row>
    <row r="17245" spans="1:6" x14ac:dyDescent="0.2">
      <c r="A17245"/>
      <c r="B17245"/>
      <c r="D17245" s="206"/>
      <c r="E17245" s="206"/>
      <c r="F17245"/>
    </row>
    <row r="17246" spans="1:6" x14ac:dyDescent="0.2">
      <c r="A17246"/>
      <c r="B17246"/>
      <c r="D17246" s="206"/>
      <c r="E17246" s="206"/>
      <c r="F17246"/>
    </row>
    <row r="17247" spans="1:6" x14ac:dyDescent="0.2">
      <c r="A17247"/>
      <c r="B17247"/>
      <c r="D17247" s="206"/>
      <c r="E17247" s="206"/>
      <c r="F17247"/>
    </row>
    <row r="17248" spans="1:6" x14ac:dyDescent="0.2">
      <c r="A17248"/>
      <c r="B17248"/>
      <c r="D17248" s="206"/>
      <c r="E17248" s="206"/>
      <c r="F17248"/>
    </row>
    <row r="17249" spans="1:6" x14ac:dyDescent="0.2">
      <c r="A17249"/>
      <c r="B17249"/>
      <c r="D17249" s="206"/>
      <c r="E17249" s="206"/>
      <c r="F17249"/>
    </row>
    <row r="17250" spans="1:6" x14ac:dyDescent="0.2">
      <c r="A17250"/>
      <c r="B17250"/>
      <c r="D17250" s="206"/>
      <c r="E17250" s="206"/>
      <c r="F17250"/>
    </row>
    <row r="17251" spans="1:6" x14ac:dyDescent="0.2">
      <c r="A17251"/>
      <c r="B17251"/>
      <c r="D17251" s="206"/>
      <c r="E17251" s="206"/>
      <c r="F17251"/>
    </row>
    <row r="17252" spans="1:6" x14ac:dyDescent="0.2">
      <c r="A17252"/>
      <c r="B17252"/>
      <c r="D17252" s="206"/>
      <c r="E17252" s="206"/>
      <c r="F17252"/>
    </row>
    <row r="17253" spans="1:6" x14ac:dyDescent="0.2">
      <c r="A17253"/>
      <c r="B17253"/>
      <c r="D17253" s="206"/>
      <c r="E17253" s="206"/>
      <c r="F17253"/>
    </row>
    <row r="17254" spans="1:6" x14ac:dyDescent="0.2">
      <c r="A17254"/>
      <c r="B17254"/>
      <c r="D17254" s="206"/>
      <c r="E17254" s="206"/>
      <c r="F17254"/>
    </row>
    <row r="17255" spans="1:6" x14ac:dyDescent="0.2">
      <c r="A17255"/>
      <c r="B17255"/>
      <c r="D17255" s="206"/>
      <c r="E17255" s="206"/>
      <c r="F17255"/>
    </row>
    <row r="17256" spans="1:6" x14ac:dyDescent="0.2">
      <c r="A17256"/>
      <c r="B17256"/>
      <c r="D17256" s="206"/>
      <c r="E17256" s="206"/>
      <c r="F17256"/>
    </row>
    <row r="17257" spans="1:6" x14ac:dyDescent="0.2">
      <c r="A17257"/>
      <c r="B17257"/>
      <c r="D17257" s="206"/>
      <c r="E17257" s="206"/>
      <c r="F17257"/>
    </row>
    <row r="17258" spans="1:6" x14ac:dyDescent="0.2">
      <c r="A17258"/>
      <c r="B17258"/>
      <c r="D17258" s="206"/>
      <c r="E17258" s="206"/>
      <c r="F17258"/>
    </row>
    <row r="17259" spans="1:6" x14ac:dyDescent="0.2">
      <c r="A17259"/>
      <c r="B17259"/>
      <c r="D17259" s="206"/>
      <c r="E17259" s="206"/>
      <c r="F17259"/>
    </row>
    <row r="17260" spans="1:6" x14ac:dyDescent="0.2">
      <c r="A17260"/>
      <c r="B17260"/>
      <c r="D17260" s="206"/>
      <c r="E17260" s="206"/>
      <c r="F17260"/>
    </row>
    <row r="17261" spans="1:6" x14ac:dyDescent="0.2">
      <c r="A17261"/>
      <c r="B17261"/>
      <c r="D17261" s="206"/>
      <c r="E17261" s="206"/>
      <c r="F17261"/>
    </row>
    <row r="17262" spans="1:6" x14ac:dyDescent="0.2">
      <c r="A17262"/>
      <c r="B17262"/>
      <c r="D17262" s="206"/>
      <c r="E17262" s="206"/>
      <c r="F17262"/>
    </row>
    <row r="17263" spans="1:6" x14ac:dyDescent="0.2">
      <c r="A17263"/>
      <c r="B17263"/>
      <c r="D17263" s="206"/>
      <c r="E17263" s="206"/>
      <c r="F17263"/>
    </row>
    <row r="17264" spans="1:6" x14ac:dyDescent="0.2">
      <c r="A17264"/>
      <c r="B17264"/>
      <c r="D17264" s="206"/>
      <c r="E17264" s="206"/>
      <c r="F17264"/>
    </row>
    <row r="17265" spans="1:6" x14ac:dyDescent="0.2">
      <c r="A17265"/>
      <c r="B17265"/>
      <c r="D17265" s="206"/>
      <c r="E17265" s="206"/>
      <c r="F17265"/>
    </row>
    <row r="17266" spans="1:6" x14ac:dyDescent="0.2">
      <c r="A17266"/>
      <c r="B17266"/>
      <c r="D17266" s="206"/>
      <c r="E17266" s="206"/>
      <c r="F17266"/>
    </row>
    <row r="17267" spans="1:6" x14ac:dyDescent="0.2">
      <c r="A17267"/>
      <c r="B17267"/>
      <c r="D17267" s="206"/>
      <c r="E17267" s="206"/>
      <c r="F17267"/>
    </row>
    <row r="17268" spans="1:6" x14ac:dyDescent="0.2">
      <c r="A17268"/>
      <c r="B17268"/>
      <c r="D17268" s="206"/>
      <c r="E17268" s="206"/>
      <c r="F17268"/>
    </row>
    <row r="17269" spans="1:6" x14ac:dyDescent="0.2">
      <c r="A17269"/>
      <c r="B17269"/>
      <c r="D17269" s="206"/>
      <c r="E17269" s="206"/>
      <c r="F17269"/>
    </row>
    <row r="17270" spans="1:6" x14ac:dyDescent="0.2">
      <c r="A17270"/>
      <c r="B17270"/>
      <c r="D17270" s="206"/>
      <c r="E17270" s="206"/>
      <c r="F17270"/>
    </row>
    <row r="17271" spans="1:6" x14ac:dyDescent="0.2">
      <c r="A17271"/>
      <c r="B17271"/>
      <c r="D17271" s="206"/>
      <c r="E17271" s="206"/>
      <c r="F17271"/>
    </row>
    <row r="17272" spans="1:6" x14ac:dyDescent="0.2">
      <c r="A17272"/>
      <c r="B17272"/>
      <c r="D17272" s="206"/>
      <c r="E17272" s="206"/>
      <c r="F17272"/>
    </row>
    <row r="17273" spans="1:6" x14ac:dyDescent="0.2">
      <c r="A17273"/>
      <c r="B17273"/>
      <c r="D17273" s="206"/>
      <c r="E17273" s="206"/>
      <c r="F17273"/>
    </row>
    <row r="17274" spans="1:6" x14ac:dyDescent="0.2">
      <c r="A17274"/>
      <c r="B17274"/>
      <c r="D17274" s="206"/>
      <c r="E17274" s="206"/>
      <c r="F17274"/>
    </row>
    <row r="17275" spans="1:6" x14ac:dyDescent="0.2">
      <c r="A17275"/>
      <c r="B17275"/>
      <c r="D17275" s="206"/>
      <c r="E17275" s="206"/>
      <c r="F17275"/>
    </row>
    <row r="17276" spans="1:6" x14ac:dyDescent="0.2">
      <c r="A17276"/>
      <c r="B17276"/>
      <c r="D17276" s="206"/>
      <c r="E17276" s="206"/>
      <c r="F17276"/>
    </row>
    <row r="17277" spans="1:6" x14ac:dyDescent="0.2">
      <c r="A17277"/>
      <c r="B17277"/>
      <c r="D17277" s="206"/>
      <c r="E17277" s="206"/>
      <c r="F17277"/>
    </row>
    <row r="17278" spans="1:6" x14ac:dyDescent="0.2">
      <c r="A17278"/>
      <c r="B17278"/>
      <c r="D17278" s="206"/>
      <c r="E17278" s="206"/>
      <c r="F17278"/>
    </row>
    <row r="17279" spans="1:6" x14ac:dyDescent="0.2">
      <c r="A17279"/>
      <c r="B17279"/>
      <c r="D17279" s="206"/>
      <c r="E17279" s="206"/>
      <c r="F17279"/>
    </row>
    <row r="17280" spans="1:6" x14ac:dyDescent="0.2">
      <c r="A17280"/>
      <c r="B17280"/>
      <c r="D17280" s="206"/>
      <c r="E17280" s="206"/>
      <c r="F17280"/>
    </row>
    <row r="17281" spans="1:6" x14ac:dyDescent="0.2">
      <c r="A17281"/>
      <c r="B17281"/>
      <c r="D17281" s="206"/>
      <c r="E17281" s="206"/>
      <c r="F17281"/>
    </row>
    <row r="17282" spans="1:6" x14ac:dyDescent="0.2">
      <c r="A17282"/>
      <c r="B17282"/>
      <c r="D17282" s="206"/>
      <c r="E17282" s="206"/>
      <c r="F17282"/>
    </row>
    <row r="17283" spans="1:6" x14ac:dyDescent="0.2">
      <c r="A17283"/>
      <c r="B17283"/>
      <c r="D17283" s="206"/>
      <c r="E17283" s="206"/>
      <c r="F17283"/>
    </row>
    <row r="17284" spans="1:6" x14ac:dyDescent="0.2">
      <c r="A17284"/>
      <c r="B17284"/>
      <c r="D17284" s="206"/>
      <c r="E17284" s="206"/>
      <c r="F17284"/>
    </row>
    <row r="17285" spans="1:6" x14ac:dyDescent="0.2">
      <c r="A17285"/>
      <c r="B17285"/>
      <c r="D17285" s="206"/>
      <c r="E17285" s="206"/>
      <c r="F17285"/>
    </row>
    <row r="17286" spans="1:6" x14ac:dyDescent="0.2">
      <c r="A17286"/>
      <c r="B17286"/>
      <c r="D17286" s="206"/>
      <c r="E17286" s="206"/>
      <c r="F17286"/>
    </row>
    <row r="17287" spans="1:6" x14ac:dyDescent="0.2">
      <c r="A17287"/>
      <c r="B17287"/>
      <c r="D17287" s="206"/>
      <c r="E17287" s="206"/>
      <c r="F17287"/>
    </row>
    <row r="17288" spans="1:6" x14ac:dyDescent="0.2">
      <c r="A17288"/>
      <c r="B17288"/>
      <c r="D17288" s="206"/>
      <c r="E17288" s="206"/>
      <c r="F17288"/>
    </row>
    <row r="17289" spans="1:6" x14ac:dyDescent="0.2">
      <c r="A17289"/>
      <c r="B17289"/>
      <c r="D17289" s="206"/>
      <c r="E17289" s="206"/>
      <c r="F17289"/>
    </row>
    <row r="17290" spans="1:6" x14ac:dyDescent="0.2">
      <c r="A17290"/>
      <c r="B17290"/>
      <c r="D17290" s="206"/>
      <c r="E17290" s="206"/>
      <c r="F17290"/>
    </row>
    <row r="17291" spans="1:6" x14ac:dyDescent="0.2">
      <c r="A17291"/>
      <c r="B17291"/>
      <c r="D17291" s="206"/>
      <c r="E17291" s="206"/>
      <c r="F17291"/>
    </row>
    <row r="17292" spans="1:6" x14ac:dyDescent="0.2">
      <c r="A17292"/>
      <c r="B17292"/>
      <c r="D17292" s="206"/>
      <c r="E17292" s="206"/>
      <c r="F17292"/>
    </row>
    <row r="17293" spans="1:6" x14ac:dyDescent="0.2">
      <c r="A17293"/>
      <c r="B17293"/>
      <c r="D17293" s="206"/>
      <c r="E17293" s="206"/>
      <c r="F17293"/>
    </row>
    <row r="17294" spans="1:6" x14ac:dyDescent="0.2">
      <c r="A17294"/>
      <c r="B17294"/>
      <c r="D17294" s="206"/>
      <c r="E17294" s="206"/>
      <c r="F17294"/>
    </row>
    <row r="17295" spans="1:6" x14ac:dyDescent="0.2">
      <c r="A17295"/>
      <c r="B17295"/>
      <c r="D17295" s="206"/>
      <c r="E17295" s="206"/>
      <c r="F17295"/>
    </row>
    <row r="17296" spans="1:6" x14ac:dyDescent="0.2">
      <c r="A17296"/>
      <c r="B17296"/>
      <c r="D17296" s="206"/>
      <c r="E17296" s="206"/>
      <c r="F17296"/>
    </row>
    <row r="17297" spans="1:6" x14ac:dyDescent="0.2">
      <c r="A17297"/>
      <c r="B17297"/>
      <c r="D17297" s="206"/>
      <c r="E17297" s="206"/>
      <c r="F17297"/>
    </row>
    <row r="17298" spans="1:6" x14ac:dyDescent="0.2">
      <c r="A17298"/>
      <c r="B17298"/>
      <c r="D17298" s="206"/>
      <c r="E17298" s="206"/>
      <c r="F17298"/>
    </row>
    <row r="17299" spans="1:6" x14ac:dyDescent="0.2">
      <c r="A17299"/>
      <c r="B17299"/>
      <c r="D17299" s="206"/>
      <c r="E17299" s="206"/>
      <c r="F17299"/>
    </row>
    <row r="17300" spans="1:6" x14ac:dyDescent="0.2">
      <c r="A17300"/>
      <c r="B17300"/>
      <c r="D17300" s="206"/>
      <c r="E17300" s="206"/>
      <c r="F17300"/>
    </row>
    <row r="17301" spans="1:6" x14ac:dyDescent="0.2">
      <c r="A17301"/>
      <c r="B17301"/>
      <c r="D17301" s="206"/>
      <c r="E17301" s="206"/>
      <c r="F17301"/>
    </row>
    <row r="17302" spans="1:6" x14ac:dyDescent="0.2">
      <c r="A17302"/>
      <c r="B17302"/>
      <c r="D17302" s="206"/>
      <c r="E17302" s="206"/>
      <c r="F17302"/>
    </row>
    <row r="17303" spans="1:6" x14ac:dyDescent="0.2">
      <c r="A17303"/>
      <c r="B17303"/>
      <c r="D17303" s="206"/>
      <c r="E17303" s="206"/>
      <c r="F17303"/>
    </row>
    <row r="17304" spans="1:6" x14ac:dyDescent="0.2">
      <c r="A17304"/>
      <c r="B17304"/>
      <c r="D17304" s="206"/>
      <c r="E17304" s="206"/>
      <c r="F17304"/>
    </row>
    <row r="17305" spans="1:6" x14ac:dyDescent="0.2">
      <c r="A17305"/>
      <c r="B17305"/>
      <c r="D17305" s="206"/>
      <c r="E17305" s="206"/>
      <c r="F17305"/>
    </row>
    <row r="17306" spans="1:6" x14ac:dyDescent="0.2">
      <c r="A17306"/>
      <c r="B17306"/>
      <c r="D17306" s="206"/>
      <c r="E17306" s="206"/>
      <c r="F17306"/>
    </row>
    <row r="17307" spans="1:6" x14ac:dyDescent="0.2">
      <c r="A17307"/>
      <c r="B17307"/>
      <c r="D17307" s="206"/>
      <c r="E17307" s="206"/>
      <c r="F17307"/>
    </row>
    <row r="17308" spans="1:6" x14ac:dyDescent="0.2">
      <c r="A17308"/>
      <c r="B17308"/>
      <c r="D17308" s="206"/>
      <c r="E17308" s="206"/>
      <c r="F17308"/>
    </row>
    <row r="17309" spans="1:6" x14ac:dyDescent="0.2">
      <c r="A17309"/>
      <c r="B17309"/>
      <c r="D17309" s="206"/>
      <c r="E17309" s="206"/>
      <c r="F17309"/>
    </row>
    <row r="17310" spans="1:6" x14ac:dyDescent="0.2">
      <c r="A17310"/>
      <c r="B17310"/>
      <c r="D17310" s="206"/>
      <c r="E17310" s="206"/>
      <c r="F17310"/>
    </row>
    <row r="17311" spans="1:6" x14ac:dyDescent="0.2">
      <c r="A17311"/>
      <c r="B17311"/>
      <c r="D17311" s="206"/>
      <c r="E17311" s="206"/>
      <c r="F17311"/>
    </row>
    <row r="17312" spans="1:6" x14ac:dyDescent="0.2">
      <c r="A17312"/>
      <c r="B17312"/>
      <c r="D17312" s="206"/>
      <c r="E17312" s="206"/>
      <c r="F17312"/>
    </row>
    <row r="17313" spans="1:6" x14ac:dyDescent="0.2">
      <c r="A17313"/>
      <c r="B17313"/>
      <c r="D17313" s="206"/>
      <c r="E17313" s="206"/>
      <c r="F17313"/>
    </row>
    <row r="17314" spans="1:6" x14ac:dyDescent="0.2">
      <c r="A17314"/>
      <c r="B17314"/>
      <c r="D17314" s="206"/>
      <c r="E17314" s="206"/>
      <c r="F17314"/>
    </row>
    <row r="17315" spans="1:6" x14ac:dyDescent="0.2">
      <c r="A17315"/>
      <c r="B17315"/>
      <c r="D17315" s="206"/>
      <c r="E17315" s="206"/>
      <c r="F17315"/>
    </row>
    <row r="17316" spans="1:6" x14ac:dyDescent="0.2">
      <c r="A17316"/>
      <c r="B17316"/>
      <c r="D17316" s="206"/>
      <c r="E17316" s="206"/>
      <c r="F17316"/>
    </row>
    <row r="17317" spans="1:6" x14ac:dyDescent="0.2">
      <c r="A17317"/>
      <c r="B17317"/>
      <c r="D17317" s="206"/>
      <c r="E17317" s="206"/>
      <c r="F17317"/>
    </row>
    <row r="17318" spans="1:6" x14ac:dyDescent="0.2">
      <c r="A17318"/>
      <c r="B17318"/>
      <c r="D17318" s="206"/>
      <c r="E17318" s="206"/>
      <c r="F17318"/>
    </row>
    <row r="17319" spans="1:6" x14ac:dyDescent="0.2">
      <c r="A17319"/>
      <c r="B17319"/>
      <c r="D17319" s="206"/>
      <c r="E17319" s="206"/>
      <c r="F17319"/>
    </row>
    <row r="17320" spans="1:6" x14ac:dyDescent="0.2">
      <c r="A17320"/>
      <c r="B17320"/>
      <c r="D17320" s="206"/>
      <c r="E17320" s="206"/>
      <c r="F17320"/>
    </row>
    <row r="17321" spans="1:6" x14ac:dyDescent="0.2">
      <c r="A17321"/>
      <c r="B17321"/>
      <c r="D17321" s="206"/>
      <c r="E17321" s="206"/>
      <c r="F17321"/>
    </row>
    <row r="17322" spans="1:6" x14ac:dyDescent="0.2">
      <c r="A17322"/>
      <c r="B17322"/>
      <c r="D17322" s="206"/>
      <c r="E17322" s="206"/>
      <c r="F17322"/>
    </row>
    <row r="17323" spans="1:6" x14ac:dyDescent="0.2">
      <c r="A17323"/>
      <c r="B17323"/>
      <c r="D17323" s="206"/>
      <c r="E17323" s="206"/>
      <c r="F17323"/>
    </row>
    <row r="17324" spans="1:6" x14ac:dyDescent="0.2">
      <c r="A17324"/>
      <c r="B17324"/>
      <c r="D17324" s="206"/>
      <c r="E17324" s="206"/>
      <c r="F17324"/>
    </row>
    <row r="17325" spans="1:6" x14ac:dyDescent="0.2">
      <c r="A17325"/>
      <c r="B17325"/>
      <c r="D17325" s="206"/>
      <c r="E17325" s="206"/>
      <c r="F17325"/>
    </row>
    <row r="17326" spans="1:6" x14ac:dyDescent="0.2">
      <c r="A17326"/>
      <c r="B17326"/>
      <c r="D17326" s="206"/>
      <c r="E17326" s="206"/>
      <c r="F17326"/>
    </row>
    <row r="17327" spans="1:6" x14ac:dyDescent="0.2">
      <c r="A17327"/>
      <c r="B17327"/>
      <c r="D17327" s="206"/>
      <c r="E17327" s="206"/>
      <c r="F17327"/>
    </row>
    <row r="17328" spans="1:6" x14ac:dyDescent="0.2">
      <c r="A17328"/>
      <c r="B17328"/>
      <c r="D17328" s="206"/>
      <c r="E17328" s="206"/>
      <c r="F17328"/>
    </row>
    <row r="17329" spans="1:6" x14ac:dyDescent="0.2">
      <c r="A17329"/>
      <c r="B17329"/>
      <c r="D17329" s="206"/>
      <c r="E17329" s="206"/>
      <c r="F17329"/>
    </row>
    <row r="17330" spans="1:6" x14ac:dyDescent="0.2">
      <c r="A17330"/>
      <c r="B17330"/>
      <c r="D17330" s="206"/>
      <c r="E17330" s="206"/>
      <c r="F17330"/>
    </row>
    <row r="17331" spans="1:6" x14ac:dyDescent="0.2">
      <c r="A17331"/>
      <c r="B17331"/>
      <c r="D17331" s="206"/>
      <c r="E17331" s="206"/>
      <c r="F17331"/>
    </row>
    <row r="17332" spans="1:6" x14ac:dyDescent="0.2">
      <c r="A17332"/>
      <c r="B17332"/>
      <c r="D17332" s="206"/>
      <c r="E17332" s="206"/>
      <c r="F17332"/>
    </row>
    <row r="17333" spans="1:6" x14ac:dyDescent="0.2">
      <c r="A17333"/>
      <c r="B17333"/>
      <c r="D17333" s="206"/>
      <c r="E17333" s="206"/>
      <c r="F17333"/>
    </row>
    <row r="17334" spans="1:6" x14ac:dyDescent="0.2">
      <c r="A17334"/>
      <c r="B17334"/>
      <c r="D17334" s="206"/>
      <c r="E17334" s="206"/>
      <c r="F17334"/>
    </row>
    <row r="17335" spans="1:6" x14ac:dyDescent="0.2">
      <c r="A17335"/>
      <c r="B17335"/>
      <c r="D17335" s="206"/>
      <c r="E17335" s="206"/>
      <c r="F17335"/>
    </row>
    <row r="17336" spans="1:6" x14ac:dyDescent="0.2">
      <c r="A17336"/>
      <c r="B17336"/>
      <c r="D17336" s="206"/>
      <c r="E17336" s="206"/>
      <c r="F17336"/>
    </row>
    <row r="17337" spans="1:6" x14ac:dyDescent="0.2">
      <c r="A17337"/>
      <c r="B17337"/>
      <c r="D17337" s="206"/>
      <c r="E17337" s="206"/>
      <c r="F17337"/>
    </row>
    <row r="17338" spans="1:6" x14ac:dyDescent="0.2">
      <c r="A17338"/>
      <c r="B17338"/>
      <c r="D17338" s="206"/>
      <c r="E17338" s="206"/>
      <c r="F17338"/>
    </row>
    <row r="17339" spans="1:6" x14ac:dyDescent="0.2">
      <c r="A17339"/>
      <c r="B17339"/>
      <c r="D17339" s="206"/>
      <c r="E17339" s="206"/>
      <c r="F17339"/>
    </row>
    <row r="17340" spans="1:6" x14ac:dyDescent="0.2">
      <c r="A17340"/>
      <c r="B17340"/>
      <c r="D17340" s="206"/>
      <c r="E17340" s="206"/>
      <c r="F17340"/>
    </row>
    <row r="17341" spans="1:6" x14ac:dyDescent="0.2">
      <c r="A17341"/>
      <c r="B17341"/>
      <c r="D17341" s="206"/>
      <c r="E17341" s="206"/>
      <c r="F17341"/>
    </row>
    <row r="17342" spans="1:6" x14ac:dyDescent="0.2">
      <c r="A17342"/>
      <c r="B17342"/>
      <c r="D17342" s="206"/>
      <c r="E17342" s="206"/>
      <c r="F17342"/>
    </row>
    <row r="17343" spans="1:6" x14ac:dyDescent="0.2">
      <c r="A17343"/>
      <c r="B17343"/>
      <c r="D17343" s="206"/>
      <c r="E17343" s="206"/>
      <c r="F17343"/>
    </row>
    <row r="17344" spans="1:6" x14ac:dyDescent="0.2">
      <c r="A17344"/>
      <c r="B17344"/>
      <c r="D17344" s="206"/>
      <c r="E17344" s="206"/>
      <c r="F17344"/>
    </row>
    <row r="17345" spans="1:6" x14ac:dyDescent="0.2">
      <c r="A17345"/>
      <c r="B17345"/>
      <c r="D17345" s="206"/>
      <c r="E17345" s="206"/>
      <c r="F17345"/>
    </row>
    <row r="17346" spans="1:6" x14ac:dyDescent="0.2">
      <c r="A17346"/>
      <c r="B17346"/>
      <c r="D17346" s="206"/>
      <c r="E17346" s="206"/>
      <c r="F17346"/>
    </row>
    <row r="17347" spans="1:6" x14ac:dyDescent="0.2">
      <c r="A17347"/>
      <c r="B17347"/>
      <c r="D17347" s="206"/>
      <c r="E17347" s="206"/>
      <c r="F17347"/>
    </row>
    <row r="17348" spans="1:6" x14ac:dyDescent="0.2">
      <c r="A17348"/>
      <c r="B17348"/>
      <c r="D17348" s="206"/>
      <c r="E17348" s="206"/>
      <c r="F17348"/>
    </row>
    <row r="17349" spans="1:6" x14ac:dyDescent="0.2">
      <c r="A17349"/>
      <c r="B17349"/>
      <c r="D17349" s="206"/>
      <c r="E17349" s="206"/>
      <c r="F17349"/>
    </row>
    <row r="17350" spans="1:6" x14ac:dyDescent="0.2">
      <c r="A17350"/>
      <c r="B17350"/>
      <c r="D17350" s="206"/>
      <c r="E17350" s="206"/>
      <c r="F17350"/>
    </row>
    <row r="17351" spans="1:6" x14ac:dyDescent="0.2">
      <c r="A17351"/>
      <c r="B17351"/>
      <c r="D17351" s="206"/>
      <c r="E17351" s="206"/>
      <c r="F17351"/>
    </row>
    <row r="17352" spans="1:6" x14ac:dyDescent="0.2">
      <c r="A17352"/>
      <c r="B17352"/>
      <c r="D17352" s="206"/>
      <c r="E17352" s="206"/>
      <c r="F17352"/>
    </row>
    <row r="17353" spans="1:6" x14ac:dyDescent="0.2">
      <c r="A17353"/>
      <c r="B17353"/>
      <c r="D17353" s="206"/>
      <c r="E17353" s="206"/>
      <c r="F17353"/>
    </row>
    <row r="17354" spans="1:6" x14ac:dyDescent="0.2">
      <c r="A17354"/>
      <c r="B17354"/>
      <c r="D17354" s="206"/>
      <c r="E17354" s="206"/>
      <c r="F17354"/>
    </row>
    <row r="17355" spans="1:6" x14ac:dyDescent="0.2">
      <c r="A17355"/>
      <c r="B17355"/>
      <c r="D17355" s="206"/>
      <c r="E17355" s="206"/>
      <c r="F17355"/>
    </row>
    <row r="17356" spans="1:6" x14ac:dyDescent="0.2">
      <c r="A17356"/>
      <c r="B17356"/>
      <c r="D17356" s="206"/>
      <c r="E17356" s="206"/>
      <c r="F17356"/>
    </row>
    <row r="17357" spans="1:6" x14ac:dyDescent="0.2">
      <c r="A17357"/>
      <c r="B17357"/>
      <c r="D17357" s="206"/>
      <c r="E17357" s="206"/>
      <c r="F17357"/>
    </row>
    <row r="17358" spans="1:6" x14ac:dyDescent="0.2">
      <c r="A17358"/>
      <c r="B17358"/>
      <c r="D17358" s="206"/>
      <c r="E17358" s="206"/>
      <c r="F17358"/>
    </row>
    <row r="17359" spans="1:6" x14ac:dyDescent="0.2">
      <c r="A17359"/>
      <c r="B17359"/>
      <c r="D17359" s="206"/>
      <c r="E17359" s="206"/>
      <c r="F17359"/>
    </row>
    <row r="17360" spans="1:6" x14ac:dyDescent="0.2">
      <c r="A17360"/>
      <c r="B17360"/>
      <c r="D17360" s="206"/>
      <c r="E17360" s="206"/>
      <c r="F17360"/>
    </row>
    <row r="17361" spans="1:6" x14ac:dyDescent="0.2">
      <c r="A17361"/>
      <c r="B17361"/>
      <c r="D17361" s="206"/>
      <c r="E17361" s="206"/>
      <c r="F17361"/>
    </row>
    <row r="17362" spans="1:6" x14ac:dyDescent="0.2">
      <c r="A17362"/>
      <c r="B17362"/>
      <c r="D17362" s="206"/>
      <c r="E17362" s="206"/>
      <c r="F17362"/>
    </row>
    <row r="17363" spans="1:6" x14ac:dyDescent="0.2">
      <c r="A17363"/>
      <c r="B17363"/>
      <c r="D17363" s="206"/>
      <c r="E17363" s="206"/>
      <c r="F17363"/>
    </row>
    <row r="17364" spans="1:6" x14ac:dyDescent="0.2">
      <c r="A17364"/>
      <c r="B17364"/>
      <c r="D17364" s="206"/>
      <c r="E17364" s="206"/>
      <c r="F17364"/>
    </row>
    <row r="17365" spans="1:6" x14ac:dyDescent="0.2">
      <c r="A17365"/>
      <c r="B17365"/>
      <c r="D17365" s="206"/>
      <c r="E17365" s="206"/>
      <c r="F17365"/>
    </row>
    <row r="17366" spans="1:6" x14ac:dyDescent="0.2">
      <c r="A17366"/>
      <c r="B17366"/>
      <c r="D17366" s="206"/>
      <c r="E17366" s="206"/>
      <c r="F17366"/>
    </row>
    <row r="17367" spans="1:6" x14ac:dyDescent="0.2">
      <c r="A17367"/>
      <c r="B17367"/>
      <c r="D17367" s="206"/>
      <c r="E17367" s="206"/>
      <c r="F17367"/>
    </row>
    <row r="17368" spans="1:6" x14ac:dyDescent="0.2">
      <c r="A17368"/>
      <c r="B17368"/>
      <c r="D17368" s="206"/>
      <c r="E17368" s="206"/>
      <c r="F17368"/>
    </row>
    <row r="17369" spans="1:6" x14ac:dyDescent="0.2">
      <c r="A17369"/>
      <c r="B17369"/>
      <c r="D17369" s="206"/>
      <c r="E17369" s="206"/>
      <c r="F17369"/>
    </row>
    <row r="17370" spans="1:6" x14ac:dyDescent="0.2">
      <c r="A17370"/>
      <c r="B17370"/>
      <c r="D17370" s="206"/>
      <c r="E17370" s="206"/>
      <c r="F17370"/>
    </row>
    <row r="17371" spans="1:6" x14ac:dyDescent="0.2">
      <c r="A17371"/>
      <c r="B17371"/>
      <c r="D17371" s="206"/>
      <c r="E17371" s="206"/>
      <c r="F17371"/>
    </row>
    <row r="17372" spans="1:6" x14ac:dyDescent="0.2">
      <c r="A17372"/>
      <c r="B17372"/>
      <c r="D17372" s="206"/>
      <c r="E17372" s="206"/>
      <c r="F17372"/>
    </row>
    <row r="17373" spans="1:6" x14ac:dyDescent="0.2">
      <c r="A17373"/>
      <c r="B17373"/>
      <c r="D17373" s="206"/>
      <c r="E17373" s="206"/>
      <c r="F17373"/>
    </row>
    <row r="17374" spans="1:6" x14ac:dyDescent="0.2">
      <c r="A17374"/>
      <c r="B17374"/>
      <c r="D17374" s="206"/>
      <c r="E17374" s="206"/>
      <c r="F17374"/>
    </row>
    <row r="17375" spans="1:6" x14ac:dyDescent="0.2">
      <c r="A17375"/>
      <c r="B17375"/>
      <c r="D17375" s="206"/>
      <c r="E17375" s="206"/>
      <c r="F17375"/>
    </row>
    <row r="17376" spans="1:6" x14ac:dyDescent="0.2">
      <c r="A17376"/>
      <c r="B17376"/>
      <c r="D17376" s="206"/>
      <c r="E17376" s="206"/>
      <c r="F17376"/>
    </row>
    <row r="17377" spans="1:6" x14ac:dyDescent="0.2">
      <c r="A17377"/>
      <c r="B17377"/>
      <c r="D17377" s="206"/>
      <c r="E17377" s="206"/>
      <c r="F17377"/>
    </row>
    <row r="17378" spans="1:6" x14ac:dyDescent="0.2">
      <c r="A17378"/>
      <c r="B17378"/>
      <c r="D17378" s="206"/>
      <c r="E17378" s="206"/>
      <c r="F17378"/>
    </row>
    <row r="17379" spans="1:6" x14ac:dyDescent="0.2">
      <c r="A17379"/>
      <c r="B17379"/>
      <c r="D17379" s="206"/>
      <c r="E17379" s="206"/>
      <c r="F17379"/>
    </row>
    <row r="17380" spans="1:6" x14ac:dyDescent="0.2">
      <c r="A17380"/>
      <c r="B17380"/>
      <c r="D17380" s="206"/>
      <c r="E17380" s="206"/>
      <c r="F17380"/>
    </row>
    <row r="17381" spans="1:6" x14ac:dyDescent="0.2">
      <c r="A17381"/>
      <c r="B17381"/>
      <c r="D17381" s="206"/>
      <c r="E17381" s="206"/>
      <c r="F17381"/>
    </row>
    <row r="17382" spans="1:6" x14ac:dyDescent="0.2">
      <c r="A17382"/>
      <c r="B17382"/>
      <c r="D17382" s="206"/>
      <c r="E17382" s="206"/>
      <c r="F17382"/>
    </row>
    <row r="17383" spans="1:6" x14ac:dyDescent="0.2">
      <c r="A17383"/>
      <c r="B17383"/>
      <c r="D17383" s="206"/>
      <c r="E17383" s="206"/>
      <c r="F17383"/>
    </row>
    <row r="17384" spans="1:6" x14ac:dyDescent="0.2">
      <c r="A17384"/>
      <c r="B17384"/>
      <c r="D17384" s="206"/>
      <c r="E17384" s="206"/>
      <c r="F17384"/>
    </row>
    <row r="17385" spans="1:6" x14ac:dyDescent="0.2">
      <c r="A17385"/>
      <c r="B17385"/>
      <c r="D17385" s="206"/>
      <c r="E17385" s="206"/>
      <c r="F17385"/>
    </row>
    <row r="17386" spans="1:6" x14ac:dyDescent="0.2">
      <c r="A17386"/>
      <c r="B17386"/>
      <c r="D17386" s="206"/>
      <c r="E17386" s="206"/>
      <c r="F17386"/>
    </row>
    <row r="17387" spans="1:6" x14ac:dyDescent="0.2">
      <c r="A17387"/>
      <c r="B17387"/>
      <c r="D17387" s="206"/>
      <c r="E17387" s="206"/>
      <c r="F17387"/>
    </row>
    <row r="17388" spans="1:6" x14ac:dyDescent="0.2">
      <c r="A17388"/>
      <c r="B17388"/>
      <c r="D17388" s="206"/>
      <c r="E17388" s="206"/>
      <c r="F17388"/>
    </row>
    <row r="17389" spans="1:6" x14ac:dyDescent="0.2">
      <c r="A17389"/>
      <c r="B17389"/>
      <c r="D17389" s="206"/>
      <c r="E17389" s="206"/>
      <c r="F17389"/>
    </row>
    <row r="17390" spans="1:6" x14ac:dyDescent="0.2">
      <c r="A17390"/>
      <c r="B17390"/>
      <c r="D17390" s="206"/>
      <c r="E17390" s="206"/>
      <c r="F17390"/>
    </row>
    <row r="17391" spans="1:6" x14ac:dyDescent="0.2">
      <c r="A17391"/>
      <c r="B17391"/>
      <c r="D17391" s="206"/>
      <c r="E17391" s="206"/>
      <c r="F17391"/>
    </row>
    <row r="17392" spans="1:6" x14ac:dyDescent="0.2">
      <c r="A17392"/>
      <c r="B17392"/>
      <c r="D17392" s="206"/>
      <c r="E17392" s="206"/>
      <c r="F17392"/>
    </row>
    <row r="17393" spans="1:6" x14ac:dyDescent="0.2">
      <c r="A17393"/>
      <c r="B17393"/>
      <c r="D17393" s="206"/>
      <c r="E17393" s="206"/>
      <c r="F17393"/>
    </row>
    <row r="17394" spans="1:6" x14ac:dyDescent="0.2">
      <c r="A17394"/>
      <c r="B17394"/>
      <c r="D17394" s="206"/>
      <c r="E17394" s="206"/>
      <c r="F17394"/>
    </row>
    <row r="17395" spans="1:6" x14ac:dyDescent="0.2">
      <c r="A17395"/>
      <c r="B17395"/>
      <c r="D17395" s="206"/>
      <c r="E17395" s="206"/>
      <c r="F17395"/>
    </row>
    <row r="17396" spans="1:6" x14ac:dyDescent="0.2">
      <c r="A17396"/>
      <c r="B17396"/>
      <c r="D17396" s="206"/>
      <c r="E17396" s="206"/>
      <c r="F17396"/>
    </row>
    <row r="17397" spans="1:6" x14ac:dyDescent="0.2">
      <c r="A17397"/>
      <c r="B17397"/>
      <c r="D17397" s="206"/>
      <c r="E17397" s="206"/>
      <c r="F17397"/>
    </row>
    <row r="17398" spans="1:6" x14ac:dyDescent="0.2">
      <c r="A17398"/>
      <c r="B17398"/>
      <c r="D17398" s="206"/>
      <c r="E17398" s="206"/>
      <c r="F17398"/>
    </row>
    <row r="17399" spans="1:6" x14ac:dyDescent="0.2">
      <c r="A17399"/>
      <c r="B17399"/>
      <c r="D17399" s="206"/>
      <c r="E17399" s="206"/>
      <c r="F17399"/>
    </row>
    <row r="17400" spans="1:6" x14ac:dyDescent="0.2">
      <c r="A17400"/>
      <c r="B17400"/>
      <c r="D17400" s="206"/>
      <c r="E17400" s="206"/>
      <c r="F17400"/>
    </row>
    <row r="17401" spans="1:6" x14ac:dyDescent="0.2">
      <c r="A17401"/>
      <c r="B17401"/>
      <c r="D17401" s="206"/>
      <c r="E17401" s="206"/>
      <c r="F17401"/>
    </row>
    <row r="17402" spans="1:6" x14ac:dyDescent="0.2">
      <c r="A17402"/>
      <c r="B17402"/>
      <c r="D17402" s="206"/>
      <c r="E17402" s="206"/>
      <c r="F17402"/>
    </row>
    <row r="17403" spans="1:6" x14ac:dyDescent="0.2">
      <c r="A17403"/>
      <c r="B17403"/>
      <c r="D17403" s="206"/>
      <c r="E17403" s="206"/>
      <c r="F17403"/>
    </row>
    <row r="17404" spans="1:6" x14ac:dyDescent="0.2">
      <c r="A17404"/>
      <c r="B17404"/>
      <c r="D17404" s="206"/>
      <c r="E17404" s="206"/>
      <c r="F17404"/>
    </row>
    <row r="17405" spans="1:6" x14ac:dyDescent="0.2">
      <c r="A17405"/>
      <c r="B17405"/>
      <c r="D17405" s="206"/>
      <c r="E17405" s="206"/>
      <c r="F17405"/>
    </row>
    <row r="17406" spans="1:6" x14ac:dyDescent="0.2">
      <c r="A17406"/>
      <c r="B17406"/>
      <c r="D17406" s="206"/>
      <c r="E17406" s="206"/>
      <c r="F17406"/>
    </row>
    <row r="17407" spans="1:6" x14ac:dyDescent="0.2">
      <c r="A17407"/>
      <c r="B17407"/>
      <c r="D17407" s="206"/>
      <c r="E17407" s="206"/>
      <c r="F17407"/>
    </row>
    <row r="17408" spans="1:6" x14ac:dyDescent="0.2">
      <c r="A17408"/>
      <c r="B17408"/>
      <c r="D17408" s="206"/>
      <c r="E17408" s="206"/>
      <c r="F17408"/>
    </row>
    <row r="17409" spans="1:6" x14ac:dyDescent="0.2">
      <c r="A17409"/>
      <c r="B17409"/>
      <c r="D17409" s="206"/>
      <c r="E17409" s="206"/>
      <c r="F17409"/>
    </row>
    <row r="17410" spans="1:6" x14ac:dyDescent="0.2">
      <c r="A17410"/>
      <c r="B17410"/>
      <c r="D17410" s="206"/>
      <c r="E17410" s="206"/>
      <c r="F17410"/>
    </row>
    <row r="17411" spans="1:6" x14ac:dyDescent="0.2">
      <c r="A17411"/>
      <c r="B17411"/>
      <c r="D17411" s="206"/>
      <c r="E17411" s="206"/>
      <c r="F17411"/>
    </row>
    <row r="17412" spans="1:6" x14ac:dyDescent="0.2">
      <c r="A17412"/>
      <c r="B17412"/>
      <c r="D17412" s="206"/>
      <c r="E17412" s="206"/>
      <c r="F17412"/>
    </row>
    <row r="17413" spans="1:6" x14ac:dyDescent="0.2">
      <c r="A17413"/>
      <c r="B17413"/>
      <c r="D17413" s="206"/>
      <c r="E17413" s="206"/>
      <c r="F17413"/>
    </row>
    <row r="17414" spans="1:6" x14ac:dyDescent="0.2">
      <c r="A17414"/>
      <c r="B17414"/>
      <c r="D17414" s="206"/>
      <c r="E17414" s="206"/>
      <c r="F17414"/>
    </row>
    <row r="17415" spans="1:6" x14ac:dyDescent="0.2">
      <c r="A17415"/>
      <c r="B17415"/>
      <c r="D17415" s="206"/>
      <c r="E17415" s="206"/>
      <c r="F17415"/>
    </row>
    <row r="17416" spans="1:6" x14ac:dyDescent="0.2">
      <c r="A17416"/>
      <c r="B17416"/>
      <c r="D17416" s="206"/>
      <c r="E17416" s="206"/>
      <c r="F17416"/>
    </row>
    <row r="17417" spans="1:6" x14ac:dyDescent="0.2">
      <c r="A17417"/>
      <c r="B17417"/>
      <c r="D17417" s="206"/>
      <c r="E17417" s="206"/>
      <c r="F17417"/>
    </row>
    <row r="17418" spans="1:6" x14ac:dyDescent="0.2">
      <c r="A17418"/>
      <c r="B17418"/>
      <c r="D17418" s="206"/>
      <c r="E17418" s="206"/>
      <c r="F17418"/>
    </row>
    <row r="17419" spans="1:6" x14ac:dyDescent="0.2">
      <c r="A17419"/>
      <c r="B17419"/>
      <c r="D17419" s="206"/>
      <c r="E17419" s="206"/>
      <c r="F17419"/>
    </row>
    <row r="17420" spans="1:6" x14ac:dyDescent="0.2">
      <c r="A17420"/>
      <c r="B17420"/>
      <c r="D17420" s="206"/>
      <c r="E17420" s="206"/>
      <c r="F17420"/>
    </row>
    <row r="17421" spans="1:6" x14ac:dyDescent="0.2">
      <c r="A17421"/>
      <c r="B17421"/>
      <c r="D17421" s="206"/>
      <c r="E17421" s="206"/>
      <c r="F17421"/>
    </row>
    <row r="17422" spans="1:6" x14ac:dyDescent="0.2">
      <c r="A17422"/>
      <c r="B17422"/>
      <c r="D17422" s="206"/>
      <c r="E17422" s="206"/>
      <c r="F17422"/>
    </row>
    <row r="17423" spans="1:6" x14ac:dyDescent="0.2">
      <c r="A17423"/>
      <c r="B17423"/>
      <c r="D17423" s="206"/>
      <c r="E17423" s="206"/>
      <c r="F17423"/>
    </row>
    <row r="17424" spans="1:6" x14ac:dyDescent="0.2">
      <c r="A17424"/>
      <c r="B17424"/>
      <c r="D17424" s="206"/>
      <c r="E17424" s="206"/>
      <c r="F17424"/>
    </row>
    <row r="17425" spans="1:6" x14ac:dyDescent="0.2">
      <c r="A17425"/>
      <c r="B17425"/>
      <c r="D17425" s="206"/>
      <c r="E17425" s="206"/>
      <c r="F17425"/>
    </row>
    <row r="17426" spans="1:6" x14ac:dyDescent="0.2">
      <c r="A17426"/>
      <c r="B17426"/>
      <c r="D17426" s="206"/>
      <c r="E17426" s="206"/>
      <c r="F17426"/>
    </row>
    <row r="17427" spans="1:6" x14ac:dyDescent="0.2">
      <c r="A17427"/>
      <c r="B17427"/>
      <c r="D17427" s="206"/>
      <c r="E17427" s="206"/>
      <c r="F17427"/>
    </row>
    <row r="17428" spans="1:6" x14ac:dyDescent="0.2">
      <c r="A17428"/>
      <c r="B17428"/>
      <c r="D17428" s="206"/>
      <c r="E17428" s="206"/>
      <c r="F17428"/>
    </row>
    <row r="17429" spans="1:6" x14ac:dyDescent="0.2">
      <c r="A17429"/>
      <c r="B17429"/>
      <c r="D17429" s="206"/>
      <c r="E17429" s="206"/>
      <c r="F17429"/>
    </row>
    <row r="17430" spans="1:6" x14ac:dyDescent="0.2">
      <c r="A17430"/>
      <c r="B17430"/>
      <c r="D17430" s="206"/>
      <c r="E17430" s="206"/>
      <c r="F17430"/>
    </row>
    <row r="17431" spans="1:6" x14ac:dyDescent="0.2">
      <c r="A17431"/>
      <c r="B17431"/>
      <c r="D17431" s="206"/>
      <c r="E17431" s="206"/>
      <c r="F17431"/>
    </row>
    <row r="17432" spans="1:6" x14ac:dyDescent="0.2">
      <c r="A17432"/>
      <c r="B17432"/>
      <c r="D17432" s="206"/>
      <c r="E17432" s="206"/>
      <c r="F17432"/>
    </row>
    <row r="17433" spans="1:6" x14ac:dyDescent="0.2">
      <c r="A17433"/>
      <c r="B17433"/>
      <c r="D17433" s="206"/>
      <c r="E17433" s="206"/>
      <c r="F17433"/>
    </row>
    <row r="17434" spans="1:6" x14ac:dyDescent="0.2">
      <c r="A17434"/>
      <c r="B17434"/>
      <c r="D17434" s="206"/>
      <c r="E17434" s="206"/>
      <c r="F17434"/>
    </row>
    <row r="17435" spans="1:6" x14ac:dyDescent="0.2">
      <c r="A17435"/>
      <c r="B17435"/>
      <c r="D17435" s="206"/>
      <c r="E17435" s="206"/>
      <c r="F17435"/>
    </row>
    <row r="17436" spans="1:6" x14ac:dyDescent="0.2">
      <c r="A17436"/>
      <c r="B17436"/>
      <c r="D17436" s="206"/>
      <c r="E17436" s="206"/>
      <c r="F17436"/>
    </row>
    <row r="17437" spans="1:6" x14ac:dyDescent="0.2">
      <c r="A17437"/>
      <c r="B17437"/>
      <c r="D17437" s="206"/>
      <c r="E17437" s="206"/>
      <c r="F17437"/>
    </row>
    <row r="17438" spans="1:6" x14ac:dyDescent="0.2">
      <c r="A17438"/>
      <c r="B17438"/>
      <c r="D17438" s="206"/>
      <c r="E17438" s="206"/>
      <c r="F17438"/>
    </row>
    <row r="17439" spans="1:6" x14ac:dyDescent="0.2">
      <c r="A17439"/>
      <c r="B17439"/>
      <c r="D17439" s="206"/>
      <c r="E17439" s="206"/>
      <c r="F17439"/>
    </row>
    <row r="17440" spans="1:6" x14ac:dyDescent="0.2">
      <c r="A17440"/>
      <c r="B17440"/>
      <c r="D17440" s="206"/>
      <c r="E17440" s="206"/>
      <c r="F17440"/>
    </row>
    <row r="17441" spans="1:6" x14ac:dyDescent="0.2">
      <c r="A17441"/>
      <c r="B17441"/>
      <c r="D17441" s="206"/>
      <c r="E17441" s="206"/>
      <c r="F17441"/>
    </row>
    <row r="17442" spans="1:6" x14ac:dyDescent="0.2">
      <c r="A17442"/>
      <c r="B17442"/>
      <c r="D17442" s="206"/>
      <c r="E17442" s="206"/>
      <c r="F17442"/>
    </row>
    <row r="17443" spans="1:6" x14ac:dyDescent="0.2">
      <c r="A17443"/>
      <c r="B17443"/>
      <c r="D17443" s="206"/>
      <c r="E17443" s="206"/>
      <c r="F17443"/>
    </row>
    <row r="17444" spans="1:6" x14ac:dyDescent="0.2">
      <c r="A17444"/>
      <c r="B17444"/>
      <c r="D17444" s="206"/>
      <c r="E17444" s="206"/>
      <c r="F17444"/>
    </row>
    <row r="17445" spans="1:6" x14ac:dyDescent="0.2">
      <c r="A17445"/>
      <c r="B17445"/>
      <c r="D17445" s="206"/>
      <c r="E17445" s="206"/>
      <c r="F17445"/>
    </row>
    <row r="17446" spans="1:6" x14ac:dyDescent="0.2">
      <c r="A17446"/>
      <c r="B17446"/>
      <c r="D17446" s="206"/>
      <c r="E17446" s="206"/>
      <c r="F17446"/>
    </row>
    <row r="17447" spans="1:6" x14ac:dyDescent="0.2">
      <c r="A17447"/>
      <c r="B17447"/>
      <c r="D17447" s="206"/>
      <c r="E17447" s="206"/>
      <c r="F17447"/>
    </row>
    <row r="17448" spans="1:6" x14ac:dyDescent="0.2">
      <c r="A17448"/>
      <c r="B17448"/>
      <c r="D17448" s="206"/>
      <c r="E17448" s="206"/>
      <c r="F17448"/>
    </row>
    <row r="17449" spans="1:6" x14ac:dyDescent="0.2">
      <c r="A17449"/>
      <c r="B17449"/>
      <c r="D17449" s="206"/>
      <c r="E17449" s="206"/>
      <c r="F17449"/>
    </row>
    <row r="17450" spans="1:6" x14ac:dyDescent="0.2">
      <c r="A17450"/>
      <c r="B17450"/>
      <c r="D17450" s="206"/>
      <c r="E17450" s="206"/>
      <c r="F17450"/>
    </row>
    <row r="17451" spans="1:6" x14ac:dyDescent="0.2">
      <c r="A17451"/>
      <c r="B17451"/>
      <c r="D17451" s="206"/>
      <c r="E17451" s="206"/>
      <c r="F17451"/>
    </row>
    <row r="17452" spans="1:6" x14ac:dyDescent="0.2">
      <c r="A17452"/>
      <c r="B17452"/>
      <c r="D17452" s="206"/>
      <c r="E17452" s="206"/>
      <c r="F17452"/>
    </row>
    <row r="17453" spans="1:6" x14ac:dyDescent="0.2">
      <c r="A17453"/>
      <c r="B17453"/>
      <c r="D17453" s="206"/>
      <c r="E17453" s="206"/>
      <c r="F17453"/>
    </row>
    <row r="17454" spans="1:6" x14ac:dyDescent="0.2">
      <c r="A17454"/>
      <c r="B17454"/>
      <c r="D17454" s="206"/>
      <c r="E17454" s="206"/>
      <c r="F17454"/>
    </row>
    <row r="17455" spans="1:6" x14ac:dyDescent="0.2">
      <c r="A17455"/>
      <c r="B17455"/>
      <c r="D17455" s="206"/>
      <c r="E17455" s="206"/>
      <c r="F17455"/>
    </row>
    <row r="17456" spans="1:6" x14ac:dyDescent="0.2">
      <c r="A17456"/>
      <c r="B17456"/>
      <c r="D17456" s="206"/>
      <c r="E17456" s="206"/>
      <c r="F17456"/>
    </row>
    <row r="17457" spans="1:6" x14ac:dyDescent="0.2">
      <c r="A17457"/>
      <c r="B17457"/>
      <c r="D17457" s="206"/>
      <c r="E17457" s="206"/>
      <c r="F17457"/>
    </row>
    <row r="17458" spans="1:6" x14ac:dyDescent="0.2">
      <c r="A17458"/>
      <c r="B17458"/>
      <c r="D17458" s="206"/>
      <c r="E17458" s="206"/>
      <c r="F17458"/>
    </row>
    <row r="17459" spans="1:6" x14ac:dyDescent="0.2">
      <c r="A17459"/>
      <c r="B17459"/>
      <c r="D17459" s="206"/>
      <c r="E17459" s="206"/>
      <c r="F17459"/>
    </row>
    <row r="17460" spans="1:6" x14ac:dyDescent="0.2">
      <c r="A17460"/>
      <c r="B17460"/>
      <c r="D17460" s="206"/>
      <c r="E17460" s="206"/>
      <c r="F17460"/>
    </row>
    <row r="17461" spans="1:6" x14ac:dyDescent="0.2">
      <c r="A17461"/>
      <c r="B17461"/>
      <c r="D17461" s="206"/>
      <c r="E17461" s="206"/>
      <c r="F17461"/>
    </row>
    <row r="17462" spans="1:6" x14ac:dyDescent="0.2">
      <c r="A17462"/>
      <c r="B17462"/>
      <c r="D17462" s="206"/>
      <c r="E17462" s="206"/>
      <c r="F17462"/>
    </row>
    <row r="17463" spans="1:6" x14ac:dyDescent="0.2">
      <c r="A17463"/>
      <c r="B17463"/>
      <c r="D17463" s="206"/>
      <c r="E17463" s="206"/>
      <c r="F17463"/>
    </row>
    <row r="17464" spans="1:6" x14ac:dyDescent="0.2">
      <c r="A17464"/>
      <c r="B17464"/>
      <c r="D17464" s="206"/>
      <c r="E17464" s="206"/>
      <c r="F17464"/>
    </row>
    <row r="17465" spans="1:6" x14ac:dyDescent="0.2">
      <c r="A17465"/>
      <c r="B17465"/>
      <c r="D17465" s="206"/>
      <c r="E17465" s="206"/>
      <c r="F17465"/>
    </row>
    <row r="17466" spans="1:6" x14ac:dyDescent="0.2">
      <c r="A17466"/>
      <c r="B17466"/>
      <c r="D17466" s="206"/>
      <c r="E17466" s="206"/>
      <c r="F17466"/>
    </row>
    <row r="17467" spans="1:6" x14ac:dyDescent="0.2">
      <c r="A17467"/>
      <c r="B17467"/>
      <c r="D17467" s="206"/>
      <c r="E17467" s="206"/>
      <c r="F17467"/>
    </row>
    <row r="17468" spans="1:6" x14ac:dyDescent="0.2">
      <c r="A17468"/>
      <c r="B17468"/>
      <c r="D17468" s="206"/>
      <c r="E17468" s="206"/>
      <c r="F17468"/>
    </row>
    <row r="17469" spans="1:6" x14ac:dyDescent="0.2">
      <c r="A17469"/>
      <c r="B17469"/>
      <c r="D17469" s="206"/>
      <c r="E17469" s="206"/>
      <c r="F17469"/>
    </row>
    <row r="17470" spans="1:6" x14ac:dyDescent="0.2">
      <c r="A17470"/>
      <c r="B17470"/>
      <c r="D17470" s="206"/>
      <c r="E17470" s="206"/>
      <c r="F17470"/>
    </row>
    <row r="17471" spans="1:6" x14ac:dyDescent="0.2">
      <c r="A17471"/>
      <c r="B17471"/>
      <c r="D17471" s="206"/>
      <c r="E17471" s="206"/>
      <c r="F17471"/>
    </row>
    <row r="17472" spans="1:6" x14ac:dyDescent="0.2">
      <c r="A17472"/>
      <c r="B17472"/>
      <c r="D17472" s="206"/>
      <c r="E17472" s="206"/>
      <c r="F17472"/>
    </row>
    <row r="17473" spans="1:6" x14ac:dyDescent="0.2">
      <c r="A17473"/>
      <c r="B17473"/>
      <c r="D17473" s="206"/>
      <c r="E17473" s="206"/>
      <c r="F17473"/>
    </row>
    <row r="17474" spans="1:6" x14ac:dyDescent="0.2">
      <c r="A17474"/>
      <c r="B17474"/>
      <c r="D17474" s="206"/>
      <c r="E17474" s="206"/>
      <c r="F17474"/>
    </row>
    <row r="17475" spans="1:6" x14ac:dyDescent="0.2">
      <c r="A17475"/>
      <c r="B17475"/>
      <c r="D17475" s="206"/>
      <c r="E17475" s="206"/>
      <c r="F17475"/>
    </row>
    <row r="17476" spans="1:6" x14ac:dyDescent="0.2">
      <c r="A17476"/>
      <c r="B17476"/>
      <c r="D17476" s="206"/>
      <c r="E17476" s="206"/>
      <c r="F17476"/>
    </row>
    <row r="17477" spans="1:6" x14ac:dyDescent="0.2">
      <c r="A17477"/>
      <c r="B17477"/>
      <c r="D17477" s="206"/>
      <c r="E17477" s="206"/>
      <c r="F17477"/>
    </row>
    <row r="17478" spans="1:6" x14ac:dyDescent="0.2">
      <c r="A17478"/>
      <c r="B17478"/>
      <c r="D17478" s="206"/>
      <c r="E17478" s="206"/>
      <c r="F17478"/>
    </row>
    <row r="17479" spans="1:6" x14ac:dyDescent="0.2">
      <c r="A17479"/>
      <c r="B17479"/>
      <c r="D17479" s="206"/>
      <c r="E17479" s="206"/>
      <c r="F17479"/>
    </row>
    <row r="17480" spans="1:6" x14ac:dyDescent="0.2">
      <c r="A17480"/>
      <c r="B17480"/>
      <c r="D17480" s="206"/>
      <c r="E17480" s="206"/>
      <c r="F17480"/>
    </row>
    <row r="17481" spans="1:6" x14ac:dyDescent="0.2">
      <c r="A17481"/>
      <c r="B17481"/>
      <c r="D17481" s="206"/>
      <c r="E17481" s="206"/>
      <c r="F17481"/>
    </row>
    <row r="17482" spans="1:6" x14ac:dyDescent="0.2">
      <c r="A17482"/>
      <c r="B17482"/>
      <c r="D17482" s="206"/>
      <c r="E17482" s="206"/>
      <c r="F17482"/>
    </row>
    <row r="17483" spans="1:6" x14ac:dyDescent="0.2">
      <c r="A17483"/>
      <c r="B17483"/>
      <c r="D17483" s="206"/>
      <c r="E17483" s="206"/>
      <c r="F17483"/>
    </row>
    <row r="17484" spans="1:6" x14ac:dyDescent="0.2">
      <c r="A17484"/>
      <c r="B17484"/>
      <c r="D17484" s="206"/>
      <c r="E17484" s="206"/>
      <c r="F17484"/>
    </row>
    <row r="17485" spans="1:6" x14ac:dyDescent="0.2">
      <c r="A17485"/>
      <c r="B17485"/>
      <c r="D17485" s="206"/>
      <c r="E17485" s="206"/>
      <c r="F17485"/>
    </row>
    <row r="17486" spans="1:6" x14ac:dyDescent="0.2">
      <c r="A17486"/>
      <c r="B17486"/>
      <c r="D17486" s="206"/>
      <c r="E17486" s="206"/>
      <c r="F17486"/>
    </row>
    <row r="17487" spans="1:6" x14ac:dyDescent="0.2">
      <c r="A17487"/>
      <c r="B17487"/>
      <c r="D17487" s="206"/>
      <c r="E17487" s="206"/>
      <c r="F17487"/>
    </row>
    <row r="17488" spans="1:6" x14ac:dyDescent="0.2">
      <c r="A17488"/>
      <c r="B17488"/>
      <c r="D17488" s="206"/>
      <c r="E17488" s="206"/>
      <c r="F17488"/>
    </row>
    <row r="17489" spans="1:6" x14ac:dyDescent="0.2">
      <c r="A17489"/>
      <c r="B17489"/>
      <c r="D17489" s="206"/>
      <c r="E17489" s="206"/>
      <c r="F17489"/>
    </row>
    <row r="17490" spans="1:6" x14ac:dyDescent="0.2">
      <c r="A17490"/>
      <c r="B17490"/>
      <c r="D17490" s="206"/>
      <c r="E17490" s="206"/>
      <c r="F17490"/>
    </row>
    <row r="17491" spans="1:6" x14ac:dyDescent="0.2">
      <c r="A17491"/>
      <c r="B17491"/>
      <c r="D17491" s="206"/>
      <c r="E17491" s="206"/>
      <c r="F17491"/>
    </row>
    <row r="17492" spans="1:6" x14ac:dyDescent="0.2">
      <c r="A17492"/>
      <c r="B17492"/>
      <c r="D17492" s="206"/>
      <c r="E17492" s="206"/>
      <c r="F17492"/>
    </row>
    <row r="17493" spans="1:6" x14ac:dyDescent="0.2">
      <c r="A17493"/>
      <c r="B17493"/>
      <c r="D17493" s="206"/>
      <c r="E17493" s="206"/>
      <c r="F17493"/>
    </row>
    <row r="17494" spans="1:6" x14ac:dyDescent="0.2">
      <c r="A17494"/>
      <c r="B17494"/>
      <c r="D17494" s="206"/>
      <c r="E17494" s="206"/>
      <c r="F17494"/>
    </row>
    <row r="17495" spans="1:6" x14ac:dyDescent="0.2">
      <c r="A17495"/>
      <c r="B17495"/>
      <c r="D17495" s="206"/>
      <c r="E17495" s="206"/>
      <c r="F17495"/>
    </row>
    <row r="17496" spans="1:6" x14ac:dyDescent="0.2">
      <c r="A17496"/>
      <c r="B17496"/>
      <c r="D17496" s="206"/>
      <c r="E17496" s="206"/>
      <c r="F17496"/>
    </row>
    <row r="17497" spans="1:6" x14ac:dyDescent="0.2">
      <c r="A17497"/>
      <c r="B17497"/>
      <c r="D17497" s="206"/>
      <c r="E17497" s="206"/>
      <c r="F17497"/>
    </row>
    <row r="17498" spans="1:6" x14ac:dyDescent="0.2">
      <c r="A17498"/>
      <c r="B17498"/>
      <c r="D17498" s="206"/>
      <c r="E17498" s="206"/>
      <c r="F17498"/>
    </row>
    <row r="17499" spans="1:6" x14ac:dyDescent="0.2">
      <c r="A17499"/>
      <c r="B17499"/>
      <c r="D17499" s="206"/>
      <c r="E17499" s="206"/>
      <c r="F17499"/>
    </row>
    <row r="17500" spans="1:6" x14ac:dyDescent="0.2">
      <c r="A17500"/>
      <c r="B17500"/>
      <c r="D17500" s="206"/>
      <c r="E17500" s="206"/>
      <c r="F17500"/>
    </row>
    <row r="17501" spans="1:6" x14ac:dyDescent="0.2">
      <c r="A17501"/>
      <c r="B17501"/>
      <c r="D17501" s="206"/>
      <c r="E17501" s="206"/>
      <c r="F17501"/>
    </row>
    <row r="17502" spans="1:6" x14ac:dyDescent="0.2">
      <c r="A17502"/>
      <c r="B17502"/>
      <c r="D17502" s="206"/>
      <c r="E17502" s="206"/>
      <c r="F17502"/>
    </row>
    <row r="17503" spans="1:6" x14ac:dyDescent="0.2">
      <c r="A17503"/>
      <c r="B17503"/>
      <c r="D17503" s="206"/>
      <c r="E17503" s="206"/>
      <c r="F17503"/>
    </row>
    <row r="17504" spans="1:6" x14ac:dyDescent="0.2">
      <c r="A17504"/>
      <c r="B17504"/>
      <c r="D17504" s="206"/>
      <c r="E17504" s="206"/>
      <c r="F17504"/>
    </row>
    <row r="17505" spans="1:6" x14ac:dyDescent="0.2">
      <c r="A17505"/>
      <c r="B17505"/>
      <c r="D17505" s="206"/>
      <c r="E17505" s="206"/>
      <c r="F17505"/>
    </row>
    <row r="17506" spans="1:6" x14ac:dyDescent="0.2">
      <c r="A17506"/>
      <c r="B17506"/>
      <c r="D17506" s="206"/>
      <c r="E17506" s="206"/>
      <c r="F17506"/>
    </row>
    <row r="17507" spans="1:6" x14ac:dyDescent="0.2">
      <c r="A17507"/>
      <c r="B17507"/>
      <c r="D17507" s="206"/>
      <c r="E17507" s="206"/>
      <c r="F17507"/>
    </row>
    <row r="17508" spans="1:6" x14ac:dyDescent="0.2">
      <c r="A17508"/>
      <c r="B17508"/>
      <c r="D17508" s="206"/>
      <c r="E17508" s="206"/>
      <c r="F17508"/>
    </row>
    <row r="17509" spans="1:6" x14ac:dyDescent="0.2">
      <c r="A17509"/>
      <c r="B17509"/>
      <c r="D17509" s="206"/>
      <c r="E17509" s="206"/>
      <c r="F17509"/>
    </row>
    <row r="17510" spans="1:6" x14ac:dyDescent="0.2">
      <c r="A17510"/>
      <c r="B17510"/>
      <c r="D17510" s="206"/>
      <c r="E17510" s="206"/>
      <c r="F17510"/>
    </row>
    <row r="17511" spans="1:6" x14ac:dyDescent="0.2">
      <c r="A17511"/>
      <c r="B17511"/>
      <c r="D17511" s="206"/>
      <c r="E17511" s="206"/>
      <c r="F17511"/>
    </row>
    <row r="17512" spans="1:6" x14ac:dyDescent="0.2">
      <c r="A17512"/>
      <c r="B17512"/>
      <c r="D17512" s="206"/>
      <c r="E17512" s="206"/>
      <c r="F17512"/>
    </row>
    <row r="17513" spans="1:6" x14ac:dyDescent="0.2">
      <c r="A17513"/>
      <c r="B17513"/>
      <c r="D17513" s="206"/>
      <c r="E17513" s="206"/>
      <c r="F17513"/>
    </row>
    <row r="17514" spans="1:6" x14ac:dyDescent="0.2">
      <c r="A17514"/>
      <c r="B17514"/>
      <c r="D17514" s="206"/>
      <c r="E17514" s="206"/>
      <c r="F17514"/>
    </row>
    <row r="17515" spans="1:6" x14ac:dyDescent="0.2">
      <c r="A17515"/>
      <c r="B17515"/>
      <c r="D17515" s="206"/>
      <c r="E17515" s="206"/>
      <c r="F17515"/>
    </row>
    <row r="17516" spans="1:6" x14ac:dyDescent="0.2">
      <c r="A17516"/>
      <c r="B17516"/>
      <c r="D17516" s="206"/>
      <c r="E17516" s="206"/>
      <c r="F17516"/>
    </row>
    <row r="17517" spans="1:6" x14ac:dyDescent="0.2">
      <c r="A17517"/>
      <c r="B17517"/>
      <c r="D17517" s="206"/>
      <c r="E17517" s="206"/>
      <c r="F17517"/>
    </row>
    <row r="17518" spans="1:6" x14ac:dyDescent="0.2">
      <c r="A17518"/>
      <c r="B17518"/>
      <c r="D17518" s="206"/>
      <c r="E17518" s="206"/>
      <c r="F17518"/>
    </row>
    <row r="17519" spans="1:6" x14ac:dyDescent="0.2">
      <c r="A17519"/>
      <c r="B17519"/>
      <c r="D17519" s="206"/>
      <c r="E17519" s="206"/>
      <c r="F17519"/>
    </row>
    <row r="17520" spans="1:6" x14ac:dyDescent="0.2">
      <c r="A17520"/>
      <c r="B17520"/>
      <c r="D17520" s="206"/>
      <c r="E17520" s="206"/>
      <c r="F17520"/>
    </row>
    <row r="17521" spans="1:6" x14ac:dyDescent="0.2">
      <c r="A17521"/>
      <c r="B17521"/>
      <c r="D17521" s="206"/>
      <c r="E17521" s="206"/>
      <c r="F17521"/>
    </row>
    <row r="17522" spans="1:6" x14ac:dyDescent="0.2">
      <c r="A17522"/>
      <c r="B17522"/>
      <c r="D17522" s="206"/>
      <c r="E17522" s="206"/>
      <c r="F17522"/>
    </row>
    <row r="17523" spans="1:6" x14ac:dyDescent="0.2">
      <c r="A17523"/>
      <c r="B17523"/>
      <c r="D17523" s="206"/>
      <c r="E17523" s="206"/>
      <c r="F17523"/>
    </row>
    <row r="17524" spans="1:6" x14ac:dyDescent="0.2">
      <c r="A17524"/>
      <c r="B17524"/>
      <c r="D17524" s="206"/>
      <c r="E17524" s="206"/>
      <c r="F17524"/>
    </row>
    <row r="17525" spans="1:6" x14ac:dyDescent="0.2">
      <c r="A17525"/>
      <c r="B17525"/>
      <c r="D17525" s="206"/>
      <c r="E17525" s="206"/>
      <c r="F17525"/>
    </row>
    <row r="17526" spans="1:6" x14ac:dyDescent="0.2">
      <c r="A17526"/>
      <c r="B17526"/>
      <c r="D17526" s="206"/>
      <c r="E17526" s="206"/>
      <c r="F17526"/>
    </row>
    <row r="17527" spans="1:6" x14ac:dyDescent="0.2">
      <c r="A17527"/>
      <c r="B17527"/>
      <c r="D17527" s="206"/>
      <c r="E17527" s="206"/>
      <c r="F17527"/>
    </row>
    <row r="17528" spans="1:6" x14ac:dyDescent="0.2">
      <c r="A17528"/>
      <c r="B17528"/>
      <c r="D17528" s="206"/>
      <c r="E17528" s="206"/>
      <c r="F17528"/>
    </row>
    <row r="17529" spans="1:6" x14ac:dyDescent="0.2">
      <c r="A17529"/>
      <c r="B17529"/>
      <c r="D17529" s="206"/>
      <c r="E17529" s="206"/>
      <c r="F17529"/>
    </row>
    <row r="17530" spans="1:6" x14ac:dyDescent="0.2">
      <c r="A17530"/>
      <c r="B17530"/>
      <c r="D17530" s="206"/>
      <c r="E17530" s="206"/>
      <c r="F17530"/>
    </row>
    <row r="17531" spans="1:6" x14ac:dyDescent="0.2">
      <c r="A17531"/>
      <c r="B17531"/>
      <c r="D17531" s="206"/>
      <c r="E17531" s="206"/>
      <c r="F17531"/>
    </row>
    <row r="17532" spans="1:6" x14ac:dyDescent="0.2">
      <c r="A17532"/>
      <c r="B17532"/>
      <c r="D17532" s="206"/>
      <c r="E17532" s="206"/>
      <c r="F17532"/>
    </row>
    <row r="17533" spans="1:6" x14ac:dyDescent="0.2">
      <c r="A17533"/>
      <c r="B17533"/>
      <c r="D17533" s="206"/>
      <c r="E17533" s="206"/>
      <c r="F17533"/>
    </row>
    <row r="17534" spans="1:6" x14ac:dyDescent="0.2">
      <c r="A17534"/>
      <c r="B17534"/>
      <c r="D17534" s="206"/>
      <c r="E17534" s="206"/>
      <c r="F17534"/>
    </row>
    <row r="17535" spans="1:6" x14ac:dyDescent="0.2">
      <c r="A17535"/>
      <c r="B17535"/>
      <c r="D17535" s="206"/>
      <c r="E17535" s="206"/>
      <c r="F17535"/>
    </row>
    <row r="17536" spans="1:6" x14ac:dyDescent="0.2">
      <c r="A17536"/>
      <c r="B17536"/>
      <c r="D17536" s="206"/>
      <c r="E17536" s="206"/>
      <c r="F17536"/>
    </row>
    <row r="17537" spans="1:6" x14ac:dyDescent="0.2">
      <c r="A17537"/>
      <c r="B17537"/>
      <c r="D17537" s="206"/>
      <c r="E17537" s="206"/>
      <c r="F17537"/>
    </row>
    <row r="17538" spans="1:6" x14ac:dyDescent="0.2">
      <c r="A17538"/>
      <c r="B17538"/>
      <c r="D17538" s="206"/>
      <c r="E17538" s="206"/>
      <c r="F17538"/>
    </row>
    <row r="17539" spans="1:6" x14ac:dyDescent="0.2">
      <c r="A17539"/>
      <c r="B17539"/>
      <c r="D17539" s="206"/>
      <c r="E17539" s="206"/>
      <c r="F17539"/>
    </row>
    <row r="17540" spans="1:6" x14ac:dyDescent="0.2">
      <c r="A17540"/>
      <c r="B17540"/>
      <c r="D17540" s="206"/>
      <c r="E17540" s="206"/>
      <c r="F17540"/>
    </row>
    <row r="17541" spans="1:6" x14ac:dyDescent="0.2">
      <c r="A17541"/>
      <c r="B17541"/>
      <c r="D17541" s="206"/>
      <c r="E17541" s="206"/>
      <c r="F17541"/>
    </row>
    <row r="17542" spans="1:6" x14ac:dyDescent="0.2">
      <c r="A17542"/>
      <c r="B17542"/>
      <c r="D17542" s="206"/>
      <c r="E17542" s="206"/>
      <c r="F17542"/>
    </row>
    <row r="17543" spans="1:6" x14ac:dyDescent="0.2">
      <c r="A17543"/>
      <c r="B17543"/>
      <c r="D17543" s="206"/>
      <c r="E17543" s="206"/>
      <c r="F17543"/>
    </row>
    <row r="17544" spans="1:6" x14ac:dyDescent="0.2">
      <c r="A17544"/>
      <c r="B17544"/>
      <c r="D17544" s="206"/>
      <c r="E17544" s="206"/>
      <c r="F17544"/>
    </row>
    <row r="17545" spans="1:6" x14ac:dyDescent="0.2">
      <c r="A17545"/>
      <c r="B17545"/>
      <c r="D17545" s="206"/>
      <c r="E17545" s="206"/>
      <c r="F17545"/>
    </row>
    <row r="17546" spans="1:6" x14ac:dyDescent="0.2">
      <c r="A17546"/>
      <c r="B17546"/>
      <c r="D17546" s="206"/>
      <c r="E17546" s="206"/>
      <c r="F17546"/>
    </row>
    <row r="17547" spans="1:6" x14ac:dyDescent="0.2">
      <c r="A17547"/>
      <c r="B17547"/>
      <c r="D17547" s="206"/>
      <c r="E17547" s="206"/>
      <c r="F17547"/>
    </row>
    <row r="17548" spans="1:6" x14ac:dyDescent="0.2">
      <c r="A17548"/>
      <c r="B17548"/>
      <c r="D17548" s="206"/>
      <c r="E17548" s="206"/>
      <c r="F17548"/>
    </row>
    <row r="17549" spans="1:6" x14ac:dyDescent="0.2">
      <c r="A17549"/>
      <c r="B17549"/>
      <c r="D17549" s="206"/>
      <c r="E17549" s="206"/>
      <c r="F17549"/>
    </row>
    <row r="17550" spans="1:6" x14ac:dyDescent="0.2">
      <c r="A17550"/>
      <c r="B17550"/>
      <c r="D17550" s="206"/>
      <c r="E17550" s="206"/>
      <c r="F17550"/>
    </row>
    <row r="17551" spans="1:6" x14ac:dyDescent="0.2">
      <c r="A17551"/>
      <c r="B17551"/>
      <c r="D17551" s="206"/>
      <c r="E17551" s="206"/>
      <c r="F17551"/>
    </row>
    <row r="17552" spans="1:6" x14ac:dyDescent="0.2">
      <c r="A17552"/>
      <c r="B17552"/>
      <c r="D17552" s="206"/>
      <c r="E17552" s="206"/>
      <c r="F17552"/>
    </row>
    <row r="17553" spans="1:6" x14ac:dyDescent="0.2">
      <c r="A17553"/>
      <c r="B17553"/>
      <c r="D17553" s="206"/>
      <c r="E17553" s="206"/>
      <c r="F17553"/>
    </row>
    <row r="17554" spans="1:6" x14ac:dyDescent="0.2">
      <c r="A17554"/>
      <c r="B17554"/>
      <c r="D17554" s="206"/>
      <c r="E17554" s="206"/>
      <c r="F17554"/>
    </row>
    <row r="17555" spans="1:6" x14ac:dyDescent="0.2">
      <c r="A17555"/>
      <c r="B17555"/>
      <c r="D17555" s="206"/>
      <c r="E17555" s="206"/>
      <c r="F17555"/>
    </row>
    <row r="17556" spans="1:6" x14ac:dyDescent="0.2">
      <c r="A17556"/>
      <c r="B17556"/>
      <c r="D17556" s="206"/>
      <c r="E17556" s="206"/>
      <c r="F17556"/>
    </row>
    <row r="17557" spans="1:6" x14ac:dyDescent="0.2">
      <c r="A17557"/>
      <c r="B17557"/>
      <c r="D17557" s="206"/>
      <c r="E17557" s="206"/>
      <c r="F17557"/>
    </row>
    <row r="17558" spans="1:6" x14ac:dyDescent="0.2">
      <c r="A17558"/>
      <c r="B17558"/>
      <c r="D17558" s="206"/>
      <c r="E17558" s="206"/>
      <c r="F17558"/>
    </row>
    <row r="17559" spans="1:6" x14ac:dyDescent="0.2">
      <c r="A17559"/>
      <c r="B17559"/>
      <c r="D17559" s="206"/>
      <c r="E17559" s="206"/>
      <c r="F17559"/>
    </row>
    <row r="17560" spans="1:6" x14ac:dyDescent="0.2">
      <c r="A17560"/>
      <c r="B17560"/>
      <c r="D17560" s="206"/>
      <c r="E17560" s="206"/>
      <c r="F17560"/>
    </row>
    <row r="17561" spans="1:6" x14ac:dyDescent="0.2">
      <c r="A17561"/>
      <c r="B17561"/>
      <c r="D17561" s="206"/>
      <c r="E17561" s="206"/>
      <c r="F17561"/>
    </row>
    <row r="17562" spans="1:6" x14ac:dyDescent="0.2">
      <c r="A17562"/>
      <c r="B17562"/>
      <c r="D17562" s="206"/>
      <c r="E17562" s="206"/>
      <c r="F17562"/>
    </row>
    <row r="17563" spans="1:6" x14ac:dyDescent="0.2">
      <c r="A17563"/>
      <c r="B17563"/>
      <c r="D17563" s="206"/>
      <c r="E17563" s="206"/>
      <c r="F17563"/>
    </row>
    <row r="17564" spans="1:6" x14ac:dyDescent="0.2">
      <c r="A17564"/>
      <c r="B17564"/>
      <c r="D17564" s="206"/>
      <c r="E17564" s="206"/>
      <c r="F17564"/>
    </row>
    <row r="17565" spans="1:6" x14ac:dyDescent="0.2">
      <c r="A17565"/>
      <c r="B17565"/>
      <c r="D17565" s="206"/>
      <c r="E17565" s="206"/>
      <c r="F17565"/>
    </row>
    <row r="17566" spans="1:6" x14ac:dyDescent="0.2">
      <c r="A17566"/>
      <c r="B17566"/>
      <c r="D17566" s="206"/>
      <c r="E17566" s="206"/>
      <c r="F17566"/>
    </row>
    <row r="17567" spans="1:6" x14ac:dyDescent="0.2">
      <c r="A17567"/>
      <c r="B17567"/>
      <c r="D17567" s="206"/>
      <c r="E17567" s="206"/>
      <c r="F17567"/>
    </row>
    <row r="17568" spans="1:6" x14ac:dyDescent="0.2">
      <c r="A17568"/>
      <c r="B17568"/>
      <c r="D17568" s="206"/>
      <c r="E17568" s="206"/>
      <c r="F17568"/>
    </row>
    <row r="17569" spans="1:6" x14ac:dyDescent="0.2">
      <c r="A17569"/>
      <c r="B17569"/>
      <c r="D17569" s="206"/>
      <c r="E17569" s="206"/>
      <c r="F17569"/>
    </row>
    <row r="17570" spans="1:6" x14ac:dyDescent="0.2">
      <c r="A17570"/>
      <c r="B17570"/>
      <c r="D17570" s="206"/>
      <c r="E17570" s="206"/>
      <c r="F17570"/>
    </row>
    <row r="17571" spans="1:6" x14ac:dyDescent="0.2">
      <c r="A17571"/>
      <c r="B17571"/>
      <c r="D17571" s="206"/>
      <c r="E17571" s="206"/>
      <c r="F17571"/>
    </row>
    <row r="17572" spans="1:6" x14ac:dyDescent="0.2">
      <c r="A17572"/>
      <c r="B17572"/>
      <c r="D17572" s="206"/>
      <c r="E17572" s="206"/>
      <c r="F17572"/>
    </row>
    <row r="17573" spans="1:6" x14ac:dyDescent="0.2">
      <c r="A17573"/>
      <c r="B17573"/>
      <c r="D17573" s="206"/>
      <c r="E17573" s="206"/>
      <c r="F17573"/>
    </row>
    <row r="17574" spans="1:6" x14ac:dyDescent="0.2">
      <c r="A17574"/>
      <c r="B17574"/>
      <c r="D17574" s="206"/>
      <c r="E17574" s="206"/>
      <c r="F17574"/>
    </row>
    <row r="17575" spans="1:6" x14ac:dyDescent="0.2">
      <c r="A17575"/>
      <c r="B17575"/>
      <c r="D17575" s="206"/>
      <c r="E17575" s="206"/>
      <c r="F17575"/>
    </row>
    <row r="17576" spans="1:6" x14ac:dyDescent="0.2">
      <c r="A17576"/>
      <c r="B17576"/>
      <c r="D17576" s="206"/>
      <c r="E17576" s="206"/>
      <c r="F17576"/>
    </row>
    <row r="17577" spans="1:6" x14ac:dyDescent="0.2">
      <c r="A17577"/>
      <c r="B17577"/>
      <c r="D17577" s="206"/>
      <c r="E17577" s="206"/>
      <c r="F17577"/>
    </row>
    <row r="17578" spans="1:6" x14ac:dyDescent="0.2">
      <c r="A17578"/>
      <c r="B17578"/>
      <c r="D17578" s="206"/>
      <c r="E17578" s="206"/>
      <c r="F17578"/>
    </row>
    <row r="17579" spans="1:6" x14ac:dyDescent="0.2">
      <c r="A17579"/>
      <c r="B17579"/>
      <c r="D17579" s="206"/>
      <c r="E17579" s="206"/>
      <c r="F17579"/>
    </row>
    <row r="17580" spans="1:6" x14ac:dyDescent="0.2">
      <c r="A17580"/>
      <c r="B17580"/>
      <c r="D17580" s="206"/>
      <c r="E17580" s="206"/>
      <c r="F17580"/>
    </row>
    <row r="17581" spans="1:6" x14ac:dyDescent="0.2">
      <c r="A17581"/>
      <c r="B17581"/>
      <c r="D17581" s="206"/>
      <c r="E17581" s="206"/>
      <c r="F17581"/>
    </row>
    <row r="17582" spans="1:6" x14ac:dyDescent="0.2">
      <c r="A17582"/>
      <c r="B17582"/>
      <c r="D17582" s="206"/>
      <c r="E17582" s="206"/>
      <c r="F17582"/>
    </row>
    <row r="17583" spans="1:6" x14ac:dyDescent="0.2">
      <c r="A17583"/>
      <c r="B17583"/>
      <c r="D17583" s="206"/>
      <c r="E17583" s="206"/>
      <c r="F17583"/>
    </row>
    <row r="17584" spans="1:6" x14ac:dyDescent="0.2">
      <c r="A17584"/>
      <c r="B17584"/>
      <c r="D17584" s="206"/>
      <c r="E17584" s="206"/>
      <c r="F17584"/>
    </row>
    <row r="17585" spans="1:6" x14ac:dyDescent="0.2">
      <c r="A17585"/>
      <c r="B17585"/>
      <c r="D17585" s="206"/>
      <c r="E17585" s="206"/>
      <c r="F17585"/>
    </row>
    <row r="17586" spans="1:6" x14ac:dyDescent="0.2">
      <c r="A17586"/>
      <c r="B17586"/>
      <c r="D17586" s="206"/>
      <c r="E17586" s="206"/>
      <c r="F17586"/>
    </row>
    <row r="17587" spans="1:6" x14ac:dyDescent="0.2">
      <c r="A17587"/>
      <c r="B17587"/>
      <c r="D17587" s="206"/>
      <c r="E17587" s="206"/>
      <c r="F17587"/>
    </row>
    <row r="17588" spans="1:6" x14ac:dyDescent="0.2">
      <c r="A17588"/>
      <c r="B17588"/>
      <c r="D17588" s="206"/>
      <c r="E17588" s="206"/>
      <c r="F17588"/>
    </row>
    <row r="17589" spans="1:6" x14ac:dyDescent="0.2">
      <c r="A17589"/>
      <c r="B17589"/>
      <c r="D17589" s="206"/>
      <c r="E17589" s="206"/>
      <c r="F17589"/>
    </row>
    <row r="17590" spans="1:6" x14ac:dyDescent="0.2">
      <c r="A17590"/>
      <c r="B17590"/>
      <c r="D17590" s="206"/>
      <c r="E17590" s="206"/>
      <c r="F17590"/>
    </row>
    <row r="17591" spans="1:6" x14ac:dyDescent="0.2">
      <c r="A17591"/>
      <c r="B17591"/>
      <c r="D17591" s="206"/>
      <c r="E17591" s="206"/>
      <c r="F17591"/>
    </row>
    <row r="17592" spans="1:6" x14ac:dyDescent="0.2">
      <c r="A17592"/>
      <c r="B17592"/>
      <c r="D17592" s="206"/>
      <c r="E17592" s="206"/>
      <c r="F17592"/>
    </row>
    <row r="17593" spans="1:6" x14ac:dyDescent="0.2">
      <c r="A17593"/>
      <c r="B17593"/>
      <c r="D17593" s="206"/>
      <c r="E17593" s="206"/>
      <c r="F17593"/>
    </row>
    <row r="17594" spans="1:6" x14ac:dyDescent="0.2">
      <c r="A17594"/>
      <c r="B17594"/>
      <c r="D17594" s="206"/>
      <c r="E17594" s="206"/>
      <c r="F17594"/>
    </row>
    <row r="17595" spans="1:6" x14ac:dyDescent="0.2">
      <c r="A17595"/>
      <c r="B17595"/>
      <c r="D17595" s="206"/>
      <c r="E17595" s="206"/>
      <c r="F17595"/>
    </row>
    <row r="17596" spans="1:6" x14ac:dyDescent="0.2">
      <c r="A17596"/>
      <c r="B17596"/>
      <c r="D17596" s="206"/>
      <c r="E17596" s="206"/>
      <c r="F17596"/>
    </row>
    <row r="17597" spans="1:6" x14ac:dyDescent="0.2">
      <c r="A17597"/>
      <c r="B17597"/>
      <c r="D17597" s="206"/>
      <c r="E17597" s="206"/>
      <c r="F17597"/>
    </row>
    <row r="17598" spans="1:6" x14ac:dyDescent="0.2">
      <c r="A17598"/>
      <c r="B17598"/>
      <c r="D17598" s="206"/>
      <c r="E17598" s="206"/>
      <c r="F17598"/>
    </row>
    <row r="17599" spans="1:6" x14ac:dyDescent="0.2">
      <c r="A17599"/>
      <c r="B17599"/>
      <c r="D17599" s="206"/>
      <c r="E17599" s="206"/>
      <c r="F17599"/>
    </row>
    <row r="17600" spans="1:6" x14ac:dyDescent="0.2">
      <c r="A17600"/>
      <c r="B17600"/>
      <c r="D17600" s="206"/>
      <c r="E17600" s="206"/>
      <c r="F17600"/>
    </row>
    <row r="17601" spans="1:6" x14ac:dyDescent="0.2">
      <c r="A17601"/>
      <c r="B17601"/>
      <c r="D17601" s="206"/>
      <c r="E17601" s="206"/>
      <c r="F17601"/>
    </row>
    <row r="17602" spans="1:6" x14ac:dyDescent="0.2">
      <c r="A17602"/>
      <c r="B17602"/>
      <c r="D17602" s="206"/>
      <c r="E17602" s="206"/>
      <c r="F17602"/>
    </row>
    <row r="17603" spans="1:6" x14ac:dyDescent="0.2">
      <c r="A17603"/>
      <c r="B17603"/>
      <c r="D17603" s="206"/>
      <c r="E17603" s="206"/>
      <c r="F17603"/>
    </row>
    <row r="17604" spans="1:6" x14ac:dyDescent="0.2">
      <c r="A17604"/>
      <c r="B17604"/>
      <c r="D17604" s="206"/>
      <c r="E17604" s="206"/>
      <c r="F17604"/>
    </row>
    <row r="17605" spans="1:6" x14ac:dyDescent="0.2">
      <c r="A17605"/>
      <c r="B17605"/>
      <c r="D17605" s="206"/>
      <c r="E17605" s="206"/>
      <c r="F17605"/>
    </row>
    <row r="17606" spans="1:6" x14ac:dyDescent="0.2">
      <c r="A17606"/>
      <c r="B17606"/>
      <c r="D17606" s="206"/>
      <c r="E17606" s="206"/>
      <c r="F17606"/>
    </row>
    <row r="17607" spans="1:6" x14ac:dyDescent="0.2">
      <c r="A17607"/>
      <c r="B17607"/>
      <c r="D17607" s="206"/>
      <c r="E17607" s="206"/>
      <c r="F17607"/>
    </row>
    <row r="17608" spans="1:6" x14ac:dyDescent="0.2">
      <c r="A17608"/>
      <c r="B17608"/>
      <c r="D17608" s="206"/>
      <c r="E17608" s="206"/>
      <c r="F17608"/>
    </row>
    <row r="17609" spans="1:6" x14ac:dyDescent="0.2">
      <c r="A17609"/>
      <c r="B17609"/>
      <c r="D17609" s="206"/>
      <c r="E17609" s="206"/>
      <c r="F17609"/>
    </row>
    <row r="17610" spans="1:6" x14ac:dyDescent="0.2">
      <c r="A17610"/>
      <c r="B17610"/>
      <c r="D17610" s="206"/>
      <c r="E17610" s="206"/>
      <c r="F17610"/>
    </row>
    <row r="17611" spans="1:6" x14ac:dyDescent="0.2">
      <c r="A17611"/>
      <c r="B17611"/>
      <c r="D17611" s="206"/>
      <c r="E17611" s="206"/>
      <c r="F17611"/>
    </row>
    <row r="17612" spans="1:6" x14ac:dyDescent="0.2">
      <c r="A17612"/>
      <c r="B17612"/>
      <c r="D17612" s="206"/>
      <c r="E17612" s="206"/>
      <c r="F17612"/>
    </row>
    <row r="17613" spans="1:6" x14ac:dyDescent="0.2">
      <c r="A17613"/>
      <c r="B17613"/>
      <c r="D17613" s="206"/>
      <c r="E17613" s="206"/>
      <c r="F17613"/>
    </row>
    <row r="17614" spans="1:6" x14ac:dyDescent="0.2">
      <c r="A17614"/>
      <c r="B17614"/>
      <c r="D17614" s="206"/>
      <c r="E17614" s="206"/>
      <c r="F17614"/>
    </row>
    <row r="17615" spans="1:6" x14ac:dyDescent="0.2">
      <c r="A17615"/>
      <c r="B17615"/>
      <c r="D17615" s="206"/>
      <c r="E17615" s="206"/>
      <c r="F17615"/>
    </row>
    <row r="17616" spans="1:6" x14ac:dyDescent="0.2">
      <c r="A17616"/>
      <c r="B17616"/>
      <c r="D17616" s="206"/>
      <c r="E17616" s="206"/>
      <c r="F17616"/>
    </row>
    <row r="17617" spans="1:6" x14ac:dyDescent="0.2">
      <c r="A17617"/>
      <c r="B17617"/>
      <c r="D17617" s="206"/>
      <c r="E17617" s="206"/>
      <c r="F17617"/>
    </row>
    <row r="17618" spans="1:6" x14ac:dyDescent="0.2">
      <c r="A17618"/>
      <c r="B17618"/>
      <c r="D17618" s="206"/>
      <c r="E17618" s="206"/>
      <c r="F17618"/>
    </row>
    <row r="17619" spans="1:6" x14ac:dyDescent="0.2">
      <c r="A17619"/>
      <c r="B17619"/>
      <c r="D17619" s="206"/>
      <c r="E17619" s="206"/>
      <c r="F17619"/>
    </row>
    <row r="17620" spans="1:6" x14ac:dyDescent="0.2">
      <c r="A17620"/>
      <c r="B17620"/>
      <c r="D17620" s="206"/>
      <c r="E17620" s="206"/>
      <c r="F17620"/>
    </row>
    <row r="17621" spans="1:6" x14ac:dyDescent="0.2">
      <c r="A17621"/>
      <c r="B17621"/>
      <c r="D17621" s="206"/>
      <c r="E17621" s="206"/>
      <c r="F17621"/>
    </row>
    <row r="17622" spans="1:6" x14ac:dyDescent="0.2">
      <c r="A17622"/>
      <c r="B17622"/>
      <c r="D17622" s="206"/>
      <c r="E17622" s="206"/>
      <c r="F17622"/>
    </row>
    <row r="17623" spans="1:6" x14ac:dyDescent="0.2">
      <c r="A17623"/>
      <c r="B17623"/>
      <c r="D17623" s="206"/>
      <c r="E17623" s="206"/>
      <c r="F17623"/>
    </row>
    <row r="17624" spans="1:6" x14ac:dyDescent="0.2">
      <c r="A17624"/>
      <c r="B17624"/>
      <c r="D17624" s="206"/>
      <c r="E17624" s="206"/>
      <c r="F17624"/>
    </row>
    <row r="17625" spans="1:6" x14ac:dyDescent="0.2">
      <c r="A17625"/>
      <c r="B17625"/>
      <c r="D17625" s="206"/>
      <c r="E17625" s="206"/>
      <c r="F17625"/>
    </row>
    <row r="17626" spans="1:6" x14ac:dyDescent="0.2">
      <c r="A17626"/>
      <c r="B17626"/>
      <c r="D17626" s="206"/>
      <c r="E17626" s="206"/>
      <c r="F17626"/>
    </row>
    <row r="17627" spans="1:6" x14ac:dyDescent="0.2">
      <c r="A17627"/>
      <c r="B17627"/>
      <c r="D17627" s="206"/>
      <c r="E17627" s="206"/>
      <c r="F17627"/>
    </row>
    <row r="17628" spans="1:6" x14ac:dyDescent="0.2">
      <c r="A17628"/>
      <c r="B17628"/>
      <c r="D17628" s="206"/>
      <c r="E17628" s="206"/>
      <c r="F17628"/>
    </row>
    <row r="17629" spans="1:6" x14ac:dyDescent="0.2">
      <c r="A17629"/>
      <c r="B17629"/>
      <c r="D17629" s="206"/>
      <c r="E17629" s="206"/>
      <c r="F17629"/>
    </row>
    <row r="17630" spans="1:6" x14ac:dyDescent="0.2">
      <c r="A17630"/>
      <c r="B17630"/>
      <c r="D17630" s="206"/>
      <c r="E17630" s="206"/>
      <c r="F17630"/>
    </row>
    <row r="17631" spans="1:6" x14ac:dyDescent="0.2">
      <c r="A17631"/>
      <c r="B17631"/>
      <c r="D17631" s="206"/>
      <c r="E17631" s="206"/>
      <c r="F17631"/>
    </row>
    <row r="17632" spans="1:6" x14ac:dyDescent="0.2">
      <c r="A17632"/>
      <c r="B17632"/>
      <c r="D17632" s="206"/>
      <c r="E17632" s="206"/>
      <c r="F17632"/>
    </row>
    <row r="17633" spans="1:6" x14ac:dyDescent="0.2">
      <c r="A17633"/>
      <c r="B17633"/>
      <c r="D17633" s="206"/>
      <c r="E17633" s="206"/>
      <c r="F17633"/>
    </row>
    <row r="17634" spans="1:6" x14ac:dyDescent="0.2">
      <c r="A17634"/>
      <c r="B17634"/>
      <c r="D17634" s="206"/>
      <c r="E17634" s="206"/>
      <c r="F17634"/>
    </row>
    <row r="17635" spans="1:6" x14ac:dyDescent="0.2">
      <c r="A17635"/>
      <c r="B17635"/>
      <c r="D17635" s="206"/>
      <c r="E17635" s="206"/>
      <c r="F17635"/>
    </row>
    <row r="17636" spans="1:6" x14ac:dyDescent="0.2">
      <c r="A17636"/>
      <c r="B17636"/>
      <c r="D17636" s="206"/>
      <c r="E17636" s="206"/>
      <c r="F17636"/>
    </row>
    <row r="17637" spans="1:6" x14ac:dyDescent="0.2">
      <c r="A17637"/>
      <c r="B17637"/>
      <c r="D17637" s="206"/>
      <c r="E17637" s="206"/>
      <c r="F17637"/>
    </row>
    <row r="17638" spans="1:6" x14ac:dyDescent="0.2">
      <c r="A17638"/>
      <c r="B17638"/>
      <c r="D17638" s="206"/>
      <c r="E17638" s="206"/>
      <c r="F17638"/>
    </row>
    <row r="17639" spans="1:6" x14ac:dyDescent="0.2">
      <c r="A17639"/>
      <c r="B17639"/>
      <c r="D17639" s="206"/>
      <c r="E17639" s="206"/>
      <c r="F17639"/>
    </row>
    <row r="17640" spans="1:6" x14ac:dyDescent="0.2">
      <c r="A17640"/>
      <c r="B17640"/>
      <c r="D17640" s="206"/>
      <c r="E17640" s="206"/>
      <c r="F17640"/>
    </row>
    <row r="17641" spans="1:6" x14ac:dyDescent="0.2">
      <c r="A17641"/>
      <c r="B17641"/>
      <c r="D17641" s="206"/>
      <c r="E17641" s="206"/>
      <c r="F17641"/>
    </row>
    <row r="17642" spans="1:6" x14ac:dyDescent="0.2">
      <c r="A17642"/>
      <c r="B17642"/>
      <c r="D17642" s="206"/>
      <c r="E17642" s="206"/>
      <c r="F17642"/>
    </row>
    <row r="17643" spans="1:6" x14ac:dyDescent="0.2">
      <c r="A17643"/>
      <c r="B17643"/>
      <c r="D17643" s="206"/>
      <c r="E17643" s="206"/>
      <c r="F17643"/>
    </row>
    <row r="17644" spans="1:6" x14ac:dyDescent="0.2">
      <c r="A17644"/>
      <c r="B17644"/>
      <c r="D17644" s="206"/>
      <c r="E17644" s="206"/>
      <c r="F17644"/>
    </row>
    <row r="17645" spans="1:6" x14ac:dyDescent="0.2">
      <c r="A17645"/>
      <c r="B17645"/>
      <c r="D17645" s="206"/>
      <c r="E17645" s="206"/>
      <c r="F17645"/>
    </row>
    <row r="17646" spans="1:6" x14ac:dyDescent="0.2">
      <c r="A17646"/>
      <c r="B17646"/>
      <c r="D17646" s="206"/>
      <c r="E17646" s="206"/>
      <c r="F17646"/>
    </row>
    <row r="17647" spans="1:6" x14ac:dyDescent="0.2">
      <c r="A17647"/>
      <c r="B17647"/>
      <c r="D17647" s="206"/>
      <c r="E17647" s="206"/>
      <c r="F17647"/>
    </row>
    <row r="17648" spans="1:6" x14ac:dyDescent="0.2">
      <c r="A17648"/>
      <c r="B17648"/>
      <c r="D17648" s="206"/>
      <c r="E17648" s="206"/>
      <c r="F17648"/>
    </row>
    <row r="17649" spans="1:6" x14ac:dyDescent="0.2">
      <c r="A17649"/>
      <c r="B17649"/>
      <c r="D17649" s="206"/>
      <c r="E17649" s="206"/>
      <c r="F17649"/>
    </row>
    <row r="17650" spans="1:6" x14ac:dyDescent="0.2">
      <c r="A17650"/>
      <c r="B17650"/>
      <c r="D17650" s="206"/>
      <c r="E17650" s="206"/>
      <c r="F17650"/>
    </row>
    <row r="17651" spans="1:6" x14ac:dyDescent="0.2">
      <c r="A17651"/>
      <c r="B17651"/>
      <c r="D17651" s="206"/>
      <c r="E17651" s="206"/>
      <c r="F17651"/>
    </row>
    <row r="17652" spans="1:6" x14ac:dyDescent="0.2">
      <c r="A17652"/>
      <c r="B17652"/>
      <c r="D17652" s="206"/>
      <c r="E17652" s="206"/>
      <c r="F17652"/>
    </row>
    <row r="17653" spans="1:6" x14ac:dyDescent="0.2">
      <c r="A17653"/>
      <c r="B17653"/>
      <c r="D17653" s="206"/>
      <c r="E17653" s="206"/>
      <c r="F17653"/>
    </row>
    <row r="17654" spans="1:6" x14ac:dyDescent="0.2">
      <c r="A17654"/>
      <c r="B17654"/>
      <c r="D17654" s="206"/>
      <c r="E17654" s="206"/>
      <c r="F17654"/>
    </row>
    <row r="17655" spans="1:6" x14ac:dyDescent="0.2">
      <c r="A17655"/>
      <c r="B17655"/>
      <c r="D17655" s="206"/>
      <c r="E17655" s="206"/>
      <c r="F17655"/>
    </row>
    <row r="17656" spans="1:6" x14ac:dyDescent="0.2">
      <c r="A17656"/>
      <c r="B17656"/>
      <c r="D17656" s="206"/>
      <c r="E17656" s="206"/>
      <c r="F17656"/>
    </row>
    <row r="17657" spans="1:6" x14ac:dyDescent="0.2">
      <c r="A17657"/>
      <c r="B17657"/>
      <c r="D17657" s="206"/>
      <c r="E17657" s="206"/>
      <c r="F17657"/>
    </row>
    <row r="17658" spans="1:6" x14ac:dyDescent="0.2">
      <c r="A17658"/>
      <c r="B17658"/>
      <c r="D17658" s="206"/>
      <c r="E17658" s="206"/>
      <c r="F17658"/>
    </row>
    <row r="17659" spans="1:6" x14ac:dyDescent="0.2">
      <c r="A17659"/>
      <c r="B17659"/>
      <c r="D17659" s="206"/>
      <c r="E17659" s="206"/>
      <c r="F17659"/>
    </row>
    <row r="17660" spans="1:6" x14ac:dyDescent="0.2">
      <c r="A17660"/>
      <c r="B17660"/>
      <c r="D17660" s="206"/>
      <c r="E17660" s="206"/>
      <c r="F17660"/>
    </row>
    <row r="17661" spans="1:6" x14ac:dyDescent="0.2">
      <c r="A17661"/>
      <c r="B17661"/>
      <c r="D17661" s="206"/>
      <c r="E17661" s="206"/>
      <c r="F17661"/>
    </row>
    <row r="17662" spans="1:6" x14ac:dyDescent="0.2">
      <c r="A17662"/>
      <c r="B17662"/>
      <c r="D17662" s="206"/>
      <c r="E17662" s="206"/>
      <c r="F17662"/>
    </row>
    <row r="17663" spans="1:6" x14ac:dyDescent="0.2">
      <c r="A17663"/>
      <c r="B17663"/>
      <c r="D17663" s="206"/>
      <c r="E17663" s="206"/>
      <c r="F17663"/>
    </row>
    <row r="17664" spans="1:6" x14ac:dyDescent="0.2">
      <c r="A17664"/>
      <c r="B17664"/>
      <c r="D17664" s="206"/>
      <c r="E17664" s="206"/>
      <c r="F17664"/>
    </row>
    <row r="17665" spans="1:6" x14ac:dyDescent="0.2">
      <c r="A17665"/>
      <c r="B17665"/>
      <c r="D17665" s="206"/>
      <c r="E17665" s="206"/>
      <c r="F17665"/>
    </row>
    <row r="17666" spans="1:6" x14ac:dyDescent="0.2">
      <c r="A17666"/>
      <c r="B17666"/>
      <c r="D17666" s="206"/>
      <c r="E17666" s="206"/>
      <c r="F17666"/>
    </row>
    <row r="17667" spans="1:6" x14ac:dyDescent="0.2">
      <c r="A17667"/>
      <c r="B17667"/>
      <c r="D17667" s="206"/>
      <c r="E17667" s="206"/>
      <c r="F17667"/>
    </row>
    <row r="17668" spans="1:6" x14ac:dyDescent="0.2">
      <c r="A17668"/>
      <c r="B17668"/>
      <c r="D17668" s="206"/>
      <c r="E17668" s="206"/>
      <c r="F17668"/>
    </row>
    <row r="17669" spans="1:6" x14ac:dyDescent="0.2">
      <c r="A17669"/>
      <c r="B17669"/>
      <c r="D17669" s="206"/>
      <c r="E17669" s="206"/>
      <c r="F17669"/>
    </row>
    <row r="17670" spans="1:6" x14ac:dyDescent="0.2">
      <c r="A17670"/>
      <c r="B17670"/>
      <c r="D17670" s="206"/>
      <c r="E17670" s="206"/>
      <c r="F17670"/>
    </row>
    <row r="17671" spans="1:6" x14ac:dyDescent="0.2">
      <c r="A17671"/>
      <c r="B17671"/>
      <c r="D17671" s="206"/>
      <c r="E17671" s="206"/>
      <c r="F17671"/>
    </row>
    <row r="17672" spans="1:6" x14ac:dyDescent="0.2">
      <c r="A17672"/>
      <c r="B17672"/>
      <c r="D17672" s="206"/>
      <c r="E17672" s="206"/>
      <c r="F17672"/>
    </row>
    <row r="17673" spans="1:6" x14ac:dyDescent="0.2">
      <c r="A17673"/>
      <c r="B17673"/>
      <c r="D17673" s="206"/>
      <c r="E17673" s="206"/>
      <c r="F17673"/>
    </row>
    <row r="17674" spans="1:6" x14ac:dyDescent="0.2">
      <c r="A17674"/>
      <c r="B17674"/>
      <c r="D17674" s="206"/>
      <c r="E17674" s="206"/>
      <c r="F17674"/>
    </row>
    <row r="17675" spans="1:6" x14ac:dyDescent="0.2">
      <c r="A17675"/>
      <c r="B17675"/>
      <c r="D17675" s="206"/>
      <c r="E17675" s="206"/>
      <c r="F17675"/>
    </row>
    <row r="17676" spans="1:6" x14ac:dyDescent="0.2">
      <c r="A17676"/>
      <c r="B17676"/>
      <c r="D17676" s="206"/>
      <c r="E17676" s="206"/>
      <c r="F17676"/>
    </row>
    <row r="17677" spans="1:6" x14ac:dyDescent="0.2">
      <c r="A17677"/>
      <c r="B17677"/>
      <c r="D17677" s="206"/>
      <c r="E17677" s="206"/>
      <c r="F17677"/>
    </row>
    <row r="17678" spans="1:6" x14ac:dyDescent="0.2">
      <c r="A17678"/>
      <c r="B17678"/>
      <c r="D17678" s="206"/>
      <c r="E17678" s="206"/>
      <c r="F17678"/>
    </row>
    <row r="17679" spans="1:6" x14ac:dyDescent="0.2">
      <c r="A17679"/>
      <c r="B17679"/>
      <c r="D17679" s="206"/>
      <c r="E17679" s="206"/>
      <c r="F17679"/>
    </row>
    <row r="17680" spans="1:6" x14ac:dyDescent="0.2">
      <c r="A17680"/>
      <c r="B17680"/>
      <c r="D17680" s="206"/>
      <c r="E17680" s="206"/>
      <c r="F17680"/>
    </row>
    <row r="17681" spans="1:6" x14ac:dyDescent="0.2">
      <c r="A17681"/>
      <c r="B17681"/>
      <c r="D17681" s="206"/>
      <c r="E17681" s="206"/>
      <c r="F17681"/>
    </row>
    <row r="17682" spans="1:6" x14ac:dyDescent="0.2">
      <c r="A17682"/>
      <c r="B17682"/>
      <c r="D17682" s="206"/>
      <c r="E17682" s="206"/>
      <c r="F17682"/>
    </row>
    <row r="17683" spans="1:6" x14ac:dyDescent="0.2">
      <c r="A17683"/>
      <c r="B17683"/>
      <c r="D17683" s="206"/>
      <c r="E17683" s="206"/>
      <c r="F17683"/>
    </row>
    <row r="17684" spans="1:6" x14ac:dyDescent="0.2">
      <c r="A17684"/>
      <c r="B17684"/>
      <c r="D17684" s="206"/>
      <c r="E17684" s="206"/>
      <c r="F17684"/>
    </row>
    <row r="17685" spans="1:6" x14ac:dyDescent="0.2">
      <c r="A17685"/>
      <c r="B17685"/>
      <c r="D17685" s="206"/>
      <c r="E17685" s="206"/>
      <c r="F17685"/>
    </row>
    <row r="17686" spans="1:6" x14ac:dyDescent="0.2">
      <c r="A17686"/>
      <c r="B17686"/>
      <c r="D17686" s="206"/>
      <c r="E17686" s="206"/>
      <c r="F17686"/>
    </row>
    <row r="17687" spans="1:6" x14ac:dyDescent="0.2">
      <c r="A17687"/>
      <c r="B17687"/>
      <c r="D17687" s="206"/>
      <c r="E17687" s="206"/>
      <c r="F17687"/>
    </row>
    <row r="17688" spans="1:6" x14ac:dyDescent="0.2">
      <c r="A17688"/>
      <c r="B17688"/>
      <c r="D17688" s="206"/>
      <c r="E17688" s="206"/>
      <c r="F17688"/>
    </row>
    <row r="17689" spans="1:6" x14ac:dyDescent="0.2">
      <c r="A17689"/>
      <c r="B17689"/>
      <c r="D17689" s="206"/>
      <c r="E17689" s="206"/>
      <c r="F17689"/>
    </row>
    <row r="17690" spans="1:6" x14ac:dyDescent="0.2">
      <c r="A17690"/>
      <c r="B17690"/>
      <c r="D17690" s="206"/>
      <c r="E17690" s="206"/>
      <c r="F17690"/>
    </row>
    <row r="17691" spans="1:6" x14ac:dyDescent="0.2">
      <c r="A17691"/>
      <c r="B17691"/>
      <c r="D17691" s="206"/>
      <c r="E17691" s="206"/>
      <c r="F17691"/>
    </row>
    <row r="17692" spans="1:6" x14ac:dyDescent="0.2">
      <c r="A17692"/>
      <c r="B17692"/>
      <c r="D17692" s="206"/>
      <c r="E17692" s="206"/>
      <c r="F17692"/>
    </row>
    <row r="17693" spans="1:6" x14ac:dyDescent="0.2">
      <c r="A17693"/>
      <c r="B17693"/>
      <c r="D17693" s="206"/>
      <c r="E17693" s="206"/>
      <c r="F17693"/>
    </row>
    <row r="17694" spans="1:6" x14ac:dyDescent="0.2">
      <c r="A17694"/>
      <c r="B17694"/>
      <c r="D17694" s="206"/>
      <c r="E17694" s="206"/>
      <c r="F17694"/>
    </row>
    <row r="17695" spans="1:6" x14ac:dyDescent="0.2">
      <c r="A17695"/>
      <c r="B17695"/>
      <c r="D17695" s="206"/>
      <c r="E17695" s="206"/>
      <c r="F17695"/>
    </row>
    <row r="17696" spans="1:6" x14ac:dyDescent="0.2">
      <c r="A17696"/>
      <c r="B17696"/>
      <c r="D17696" s="206"/>
      <c r="E17696" s="206"/>
      <c r="F17696"/>
    </row>
    <row r="17697" spans="1:6" x14ac:dyDescent="0.2">
      <c r="A17697"/>
      <c r="B17697"/>
      <c r="D17697" s="206"/>
      <c r="E17697" s="206"/>
      <c r="F17697"/>
    </row>
    <row r="17698" spans="1:6" x14ac:dyDescent="0.2">
      <c r="A17698"/>
      <c r="B17698"/>
      <c r="D17698" s="206"/>
      <c r="E17698" s="206"/>
      <c r="F17698"/>
    </row>
    <row r="17699" spans="1:6" x14ac:dyDescent="0.2">
      <c r="A17699"/>
      <c r="B17699"/>
      <c r="D17699" s="206"/>
      <c r="E17699" s="206"/>
      <c r="F17699"/>
    </row>
    <row r="17700" spans="1:6" x14ac:dyDescent="0.2">
      <c r="A17700"/>
      <c r="B17700"/>
      <c r="D17700" s="206"/>
      <c r="E17700" s="206"/>
      <c r="F17700"/>
    </row>
    <row r="17701" spans="1:6" x14ac:dyDescent="0.2">
      <c r="A17701"/>
      <c r="B17701"/>
      <c r="D17701" s="206"/>
      <c r="E17701" s="206"/>
      <c r="F17701"/>
    </row>
    <row r="17702" spans="1:6" x14ac:dyDescent="0.2">
      <c r="A17702"/>
      <c r="B17702"/>
      <c r="D17702" s="206"/>
      <c r="E17702" s="206"/>
      <c r="F17702"/>
    </row>
    <row r="17703" spans="1:6" x14ac:dyDescent="0.2">
      <c r="A17703"/>
      <c r="B17703"/>
      <c r="D17703" s="206"/>
      <c r="E17703" s="206"/>
      <c r="F17703"/>
    </row>
    <row r="17704" spans="1:6" x14ac:dyDescent="0.2">
      <c r="A17704"/>
      <c r="B17704"/>
      <c r="D17704" s="206"/>
      <c r="E17704" s="206"/>
      <c r="F17704"/>
    </row>
    <row r="17705" spans="1:6" x14ac:dyDescent="0.2">
      <c r="A17705"/>
      <c r="B17705"/>
      <c r="D17705" s="206"/>
      <c r="E17705" s="206"/>
      <c r="F17705"/>
    </row>
    <row r="17706" spans="1:6" x14ac:dyDescent="0.2">
      <c r="A17706"/>
      <c r="B17706"/>
      <c r="D17706" s="206"/>
      <c r="E17706" s="206"/>
      <c r="F17706"/>
    </row>
    <row r="17707" spans="1:6" x14ac:dyDescent="0.2">
      <c r="A17707"/>
      <c r="B17707"/>
      <c r="D17707" s="206"/>
      <c r="E17707" s="206"/>
      <c r="F17707"/>
    </row>
    <row r="17708" spans="1:6" x14ac:dyDescent="0.2">
      <c r="A17708"/>
      <c r="B17708"/>
      <c r="D17708" s="206"/>
      <c r="E17708" s="206"/>
      <c r="F17708"/>
    </row>
    <row r="17709" spans="1:6" x14ac:dyDescent="0.2">
      <c r="A17709"/>
      <c r="B17709"/>
      <c r="D17709" s="206"/>
      <c r="E17709" s="206"/>
      <c r="F17709"/>
    </row>
    <row r="17710" spans="1:6" x14ac:dyDescent="0.2">
      <c r="A17710"/>
      <c r="B17710"/>
      <c r="D17710" s="206"/>
      <c r="E17710" s="206"/>
      <c r="F17710"/>
    </row>
    <row r="17711" spans="1:6" x14ac:dyDescent="0.2">
      <c r="A17711"/>
      <c r="B17711"/>
      <c r="D17711" s="206"/>
      <c r="E17711" s="206"/>
      <c r="F17711"/>
    </row>
    <row r="17712" spans="1:6" x14ac:dyDescent="0.2">
      <c r="A17712"/>
      <c r="B17712"/>
      <c r="D17712" s="206"/>
      <c r="E17712" s="206"/>
      <c r="F17712"/>
    </row>
    <row r="17713" spans="1:6" x14ac:dyDescent="0.2">
      <c r="A17713"/>
      <c r="B17713"/>
      <c r="D17713" s="206"/>
      <c r="E17713" s="206"/>
      <c r="F17713"/>
    </row>
    <row r="17714" spans="1:6" x14ac:dyDescent="0.2">
      <c r="A17714"/>
      <c r="B17714"/>
      <c r="D17714" s="206"/>
      <c r="E17714" s="206"/>
      <c r="F17714"/>
    </row>
    <row r="17715" spans="1:6" x14ac:dyDescent="0.2">
      <c r="A17715"/>
      <c r="B17715"/>
      <c r="D17715" s="206"/>
      <c r="E17715" s="206"/>
      <c r="F17715"/>
    </row>
    <row r="17716" spans="1:6" x14ac:dyDescent="0.2">
      <c r="A17716"/>
      <c r="B17716"/>
      <c r="D17716" s="206"/>
      <c r="E17716" s="206"/>
      <c r="F17716"/>
    </row>
    <row r="17717" spans="1:6" x14ac:dyDescent="0.2">
      <c r="A17717"/>
      <c r="B17717"/>
      <c r="D17717" s="206"/>
      <c r="E17717" s="206"/>
      <c r="F17717"/>
    </row>
    <row r="17718" spans="1:6" x14ac:dyDescent="0.2">
      <c r="A17718"/>
      <c r="B17718"/>
      <c r="D17718" s="206"/>
      <c r="E17718" s="206"/>
      <c r="F17718"/>
    </row>
    <row r="17719" spans="1:6" x14ac:dyDescent="0.2">
      <c r="A17719"/>
      <c r="B17719"/>
      <c r="D17719" s="206"/>
      <c r="E17719" s="206"/>
      <c r="F17719"/>
    </row>
    <row r="17720" spans="1:6" x14ac:dyDescent="0.2">
      <c r="A17720"/>
      <c r="B17720"/>
      <c r="D17720" s="206"/>
      <c r="E17720" s="206"/>
      <c r="F17720"/>
    </row>
    <row r="17721" spans="1:6" x14ac:dyDescent="0.2">
      <c r="A17721"/>
      <c r="B17721"/>
      <c r="D17721" s="206"/>
      <c r="E17721" s="206"/>
      <c r="F17721"/>
    </row>
    <row r="17722" spans="1:6" x14ac:dyDescent="0.2">
      <c r="A17722"/>
      <c r="B17722"/>
      <c r="D17722" s="206"/>
      <c r="E17722" s="206"/>
      <c r="F17722"/>
    </row>
    <row r="17723" spans="1:6" x14ac:dyDescent="0.2">
      <c r="A17723"/>
      <c r="B17723"/>
      <c r="D17723" s="206"/>
      <c r="E17723" s="206"/>
      <c r="F17723"/>
    </row>
    <row r="17724" spans="1:6" x14ac:dyDescent="0.2">
      <c r="A17724"/>
      <c r="B17724"/>
      <c r="D17724" s="206"/>
      <c r="E17724" s="206"/>
      <c r="F17724"/>
    </row>
    <row r="17725" spans="1:6" x14ac:dyDescent="0.2">
      <c r="A17725"/>
      <c r="B17725"/>
      <c r="D17725" s="206"/>
      <c r="E17725" s="206"/>
      <c r="F17725"/>
    </row>
    <row r="17726" spans="1:6" x14ac:dyDescent="0.2">
      <c r="A17726"/>
      <c r="B17726"/>
      <c r="D17726" s="206"/>
      <c r="E17726" s="206"/>
      <c r="F17726"/>
    </row>
    <row r="17727" spans="1:6" x14ac:dyDescent="0.2">
      <c r="A17727"/>
      <c r="B17727"/>
      <c r="D17727" s="206"/>
      <c r="E17727" s="206"/>
      <c r="F17727"/>
    </row>
    <row r="17728" spans="1:6" x14ac:dyDescent="0.2">
      <c r="A17728"/>
      <c r="B17728"/>
      <c r="D17728" s="206"/>
      <c r="E17728" s="206"/>
      <c r="F17728"/>
    </row>
    <row r="17729" spans="1:6" x14ac:dyDescent="0.2">
      <c r="A17729"/>
      <c r="B17729"/>
      <c r="D17729" s="206"/>
      <c r="E17729" s="206"/>
      <c r="F17729"/>
    </row>
    <row r="17730" spans="1:6" x14ac:dyDescent="0.2">
      <c r="A17730"/>
      <c r="B17730"/>
      <c r="D17730" s="206"/>
      <c r="E17730" s="206"/>
      <c r="F17730"/>
    </row>
    <row r="17731" spans="1:6" x14ac:dyDescent="0.2">
      <c r="A17731"/>
      <c r="B17731"/>
      <c r="D17731" s="206"/>
      <c r="E17731" s="206"/>
      <c r="F17731"/>
    </row>
    <row r="17732" spans="1:6" x14ac:dyDescent="0.2">
      <c r="A17732"/>
      <c r="B17732"/>
      <c r="D17732" s="206"/>
      <c r="E17732" s="206"/>
      <c r="F17732"/>
    </row>
    <row r="17733" spans="1:6" x14ac:dyDescent="0.2">
      <c r="A17733"/>
      <c r="B17733"/>
      <c r="D17733" s="206"/>
      <c r="E17733" s="206"/>
      <c r="F17733"/>
    </row>
    <row r="17734" spans="1:6" x14ac:dyDescent="0.2">
      <c r="A17734"/>
      <c r="B17734"/>
      <c r="D17734" s="206"/>
      <c r="E17734" s="206"/>
      <c r="F17734"/>
    </row>
    <row r="17735" spans="1:6" x14ac:dyDescent="0.2">
      <c r="A17735"/>
      <c r="B17735"/>
      <c r="D17735" s="206"/>
      <c r="E17735" s="206"/>
      <c r="F17735"/>
    </row>
    <row r="17736" spans="1:6" x14ac:dyDescent="0.2">
      <c r="A17736"/>
      <c r="B17736"/>
      <c r="D17736" s="206"/>
      <c r="E17736" s="206"/>
      <c r="F17736"/>
    </row>
    <row r="17737" spans="1:6" x14ac:dyDescent="0.2">
      <c r="A17737"/>
      <c r="B17737"/>
      <c r="D17737" s="206"/>
      <c r="E17737" s="206"/>
      <c r="F17737"/>
    </row>
    <row r="17738" spans="1:6" x14ac:dyDescent="0.2">
      <c r="A17738"/>
      <c r="B17738"/>
      <c r="D17738" s="206"/>
      <c r="E17738" s="206"/>
      <c r="F17738"/>
    </row>
    <row r="17739" spans="1:6" x14ac:dyDescent="0.2">
      <c r="A17739"/>
      <c r="B17739"/>
      <c r="D17739" s="206"/>
      <c r="E17739" s="206"/>
      <c r="F17739"/>
    </row>
    <row r="17740" spans="1:6" x14ac:dyDescent="0.2">
      <c r="A17740"/>
      <c r="B17740"/>
      <c r="D17740" s="206"/>
      <c r="E17740" s="206"/>
      <c r="F17740"/>
    </row>
    <row r="17741" spans="1:6" x14ac:dyDescent="0.2">
      <c r="A17741"/>
      <c r="B17741"/>
      <c r="D17741" s="206"/>
      <c r="E17741" s="206"/>
      <c r="F17741"/>
    </row>
    <row r="17742" spans="1:6" x14ac:dyDescent="0.2">
      <c r="A17742"/>
      <c r="B17742"/>
      <c r="D17742" s="206"/>
      <c r="E17742" s="206"/>
      <c r="F17742"/>
    </row>
    <row r="17743" spans="1:6" x14ac:dyDescent="0.2">
      <c r="A17743"/>
      <c r="B17743"/>
      <c r="D17743" s="206"/>
      <c r="E17743" s="206"/>
      <c r="F17743"/>
    </row>
    <row r="17744" spans="1:6" x14ac:dyDescent="0.2">
      <c r="A17744"/>
      <c r="B17744"/>
      <c r="D17744" s="206"/>
      <c r="E17744" s="206"/>
      <c r="F17744"/>
    </row>
    <row r="17745" spans="1:6" x14ac:dyDescent="0.2">
      <c r="A17745"/>
      <c r="B17745"/>
      <c r="D17745" s="206"/>
      <c r="E17745" s="206"/>
      <c r="F17745"/>
    </row>
    <row r="17746" spans="1:6" x14ac:dyDescent="0.2">
      <c r="A17746"/>
      <c r="B17746"/>
      <c r="D17746" s="206"/>
      <c r="E17746" s="206"/>
      <c r="F17746"/>
    </row>
    <row r="17747" spans="1:6" x14ac:dyDescent="0.2">
      <c r="A17747"/>
      <c r="B17747"/>
      <c r="D17747" s="206"/>
      <c r="E17747" s="206"/>
      <c r="F17747"/>
    </row>
    <row r="17748" spans="1:6" x14ac:dyDescent="0.2">
      <c r="A17748"/>
      <c r="B17748"/>
      <c r="D17748" s="206"/>
      <c r="E17748" s="206"/>
      <c r="F17748"/>
    </row>
    <row r="17749" spans="1:6" x14ac:dyDescent="0.2">
      <c r="A17749"/>
      <c r="B17749"/>
      <c r="D17749" s="206"/>
      <c r="E17749" s="206"/>
      <c r="F17749"/>
    </row>
    <row r="17750" spans="1:6" x14ac:dyDescent="0.2">
      <c r="A17750"/>
      <c r="B17750"/>
      <c r="D17750" s="206"/>
      <c r="E17750" s="206"/>
      <c r="F17750"/>
    </row>
    <row r="17751" spans="1:6" x14ac:dyDescent="0.2">
      <c r="A17751"/>
      <c r="B17751"/>
      <c r="D17751" s="206"/>
      <c r="E17751" s="206"/>
      <c r="F17751"/>
    </row>
    <row r="17752" spans="1:6" x14ac:dyDescent="0.2">
      <c r="A17752"/>
      <c r="B17752"/>
      <c r="D17752" s="206"/>
      <c r="E17752" s="206"/>
      <c r="F17752"/>
    </row>
    <row r="17753" spans="1:6" x14ac:dyDescent="0.2">
      <c r="A17753"/>
      <c r="B17753"/>
      <c r="D17753" s="206"/>
      <c r="E17753" s="206"/>
      <c r="F17753"/>
    </row>
    <row r="17754" spans="1:6" x14ac:dyDescent="0.2">
      <c r="A17754"/>
      <c r="B17754"/>
      <c r="D17754" s="206"/>
      <c r="E17754" s="206"/>
      <c r="F17754"/>
    </row>
    <row r="17755" spans="1:6" x14ac:dyDescent="0.2">
      <c r="A17755"/>
      <c r="B17755"/>
      <c r="D17755" s="206"/>
      <c r="E17755" s="206"/>
      <c r="F17755"/>
    </row>
    <row r="17756" spans="1:6" x14ac:dyDescent="0.2">
      <c r="A17756"/>
      <c r="B17756"/>
      <c r="D17756" s="206"/>
      <c r="E17756" s="206"/>
      <c r="F17756"/>
    </row>
    <row r="17757" spans="1:6" x14ac:dyDescent="0.2">
      <c r="A17757"/>
      <c r="B17757"/>
      <c r="D17757" s="206"/>
      <c r="E17757" s="206"/>
      <c r="F17757"/>
    </row>
    <row r="17758" spans="1:6" x14ac:dyDescent="0.2">
      <c r="A17758"/>
      <c r="B17758"/>
      <c r="D17758" s="206"/>
      <c r="E17758" s="206"/>
      <c r="F17758"/>
    </row>
    <row r="17759" spans="1:6" x14ac:dyDescent="0.2">
      <c r="A17759"/>
      <c r="B17759"/>
      <c r="D17759" s="206"/>
      <c r="E17759" s="206"/>
      <c r="F17759"/>
    </row>
    <row r="17760" spans="1:6" x14ac:dyDescent="0.2">
      <c r="A17760"/>
      <c r="B17760"/>
      <c r="D17760" s="206"/>
      <c r="E17760" s="206"/>
      <c r="F17760"/>
    </row>
    <row r="17761" spans="1:6" x14ac:dyDescent="0.2">
      <c r="A17761"/>
      <c r="B17761"/>
      <c r="D17761" s="206"/>
      <c r="E17761" s="206"/>
      <c r="F17761"/>
    </row>
    <row r="17762" spans="1:6" x14ac:dyDescent="0.2">
      <c r="A17762"/>
      <c r="B17762"/>
      <c r="D17762" s="206"/>
      <c r="E17762" s="206"/>
      <c r="F17762"/>
    </row>
    <row r="17763" spans="1:6" x14ac:dyDescent="0.2">
      <c r="A17763"/>
      <c r="B17763"/>
      <c r="D17763" s="206"/>
      <c r="E17763" s="206"/>
      <c r="F17763"/>
    </row>
    <row r="17764" spans="1:6" x14ac:dyDescent="0.2">
      <c r="A17764"/>
      <c r="B17764"/>
      <c r="D17764" s="206"/>
      <c r="E17764" s="206"/>
      <c r="F17764"/>
    </row>
    <row r="17765" spans="1:6" x14ac:dyDescent="0.2">
      <c r="A17765"/>
      <c r="B17765"/>
      <c r="D17765" s="206"/>
      <c r="E17765" s="206"/>
      <c r="F17765"/>
    </row>
    <row r="17766" spans="1:6" x14ac:dyDescent="0.2">
      <c r="A17766"/>
      <c r="B17766"/>
      <c r="D17766" s="206"/>
      <c r="E17766" s="206"/>
      <c r="F17766"/>
    </row>
    <row r="17767" spans="1:6" x14ac:dyDescent="0.2">
      <c r="A17767"/>
      <c r="B17767"/>
      <c r="D17767" s="206"/>
      <c r="E17767" s="206"/>
      <c r="F17767"/>
    </row>
    <row r="17768" spans="1:6" x14ac:dyDescent="0.2">
      <c r="A17768"/>
      <c r="B17768"/>
      <c r="D17768" s="206"/>
      <c r="E17768" s="206"/>
      <c r="F17768"/>
    </row>
    <row r="17769" spans="1:6" x14ac:dyDescent="0.2">
      <c r="A17769"/>
      <c r="B17769"/>
      <c r="D17769" s="206"/>
      <c r="E17769" s="206"/>
      <c r="F17769"/>
    </row>
    <row r="17770" spans="1:6" x14ac:dyDescent="0.2">
      <c r="A17770"/>
      <c r="B17770"/>
      <c r="D17770" s="206"/>
      <c r="E17770" s="206"/>
      <c r="F17770"/>
    </row>
    <row r="17771" spans="1:6" x14ac:dyDescent="0.2">
      <c r="A17771"/>
      <c r="B17771"/>
      <c r="D17771" s="206"/>
      <c r="E17771" s="206"/>
      <c r="F17771"/>
    </row>
    <row r="17772" spans="1:6" x14ac:dyDescent="0.2">
      <c r="A17772"/>
      <c r="B17772"/>
      <c r="D17772" s="206"/>
      <c r="E17772" s="206"/>
      <c r="F17772"/>
    </row>
    <row r="17773" spans="1:6" x14ac:dyDescent="0.2">
      <c r="A17773"/>
      <c r="B17773"/>
      <c r="D17773" s="206"/>
      <c r="E17773" s="206"/>
      <c r="F17773"/>
    </row>
    <row r="17774" spans="1:6" x14ac:dyDescent="0.2">
      <c r="A17774"/>
      <c r="B17774"/>
      <c r="D17774" s="206"/>
      <c r="E17774" s="206"/>
      <c r="F17774"/>
    </row>
    <row r="17775" spans="1:6" x14ac:dyDescent="0.2">
      <c r="A17775"/>
      <c r="B17775"/>
      <c r="D17775" s="206"/>
      <c r="E17775" s="206"/>
      <c r="F17775"/>
    </row>
    <row r="17776" spans="1:6" x14ac:dyDescent="0.2">
      <c r="A17776"/>
      <c r="B17776"/>
      <c r="D17776" s="206"/>
      <c r="E17776" s="206"/>
      <c r="F17776"/>
    </row>
    <row r="17777" spans="1:6" x14ac:dyDescent="0.2">
      <c r="A17777"/>
      <c r="B17777"/>
      <c r="D17777" s="206"/>
      <c r="E17777" s="206"/>
      <c r="F17777"/>
    </row>
    <row r="17778" spans="1:6" x14ac:dyDescent="0.2">
      <c r="A17778"/>
      <c r="B17778"/>
      <c r="D17778" s="206"/>
      <c r="E17778" s="206"/>
      <c r="F17778"/>
    </row>
    <row r="17779" spans="1:6" x14ac:dyDescent="0.2">
      <c r="A17779"/>
      <c r="B17779"/>
      <c r="D17779" s="206"/>
      <c r="E17779" s="206"/>
      <c r="F17779"/>
    </row>
    <row r="17780" spans="1:6" x14ac:dyDescent="0.2">
      <c r="A17780"/>
      <c r="B17780"/>
      <c r="D17780" s="206"/>
      <c r="E17780" s="206"/>
      <c r="F17780"/>
    </row>
    <row r="17781" spans="1:6" x14ac:dyDescent="0.2">
      <c r="A17781"/>
      <c r="B17781"/>
      <c r="D17781" s="206"/>
      <c r="E17781" s="206"/>
      <c r="F17781"/>
    </row>
    <row r="17782" spans="1:6" x14ac:dyDescent="0.2">
      <c r="A17782"/>
      <c r="B17782"/>
      <c r="D17782" s="206"/>
      <c r="E17782" s="206"/>
      <c r="F17782"/>
    </row>
    <row r="17783" spans="1:6" x14ac:dyDescent="0.2">
      <c r="A17783"/>
      <c r="B17783"/>
      <c r="D17783" s="206"/>
      <c r="E17783" s="206"/>
      <c r="F17783"/>
    </row>
    <row r="17784" spans="1:6" x14ac:dyDescent="0.2">
      <c r="A17784"/>
      <c r="B17784"/>
      <c r="D17784" s="206"/>
      <c r="E17784" s="206"/>
      <c r="F17784"/>
    </row>
    <row r="17785" spans="1:6" x14ac:dyDescent="0.2">
      <c r="A17785"/>
      <c r="B17785"/>
      <c r="D17785" s="206"/>
      <c r="E17785" s="206"/>
      <c r="F17785"/>
    </row>
    <row r="17786" spans="1:6" x14ac:dyDescent="0.2">
      <c r="A17786"/>
      <c r="B17786"/>
      <c r="D17786" s="206"/>
      <c r="E17786" s="206"/>
      <c r="F17786"/>
    </row>
    <row r="17787" spans="1:6" x14ac:dyDescent="0.2">
      <c r="A17787"/>
      <c r="B17787"/>
      <c r="D17787" s="206"/>
      <c r="E17787" s="206"/>
      <c r="F17787"/>
    </row>
    <row r="17788" spans="1:6" x14ac:dyDescent="0.2">
      <c r="A17788"/>
      <c r="B17788"/>
      <c r="D17788" s="206"/>
      <c r="E17788" s="206"/>
      <c r="F17788"/>
    </row>
    <row r="17789" spans="1:6" x14ac:dyDescent="0.2">
      <c r="A17789"/>
      <c r="B17789"/>
      <c r="D17789" s="206"/>
      <c r="E17789" s="206"/>
      <c r="F17789"/>
    </row>
    <row r="17790" spans="1:6" x14ac:dyDescent="0.2">
      <c r="A17790"/>
      <c r="B17790"/>
      <c r="D17790" s="206"/>
      <c r="E17790" s="206"/>
      <c r="F17790"/>
    </row>
    <row r="17791" spans="1:6" x14ac:dyDescent="0.2">
      <c r="A17791"/>
      <c r="B17791"/>
      <c r="D17791" s="206"/>
      <c r="E17791" s="206"/>
      <c r="F17791"/>
    </row>
    <row r="17792" spans="1:6" x14ac:dyDescent="0.2">
      <c r="A17792"/>
      <c r="B17792"/>
      <c r="D17792" s="206"/>
      <c r="E17792" s="206"/>
      <c r="F17792"/>
    </row>
    <row r="17793" spans="1:6" x14ac:dyDescent="0.2">
      <c r="A17793"/>
      <c r="B17793"/>
      <c r="D17793" s="206"/>
      <c r="E17793" s="206"/>
      <c r="F17793"/>
    </row>
    <row r="17794" spans="1:6" x14ac:dyDescent="0.2">
      <c r="A17794"/>
      <c r="B17794"/>
      <c r="D17794" s="206"/>
      <c r="E17794" s="206"/>
      <c r="F17794"/>
    </row>
    <row r="17795" spans="1:6" x14ac:dyDescent="0.2">
      <c r="A17795"/>
      <c r="B17795"/>
      <c r="D17795" s="206"/>
      <c r="E17795" s="206"/>
      <c r="F17795"/>
    </row>
    <row r="17796" spans="1:6" x14ac:dyDescent="0.2">
      <c r="A17796"/>
      <c r="B17796"/>
      <c r="D17796" s="206"/>
      <c r="E17796" s="206"/>
      <c r="F17796"/>
    </row>
    <row r="17797" spans="1:6" x14ac:dyDescent="0.2">
      <c r="A17797"/>
      <c r="B17797"/>
      <c r="D17797" s="206"/>
      <c r="E17797" s="206"/>
      <c r="F17797"/>
    </row>
    <row r="17798" spans="1:6" x14ac:dyDescent="0.2">
      <c r="A17798"/>
      <c r="B17798"/>
      <c r="D17798" s="206"/>
      <c r="E17798" s="206"/>
      <c r="F17798"/>
    </row>
    <row r="17799" spans="1:6" x14ac:dyDescent="0.2">
      <c r="A17799"/>
      <c r="B17799"/>
      <c r="D17799" s="206"/>
      <c r="E17799" s="206"/>
      <c r="F17799"/>
    </row>
    <row r="17800" spans="1:6" x14ac:dyDescent="0.2">
      <c r="A17800"/>
      <c r="B17800"/>
      <c r="D17800" s="206"/>
      <c r="E17800" s="206"/>
      <c r="F17800"/>
    </row>
    <row r="17801" spans="1:6" x14ac:dyDescent="0.2">
      <c r="A17801"/>
      <c r="B17801"/>
      <c r="D17801" s="206"/>
      <c r="E17801" s="206"/>
      <c r="F17801"/>
    </row>
    <row r="17802" spans="1:6" x14ac:dyDescent="0.2">
      <c r="A17802"/>
      <c r="B17802"/>
      <c r="D17802" s="206"/>
      <c r="E17802" s="206"/>
      <c r="F17802"/>
    </row>
    <row r="17803" spans="1:6" x14ac:dyDescent="0.2">
      <c r="A17803"/>
      <c r="B17803"/>
      <c r="D17803" s="206"/>
      <c r="E17803" s="206"/>
      <c r="F17803"/>
    </row>
    <row r="17804" spans="1:6" x14ac:dyDescent="0.2">
      <c r="A17804"/>
      <c r="B17804"/>
      <c r="D17804" s="206"/>
      <c r="E17804" s="206"/>
      <c r="F17804"/>
    </row>
    <row r="17805" spans="1:6" x14ac:dyDescent="0.2">
      <c r="A17805"/>
      <c r="B17805"/>
      <c r="D17805" s="206"/>
      <c r="E17805" s="206"/>
      <c r="F17805"/>
    </row>
    <row r="17806" spans="1:6" x14ac:dyDescent="0.2">
      <c r="A17806"/>
      <c r="B17806"/>
      <c r="D17806" s="206"/>
      <c r="E17806" s="206"/>
      <c r="F17806"/>
    </row>
    <row r="17807" spans="1:6" x14ac:dyDescent="0.2">
      <c r="A17807"/>
      <c r="B17807"/>
      <c r="D17807" s="206"/>
      <c r="E17807" s="206"/>
      <c r="F17807"/>
    </row>
    <row r="17808" spans="1:6" x14ac:dyDescent="0.2">
      <c r="A17808"/>
      <c r="B17808"/>
      <c r="D17808" s="206"/>
      <c r="E17808" s="206"/>
      <c r="F17808"/>
    </row>
    <row r="17809" spans="1:6" x14ac:dyDescent="0.2">
      <c r="A17809"/>
      <c r="B17809"/>
      <c r="D17809" s="206"/>
      <c r="E17809" s="206"/>
      <c r="F17809"/>
    </row>
    <row r="17810" spans="1:6" x14ac:dyDescent="0.2">
      <c r="A17810"/>
      <c r="B17810"/>
      <c r="D17810" s="206"/>
      <c r="E17810" s="206"/>
      <c r="F17810"/>
    </row>
    <row r="17811" spans="1:6" x14ac:dyDescent="0.2">
      <c r="A17811"/>
      <c r="B17811"/>
      <c r="D17811" s="206"/>
      <c r="E17811" s="206"/>
      <c r="F17811"/>
    </row>
    <row r="17812" spans="1:6" x14ac:dyDescent="0.2">
      <c r="A17812"/>
      <c r="B17812"/>
      <c r="D17812" s="206"/>
      <c r="E17812" s="206"/>
      <c r="F17812"/>
    </row>
    <row r="17813" spans="1:6" x14ac:dyDescent="0.2">
      <c r="A17813"/>
      <c r="B17813"/>
      <c r="D17813" s="206"/>
      <c r="E17813" s="206"/>
      <c r="F17813"/>
    </row>
    <row r="17814" spans="1:6" x14ac:dyDescent="0.2">
      <c r="A17814"/>
      <c r="B17814"/>
      <c r="D17814" s="206"/>
      <c r="E17814" s="206"/>
      <c r="F17814"/>
    </row>
    <row r="17815" spans="1:6" x14ac:dyDescent="0.2">
      <c r="A17815"/>
      <c r="B17815"/>
      <c r="D17815" s="206"/>
      <c r="E17815" s="206"/>
      <c r="F17815"/>
    </row>
    <row r="17816" spans="1:6" x14ac:dyDescent="0.2">
      <c r="A17816"/>
      <c r="B17816"/>
      <c r="D17816" s="206"/>
      <c r="E17816" s="206"/>
      <c r="F17816"/>
    </row>
    <row r="17817" spans="1:6" x14ac:dyDescent="0.2">
      <c r="A17817"/>
      <c r="B17817"/>
      <c r="D17817" s="206"/>
      <c r="E17817" s="206"/>
      <c r="F17817"/>
    </row>
    <row r="17818" spans="1:6" x14ac:dyDescent="0.2">
      <c r="A17818"/>
      <c r="B17818"/>
      <c r="D17818" s="206"/>
      <c r="E17818" s="206"/>
      <c r="F17818"/>
    </row>
    <row r="17819" spans="1:6" x14ac:dyDescent="0.2">
      <c r="A17819"/>
      <c r="B17819"/>
      <c r="D17819" s="206"/>
      <c r="E17819" s="206"/>
      <c r="F17819"/>
    </row>
    <row r="17820" spans="1:6" x14ac:dyDescent="0.2">
      <c r="A17820"/>
      <c r="B17820"/>
      <c r="D17820" s="206"/>
      <c r="E17820" s="206"/>
      <c r="F17820"/>
    </row>
    <row r="17821" spans="1:6" x14ac:dyDescent="0.2">
      <c r="A17821"/>
      <c r="B17821"/>
      <c r="D17821" s="206"/>
      <c r="E17821" s="206"/>
      <c r="F17821"/>
    </row>
    <row r="17822" spans="1:6" x14ac:dyDescent="0.2">
      <c r="A17822"/>
      <c r="B17822"/>
      <c r="D17822" s="206"/>
      <c r="E17822" s="206"/>
      <c r="F17822"/>
    </row>
    <row r="17823" spans="1:6" x14ac:dyDescent="0.2">
      <c r="A17823"/>
      <c r="B17823"/>
      <c r="D17823" s="206"/>
      <c r="E17823" s="206"/>
      <c r="F17823"/>
    </row>
    <row r="17824" spans="1:6" x14ac:dyDescent="0.2">
      <c r="A17824"/>
      <c r="B17824"/>
      <c r="D17824" s="206"/>
      <c r="E17824" s="206"/>
      <c r="F17824"/>
    </row>
    <row r="17825" spans="1:6" x14ac:dyDescent="0.2">
      <c r="A17825"/>
      <c r="B17825"/>
      <c r="D17825" s="206"/>
      <c r="E17825" s="206"/>
      <c r="F17825"/>
    </row>
    <row r="17826" spans="1:6" x14ac:dyDescent="0.2">
      <c r="A17826"/>
      <c r="B17826"/>
      <c r="D17826" s="206"/>
      <c r="E17826" s="206"/>
      <c r="F17826"/>
    </row>
    <row r="17827" spans="1:6" x14ac:dyDescent="0.2">
      <c r="A17827"/>
      <c r="B17827"/>
      <c r="D17827" s="206"/>
      <c r="E17827" s="206"/>
      <c r="F17827"/>
    </row>
    <row r="17828" spans="1:6" x14ac:dyDescent="0.2">
      <c r="A17828"/>
      <c r="B17828"/>
      <c r="D17828" s="206"/>
      <c r="E17828" s="206"/>
      <c r="F17828"/>
    </row>
    <row r="17829" spans="1:6" x14ac:dyDescent="0.2">
      <c r="A17829"/>
      <c r="B17829"/>
      <c r="D17829" s="206"/>
      <c r="E17829" s="206"/>
      <c r="F17829"/>
    </row>
    <row r="17830" spans="1:6" x14ac:dyDescent="0.2">
      <c r="A17830"/>
      <c r="B17830"/>
      <c r="D17830" s="206"/>
      <c r="E17830" s="206"/>
      <c r="F17830"/>
    </row>
    <row r="17831" spans="1:6" x14ac:dyDescent="0.2">
      <c r="A17831"/>
      <c r="B17831"/>
      <c r="D17831" s="206"/>
      <c r="E17831" s="206"/>
      <c r="F17831"/>
    </row>
    <row r="17832" spans="1:6" x14ac:dyDescent="0.2">
      <c r="A17832"/>
      <c r="B17832"/>
      <c r="D17832" s="206"/>
      <c r="E17832" s="206"/>
      <c r="F17832"/>
    </row>
    <row r="17833" spans="1:6" x14ac:dyDescent="0.2">
      <c r="A17833"/>
      <c r="B17833"/>
      <c r="D17833" s="206"/>
      <c r="E17833" s="206"/>
      <c r="F17833"/>
    </row>
    <row r="17834" spans="1:6" x14ac:dyDescent="0.2">
      <c r="A17834"/>
      <c r="B17834"/>
      <c r="D17834" s="206"/>
      <c r="E17834" s="206"/>
      <c r="F17834"/>
    </row>
    <row r="17835" spans="1:6" x14ac:dyDescent="0.2">
      <c r="A17835"/>
      <c r="B17835"/>
      <c r="D17835" s="206"/>
      <c r="E17835" s="206"/>
      <c r="F17835"/>
    </row>
    <row r="17836" spans="1:6" x14ac:dyDescent="0.2">
      <c r="A17836"/>
      <c r="B17836"/>
      <c r="D17836" s="206"/>
      <c r="E17836" s="206"/>
      <c r="F17836"/>
    </row>
    <row r="17837" spans="1:6" x14ac:dyDescent="0.2">
      <c r="A17837"/>
      <c r="B17837"/>
      <c r="D17837" s="206"/>
      <c r="E17837" s="206"/>
      <c r="F17837"/>
    </row>
    <row r="17838" spans="1:6" x14ac:dyDescent="0.2">
      <c r="A17838"/>
      <c r="B17838"/>
      <c r="D17838" s="206"/>
      <c r="E17838" s="206"/>
      <c r="F17838"/>
    </row>
    <row r="17839" spans="1:6" x14ac:dyDescent="0.2">
      <c r="A17839"/>
      <c r="B17839"/>
      <c r="D17839" s="206"/>
      <c r="E17839" s="206"/>
      <c r="F17839"/>
    </row>
    <row r="17840" spans="1:6" x14ac:dyDescent="0.2">
      <c r="A17840"/>
      <c r="B17840"/>
      <c r="D17840" s="206"/>
      <c r="E17840" s="206"/>
      <c r="F17840"/>
    </row>
    <row r="17841" spans="1:6" x14ac:dyDescent="0.2">
      <c r="A17841"/>
      <c r="B17841"/>
      <c r="D17841" s="206"/>
      <c r="E17841" s="206"/>
      <c r="F17841"/>
    </row>
    <row r="17842" spans="1:6" x14ac:dyDescent="0.2">
      <c r="A17842"/>
      <c r="B17842"/>
      <c r="D17842" s="206"/>
      <c r="E17842" s="206"/>
      <c r="F17842"/>
    </row>
    <row r="17843" spans="1:6" x14ac:dyDescent="0.2">
      <c r="A17843"/>
      <c r="B17843"/>
      <c r="D17843" s="206"/>
      <c r="E17843" s="206"/>
      <c r="F17843"/>
    </row>
    <row r="17844" spans="1:6" x14ac:dyDescent="0.2">
      <c r="A17844"/>
      <c r="B17844"/>
      <c r="D17844" s="206"/>
      <c r="E17844" s="206"/>
      <c r="F17844"/>
    </row>
    <row r="17845" spans="1:6" x14ac:dyDescent="0.2">
      <c r="A17845"/>
      <c r="B17845"/>
      <c r="D17845" s="206"/>
      <c r="E17845" s="206"/>
      <c r="F17845"/>
    </row>
    <row r="17846" spans="1:6" x14ac:dyDescent="0.2">
      <c r="A17846"/>
      <c r="B17846"/>
      <c r="D17846" s="206"/>
      <c r="E17846" s="206"/>
      <c r="F17846"/>
    </row>
    <row r="17847" spans="1:6" x14ac:dyDescent="0.2">
      <c r="A17847"/>
      <c r="B17847"/>
      <c r="D17847" s="206"/>
      <c r="E17847" s="206"/>
      <c r="F17847"/>
    </row>
    <row r="17848" spans="1:6" x14ac:dyDescent="0.2">
      <c r="A17848"/>
      <c r="B17848"/>
      <c r="D17848" s="206"/>
      <c r="E17848" s="206"/>
      <c r="F17848"/>
    </row>
    <row r="17849" spans="1:6" x14ac:dyDescent="0.2">
      <c r="A17849"/>
      <c r="B17849"/>
      <c r="D17849" s="206"/>
      <c r="E17849" s="206"/>
      <c r="F17849"/>
    </row>
    <row r="17850" spans="1:6" x14ac:dyDescent="0.2">
      <c r="A17850"/>
      <c r="B17850"/>
      <c r="D17850" s="206"/>
      <c r="E17850" s="206"/>
      <c r="F17850"/>
    </row>
    <row r="17851" spans="1:6" x14ac:dyDescent="0.2">
      <c r="A17851"/>
      <c r="B17851"/>
      <c r="D17851" s="206"/>
      <c r="E17851" s="206"/>
      <c r="F17851"/>
    </row>
    <row r="17852" spans="1:6" x14ac:dyDescent="0.2">
      <c r="A17852"/>
      <c r="B17852"/>
      <c r="D17852" s="206"/>
      <c r="E17852" s="206"/>
      <c r="F17852"/>
    </row>
    <row r="17853" spans="1:6" x14ac:dyDescent="0.2">
      <c r="A17853"/>
      <c r="B17853"/>
      <c r="D17853" s="206"/>
      <c r="E17853" s="206"/>
      <c r="F17853"/>
    </row>
    <row r="17854" spans="1:6" x14ac:dyDescent="0.2">
      <c r="A17854"/>
      <c r="B17854"/>
      <c r="D17854" s="206"/>
      <c r="E17854" s="206"/>
      <c r="F17854"/>
    </row>
    <row r="17855" spans="1:6" x14ac:dyDescent="0.2">
      <c r="A17855"/>
      <c r="B17855"/>
      <c r="D17855" s="206"/>
      <c r="E17855" s="206"/>
      <c r="F17855"/>
    </row>
    <row r="17856" spans="1:6" x14ac:dyDescent="0.2">
      <c r="A17856"/>
      <c r="B17856"/>
      <c r="D17856" s="206"/>
      <c r="E17856" s="206"/>
      <c r="F17856"/>
    </row>
    <row r="17857" spans="1:6" x14ac:dyDescent="0.2">
      <c r="A17857"/>
      <c r="B17857"/>
      <c r="D17857" s="206"/>
      <c r="E17857" s="206"/>
      <c r="F17857"/>
    </row>
    <row r="17858" spans="1:6" x14ac:dyDescent="0.2">
      <c r="A17858"/>
      <c r="B17858"/>
      <c r="D17858" s="206"/>
      <c r="E17858" s="206"/>
      <c r="F17858"/>
    </row>
    <row r="17859" spans="1:6" x14ac:dyDescent="0.2">
      <c r="A17859"/>
      <c r="B17859"/>
      <c r="D17859" s="206"/>
      <c r="E17859" s="206"/>
      <c r="F17859"/>
    </row>
    <row r="17860" spans="1:6" x14ac:dyDescent="0.2">
      <c r="A17860"/>
      <c r="B17860"/>
      <c r="D17860" s="206"/>
      <c r="E17860" s="206"/>
      <c r="F17860"/>
    </row>
    <row r="17861" spans="1:6" x14ac:dyDescent="0.2">
      <c r="A17861"/>
      <c r="B17861"/>
      <c r="D17861" s="206"/>
      <c r="E17861" s="206"/>
      <c r="F17861"/>
    </row>
    <row r="17862" spans="1:6" x14ac:dyDescent="0.2">
      <c r="A17862"/>
      <c r="B17862"/>
      <c r="D17862" s="206"/>
      <c r="E17862" s="206"/>
      <c r="F17862"/>
    </row>
    <row r="17863" spans="1:6" x14ac:dyDescent="0.2">
      <c r="A17863"/>
      <c r="B17863"/>
      <c r="D17863" s="206"/>
      <c r="E17863" s="206"/>
      <c r="F17863"/>
    </row>
    <row r="17864" spans="1:6" x14ac:dyDescent="0.2">
      <c r="A17864"/>
      <c r="B17864"/>
      <c r="D17864" s="206"/>
      <c r="E17864" s="206"/>
      <c r="F17864"/>
    </row>
    <row r="17865" spans="1:6" x14ac:dyDescent="0.2">
      <c r="A17865"/>
      <c r="B17865"/>
      <c r="D17865" s="206"/>
      <c r="E17865" s="206"/>
      <c r="F17865"/>
    </row>
    <row r="17866" spans="1:6" x14ac:dyDescent="0.2">
      <c r="A17866"/>
      <c r="B17866"/>
      <c r="D17866" s="206"/>
      <c r="E17866" s="206"/>
      <c r="F17866"/>
    </row>
    <row r="17867" spans="1:6" x14ac:dyDescent="0.2">
      <c r="A17867"/>
      <c r="B17867"/>
      <c r="D17867" s="206"/>
      <c r="E17867" s="206"/>
      <c r="F17867"/>
    </row>
    <row r="17868" spans="1:6" x14ac:dyDescent="0.2">
      <c r="A17868"/>
      <c r="B17868"/>
      <c r="D17868" s="206"/>
      <c r="E17868" s="206"/>
      <c r="F17868"/>
    </row>
    <row r="17869" spans="1:6" x14ac:dyDescent="0.2">
      <c r="A17869"/>
      <c r="B17869"/>
      <c r="D17869" s="206"/>
      <c r="E17869" s="206"/>
      <c r="F17869"/>
    </row>
    <row r="17870" spans="1:6" x14ac:dyDescent="0.2">
      <c r="A17870"/>
      <c r="B17870"/>
      <c r="D17870" s="206"/>
      <c r="E17870" s="206"/>
      <c r="F17870"/>
    </row>
    <row r="17871" spans="1:6" x14ac:dyDescent="0.2">
      <c r="A17871"/>
      <c r="B17871"/>
      <c r="D17871" s="206"/>
      <c r="E17871" s="206"/>
      <c r="F17871"/>
    </row>
    <row r="17872" spans="1:6" x14ac:dyDescent="0.2">
      <c r="A17872"/>
      <c r="B17872"/>
      <c r="D17872" s="206"/>
      <c r="E17872" s="206"/>
      <c r="F17872"/>
    </row>
    <row r="17873" spans="1:6" x14ac:dyDescent="0.2">
      <c r="A17873"/>
      <c r="B17873"/>
      <c r="D17873" s="206"/>
      <c r="E17873" s="206"/>
      <c r="F17873"/>
    </row>
    <row r="17874" spans="1:6" x14ac:dyDescent="0.2">
      <c r="A17874"/>
      <c r="B17874"/>
      <c r="D17874" s="206"/>
      <c r="E17874" s="206"/>
      <c r="F17874"/>
    </row>
    <row r="17875" spans="1:6" x14ac:dyDescent="0.2">
      <c r="A17875"/>
      <c r="B17875"/>
      <c r="D17875" s="206"/>
      <c r="E17875" s="206"/>
      <c r="F17875"/>
    </row>
    <row r="17876" spans="1:6" x14ac:dyDescent="0.2">
      <c r="A17876"/>
      <c r="B17876"/>
      <c r="D17876" s="206"/>
      <c r="E17876" s="206"/>
      <c r="F17876"/>
    </row>
    <row r="17877" spans="1:6" x14ac:dyDescent="0.2">
      <c r="A17877"/>
      <c r="B17877"/>
      <c r="D17877" s="206"/>
      <c r="E17877" s="206"/>
      <c r="F17877"/>
    </row>
    <row r="17878" spans="1:6" x14ac:dyDescent="0.2">
      <c r="A17878"/>
      <c r="B17878"/>
      <c r="D17878" s="206"/>
      <c r="E17878" s="206"/>
      <c r="F17878"/>
    </row>
    <row r="17879" spans="1:6" x14ac:dyDescent="0.2">
      <c r="A17879"/>
      <c r="B17879"/>
      <c r="D17879" s="206"/>
      <c r="E17879" s="206"/>
      <c r="F17879"/>
    </row>
    <row r="17880" spans="1:6" x14ac:dyDescent="0.2">
      <c r="A17880"/>
      <c r="B17880"/>
      <c r="D17880" s="206"/>
      <c r="E17880" s="206"/>
      <c r="F17880"/>
    </row>
    <row r="17881" spans="1:6" x14ac:dyDescent="0.2">
      <c r="A17881"/>
      <c r="B17881"/>
      <c r="D17881" s="206"/>
      <c r="E17881" s="206"/>
      <c r="F17881"/>
    </row>
    <row r="17882" spans="1:6" x14ac:dyDescent="0.2">
      <c r="A17882"/>
      <c r="B17882"/>
      <c r="D17882" s="206"/>
      <c r="E17882" s="206"/>
      <c r="F17882"/>
    </row>
    <row r="17883" spans="1:6" x14ac:dyDescent="0.2">
      <c r="A17883"/>
      <c r="B17883"/>
      <c r="D17883" s="206"/>
      <c r="E17883" s="206"/>
      <c r="F17883"/>
    </row>
    <row r="17884" spans="1:6" x14ac:dyDescent="0.2">
      <c r="A17884"/>
      <c r="B17884"/>
      <c r="D17884" s="206"/>
      <c r="E17884" s="206"/>
      <c r="F17884"/>
    </row>
    <row r="17885" spans="1:6" x14ac:dyDescent="0.2">
      <c r="A17885"/>
      <c r="B17885"/>
      <c r="D17885" s="206"/>
      <c r="E17885" s="206"/>
      <c r="F17885"/>
    </row>
    <row r="17886" spans="1:6" x14ac:dyDescent="0.2">
      <c r="A17886"/>
      <c r="B17886"/>
      <c r="D17886" s="206"/>
      <c r="E17886" s="206"/>
      <c r="F17886"/>
    </row>
    <row r="17887" spans="1:6" x14ac:dyDescent="0.2">
      <c r="A17887"/>
      <c r="B17887"/>
      <c r="D17887" s="206"/>
      <c r="E17887" s="206"/>
      <c r="F17887"/>
    </row>
    <row r="17888" spans="1:6" x14ac:dyDescent="0.2">
      <c r="A17888"/>
      <c r="B17888"/>
      <c r="D17888" s="206"/>
      <c r="E17888" s="206"/>
      <c r="F17888"/>
    </row>
    <row r="17889" spans="1:6" x14ac:dyDescent="0.2">
      <c r="A17889"/>
      <c r="B17889"/>
      <c r="D17889" s="206"/>
      <c r="E17889" s="206"/>
      <c r="F17889"/>
    </row>
    <row r="17890" spans="1:6" x14ac:dyDescent="0.2">
      <c r="A17890"/>
      <c r="B17890"/>
      <c r="D17890" s="206"/>
      <c r="E17890" s="206"/>
      <c r="F17890"/>
    </row>
    <row r="17891" spans="1:6" x14ac:dyDescent="0.2">
      <c r="A17891"/>
      <c r="B17891"/>
      <c r="D17891" s="206"/>
      <c r="E17891" s="206"/>
      <c r="F17891"/>
    </row>
    <row r="17892" spans="1:6" x14ac:dyDescent="0.2">
      <c r="A17892"/>
      <c r="B17892"/>
      <c r="D17892" s="206"/>
      <c r="E17892" s="206"/>
      <c r="F17892"/>
    </row>
    <row r="17893" spans="1:6" x14ac:dyDescent="0.2">
      <c r="A17893"/>
      <c r="B17893"/>
      <c r="D17893" s="206"/>
      <c r="E17893" s="206"/>
      <c r="F17893"/>
    </row>
    <row r="17894" spans="1:6" x14ac:dyDescent="0.2">
      <c r="A17894"/>
      <c r="B17894"/>
      <c r="D17894" s="206"/>
      <c r="E17894" s="206"/>
      <c r="F17894"/>
    </row>
    <row r="17895" spans="1:6" x14ac:dyDescent="0.2">
      <c r="A17895"/>
      <c r="B17895"/>
      <c r="D17895" s="206"/>
      <c r="E17895" s="206"/>
      <c r="F17895"/>
    </row>
    <row r="17896" spans="1:6" x14ac:dyDescent="0.2">
      <c r="A17896"/>
      <c r="B17896"/>
      <c r="D17896" s="206"/>
      <c r="E17896" s="206"/>
      <c r="F17896"/>
    </row>
    <row r="17897" spans="1:6" x14ac:dyDescent="0.2">
      <c r="A17897"/>
      <c r="B17897"/>
      <c r="D17897" s="206"/>
      <c r="E17897" s="206"/>
      <c r="F17897"/>
    </row>
    <row r="17898" spans="1:6" x14ac:dyDescent="0.2">
      <c r="A17898"/>
      <c r="B17898"/>
      <c r="D17898" s="206"/>
      <c r="E17898" s="206"/>
      <c r="F17898"/>
    </row>
    <row r="17899" spans="1:6" x14ac:dyDescent="0.2">
      <c r="A17899"/>
      <c r="B17899"/>
      <c r="D17899" s="206"/>
      <c r="E17899" s="206"/>
      <c r="F17899"/>
    </row>
    <row r="17900" spans="1:6" x14ac:dyDescent="0.2">
      <c r="A17900"/>
      <c r="B17900"/>
      <c r="D17900" s="206"/>
      <c r="E17900" s="206"/>
      <c r="F17900"/>
    </row>
    <row r="17901" spans="1:6" x14ac:dyDescent="0.2">
      <c r="A17901"/>
      <c r="B17901"/>
      <c r="D17901" s="206"/>
      <c r="E17901" s="206"/>
      <c r="F17901"/>
    </row>
    <row r="17902" spans="1:6" x14ac:dyDescent="0.2">
      <c r="A17902"/>
      <c r="B17902"/>
      <c r="D17902" s="206"/>
      <c r="E17902" s="206"/>
      <c r="F17902"/>
    </row>
    <row r="17903" spans="1:6" x14ac:dyDescent="0.2">
      <c r="A17903"/>
      <c r="B17903"/>
      <c r="D17903" s="206"/>
      <c r="E17903" s="206"/>
      <c r="F17903"/>
    </row>
    <row r="17904" spans="1:6" x14ac:dyDescent="0.2">
      <c r="A17904"/>
      <c r="B17904"/>
      <c r="D17904" s="206"/>
      <c r="E17904" s="206"/>
      <c r="F17904"/>
    </row>
    <row r="17905" spans="1:6" x14ac:dyDescent="0.2">
      <c r="A17905"/>
      <c r="B17905"/>
      <c r="D17905" s="206"/>
      <c r="E17905" s="206"/>
      <c r="F17905"/>
    </row>
    <row r="17906" spans="1:6" x14ac:dyDescent="0.2">
      <c r="A17906"/>
      <c r="B17906"/>
      <c r="D17906" s="206"/>
      <c r="E17906" s="206"/>
      <c r="F17906"/>
    </row>
    <row r="17907" spans="1:6" x14ac:dyDescent="0.2">
      <c r="A17907"/>
      <c r="B17907"/>
      <c r="D17907" s="206"/>
      <c r="E17907" s="206"/>
      <c r="F17907"/>
    </row>
    <row r="17908" spans="1:6" x14ac:dyDescent="0.2">
      <c r="A17908"/>
      <c r="B17908"/>
      <c r="D17908" s="206"/>
      <c r="E17908" s="206"/>
      <c r="F17908"/>
    </row>
    <row r="17909" spans="1:6" x14ac:dyDescent="0.2">
      <c r="A17909"/>
      <c r="B17909"/>
      <c r="D17909" s="206"/>
      <c r="E17909" s="206"/>
      <c r="F17909"/>
    </row>
    <row r="17910" spans="1:6" x14ac:dyDescent="0.2">
      <c r="A17910"/>
      <c r="B17910"/>
      <c r="D17910" s="206"/>
      <c r="E17910" s="206"/>
      <c r="F17910"/>
    </row>
    <row r="17911" spans="1:6" x14ac:dyDescent="0.2">
      <c r="A17911"/>
      <c r="B17911"/>
      <c r="D17911" s="206"/>
      <c r="E17911" s="206"/>
      <c r="F17911"/>
    </row>
    <row r="17912" spans="1:6" x14ac:dyDescent="0.2">
      <c r="A17912"/>
      <c r="B17912"/>
      <c r="D17912" s="206"/>
      <c r="E17912" s="206"/>
      <c r="F17912"/>
    </row>
    <row r="17913" spans="1:6" x14ac:dyDescent="0.2">
      <c r="A17913"/>
      <c r="B17913"/>
      <c r="D17913" s="206"/>
      <c r="E17913" s="206"/>
      <c r="F17913"/>
    </row>
    <row r="17914" spans="1:6" x14ac:dyDescent="0.2">
      <c r="A17914"/>
      <c r="B17914"/>
      <c r="D17914" s="206"/>
      <c r="E17914" s="206"/>
      <c r="F17914"/>
    </row>
    <row r="17915" spans="1:6" x14ac:dyDescent="0.2">
      <c r="A17915"/>
      <c r="B17915"/>
      <c r="D17915" s="206"/>
      <c r="E17915" s="206"/>
      <c r="F17915"/>
    </row>
    <row r="17916" spans="1:6" x14ac:dyDescent="0.2">
      <c r="A17916"/>
      <c r="B17916"/>
      <c r="D17916" s="206"/>
      <c r="E17916" s="206"/>
      <c r="F17916"/>
    </row>
    <row r="17917" spans="1:6" x14ac:dyDescent="0.2">
      <c r="A17917"/>
      <c r="B17917"/>
      <c r="D17917" s="206"/>
      <c r="E17917" s="206"/>
      <c r="F17917"/>
    </row>
    <row r="17918" spans="1:6" x14ac:dyDescent="0.2">
      <c r="A17918"/>
      <c r="B17918"/>
      <c r="D17918" s="206"/>
      <c r="E17918" s="206"/>
      <c r="F17918"/>
    </row>
    <row r="17919" spans="1:6" x14ac:dyDescent="0.2">
      <c r="A17919"/>
      <c r="B17919"/>
      <c r="D17919" s="206"/>
      <c r="E17919" s="206"/>
      <c r="F17919"/>
    </row>
    <row r="17920" spans="1:6" x14ac:dyDescent="0.2">
      <c r="A17920"/>
      <c r="B17920"/>
      <c r="D17920" s="206"/>
      <c r="E17920" s="206"/>
      <c r="F17920"/>
    </row>
    <row r="17921" spans="1:6" x14ac:dyDescent="0.2">
      <c r="A17921"/>
      <c r="B17921"/>
      <c r="D17921" s="206"/>
      <c r="E17921" s="206"/>
      <c r="F17921"/>
    </row>
    <row r="17922" spans="1:6" x14ac:dyDescent="0.2">
      <c r="A17922"/>
      <c r="B17922"/>
      <c r="D17922" s="206"/>
      <c r="E17922" s="206"/>
      <c r="F17922"/>
    </row>
    <row r="17923" spans="1:6" x14ac:dyDescent="0.2">
      <c r="A17923"/>
      <c r="B17923"/>
      <c r="D17923" s="206"/>
      <c r="E17923" s="206"/>
      <c r="F17923"/>
    </row>
    <row r="17924" spans="1:6" x14ac:dyDescent="0.2">
      <c r="A17924"/>
      <c r="B17924"/>
      <c r="D17924" s="206"/>
      <c r="E17924" s="206"/>
      <c r="F17924"/>
    </row>
    <row r="17925" spans="1:6" x14ac:dyDescent="0.2">
      <c r="A17925"/>
      <c r="B17925"/>
      <c r="D17925" s="206"/>
      <c r="E17925" s="206"/>
      <c r="F17925"/>
    </row>
    <row r="17926" spans="1:6" x14ac:dyDescent="0.2">
      <c r="A17926"/>
      <c r="B17926"/>
      <c r="D17926" s="206"/>
      <c r="E17926" s="206"/>
      <c r="F17926"/>
    </row>
    <row r="17927" spans="1:6" x14ac:dyDescent="0.2">
      <c r="A17927"/>
      <c r="B17927"/>
      <c r="D17927" s="206"/>
      <c r="E17927" s="206"/>
      <c r="F17927"/>
    </row>
    <row r="17928" spans="1:6" x14ac:dyDescent="0.2">
      <c r="A17928"/>
      <c r="B17928"/>
      <c r="D17928" s="206"/>
      <c r="E17928" s="206"/>
      <c r="F17928"/>
    </row>
    <row r="17929" spans="1:6" x14ac:dyDescent="0.2">
      <c r="A17929"/>
      <c r="B17929"/>
      <c r="D17929" s="206"/>
      <c r="E17929" s="206"/>
      <c r="F17929"/>
    </row>
    <row r="17930" spans="1:6" x14ac:dyDescent="0.2">
      <c r="A17930"/>
      <c r="B17930"/>
      <c r="D17930" s="206"/>
      <c r="E17930" s="206"/>
      <c r="F17930"/>
    </row>
    <row r="17931" spans="1:6" x14ac:dyDescent="0.2">
      <c r="A17931"/>
      <c r="B17931"/>
      <c r="D17931" s="206"/>
      <c r="E17931" s="206"/>
      <c r="F17931"/>
    </row>
    <row r="17932" spans="1:6" x14ac:dyDescent="0.2">
      <c r="A17932"/>
      <c r="B17932"/>
      <c r="D17932" s="206"/>
      <c r="E17932" s="206"/>
      <c r="F17932"/>
    </row>
    <row r="17933" spans="1:6" x14ac:dyDescent="0.2">
      <c r="A17933"/>
      <c r="B17933"/>
      <c r="D17933" s="206"/>
      <c r="E17933" s="206"/>
      <c r="F17933"/>
    </row>
    <row r="17934" spans="1:6" x14ac:dyDescent="0.2">
      <c r="A17934"/>
      <c r="B17934"/>
      <c r="D17934" s="206"/>
      <c r="E17934" s="206"/>
      <c r="F17934"/>
    </row>
    <row r="17935" spans="1:6" x14ac:dyDescent="0.2">
      <c r="A17935"/>
      <c r="B17935"/>
      <c r="D17935" s="206"/>
      <c r="E17935" s="206"/>
      <c r="F17935"/>
    </row>
    <row r="17936" spans="1:6" x14ac:dyDescent="0.2">
      <c r="A17936"/>
      <c r="B17936"/>
      <c r="D17936" s="206"/>
      <c r="E17936" s="206"/>
      <c r="F17936"/>
    </row>
    <row r="17937" spans="1:6" x14ac:dyDescent="0.2">
      <c r="A17937"/>
      <c r="B17937"/>
      <c r="D17937" s="206"/>
      <c r="E17937" s="206"/>
      <c r="F17937"/>
    </row>
    <row r="17938" spans="1:6" x14ac:dyDescent="0.2">
      <c r="A17938"/>
      <c r="B17938"/>
      <c r="D17938" s="206"/>
      <c r="E17938" s="206"/>
      <c r="F17938"/>
    </row>
    <row r="17939" spans="1:6" x14ac:dyDescent="0.2">
      <c r="A17939"/>
      <c r="B17939"/>
      <c r="D17939" s="206"/>
      <c r="E17939" s="206"/>
      <c r="F17939"/>
    </row>
    <row r="17940" spans="1:6" x14ac:dyDescent="0.2">
      <c r="A17940"/>
      <c r="B17940"/>
      <c r="D17940" s="206"/>
      <c r="E17940" s="206"/>
      <c r="F17940"/>
    </row>
    <row r="17941" spans="1:6" x14ac:dyDescent="0.2">
      <c r="A17941"/>
      <c r="B17941"/>
      <c r="D17941" s="206"/>
      <c r="E17941" s="206"/>
      <c r="F17941"/>
    </row>
    <row r="17942" spans="1:6" x14ac:dyDescent="0.2">
      <c r="A17942"/>
      <c r="B17942"/>
      <c r="D17942" s="206"/>
      <c r="E17942" s="206"/>
      <c r="F17942"/>
    </row>
    <row r="17943" spans="1:6" x14ac:dyDescent="0.2">
      <c r="A17943"/>
      <c r="B17943"/>
      <c r="D17943" s="206"/>
      <c r="E17943" s="206"/>
      <c r="F17943"/>
    </row>
    <row r="17944" spans="1:6" x14ac:dyDescent="0.2">
      <c r="A17944"/>
      <c r="B17944"/>
      <c r="D17944" s="206"/>
      <c r="E17944" s="206"/>
      <c r="F17944"/>
    </row>
    <row r="17945" spans="1:6" x14ac:dyDescent="0.2">
      <c r="A17945"/>
      <c r="B17945"/>
      <c r="D17945" s="206"/>
      <c r="E17945" s="206"/>
      <c r="F17945"/>
    </row>
    <row r="17946" spans="1:6" x14ac:dyDescent="0.2">
      <c r="A17946"/>
      <c r="B17946"/>
      <c r="D17946" s="206"/>
      <c r="E17946" s="206"/>
      <c r="F17946"/>
    </row>
    <row r="17947" spans="1:6" x14ac:dyDescent="0.2">
      <c r="A17947"/>
      <c r="B17947"/>
      <c r="D17947" s="206"/>
      <c r="E17947" s="206"/>
      <c r="F17947"/>
    </row>
    <row r="17948" spans="1:6" x14ac:dyDescent="0.2">
      <c r="A17948"/>
      <c r="B17948"/>
      <c r="D17948" s="206"/>
      <c r="E17948" s="206"/>
      <c r="F17948"/>
    </row>
    <row r="17949" spans="1:6" x14ac:dyDescent="0.2">
      <c r="A17949"/>
      <c r="B17949"/>
      <c r="D17949" s="206"/>
      <c r="E17949" s="206"/>
      <c r="F17949"/>
    </row>
    <row r="17950" spans="1:6" x14ac:dyDescent="0.2">
      <c r="A17950"/>
      <c r="B17950"/>
      <c r="D17950" s="206"/>
      <c r="E17950" s="206"/>
      <c r="F17950"/>
    </row>
    <row r="17951" spans="1:6" x14ac:dyDescent="0.2">
      <c r="A17951"/>
      <c r="B17951"/>
      <c r="D17951" s="206"/>
      <c r="E17951" s="206"/>
      <c r="F17951"/>
    </row>
    <row r="17952" spans="1:6" x14ac:dyDescent="0.2">
      <c r="A17952"/>
      <c r="B17952"/>
      <c r="D17952" s="206"/>
      <c r="E17952" s="206"/>
      <c r="F17952"/>
    </row>
    <row r="17953" spans="1:6" x14ac:dyDescent="0.2">
      <c r="A17953"/>
      <c r="B17953"/>
      <c r="D17953" s="206"/>
      <c r="E17953" s="206"/>
      <c r="F17953"/>
    </row>
    <row r="17954" spans="1:6" x14ac:dyDescent="0.2">
      <c r="A17954"/>
      <c r="B17954"/>
      <c r="D17954" s="206"/>
      <c r="E17954" s="206"/>
      <c r="F17954"/>
    </row>
    <row r="17955" spans="1:6" x14ac:dyDescent="0.2">
      <c r="A17955"/>
      <c r="B17955"/>
      <c r="D17955" s="206"/>
      <c r="E17955" s="206"/>
      <c r="F17955"/>
    </row>
    <row r="17956" spans="1:6" x14ac:dyDescent="0.2">
      <c r="A17956"/>
      <c r="B17956"/>
      <c r="D17956" s="206"/>
      <c r="E17956" s="206"/>
      <c r="F17956"/>
    </row>
    <row r="17957" spans="1:6" x14ac:dyDescent="0.2">
      <c r="A17957"/>
      <c r="B17957"/>
      <c r="D17957" s="206"/>
      <c r="E17957" s="206"/>
      <c r="F17957"/>
    </row>
    <row r="17958" spans="1:6" x14ac:dyDescent="0.2">
      <c r="A17958"/>
      <c r="B17958"/>
      <c r="D17958" s="206"/>
      <c r="E17958" s="206"/>
      <c r="F17958"/>
    </row>
    <row r="17959" spans="1:6" x14ac:dyDescent="0.2">
      <c r="A17959"/>
      <c r="B17959"/>
      <c r="D17959" s="206"/>
      <c r="E17959" s="206"/>
      <c r="F17959"/>
    </row>
    <row r="17960" spans="1:6" x14ac:dyDescent="0.2">
      <c r="A17960"/>
      <c r="B17960"/>
      <c r="D17960" s="206"/>
      <c r="E17960" s="206"/>
      <c r="F17960"/>
    </row>
    <row r="17961" spans="1:6" x14ac:dyDescent="0.2">
      <c r="A17961"/>
      <c r="B17961"/>
      <c r="D17961" s="206"/>
      <c r="E17961" s="206"/>
      <c r="F17961"/>
    </row>
    <row r="17962" spans="1:6" x14ac:dyDescent="0.2">
      <c r="A17962"/>
      <c r="B17962"/>
      <c r="D17962" s="206"/>
      <c r="E17962" s="206"/>
      <c r="F17962"/>
    </row>
    <row r="17963" spans="1:6" x14ac:dyDescent="0.2">
      <c r="A17963"/>
      <c r="B17963"/>
      <c r="D17963" s="206"/>
      <c r="E17963" s="206"/>
      <c r="F17963"/>
    </row>
    <row r="17964" spans="1:6" x14ac:dyDescent="0.2">
      <c r="A17964"/>
      <c r="B17964"/>
      <c r="D17964" s="206"/>
      <c r="E17964" s="206"/>
      <c r="F17964"/>
    </row>
    <row r="17965" spans="1:6" x14ac:dyDescent="0.2">
      <c r="A17965"/>
      <c r="B17965"/>
      <c r="D17965" s="206"/>
      <c r="E17965" s="206"/>
      <c r="F17965"/>
    </row>
    <row r="17966" spans="1:6" x14ac:dyDescent="0.2">
      <c r="A17966"/>
      <c r="B17966"/>
      <c r="D17966" s="206"/>
      <c r="E17966" s="206"/>
      <c r="F17966"/>
    </row>
    <row r="17967" spans="1:6" x14ac:dyDescent="0.2">
      <c r="A17967"/>
      <c r="B17967"/>
      <c r="D17967" s="206"/>
      <c r="E17967" s="206"/>
      <c r="F17967"/>
    </row>
    <row r="17968" spans="1:6" x14ac:dyDescent="0.2">
      <c r="A17968"/>
      <c r="B17968"/>
      <c r="D17968" s="206"/>
      <c r="E17968" s="206"/>
      <c r="F17968"/>
    </row>
    <row r="17969" spans="1:6" x14ac:dyDescent="0.2">
      <c r="A17969"/>
      <c r="B17969"/>
      <c r="D17969" s="206"/>
      <c r="E17969" s="206"/>
      <c r="F17969"/>
    </row>
    <row r="17970" spans="1:6" x14ac:dyDescent="0.2">
      <c r="A17970"/>
      <c r="B17970"/>
      <c r="D17970" s="206"/>
      <c r="E17970" s="206"/>
      <c r="F17970"/>
    </row>
    <row r="17971" spans="1:6" x14ac:dyDescent="0.2">
      <c r="A17971"/>
      <c r="B17971"/>
      <c r="D17971" s="206"/>
      <c r="E17971" s="206"/>
      <c r="F17971"/>
    </row>
    <row r="17972" spans="1:6" x14ac:dyDescent="0.2">
      <c r="A17972"/>
      <c r="B17972"/>
      <c r="D17972" s="206"/>
      <c r="E17972" s="206"/>
      <c r="F17972"/>
    </row>
    <row r="17973" spans="1:6" x14ac:dyDescent="0.2">
      <c r="A17973"/>
      <c r="B17973"/>
      <c r="D17973" s="206"/>
      <c r="E17973" s="206"/>
      <c r="F17973"/>
    </row>
    <row r="17974" spans="1:6" x14ac:dyDescent="0.2">
      <c r="A17974"/>
      <c r="B17974"/>
      <c r="D17974" s="206"/>
      <c r="E17974" s="206"/>
      <c r="F17974"/>
    </row>
    <row r="17975" spans="1:6" x14ac:dyDescent="0.2">
      <c r="A17975"/>
      <c r="B17975"/>
      <c r="D17975" s="206"/>
      <c r="E17975" s="206"/>
      <c r="F17975"/>
    </row>
    <row r="17976" spans="1:6" x14ac:dyDescent="0.2">
      <c r="A17976"/>
      <c r="B17976"/>
      <c r="D17976" s="206"/>
      <c r="E17976" s="206"/>
      <c r="F17976"/>
    </row>
    <row r="17977" spans="1:6" x14ac:dyDescent="0.2">
      <c r="A17977"/>
      <c r="B17977"/>
      <c r="D17977" s="206"/>
      <c r="E17977" s="206"/>
      <c r="F17977"/>
    </row>
    <row r="17978" spans="1:6" x14ac:dyDescent="0.2">
      <c r="A17978"/>
      <c r="B17978"/>
      <c r="D17978" s="206"/>
      <c r="E17978" s="206"/>
      <c r="F17978"/>
    </row>
    <row r="17979" spans="1:6" x14ac:dyDescent="0.2">
      <c r="A17979"/>
      <c r="B17979"/>
      <c r="D17979" s="206"/>
      <c r="E17979" s="206"/>
      <c r="F17979"/>
    </row>
    <row r="17980" spans="1:6" x14ac:dyDescent="0.2">
      <c r="A17980"/>
      <c r="B17980"/>
      <c r="D17980" s="206"/>
      <c r="E17980" s="206"/>
      <c r="F17980"/>
    </row>
    <row r="17981" spans="1:6" x14ac:dyDescent="0.2">
      <c r="A17981"/>
      <c r="B17981"/>
      <c r="D17981" s="206"/>
      <c r="E17981" s="206"/>
      <c r="F17981"/>
    </row>
    <row r="17982" spans="1:6" x14ac:dyDescent="0.2">
      <c r="A17982"/>
      <c r="B17982"/>
      <c r="D17982" s="206"/>
      <c r="E17982" s="206"/>
      <c r="F17982"/>
    </row>
    <row r="17983" spans="1:6" x14ac:dyDescent="0.2">
      <c r="A17983"/>
      <c r="B17983"/>
      <c r="D17983" s="206"/>
      <c r="E17983" s="206"/>
      <c r="F17983"/>
    </row>
    <row r="17984" spans="1:6" x14ac:dyDescent="0.2">
      <c r="A17984"/>
      <c r="B17984"/>
      <c r="D17984" s="206"/>
      <c r="E17984" s="206"/>
      <c r="F17984"/>
    </row>
    <row r="17985" spans="1:6" x14ac:dyDescent="0.2">
      <c r="A17985"/>
      <c r="B17985"/>
      <c r="D17985" s="206"/>
      <c r="E17985" s="206"/>
      <c r="F17985"/>
    </row>
    <row r="17986" spans="1:6" x14ac:dyDescent="0.2">
      <c r="A17986"/>
      <c r="B17986"/>
      <c r="D17986" s="206"/>
      <c r="E17986" s="206"/>
      <c r="F17986"/>
    </row>
    <row r="17987" spans="1:6" x14ac:dyDescent="0.2">
      <c r="A17987"/>
      <c r="B17987"/>
      <c r="D17987" s="206"/>
      <c r="E17987" s="206"/>
      <c r="F17987"/>
    </row>
    <row r="17988" spans="1:6" x14ac:dyDescent="0.2">
      <c r="A17988"/>
      <c r="B17988"/>
      <c r="D17988" s="206"/>
      <c r="E17988" s="206"/>
      <c r="F17988"/>
    </row>
    <row r="17989" spans="1:6" x14ac:dyDescent="0.2">
      <c r="A17989"/>
      <c r="B17989"/>
      <c r="D17989" s="206"/>
      <c r="E17989" s="206"/>
      <c r="F17989"/>
    </row>
    <row r="17990" spans="1:6" x14ac:dyDescent="0.2">
      <c r="A17990"/>
      <c r="B17990"/>
      <c r="D17990" s="206"/>
      <c r="E17990" s="206"/>
      <c r="F17990"/>
    </row>
    <row r="17991" spans="1:6" x14ac:dyDescent="0.2">
      <c r="A17991"/>
      <c r="B17991"/>
      <c r="D17991" s="206"/>
      <c r="E17991" s="206"/>
      <c r="F17991"/>
    </row>
    <row r="17992" spans="1:6" x14ac:dyDescent="0.2">
      <c r="A17992"/>
      <c r="B17992"/>
      <c r="D17992" s="206"/>
      <c r="E17992" s="206"/>
      <c r="F17992"/>
    </row>
    <row r="17993" spans="1:6" x14ac:dyDescent="0.2">
      <c r="A17993"/>
      <c r="B17993"/>
      <c r="D17993" s="206"/>
      <c r="E17993" s="206"/>
      <c r="F17993"/>
    </row>
    <row r="17994" spans="1:6" x14ac:dyDescent="0.2">
      <c r="A17994"/>
      <c r="B17994"/>
      <c r="D17994" s="206"/>
      <c r="E17994" s="206"/>
      <c r="F17994"/>
    </row>
    <row r="17995" spans="1:6" x14ac:dyDescent="0.2">
      <c r="A17995"/>
      <c r="B17995"/>
      <c r="D17995" s="206"/>
      <c r="E17995" s="206"/>
      <c r="F17995"/>
    </row>
    <row r="17996" spans="1:6" x14ac:dyDescent="0.2">
      <c r="A17996"/>
      <c r="B17996"/>
      <c r="D17996" s="206"/>
      <c r="E17996" s="206"/>
      <c r="F17996"/>
    </row>
    <row r="17997" spans="1:6" x14ac:dyDescent="0.2">
      <c r="A17997"/>
      <c r="B17997"/>
      <c r="D17997" s="206"/>
      <c r="E17997" s="206"/>
      <c r="F17997"/>
    </row>
    <row r="17998" spans="1:6" x14ac:dyDescent="0.2">
      <c r="A17998"/>
      <c r="B17998"/>
      <c r="D17998" s="206"/>
      <c r="E17998" s="206"/>
      <c r="F17998"/>
    </row>
    <row r="17999" spans="1:6" x14ac:dyDescent="0.2">
      <c r="A17999"/>
      <c r="B17999"/>
      <c r="D17999" s="206"/>
      <c r="E17999" s="206"/>
      <c r="F17999"/>
    </row>
    <row r="18000" spans="1:6" x14ac:dyDescent="0.2">
      <c r="A18000"/>
      <c r="B18000"/>
      <c r="D18000" s="206"/>
      <c r="E18000" s="206"/>
      <c r="F18000"/>
    </row>
    <row r="18001" spans="1:6" x14ac:dyDescent="0.2">
      <c r="A18001"/>
      <c r="B18001"/>
      <c r="D18001" s="206"/>
      <c r="E18001" s="206"/>
      <c r="F18001"/>
    </row>
    <row r="18002" spans="1:6" x14ac:dyDescent="0.2">
      <c r="A18002"/>
      <c r="B18002"/>
      <c r="D18002" s="206"/>
      <c r="E18002" s="206"/>
      <c r="F18002"/>
    </row>
    <row r="18003" spans="1:6" x14ac:dyDescent="0.2">
      <c r="A18003"/>
      <c r="B18003"/>
      <c r="D18003" s="206"/>
      <c r="E18003" s="206"/>
      <c r="F18003"/>
    </row>
    <row r="18004" spans="1:6" x14ac:dyDescent="0.2">
      <c r="A18004"/>
      <c r="B18004"/>
      <c r="D18004" s="206"/>
      <c r="E18004" s="206"/>
      <c r="F18004"/>
    </row>
    <row r="18005" spans="1:6" x14ac:dyDescent="0.2">
      <c r="A18005"/>
      <c r="B18005"/>
      <c r="D18005" s="206"/>
      <c r="E18005" s="206"/>
      <c r="F18005"/>
    </row>
    <row r="18006" spans="1:6" x14ac:dyDescent="0.2">
      <c r="A18006"/>
      <c r="B18006"/>
      <c r="D18006" s="206"/>
      <c r="E18006" s="206"/>
      <c r="F18006"/>
    </row>
    <row r="18007" spans="1:6" x14ac:dyDescent="0.2">
      <c r="A18007"/>
      <c r="B18007"/>
      <c r="D18007" s="206"/>
      <c r="E18007" s="206"/>
      <c r="F18007"/>
    </row>
    <row r="18008" spans="1:6" x14ac:dyDescent="0.2">
      <c r="A18008"/>
      <c r="B18008"/>
      <c r="D18008" s="206"/>
      <c r="E18008" s="206"/>
      <c r="F18008"/>
    </row>
    <row r="18009" spans="1:6" x14ac:dyDescent="0.2">
      <c r="A18009"/>
      <c r="B18009"/>
      <c r="D18009" s="206"/>
      <c r="E18009" s="206"/>
      <c r="F18009"/>
    </row>
    <row r="18010" spans="1:6" x14ac:dyDescent="0.2">
      <c r="A18010"/>
      <c r="B18010"/>
      <c r="D18010" s="206"/>
      <c r="E18010" s="206"/>
      <c r="F18010"/>
    </row>
    <row r="18011" spans="1:6" x14ac:dyDescent="0.2">
      <c r="A18011"/>
      <c r="B18011"/>
      <c r="D18011" s="206"/>
      <c r="E18011" s="206"/>
      <c r="F18011"/>
    </row>
    <row r="18012" spans="1:6" x14ac:dyDescent="0.2">
      <c r="A18012"/>
      <c r="B18012"/>
      <c r="D18012" s="206"/>
      <c r="E18012" s="206"/>
      <c r="F18012"/>
    </row>
    <row r="18013" spans="1:6" x14ac:dyDescent="0.2">
      <c r="A18013"/>
      <c r="B18013"/>
      <c r="D18013" s="206"/>
      <c r="E18013" s="206"/>
      <c r="F18013"/>
    </row>
    <row r="18014" spans="1:6" x14ac:dyDescent="0.2">
      <c r="A18014"/>
      <c r="B18014"/>
      <c r="D18014" s="206"/>
      <c r="E18014" s="206"/>
      <c r="F18014"/>
    </row>
    <row r="18015" spans="1:6" x14ac:dyDescent="0.2">
      <c r="A18015"/>
      <c r="B18015"/>
      <c r="D18015" s="206"/>
      <c r="E18015" s="206"/>
      <c r="F18015"/>
    </row>
    <row r="18016" spans="1:6" x14ac:dyDescent="0.2">
      <c r="A18016"/>
      <c r="B18016"/>
      <c r="D18016" s="206"/>
      <c r="E18016" s="206"/>
      <c r="F18016"/>
    </row>
    <row r="18017" spans="1:6" x14ac:dyDescent="0.2">
      <c r="A18017"/>
      <c r="B18017"/>
      <c r="D18017" s="206"/>
      <c r="E18017" s="206"/>
      <c r="F18017"/>
    </row>
    <row r="18018" spans="1:6" x14ac:dyDescent="0.2">
      <c r="A18018"/>
      <c r="B18018"/>
      <c r="D18018" s="206"/>
      <c r="E18018" s="206"/>
      <c r="F18018"/>
    </row>
    <row r="18019" spans="1:6" x14ac:dyDescent="0.2">
      <c r="A18019"/>
      <c r="B18019"/>
      <c r="D18019" s="206"/>
      <c r="E18019" s="206"/>
      <c r="F18019"/>
    </row>
    <row r="18020" spans="1:6" x14ac:dyDescent="0.2">
      <c r="A18020"/>
      <c r="B18020"/>
      <c r="D18020" s="206"/>
      <c r="E18020" s="206"/>
      <c r="F18020"/>
    </row>
    <row r="18021" spans="1:6" x14ac:dyDescent="0.2">
      <c r="A18021"/>
      <c r="B18021"/>
      <c r="D18021" s="206"/>
      <c r="E18021" s="206"/>
      <c r="F18021"/>
    </row>
    <row r="18022" spans="1:6" x14ac:dyDescent="0.2">
      <c r="A18022"/>
      <c r="B18022"/>
      <c r="D18022" s="206"/>
      <c r="E18022" s="206"/>
      <c r="F18022"/>
    </row>
    <row r="18023" spans="1:6" x14ac:dyDescent="0.2">
      <c r="A18023"/>
      <c r="B18023"/>
      <c r="D18023" s="206"/>
      <c r="E18023" s="206"/>
      <c r="F18023"/>
    </row>
    <row r="18024" spans="1:6" x14ac:dyDescent="0.2">
      <c r="A18024"/>
      <c r="B18024"/>
      <c r="D18024" s="206"/>
      <c r="E18024" s="206"/>
      <c r="F18024"/>
    </row>
    <row r="18025" spans="1:6" x14ac:dyDescent="0.2">
      <c r="A18025"/>
      <c r="B18025"/>
      <c r="D18025" s="206"/>
      <c r="E18025" s="206"/>
      <c r="F18025"/>
    </row>
    <row r="18026" spans="1:6" x14ac:dyDescent="0.2">
      <c r="A18026"/>
      <c r="B18026"/>
      <c r="D18026" s="206"/>
      <c r="E18026" s="206"/>
      <c r="F18026"/>
    </row>
    <row r="18027" spans="1:6" x14ac:dyDescent="0.2">
      <c r="A18027"/>
      <c r="B18027"/>
      <c r="D18027" s="206"/>
      <c r="E18027" s="206"/>
      <c r="F18027"/>
    </row>
    <row r="18028" spans="1:6" x14ac:dyDescent="0.2">
      <c r="A18028"/>
      <c r="B18028"/>
      <c r="D18028" s="206"/>
      <c r="E18028" s="206"/>
      <c r="F18028"/>
    </row>
    <row r="18029" spans="1:6" x14ac:dyDescent="0.2">
      <c r="A18029"/>
      <c r="B18029"/>
      <c r="D18029" s="206"/>
      <c r="E18029" s="206"/>
      <c r="F18029"/>
    </row>
    <row r="18030" spans="1:6" x14ac:dyDescent="0.2">
      <c r="A18030"/>
      <c r="B18030"/>
      <c r="D18030" s="206"/>
      <c r="E18030" s="206"/>
      <c r="F18030"/>
    </row>
    <row r="18031" spans="1:6" x14ac:dyDescent="0.2">
      <c r="A18031"/>
      <c r="B18031"/>
      <c r="D18031" s="206"/>
      <c r="E18031" s="206"/>
      <c r="F18031"/>
    </row>
    <row r="18032" spans="1:6" x14ac:dyDescent="0.2">
      <c r="A18032"/>
      <c r="B18032"/>
      <c r="D18032" s="206"/>
      <c r="E18032" s="206"/>
      <c r="F18032"/>
    </row>
    <row r="18033" spans="1:6" x14ac:dyDescent="0.2">
      <c r="A18033"/>
      <c r="B18033"/>
      <c r="D18033" s="206"/>
      <c r="E18033" s="206"/>
      <c r="F18033"/>
    </row>
    <row r="18034" spans="1:6" x14ac:dyDescent="0.2">
      <c r="A18034"/>
      <c r="B18034"/>
      <c r="D18034" s="206"/>
      <c r="E18034" s="206"/>
      <c r="F18034"/>
    </row>
    <row r="18035" spans="1:6" x14ac:dyDescent="0.2">
      <c r="A18035"/>
      <c r="B18035"/>
      <c r="D18035" s="206"/>
      <c r="E18035" s="206"/>
      <c r="F18035"/>
    </row>
    <row r="18036" spans="1:6" x14ac:dyDescent="0.2">
      <c r="A18036"/>
      <c r="B18036"/>
      <c r="D18036" s="206"/>
      <c r="E18036" s="206"/>
      <c r="F18036"/>
    </row>
    <row r="18037" spans="1:6" x14ac:dyDescent="0.2">
      <c r="A18037"/>
      <c r="B18037"/>
      <c r="D18037" s="206"/>
      <c r="E18037" s="206"/>
      <c r="F18037"/>
    </row>
    <row r="18038" spans="1:6" x14ac:dyDescent="0.2">
      <c r="A18038"/>
      <c r="B18038"/>
      <c r="D18038" s="206"/>
      <c r="E18038" s="206"/>
      <c r="F18038"/>
    </row>
    <row r="18039" spans="1:6" x14ac:dyDescent="0.2">
      <c r="A18039"/>
      <c r="B18039"/>
      <c r="D18039" s="206"/>
      <c r="E18039" s="206"/>
      <c r="F18039"/>
    </row>
    <row r="18040" spans="1:6" x14ac:dyDescent="0.2">
      <c r="A18040"/>
      <c r="B18040"/>
      <c r="D18040" s="206"/>
      <c r="E18040" s="206"/>
      <c r="F18040"/>
    </row>
    <row r="18041" spans="1:6" x14ac:dyDescent="0.2">
      <c r="A18041"/>
      <c r="B18041"/>
      <c r="D18041" s="206"/>
      <c r="E18041" s="206"/>
      <c r="F18041"/>
    </row>
    <row r="18042" spans="1:6" x14ac:dyDescent="0.2">
      <c r="A18042"/>
      <c r="B18042"/>
      <c r="D18042" s="206"/>
      <c r="E18042" s="206"/>
      <c r="F18042"/>
    </row>
    <row r="18043" spans="1:6" x14ac:dyDescent="0.2">
      <c r="A18043"/>
      <c r="B18043"/>
      <c r="D18043" s="206"/>
      <c r="E18043" s="206"/>
      <c r="F18043"/>
    </row>
    <row r="18044" spans="1:6" x14ac:dyDescent="0.2">
      <c r="A18044"/>
      <c r="B18044"/>
      <c r="D18044" s="206"/>
      <c r="E18044" s="206"/>
      <c r="F18044"/>
    </row>
    <row r="18045" spans="1:6" x14ac:dyDescent="0.2">
      <c r="A18045"/>
      <c r="B18045"/>
      <c r="D18045" s="206"/>
      <c r="E18045" s="206"/>
      <c r="F18045"/>
    </row>
    <row r="18046" spans="1:6" x14ac:dyDescent="0.2">
      <c r="A18046"/>
      <c r="B18046"/>
      <c r="D18046" s="206"/>
      <c r="E18046" s="206"/>
      <c r="F18046"/>
    </row>
    <row r="18047" spans="1:6" x14ac:dyDescent="0.2">
      <c r="A18047"/>
      <c r="B18047"/>
      <c r="D18047" s="206"/>
      <c r="E18047" s="206"/>
      <c r="F18047"/>
    </row>
    <row r="18048" spans="1:6" x14ac:dyDescent="0.2">
      <c r="A18048"/>
      <c r="B18048"/>
      <c r="D18048" s="206"/>
      <c r="E18048" s="206"/>
      <c r="F18048"/>
    </row>
    <row r="18049" spans="1:6" x14ac:dyDescent="0.2">
      <c r="A18049"/>
      <c r="B18049"/>
      <c r="D18049" s="206"/>
      <c r="E18049" s="206"/>
      <c r="F18049"/>
    </row>
    <row r="18050" spans="1:6" x14ac:dyDescent="0.2">
      <c r="A18050"/>
      <c r="B18050"/>
      <c r="D18050" s="206"/>
      <c r="E18050" s="206"/>
      <c r="F18050"/>
    </row>
    <row r="18051" spans="1:6" x14ac:dyDescent="0.2">
      <c r="A18051"/>
      <c r="B18051"/>
      <c r="D18051" s="206"/>
      <c r="E18051" s="206"/>
      <c r="F18051"/>
    </row>
    <row r="18052" spans="1:6" x14ac:dyDescent="0.2">
      <c r="A18052"/>
      <c r="B18052"/>
      <c r="D18052" s="206"/>
      <c r="E18052" s="206"/>
      <c r="F18052"/>
    </row>
    <row r="18053" spans="1:6" x14ac:dyDescent="0.2">
      <c r="A18053"/>
      <c r="B18053"/>
      <c r="D18053" s="206"/>
      <c r="E18053" s="206"/>
      <c r="F18053"/>
    </row>
    <row r="18054" spans="1:6" x14ac:dyDescent="0.2">
      <c r="A18054"/>
      <c r="B18054"/>
      <c r="D18054" s="206"/>
      <c r="E18054" s="206"/>
      <c r="F18054"/>
    </row>
    <row r="18055" spans="1:6" x14ac:dyDescent="0.2">
      <c r="A18055"/>
      <c r="B18055"/>
      <c r="D18055" s="206"/>
      <c r="E18055" s="206"/>
      <c r="F18055"/>
    </row>
    <row r="18056" spans="1:6" x14ac:dyDescent="0.2">
      <c r="A18056"/>
      <c r="B18056"/>
      <c r="D18056" s="206"/>
      <c r="E18056" s="206"/>
      <c r="F18056"/>
    </row>
    <row r="18057" spans="1:6" x14ac:dyDescent="0.2">
      <c r="A18057"/>
      <c r="B18057"/>
      <c r="D18057" s="206"/>
      <c r="E18057" s="206"/>
      <c r="F18057"/>
    </row>
    <row r="18058" spans="1:6" x14ac:dyDescent="0.2">
      <c r="A18058"/>
      <c r="B18058"/>
      <c r="D18058" s="206"/>
      <c r="E18058" s="206"/>
      <c r="F18058"/>
    </row>
    <row r="18059" spans="1:6" x14ac:dyDescent="0.2">
      <c r="A18059"/>
      <c r="B18059"/>
      <c r="D18059" s="206"/>
      <c r="E18059" s="206"/>
      <c r="F18059"/>
    </row>
    <row r="18060" spans="1:6" x14ac:dyDescent="0.2">
      <c r="A18060"/>
      <c r="B18060"/>
      <c r="D18060" s="206"/>
      <c r="E18060" s="206"/>
      <c r="F18060"/>
    </row>
    <row r="18061" spans="1:6" x14ac:dyDescent="0.2">
      <c r="A18061"/>
      <c r="B18061"/>
      <c r="D18061" s="206"/>
      <c r="E18061" s="206"/>
      <c r="F18061"/>
    </row>
    <row r="18062" spans="1:6" x14ac:dyDescent="0.2">
      <c r="A18062"/>
      <c r="B18062"/>
      <c r="D18062" s="206"/>
      <c r="E18062" s="206"/>
      <c r="F18062"/>
    </row>
    <row r="18063" spans="1:6" x14ac:dyDescent="0.2">
      <c r="A18063"/>
      <c r="B18063"/>
      <c r="D18063" s="206"/>
      <c r="E18063" s="206"/>
      <c r="F18063"/>
    </row>
    <row r="18064" spans="1:6" x14ac:dyDescent="0.2">
      <c r="A18064"/>
      <c r="B18064"/>
      <c r="D18064" s="206"/>
      <c r="E18064" s="206"/>
      <c r="F18064"/>
    </row>
    <row r="18065" spans="1:6" x14ac:dyDescent="0.2">
      <c r="A18065"/>
      <c r="B18065"/>
      <c r="D18065" s="206"/>
      <c r="E18065" s="206"/>
      <c r="F18065"/>
    </row>
    <row r="18066" spans="1:6" x14ac:dyDescent="0.2">
      <c r="A18066"/>
      <c r="B18066"/>
      <c r="D18066" s="206"/>
      <c r="E18066" s="206"/>
      <c r="F18066"/>
    </row>
    <row r="18067" spans="1:6" x14ac:dyDescent="0.2">
      <c r="A18067"/>
      <c r="B18067"/>
      <c r="D18067" s="206"/>
      <c r="E18067" s="206"/>
      <c r="F18067"/>
    </row>
    <row r="18068" spans="1:6" x14ac:dyDescent="0.2">
      <c r="A18068"/>
      <c r="B18068"/>
      <c r="D18068" s="206"/>
      <c r="E18068" s="206"/>
      <c r="F18068"/>
    </row>
    <row r="18069" spans="1:6" x14ac:dyDescent="0.2">
      <c r="A18069"/>
      <c r="B18069"/>
      <c r="D18069" s="206"/>
      <c r="E18069" s="206"/>
      <c r="F18069"/>
    </row>
    <row r="18070" spans="1:6" x14ac:dyDescent="0.2">
      <c r="A18070"/>
      <c r="B18070"/>
      <c r="D18070" s="206"/>
      <c r="E18070" s="206"/>
      <c r="F18070"/>
    </row>
    <row r="18071" spans="1:6" x14ac:dyDescent="0.2">
      <c r="A18071"/>
      <c r="B18071"/>
      <c r="D18071" s="206"/>
      <c r="E18071" s="206"/>
      <c r="F18071"/>
    </row>
    <row r="18072" spans="1:6" x14ac:dyDescent="0.2">
      <c r="A18072"/>
      <c r="B18072"/>
      <c r="D18072" s="206"/>
      <c r="E18072" s="206"/>
      <c r="F18072"/>
    </row>
    <row r="18073" spans="1:6" x14ac:dyDescent="0.2">
      <c r="A18073"/>
      <c r="B18073"/>
      <c r="D18073" s="206"/>
      <c r="E18073" s="206"/>
      <c r="F18073"/>
    </row>
    <row r="18074" spans="1:6" x14ac:dyDescent="0.2">
      <c r="A18074"/>
      <c r="B18074"/>
      <c r="D18074" s="206"/>
      <c r="E18074" s="206"/>
      <c r="F18074"/>
    </row>
    <row r="18075" spans="1:6" x14ac:dyDescent="0.2">
      <c r="A18075"/>
      <c r="B18075"/>
      <c r="D18075" s="206"/>
      <c r="E18075" s="206"/>
      <c r="F18075"/>
    </row>
    <row r="18076" spans="1:6" x14ac:dyDescent="0.2">
      <c r="A18076"/>
      <c r="B18076"/>
      <c r="D18076" s="206"/>
      <c r="E18076" s="206"/>
      <c r="F18076"/>
    </row>
    <row r="18077" spans="1:6" x14ac:dyDescent="0.2">
      <c r="A18077"/>
      <c r="B18077"/>
      <c r="D18077" s="206"/>
      <c r="E18077" s="206"/>
      <c r="F18077"/>
    </row>
    <row r="18078" spans="1:6" x14ac:dyDescent="0.2">
      <c r="A18078"/>
      <c r="B18078"/>
      <c r="D18078" s="206"/>
      <c r="E18078" s="206"/>
      <c r="F18078"/>
    </row>
    <row r="18079" spans="1:6" x14ac:dyDescent="0.2">
      <c r="A18079"/>
      <c r="B18079"/>
      <c r="D18079" s="206"/>
      <c r="E18079" s="206"/>
      <c r="F18079"/>
    </row>
    <row r="18080" spans="1:6" x14ac:dyDescent="0.2">
      <c r="A18080"/>
      <c r="B18080"/>
      <c r="D18080" s="206"/>
      <c r="E18080" s="206"/>
      <c r="F18080"/>
    </row>
    <row r="18081" spans="1:6" x14ac:dyDescent="0.2">
      <c r="A18081"/>
      <c r="B18081"/>
      <c r="D18081" s="206"/>
      <c r="E18081" s="206"/>
      <c r="F18081"/>
    </row>
    <row r="18082" spans="1:6" x14ac:dyDescent="0.2">
      <c r="A18082"/>
      <c r="B18082"/>
      <c r="D18082" s="206"/>
      <c r="E18082" s="206"/>
      <c r="F18082"/>
    </row>
    <row r="18083" spans="1:6" x14ac:dyDescent="0.2">
      <c r="A18083"/>
      <c r="B18083"/>
      <c r="D18083" s="206"/>
      <c r="E18083" s="206"/>
      <c r="F18083"/>
    </row>
    <row r="18084" spans="1:6" x14ac:dyDescent="0.2">
      <c r="A18084"/>
      <c r="B18084"/>
      <c r="D18084" s="206"/>
      <c r="E18084" s="206"/>
      <c r="F18084"/>
    </row>
    <row r="18085" spans="1:6" x14ac:dyDescent="0.2">
      <c r="A18085"/>
      <c r="B18085"/>
      <c r="D18085" s="206"/>
      <c r="E18085" s="206"/>
      <c r="F18085"/>
    </row>
    <row r="18086" spans="1:6" x14ac:dyDescent="0.2">
      <c r="A18086"/>
      <c r="B18086"/>
      <c r="D18086" s="206"/>
      <c r="E18086" s="206"/>
      <c r="F18086"/>
    </row>
    <row r="18087" spans="1:6" x14ac:dyDescent="0.2">
      <c r="A18087"/>
      <c r="B18087"/>
      <c r="D18087" s="206"/>
      <c r="E18087" s="206"/>
      <c r="F18087"/>
    </row>
    <row r="18088" spans="1:6" x14ac:dyDescent="0.2">
      <c r="A18088"/>
      <c r="B18088"/>
      <c r="D18088" s="206"/>
      <c r="E18088" s="206"/>
      <c r="F18088"/>
    </row>
    <row r="18089" spans="1:6" x14ac:dyDescent="0.2">
      <c r="A18089"/>
      <c r="B18089"/>
      <c r="D18089" s="206"/>
      <c r="E18089" s="206"/>
      <c r="F18089"/>
    </row>
    <row r="18090" spans="1:6" x14ac:dyDescent="0.2">
      <c r="A18090"/>
      <c r="B18090"/>
      <c r="D18090" s="206"/>
      <c r="E18090" s="206"/>
      <c r="F18090"/>
    </row>
    <row r="18091" spans="1:6" x14ac:dyDescent="0.2">
      <c r="A18091"/>
      <c r="B18091"/>
      <c r="D18091" s="206"/>
      <c r="E18091" s="206"/>
      <c r="F18091"/>
    </row>
    <row r="18092" spans="1:6" x14ac:dyDescent="0.2">
      <c r="A18092"/>
      <c r="B18092"/>
      <c r="D18092" s="206"/>
      <c r="E18092" s="206"/>
      <c r="F18092"/>
    </row>
    <row r="18093" spans="1:6" x14ac:dyDescent="0.2">
      <c r="A18093"/>
      <c r="B18093"/>
      <c r="D18093" s="206"/>
      <c r="E18093" s="206"/>
      <c r="F18093"/>
    </row>
    <row r="18094" spans="1:6" x14ac:dyDescent="0.2">
      <c r="A18094"/>
      <c r="B18094"/>
      <c r="D18094" s="206"/>
      <c r="E18094" s="206"/>
      <c r="F18094"/>
    </row>
    <row r="18095" spans="1:6" x14ac:dyDescent="0.2">
      <c r="A18095"/>
      <c r="B18095"/>
      <c r="D18095" s="206"/>
      <c r="E18095" s="206"/>
      <c r="F18095"/>
    </row>
    <row r="18096" spans="1:6" x14ac:dyDescent="0.2">
      <c r="A18096"/>
      <c r="B18096"/>
      <c r="D18096" s="206"/>
      <c r="E18096" s="206"/>
      <c r="F18096"/>
    </row>
    <row r="18097" spans="1:6" x14ac:dyDescent="0.2">
      <c r="A18097"/>
      <c r="B18097"/>
      <c r="D18097" s="206"/>
      <c r="E18097" s="206"/>
      <c r="F18097"/>
    </row>
    <row r="18098" spans="1:6" x14ac:dyDescent="0.2">
      <c r="A18098"/>
      <c r="B18098"/>
      <c r="D18098" s="206"/>
      <c r="E18098" s="206"/>
      <c r="F18098"/>
    </row>
    <row r="18099" spans="1:6" x14ac:dyDescent="0.2">
      <c r="A18099"/>
      <c r="B18099"/>
      <c r="D18099" s="206"/>
      <c r="E18099" s="206"/>
      <c r="F18099"/>
    </row>
    <row r="18100" spans="1:6" x14ac:dyDescent="0.2">
      <c r="A18100"/>
      <c r="B18100"/>
      <c r="D18100" s="206"/>
      <c r="E18100" s="206"/>
      <c r="F18100"/>
    </row>
    <row r="18101" spans="1:6" x14ac:dyDescent="0.2">
      <c r="A18101"/>
      <c r="B18101"/>
      <c r="D18101" s="206"/>
      <c r="E18101" s="206"/>
      <c r="F18101"/>
    </row>
    <row r="18102" spans="1:6" x14ac:dyDescent="0.2">
      <c r="A18102"/>
      <c r="B18102"/>
      <c r="D18102" s="206"/>
      <c r="E18102" s="206"/>
      <c r="F18102"/>
    </row>
    <row r="18103" spans="1:6" x14ac:dyDescent="0.2">
      <c r="A18103"/>
      <c r="B18103"/>
      <c r="D18103" s="206"/>
      <c r="E18103" s="206"/>
      <c r="F18103"/>
    </row>
    <row r="18104" spans="1:6" x14ac:dyDescent="0.2">
      <c r="A18104"/>
      <c r="B18104"/>
      <c r="D18104" s="206"/>
      <c r="E18104" s="206"/>
      <c r="F18104"/>
    </row>
    <row r="18105" spans="1:6" x14ac:dyDescent="0.2">
      <c r="A18105"/>
      <c r="B18105"/>
      <c r="D18105" s="206"/>
      <c r="E18105" s="206"/>
      <c r="F18105"/>
    </row>
    <row r="18106" spans="1:6" x14ac:dyDescent="0.2">
      <c r="A18106"/>
      <c r="B18106"/>
      <c r="D18106" s="206"/>
      <c r="E18106" s="206"/>
      <c r="F18106"/>
    </row>
    <row r="18107" spans="1:6" x14ac:dyDescent="0.2">
      <c r="A18107"/>
      <c r="B18107"/>
      <c r="D18107" s="206"/>
      <c r="E18107" s="206"/>
      <c r="F18107"/>
    </row>
    <row r="18108" spans="1:6" x14ac:dyDescent="0.2">
      <c r="A18108"/>
      <c r="B18108"/>
      <c r="D18108" s="206"/>
      <c r="E18108" s="206"/>
      <c r="F18108"/>
    </row>
    <row r="18109" spans="1:6" x14ac:dyDescent="0.2">
      <c r="A18109"/>
      <c r="B18109"/>
      <c r="D18109" s="206"/>
      <c r="E18109" s="206"/>
      <c r="F18109"/>
    </row>
    <row r="18110" spans="1:6" x14ac:dyDescent="0.2">
      <c r="A18110"/>
      <c r="B18110"/>
      <c r="D18110" s="206"/>
      <c r="E18110" s="206"/>
      <c r="F18110"/>
    </row>
    <row r="18111" spans="1:6" x14ac:dyDescent="0.2">
      <c r="A18111"/>
      <c r="B18111"/>
      <c r="D18111" s="206"/>
      <c r="E18111" s="206"/>
      <c r="F18111"/>
    </row>
    <row r="18112" spans="1:6" x14ac:dyDescent="0.2">
      <c r="A18112"/>
      <c r="B18112"/>
      <c r="D18112" s="206"/>
      <c r="E18112" s="206"/>
      <c r="F18112"/>
    </row>
    <row r="18113" spans="1:6" x14ac:dyDescent="0.2">
      <c r="A18113"/>
      <c r="B18113"/>
      <c r="D18113" s="206"/>
      <c r="E18113" s="206"/>
      <c r="F18113"/>
    </row>
    <row r="18114" spans="1:6" x14ac:dyDescent="0.2">
      <c r="A18114"/>
      <c r="B18114"/>
      <c r="D18114" s="206"/>
      <c r="E18114" s="206"/>
      <c r="F18114"/>
    </row>
    <row r="18115" spans="1:6" x14ac:dyDescent="0.2">
      <c r="A18115"/>
      <c r="B18115"/>
      <c r="D18115" s="206"/>
      <c r="E18115" s="206"/>
      <c r="F18115"/>
    </row>
    <row r="18116" spans="1:6" x14ac:dyDescent="0.2">
      <c r="A18116"/>
      <c r="B18116"/>
      <c r="D18116" s="206"/>
      <c r="E18116" s="206"/>
      <c r="F18116"/>
    </row>
    <row r="18117" spans="1:6" x14ac:dyDescent="0.2">
      <c r="A18117"/>
      <c r="B18117"/>
      <c r="D18117" s="206"/>
      <c r="E18117" s="206"/>
      <c r="F18117"/>
    </row>
    <row r="18118" spans="1:6" x14ac:dyDescent="0.2">
      <c r="A18118"/>
      <c r="B18118"/>
      <c r="D18118" s="206"/>
      <c r="E18118" s="206"/>
      <c r="F18118"/>
    </row>
    <row r="18119" spans="1:6" x14ac:dyDescent="0.2">
      <c r="A18119"/>
      <c r="B18119"/>
      <c r="D18119" s="206"/>
      <c r="E18119" s="206"/>
      <c r="F18119"/>
    </row>
    <row r="18120" spans="1:6" x14ac:dyDescent="0.2">
      <c r="A18120"/>
      <c r="B18120"/>
      <c r="D18120" s="206"/>
      <c r="E18120" s="206"/>
      <c r="F18120"/>
    </row>
    <row r="18121" spans="1:6" x14ac:dyDescent="0.2">
      <c r="A18121"/>
      <c r="B18121"/>
      <c r="D18121" s="206"/>
      <c r="E18121" s="206"/>
      <c r="F18121"/>
    </row>
    <row r="18122" spans="1:6" x14ac:dyDescent="0.2">
      <c r="A18122"/>
      <c r="B18122"/>
      <c r="D18122" s="206"/>
      <c r="E18122" s="206"/>
      <c r="F18122"/>
    </row>
    <row r="18123" spans="1:6" x14ac:dyDescent="0.2">
      <c r="A18123"/>
      <c r="B18123"/>
      <c r="D18123" s="206"/>
      <c r="E18123" s="206"/>
      <c r="F18123"/>
    </row>
    <row r="18124" spans="1:6" x14ac:dyDescent="0.2">
      <c r="A18124"/>
      <c r="B18124"/>
      <c r="D18124" s="206"/>
      <c r="E18124" s="206"/>
      <c r="F18124"/>
    </row>
    <row r="18125" spans="1:6" x14ac:dyDescent="0.2">
      <c r="A18125"/>
      <c r="B18125"/>
      <c r="D18125" s="206"/>
      <c r="E18125" s="206"/>
      <c r="F18125"/>
    </row>
    <row r="18126" spans="1:6" x14ac:dyDescent="0.2">
      <c r="A18126"/>
      <c r="B18126"/>
      <c r="D18126" s="206"/>
      <c r="E18126" s="206"/>
      <c r="F18126"/>
    </row>
    <row r="18127" spans="1:6" x14ac:dyDescent="0.2">
      <c r="A18127"/>
      <c r="B18127"/>
      <c r="D18127" s="206"/>
      <c r="E18127" s="206"/>
      <c r="F18127"/>
    </row>
    <row r="18128" spans="1:6" x14ac:dyDescent="0.2">
      <c r="A18128"/>
      <c r="B18128"/>
      <c r="D18128" s="206"/>
      <c r="E18128" s="206"/>
      <c r="F18128"/>
    </row>
    <row r="18129" spans="1:6" x14ac:dyDescent="0.2">
      <c r="A18129"/>
      <c r="B18129"/>
      <c r="D18129" s="206"/>
      <c r="E18129" s="206"/>
      <c r="F18129"/>
    </row>
    <row r="18130" spans="1:6" x14ac:dyDescent="0.2">
      <c r="A18130"/>
      <c r="B18130"/>
      <c r="D18130" s="206"/>
      <c r="E18130" s="206"/>
      <c r="F18130"/>
    </row>
    <row r="18131" spans="1:6" x14ac:dyDescent="0.2">
      <c r="A18131"/>
      <c r="B18131"/>
      <c r="D18131" s="206"/>
      <c r="E18131" s="206"/>
      <c r="F18131"/>
    </row>
    <row r="18132" spans="1:6" x14ac:dyDescent="0.2">
      <c r="A18132"/>
      <c r="B18132"/>
      <c r="D18132" s="206"/>
      <c r="E18132" s="206"/>
      <c r="F18132"/>
    </row>
    <row r="18133" spans="1:6" x14ac:dyDescent="0.2">
      <c r="A18133"/>
      <c r="B18133"/>
      <c r="D18133" s="206"/>
      <c r="E18133" s="206"/>
      <c r="F18133"/>
    </row>
    <row r="18134" spans="1:6" x14ac:dyDescent="0.2">
      <c r="A18134"/>
      <c r="B18134"/>
      <c r="D18134" s="206"/>
      <c r="E18134" s="206"/>
      <c r="F18134"/>
    </row>
    <row r="18135" spans="1:6" x14ac:dyDescent="0.2">
      <c r="A18135"/>
      <c r="B18135"/>
      <c r="D18135" s="206"/>
      <c r="E18135" s="206"/>
      <c r="F18135"/>
    </row>
    <row r="18136" spans="1:6" x14ac:dyDescent="0.2">
      <c r="A18136"/>
      <c r="B18136"/>
      <c r="D18136" s="206"/>
      <c r="E18136" s="206"/>
      <c r="F18136"/>
    </row>
    <row r="18137" spans="1:6" x14ac:dyDescent="0.2">
      <c r="A18137"/>
      <c r="B18137"/>
      <c r="D18137" s="206"/>
      <c r="E18137" s="206"/>
      <c r="F18137"/>
    </row>
    <row r="18138" spans="1:6" x14ac:dyDescent="0.2">
      <c r="A18138"/>
      <c r="B18138"/>
      <c r="D18138" s="206"/>
      <c r="E18138" s="206"/>
      <c r="F18138"/>
    </row>
    <row r="18139" spans="1:6" x14ac:dyDescent="0.2">
      <c r="A18139"/>
      <c r="B18139"/>
      <c r="D18139" s="206"/>
      <c r="E18139" s="206"/>
      <c r="F18139"/>
    </row>
    <row r="18140" spans="1:6" x14ac:dyDescent="0.2">
      <c r="A18140"/>
      <c r="B18140"/>
      <c r="D18140" s="206"/>
      <c r="E18140" s="206"/>
      <c r="F18140"/>
    </row>
    <row r="18141" spans="1:6" x14ac:dyDescent="0.2">
      <c r="A18141"/>
      <c r="B18141"/>
      <c r="D18141" s="206"/>
      <c r="E18141" s="206"/>
      <c r="F18141"/>
    </row>
    <row r="18142" spans="1:6" x14ac:dyDescent="0.2">
      <c r="A18142"/>
      <c r="B18142"/>
      <c r="D18142" s="206"/>
      <c r="E18142" s="206"/>
      <c r="F18142"/>
    </row>
    <row r="18143" spans="1:6" x14ac:dyDescent="0.2">
      <c r="A18143"/>
      <c r="B18143"/>
      <c r="D18143" s="206"/>
      <c r="E18143" s="206"/>
      <c r="F18143"/>
    </row>
    <row r="18144" spans="1:6" x14ac:dyDescent="0.2">
      <c r="A18144"/>
      <c r="B18144"/>
      <c r="D18144" s="206"/>
      <c r="E18144" s="206"/>
      <c r="F18144"/>
    </row>
    <row r="18145" spans="1:6" x14ac:dyDescent="0.2">
      <c r="A18145"/>
      <c r="B18145"/>
      <c r="D18145" s="206"/>
      <c r="E18145" s="206"/>
      <c r="F18145"/>
    </row>
    <row r="18146" spans="1:6" x14ac:dyDescent="0.2">
      <c r="A18146"/>
      <c r="B18146"/>
      <c r="D18146" s="206"/>
      <c r="E18146" s="206"/>
      <c r="F18146"/>
    </row>
    <row r="18147" spans="1:6" x14ac:dyDescent="0.2">
      <c r="A18147"/>
      <c r="B18147"/>
      <c r="D18147" s="206"/>
      <c r="E18147" s="206"/>
      <c r="F18147"/>
    </row>
    <row r="18148" spans="1:6" x14ac:dyDescent="0.2">
      <c r="A18148"/>
      <c r="B18148"/>
      <c r="D18148" s="206"/>
      <c r="E18148" s="206"/>
      <c r="F18148"/>
    </row>
    <row r="18149" spans="1:6" x14ac:dyDescent="0.2">
      <c r="A18149"/>
      <c r="B18149"/>
      <c r="D18149" s="206"/>
      <c r="E18149" s="206"/>
      <c r="F18149"/>
    </row>
    <row r="18150" spans="1:6" x14ac:dyDescent="0.2">
      <c r="A18150"/>
      <c r="B18150"/>
      <c r="D18150" s="206"/>
      <c r="E18150" s="206"/>
      <c r="F18150"/>
    </row>
    <row r="18151" spans="1:6" x14ac:dyDescent="0.2">
      <c r="A18151"/>
      <c r="B18151"/>
      <c r="D18151" s="206"/>
      <c r="E18151" s="206"/>
      <c r="F18151"/>
    </row>
    <row r="18152" spans="1:6" x14ac:dyDescent="0.2">
      <c r="A18152"/>
      <c r="B18152"/>
      <c r="D18152" s="206"/>
      <c r="E18152" s="206"/>
      <c r="F18152"/>
    </row>
    <row r="18153" spans="1:6" x14ac:dyDescent="0.2">
      <c r="A18153"/>
      <c r="B18153"/>
      <c r="D18153" s="206"/>
      <c r="E18153" s="206"/>
      <c r="F18153"/>
    </row>
    <row r="18154" spans="1:6" x14ac:dyDescent="0.2">
      <c r="A18154"/>
      <c r="B18154"/>
      <c r="D18154" s="206"/>
      <c r="E18154" s="206"/>
      <c r="F18154"/>
    </row>
    <row r="18155" spans="1:6" x14ac:dyDescent="0.2">
      <c r="A18155"/>
      <c r="B18155"/>
      <c r="D18155" s="206"/>
      <c r="E18155" s="206"/>
      <c r="F18155"/>
    </row>
    <row r="18156" spans="1:6" x14ac:dyDescent="0.2">
      <c r="A18156"/>
      <c r="B18156"/>
      <c r="D18156" s="206"/>
      <c r="E18156" s="206"/>
      <c r="F18156"/>
    </row>
    <row r="18157" spans="1:6" x14ac:dyDescent="0.2">
      <c r="A18157"/>
      <c r="B18157"/>
      <c r="D18157" s="206"/>
      <c r="E18157" s="206"/>
      <c r="F18157"/>
    </row>
    <row r="18158" spans="1:6" x14ac:dyDescent="0.2">
      <c r="A18158"/>
      <c r="B18158"/>
      <c r="D18158" s="206"/>
      <c r="E18158" s="206"/>
      <c r="F18158"/>
    </row>
    <row r="18159" spans="1:6" x14ac:dyDescent="0.2">
      <c r="A18159"/>
      <c r="B18159"/>
      <c r="D18159" s="206"/>
      <c r="E18159" s="206"/>
      <c r="F18159"/>
    </row>
    <row r="18160" spans="1:6" x14ac:dyDescent="0.2">
      <c r="A18160"/>
      <c r="B18160"/>
      <c r="D18160" s="206"/>
      <c r="E18160" s="206"/>
      <c r="F18160"/>
    </row>
    <row r="18161" spans="1:6" x14ac:dyDescent="0.2">
      <c r="A18161"/>
      <c r="B18161"/>
      <c r="D18161" s="206"/>
      <c r="E18161" s="206"/>
      <c r="F18161"/>
    </row>
    <row r="18162" spans="1:6" x14ac:dyDescent="0.2">
      <c r="A18162"/>
      <c r="B18162"/>
      <c r="D18162" s="206"/>
      <c r="E18162" s="206"/>
      <c r="F18162"/>
    </row>
    <row r="18163" spans="1:6" x14ac:dyDescent="0.2">
      <c r="A18163"/>
      <c r="B18163"/>
      <c r="D18163" s="206"/>
      <c r="E18163" s="206"/>
      <c r="F18163"/>
    </row>
    <row r="18164" spans="1:6" x14ac:dyDescent="0.2">
      <c r="A18164"/>
      <c r="B18164"/>
      <c r="D18164" s="206"/>
      <c r="E18164" s="206"/>
      <c r="F18164"/>
    </row>
    <row r="18165" spans="1:6" x14ac:dyDescent="0.2">
      <c r="A18165"/>
      <c r="B18165"/>
      <c r="D18165" s="206"/>
      <c r="E18165" s="206"/>
      <c r="F18165"/>
    </row>
    <row r="18166" spans="1:6" x14ac:dyDescent="0.2">
      <c r="A18166"/>
      <c r="B18166"/>
      <c r="D18166" s="206"/>
      <c r="E18166" s="206"/>
      <c r="F18166"/>
    </row>
    <row r="18167" spans="1:6" x14ac:dyDescent="0.2">
      <c r="A18167"/>
      <c r="B18167"/>
      <c r="D18167" s="206"/>
      <c r="E18167" s="206"/>
      <c r="F18167"/>
    </row>
    <row r="18168" spans="1:6" x14ac:dyDescent="0.2">
      <c r="A18168"/>
      <c r="B18168"/>
      <c r="D18168" s="206"/>
      <c r="E18168" s="206"/>
      <c r="F18168"/>
    </row>
    <row r="18169" spans="1:6" x14ac:dyDescent="0.2">
      <c r="A18169"/>
      <c r="B18169"/>
      <c r="D18169" s="206"/>
      <c r="E18169" s="206"/>
      <c r="F18169"/>
    </row>
    <row r="18170" spans="1:6" x14ac:dyDescent="0.2">
      <c r="A18170"/>
      <c r="B18170"/>
      <c r="D18170" s="206"/>
      <c r="E18170" s="206"/>
      <c r="F18170"/>
    </row>
    <row r="18171" spans="1:6" x14ac:dyDescent="0.2">
      <c r="A18171"/>
      <c r="B18171"/>
      <c r="D18171" s="206"/>
      <c r="E18171" s="206"/>
      <c r="F18171"/>
    </row>
    <row r="18172" spans="1:6" x14ac:dyDescent="0.2">
      <c r="A18172"/>
      <c r="B18172"/>
      <c r="D18172" s="206"/>
      <c r="E18172" s="206"/>
      <c r="F18172"/>
    </row>
    <row r="18173" spans="1:6" x14ac:dyDescent="0.2">
      <c r="A18173"/>
      <c r="B18173"/>
      <c r="D18173" s="206"/>
      <c r="E18173" s="206"/>
      <c r="F18173"/>
    </row>
    <row r="18174" spans="1:6" x14ac:dyDescent="0.2">
      <c r="A18174"/>
      <c r="B18174"/>
      <c r="D18174" s="206"/>
      <c r="E18174" s="206"/>
      <c r="F18174"/>
    </row>
    <row r="18175" spans="1:6" x14ac:dyDescent="0.2">
      <c r="A18175"/>
      <c r="B18175"/>
      <c r="D18175" s="206"/>
      <c r="E18175" s="206"/>
      <c r="F18175"/>
    </row>
    <row r="18176" spans="1:6" x14ac:dyDescent="0.2">
      <c r="A18176"/>
      <c r="B18176"/>
      <c r="D18176" s="206"/>
      <c r="E18176" s="206"/>
      <c r="F18176"/>
    </row>
    <row r="18177" spans="1:6" x14ac:dyDescent="0.2">
      <c r="A18177"/>
      <c r="B18177"/>
      <c r="D18177" s="206"/>
      <c r="E18177" s="206"/>
      <c r="F18177"/>
    </row>
    <row r="18178" spans="1:6" x14ac:dyDescent="0.2">
      <c r="A18178"/>
      <c r="B18178"/>
      <c r="D18178" s="206"/>
      <c r="E18178" s="206"/>
      <c r="F18178"/>
    </row>
    <row r="18179" spans="1:6" x14ac:dyDescent="0.2">
      <c r="A18179"/>
      <c r="B18179"/>
      <c r="D18179" s="206"/>
      <c r="E18179" s="206"/>
      <c r="F18179"/>
    </row>
    <row r="18180" spans="1:6" x14ac:dyDescent="0.2">
      <c r="A18180"/>
      <c r="B18180"/>
      <c r="D18180" s="206"/>
      <c r="E18180" s="206"/>
      <c r="F18180"/>
    </row>
    <row r="18181" spans="1:6" x14ac:dyDescent="0.2">
      <c r="A18181"/>
      <c r="B18181"/>
      <c r="D18181" s="206"/>
      <c r="E18181" s="206"/>
      <c r="F18181"/>
    </row>
    <row r="18182" spans="1:6" x14ac:dyDescent="0.2">
      <c r="A18182"/>
      <c r="B18182"/>
      <c r="D18182" s="206"/>
      <c r="E18182" s="206"/>
      <c r="F18182"/>
    </row>
    <row r="18183" spans="1:6" x14ac:dyDescent="0.2">
      <c r="A18183"/>
      <c r="B18183"/>
      <c r="D18183" s="206"/>
      <c r="E18183" s="206"/>
      <c r="F18183"/>
    </row>
    <row r="18184" spans="1:6" x14ac:dyDescent="0.2">
      <c r="A18184"/>
      <c r="B18184"/>
      <c r="D18184" s="206"/>
      <c r="E18184" s="206"/>
      <c r="F18184"/>
    </row>
    <row r="18185" spans="1:6" x14ac:dyDescent="0.2">
      <c r="A18185"/>
      <c r="B18185"/>
      <c r="D18185" s="206"/>
      <c r="E18185" s="206"/>
      <c r="F18185"/>
    </row>
    <row r="18186" spans="1:6" x14ac:dyDescent="0.2">
      <c r="A18186"/>
      <c r="B18186"/>
      <c r="D18186" s="206"/>
      <c r="E18186" s="206"/>
      <c r="F18186"/>
    </row>
    <row r="18187" spans="1:6" x14ac:dyDescent="0.2">
      <c r="A18187"/>
      <c r="B18187"/>
      <c r="D18187" s="206"/>
      <c r="E18187" s="206"/>
      <c r="F18187"/>
    </row>
    <row r="18188" spans="1:6" x14ac:dyDescent="0.2">
      <c r="A18188"/>
      <c r="B18188"/>
      <c r="D18188" s="206"/>
      <c r="E18188" s="206"/>
      <c r="F18188"/>
    </row>
    <row r="18189" spans="1:6" x14ac:dyDescent="0.2">
      <c r="A18189"/>
      <c r="B18189"/>
      <c r="D18189" s="206"/>
      <c r="E18189" s="206"/>
      <c r="F18189"/>
    </row>
    <row r="18190" spans="1:6" x14ac:dyDescent="0.2">
      <c r="A18190"/>
      <c r="B18190"/>
      <c r="D18190" s="206"/>
      <c r="E18190" s="206"/>
      <c r="F18190"/>
    </row>
    <row r="18191" spans="1:6" x14ac:dyDescent="0.2">
      <c r="A18191"/>
      <c r="B18191"/>
      <c r="D18191" s="206"/>
      <c r="E18191" s="206"/>
      <c r="F18191"/>
    </row>
    <row r="18192" spans="1:6" x14ac:dyDescent="0.2">
      <c r="A18192"/>
      <c r="B18192"/>
      <c r="D18192" s="206"/>
      <c r="E18192" s="206"/>
      <c r="F18192"/>
    </row>
    <row r="18193" spans="1:6" x14ac:dyDescent="0.2">
      <c r="A18193"/>
      <c r="B18193"/>
      <c r="D18193" s="206"/>
      <c r="E18193" s="206"/>
      <c r="F18193"/>
    </row>
    <row r="18194" spans="1:6" x14ac:dyDescent="0.2">
      <c r="A18194"/>
      <c r="B18194"/>
      <c r="D18194" s="206"/>
      <c r="E18194" s="206"/>
      <c r="F18194"/>
    </row>
    <row r="18195" spans="1:6" x14ac:dyDescent="0.2">
      <c r="A18195"/>
      <c r="B18195"/>
      <c r="D18195" s="206"/>
      <c r="E18195" s="206"/>
      <c r="F18195"/>
    </row>
    <row r="18196" spans="1:6" x14ac:dyDescent="0.2">
      <c r="A18196"/>
      <c r="B18196"/>
      <c r="D18196" s="206"/>
      <c r="E18196" s="206"/>
      <c r="F18196"/>
    </row>
    <row r="18197" spans="1:6" x14ac:dyDescent="0.2">
      <c r="A18197"/>
      <c r="B18197"/>
      <c r="D18197" s="206"/>
      <c r="E18197" s="206"/>
      <c r="F18197"/>
    </row>
    <row r="18198" spans="1:6" x14ac:dyDescent="0.2">
      <c r="A18198"/>
      <c r="B18198"/>
      <c r="D18198" s="206"/>
      <c r="E18198" s="206"/>
      <c r="F18198"/>
    </row>
    <row r="18199" spans="1:6" x14ac:dyDescent="0.2">
      <c r="A18199"/>
      <c r="B18199"/>
      <c r="D18199" s="206"/>
      <c r="E18199" s="206"/>
      <c r="F18199"/>
    </row>
    <row r="18200" spans="1:6" x14ac:dyDescent="0.2">
      <c r="A18200"/>
      <c r="B18200"/>
      <c r="D18200" s="206"/>
      <c r="E18200" s="206"/>
      <c r="F18200"/>
    </row>
    <row r="18201" spans="1:6" x14ac:dyDescent="0.2">
      <c r="A18201"/>
      <c r="B18201"/>
      <c r="D18201" s="206"/>
      <c r="E18201" s="206"/>
      <c r="F18201"/>
    </row>
    <row r="18202" spans="1:6" x14ac:dyDescent="0.2">
      <c r="A18202"/>
      <c r="B18202"/>
      <c r="D18202" s="206"/>
      <c r="E18202" s="206"/>
      <c r="F18202"/>
    </row>
    <row r="18203" spans="1:6" x14ac:dyDescent="0.2">
      <c r="A18203"/>
      <c r="B18203"/>
      <c r="D18203" s="206"/>
      <c r="E18203" s="206"/>
      <c r="F18203"/>
    </row>
    <row r="18204" spans="1:6" x14ac:dyDescent="0.2">
      <c r="A18204"/>
      <c r="B18204"/>
      <c r="D18204" s="206"/>
      <c r="E18204" s="206"/>
      <c r="F18204"/>
    </row>
    <row r="18205" spans="1:6" x14ac:dyDescent="0.2">
      <c r="A18205"/>
      <c r="B18205"/>
      <c r="D18205" s="206"/>
      <c r="E18205" s="206"/>
      <c r="F18205"/>
    </row>
    <row r="18206" spans="1:6" x14ac:dyDescent="0.2">
      <c r="A18206"/>
      <c r="B18206"/>
      <c r="D18206" s="206"/>
      <c r="E18206" s="206"/>
      <c r="F18206"/>
    </row>
    <row r="18207" spans="1:6" x14ac:dyDescent="0.2">
      <c r="A18207"/>
      <c r="B18207"/>
      <c r="D18207" s="206"/>
      <c r="E18207" s="206"/>
      <c r="F18207"/>
    </row>
    <row r="18208" spans="1:6" x14ac:dyDescent="0.2">
      <c r="A18208"/>
      <c r="B18208"/>
      <c r="D18208" s="206"/>
      <c r="E18208" s="206"/>
      <c r="F18208"/>
    </row>
    <row r="18209" spans="1:6" x14ac:dyDescent="0.2">
      <c r="A18209"/>
      <c r="B18209"/>
      <c r="D18209" s="206"/>
      <c r="E18209" s="206"/>
      <c r="F18209"/>
    </row>
    <row r="18210" spans="1:6" x14ac:dyDescent="0.2">
      <c r="A18210"/>
      <c r="B18210"/>
      <c r="D18210" s="206"/>
      <c r="E18210" s="206"/>
      <c r="F18210"/>
    </row>
    <row r="18211" spans="1:6" x14ac:dyDescent="0.2">
      <c r="A18211"/>
      <c r="B18211"/>
      <c r="D18211" s="206"/>
      <c r="E18211" s="206"/>
      <c r="F18211"/>
    </row>
    <row r="18212" spans="1:6" x14ac:dyDescent="0.2">
      <c r="A18212"/>
      <c r="B18212"/>
      <c r="D18212" s="206"/>
      <c r="E18212" s="206"/>
      <c r="F18212"/>
    </row>
    <row r="18213" spans="1:6" x14ac:dyDescent="0.2">
      <c r="A18213"/>
      <c r="B18213"/>
      <c r="D18213" s="206"/>
      <c r="E18213" s="206"/>
      <c r="F18213"/>
    </row>
    <row r="18214" spans="1:6" x14ac:dyDescent="0.2">
      <c r="A18214"/>
      <c r="B18214"/>
      <c r="D18214" s="206"/>
      <c r="E18214" s="206"/>
      <c r="F18214"/>
    </row>
    <row r="18215" spans="1:6" x14ac:dyDescent="0.2">
      <c r="A18215"/>
      <c r="B18215"/>
      <c r="D18215" s="206"/>
      <c r="E18215" s="206"/>
      <c r="F18215"/>
    </row>
    <row r="18216" spans="1:6" x14ac:dyDescent="0.2">
      <c r="A18216"/>
      <c r="B18216"/>
      <c r="D18216" s="206"/>
      <c r="E18216" s="206"/>
      <c r="F18216"/>
    </row>
    <row r="18217" spans="1:6" x14ac:dyDescent="0.2">
      <c r="A18217"/>
      <c r="B18217"/>
      <c r="D18217" s="206"/>
      <c r="E18217" s="206"/>
      <c r="F18217"/>
    </row>
    <row r="18218" spans="1:6" x14ac:dyDescent="0.2">
      <c r="A18218"/>
      <c r="B18218"/>
      <c r="D18218" s="206"/>
      <c r="E18218" s="206"/>
      <c r="F18218"/>
    </row>
    <row r="18219" spans="1:6" x14ac:dyDescent="0.2">
      <c r="A18219"/>
      <c r="B18219"/>
      <c r="D18219" s="206"/>
      <c r="E18219" s="206"/>
      <c r="F18219"/>
    </row>
    <row r="18220" spans="1:6" x14ac:dyDescent="0.2">
      <c r="A18220"/>
      <c r="B18220"/>
      <c r="D18220" s="206"/>
      <c r="E18220" s="206"/>
      <c r="F18220"/>
    </row>
    <row r="18221" spans="1:6" x14ac:dyDescent="0.2">
      <c r="A18221"/>
      <c r="B18221"/>
      <c r="D18221" s="206"/>
      <c r="E18221" s="206"/>
      <c r="F18221"/>
    </row>
    <row r="18222" spans="1:6" x14ac:dyDescent="0.2">
      <c r="A18222"/>
      <c r="B18222"/>
      <c r="D18222" s="206"/>
      <c r="E18222" s="206"/>
      <c r="F18222"/>
    </row>
    <row r="18223" spans="1:6" x14ac:dyDescent="0.2">
      <c r="A18223"/>
      <c r="B18223"/>
      <c r="D18223" s="206"/>
      <c r="E18223" s="206"/>
      <c r="F18223"/>
    </row>
    <row r="18224" spans="1:6" x14ac:dyDescent="0.2">
      <c r="A18224"/>
      <c r="B18224"/>
      <c r="D18224" s="206"/>
      <c r="E18224" s="206"/>
      <c r="F18224"/>
    </row>
    <row r="18225" spans="1:6" x14ac:dyDescent="0.2">
      <c r="A18225"/>
      <c r="B18225"/>
      <c r="D18225" s="206"/>
      <c r="E18225" s="206"/>
      <c r="F18225"/>
    </row>
    <row r="18226" spans="1:6" x14ac:dyDescent="0.2">
      <c r="A18226"/>
      <c r="B18226"/>
      <c r="D18226" s="206"/>
      <c r="E18226" s="206"/>
      <c r="F18226"/>
    </row>
    <row r="18227" spans="1:6" x14ac:dyDescent="0.2">
      <c r="A18227"/>
      <c r="B18227"/>
      <c r="D18227" s="206"/>
      <c r="E18227" s="206"/>
      <c r="F18227"/>
    </row>
    <row r="18228" spans="1:6" x14ac:dyDescent="0.2">
      <c r="A18228"/>
      <c r="B18228"/>
      <c r="D18228" s="206"/>
      <c r="E18228" s="206"/>
      <c r="F18228"/>
    </row>
    <row r="18229" spans="1:6" x14ac:dyDescent="0.2">
      <c r="A18229"/>
      <c r="B18229"/>
      <c r="D18229" s="206"/>
      <c r="E18229" s="206"/>
      <c r="F18229"/>
    </row>
    <row r="18230" spans="1:6" x14ac:dyDescent="0.2">
      <c r="A18230"/>
      <c r="B18230"/>
      <c r="D18230" s="206"/>
      <c r="E18230" s="206"/>
      <c r="F18230"/>
    </row>
    <row r="18231" spans="1:6" x14ac:dyDescent="0.2">
      <c r="A18231"/>
      <c r="B18231"/>
      <c r="D18231" s="206"/>
      <c r="E18231" s="206"/>
      <c r="F18231"/>
    </row>
    <row r="18232" spans="1:6" x14ac:dyDescent="0.2">
      <c r="A18232"/>
      <c r="B18232"/>
      <c r="D18232" s="206"/>
      <c r="E18232" s="206"/>
      <c r="F18232"/>
    </row>
    <row r="18233" spans="1:6" x14ac:dyDescent="0.2">
      <c r="A18233"/>
      <c r="B18233"/>
      <c r="D18233" s="206"/>
      <c r="E18233" s="206"/>
      <c r="F18233"/>
    </row>
    <row r="18234" spans="1:6" x14ac:dyDescent="0.2">
      <c r="A18234"/>
      <c r="B18234"/>
      <c r="D18234" s="206"/>
      <c r="E18234" s="206"/>
      <c r="F18234"/>
    </row>
    <row r="18235" spans="1:6" x14ac:dyDescent="0.2">
      <c r="A18235"/>
      <c r="B18235"/>
      <c r="D18235" s="206"/>
      <c r="E18235" s="206"/>
      <c r="F18235"/>
    </row>
    <row r="18236" spans="1:6" x14ac:dyDescent="0.2">
      <c r="A18236"/>
      <c r="B18236"/>
      <c r="D18236" s="206"/>
      <c r="E18236" s="206"/>
      <c r="F18236"/>
    </row>
    <row r="18237" spans="1:6" x14ac:dyDescent="0.2">
      <c r="A18237"/>
      <c r="B18237"/>
      <c r="D18237" s="206"/>
      <c r="E18237" s="206"/>
      <c r="F18237"/>
    </row>
    <row r="18238" spans="1:6" x14ac:dyDescent="0.2">
      <c r="A18238"/>
      <c r="B18238"/>
      <c r="D18238" s="206"/>
      <c r="E18238" s="206"/>
      <c r="F18238"/>
    </row>
    <row r="18239" spans="1:6" x14ac:dyDescent="0.2">
      <c r="A18239"/>
      <c r="B18239"/>
      <c r="D18239" s="206"/>
      <c r="E18239" s="206"/>
      <c r="F18239"/>
    </row>
    <row r="18240" spans="1:6" x14ac:dyDescent="0.2">
      <c r="A18240"/>
      <c r="B18240"/>
      <c r="D18240" s="206"/>
      <c r="E18240" s="206"/>
      <c r="F18240"/>
    </row>
    <row r="18241" spans="1:6" x14ac:dyDescent="0.2">
      <c r="A18241"/>
      <c r="B18241"/>
      <c r="D18241" s="206"/>
      <c r="E18241" s="206"/>
      <c r="F18241"/>
    </row>
    <row r="18242" spans="1:6" x14ac:dyDescent="0.2">
      <c r="A18242"/>
      <c r="B18242"/>
      <c r="D18242" s="206"/>
      <c r="E18242" s="206"/>
      <c r="F18242"/>
    </row>
    <row r="18243" spans="1:6" x14ac:dyDescent="0.2">
      <c r="A18243"/>
      <c r="B18243"/>
      <c r="D18243" s="206"/>
      <c r="E18243" s="206"/>
      <c r="F18243"/>
    </row>
    <row r="18244" spans="1:6" x14ac:dyDescent="0.2">
      <c r="A18244"/>
      <c r="B18244"/>
      <c r="D18244" s="206"/>
      <c r="E18244" s="206"/>
      <c r="F18244"/>
    </row>
    <row r="18245" spans="1:6" x14ac:dyDescent="0.2">
      <c r="A18245"/>
      <c r="B18245"/>
      <c r="D18245" s="206"/>
      <c r="E18245" s="206"/>
      <c r="F18245"/>
    </row>
    <row r="18246" spans="1:6" x14ac:dyDescent="0.2">
      <c r="A18246"/>
      <c r="B18246"/>
      <c r="D18246" s="206"/>
      <c r="E18246" s="206"/>
      <c r="F18246"/>
    </row>
    <row r="18247" spans="1:6" x14ac:dyDescent="0.2">
      <c r="A18247"/>
      <c r="B18247"/>
      <c r="D18247" s="206"/>
      <c r="E18247" s="206"/>
      <c r="F18247"/>
    </row>
    <row r="18248" spans="1:6" x14ac:dyDescent="0.2">
      <c r="A18248"/>
      <c r="B18248"/>
      <c r="D18248" s="206"/>
      <c r="E18248" s="206"/>
      <c r="F18248"/>
    </row>
    <row r="18249" spans="1:6" x14ac:dyDescent="0.2">
      <c r="A18249"/>
      <c r="B18249"/>
      <c r="D18249" s="206"/>
      <c r="E18249" s="206"/>
      <c r="F18249"/>
    </row>
    <row r="18250" spans="1:6" x14ac:dyDescent="0.2">
      <c r="A18250"/>
      <c r="B18250"/>
      <c r="D18250" s="206"/>
      <c r="E18250" s="206"/>
      <c r="F18250"/>
    </row>
    <row r="18251" spans="1:6" x14ac:dyDescent="0.2">
      <c r="A18251"/>
      <c r="B18251"/>
      <c r="D18251" s="206"/>
      <c r="E18251" s="206"/>
      <c r="F18251"/>
    </row>
    <row r="18252" spans="1:6" x14ac:dyDescent="0.2">
      <c r="A18252"/>
      <c r="B18252"/>
      <c r="D18252" s="206"/>
      <c r="E18252" s="206"/>
      <c r="F18252"/>
    </row>
    <row r="18253" spans="1:6" x14ac:dyDescent="0.2">
      <c r="A18253"/>
      <c r="B18253"/>
      <c r="D18253" s="206"/>
      <c r="E18253" s="206"/>
      <c r="F18253"/>
    </row>
    <row r="18254" spans="1:6" x14ac:dyDescent="0.2">
      <c r="A18254"/>
      <c r="B18254"/>
      <c r="D18254" s="206"/>
      <c r="E18254" s="206"/>
      <c r="F18254"/>
    </row>
    <row r="18255" spans="1:6" x14ac:dyDescent="0.2">
      <c r="A18255"/>
      <c r="B18255"/>
      <c r="D18255" s="206"/>
      <c r="E18255" s="206"/>
      <c r="F18255"/>
    </row>
    <row r="18256" spans="1:6" x14ac:dyDescent="0.2">
      <c r="A18256"/>
      <c r="B18256"/>
      <c r="D18256" s="206"/>
      <c r="E18256" s="206"/>
      <c r="F18256"/>
    </row>
    <row r="18257" spans="1:6" x14ac:dyDescent="0.2">
      <c r="A18257"/>
      <c r="B18257"/>
      <c r="D18257" s="206"/>
      <c r="E18257" s="206"/>
      <c r="F18257"/>
    </row>
    <row r="18258" spans="1:6" x14ac:dyDescent="0.2">
      <c r="A18258"/>
      <c r="B18258"/>
      <c r="D18258" s="206"/>
      <c r="E18258" s="206"/>
      <c r="F18258"/>
    </row>
    <row r="18259" spans="1:6" x14ac:dyDescent="0.2">
      <c r="A18259"/>
      <c r="B18259"/>
      <c r="D18259" s="206"/>
      <c r="E18259" s="206"/>
      <c r="F18259"/>
    </row>
    <row r="18260" spans="1:6" x14ac:dyDescent="0.2">
      <c r="A18260"/>
      <c r="B18260"/>
      <c r="D18260" s="206"/>
      <c r="E18260" s="206"/>
      <c r="F18260"/>
    </row>
    <row r="18261" spans="1:6" x14ac:dyDescent="0.2">
      <c r="A18261"/>
      <c r="B18261"/>
      <c r="D18261" s="206"/>
      <c r="E18261" s="206"/>
      <c r="F18261"/>
    </row>
    <row r="18262" spans="1:6" x14ac:dyDescent="0.2">
      <c r="A18262"/>
      <c r="B18262"/>
      <c r="D18262" s="206"/>
      <c r="E18262" s="206"/>
      <c r="F18262"/>
    </row>
    <row r="18263" spans="1:6" x14ac:dyDescent="0.2">
      <c r="A18263"/>
      <c r="B18263"/>
      <c r="D18263" s="206"/>
      <c r="E18263" s="206"/>
      <c r="F18263"/>
    </row>
    <row r="18264" spans="1:6" x14ac:dyDescent="0.2">
      <c r="A18264"/>
      <c r="B18264"/>
      <c r="D18264" s="206"/>
      <c r="E18264" s="206"/>
      <c r="F18264"/>
    </row>
    <row r="18265" spans="1:6" x14ac:dyDescent="0.2">
      <c r="A18265"/>
      <c r="B18265"/>
      <c r="D18265" s="206"/>
      <c r="E18265" s="206"/>
      <c r="F18265"/>
    </row>
    <row r="18266" spans="1:6" x14ac:dyDescent="0.2">
      <c r="A18266"/>
      <c r="B18266"/>
      <c r="D18266" s="206"/>
      <c r="E18266" s="206"/>
      <c r="F18266"/>
    </row>
    <row r="18267" spans="1:6" x14ac:dyDescent="0.2">
      <c r="A18267"/>
      <c r="B18267"/>
      <c r="D18267" s="206"/>
      <c r="E18267" s="206"/>
      <c r="F18267"/>
    </row>
    <row r="18268" spans="1:6" x14ac:dyDescent="0.2">
      <c r="A18268"/>
      <c r="B18268"/>
      <c r="D18268" s="206"/>
      <c r="E18268" s="206"/>
      <c r="F18268"/>
    </row>
    <row r="18269" spans="1:6" x14ac:dyDescent="0.2">
      <c r="A18269"/>
      <c r="B18269"/>
      <c r="D18269" s="206"/>
      <c r="E18269" s="206"/>
      <c r="F18269"/>
    </row>
    <row r="18270" spans="1:6" x14ac:dyDescent="0.2">
      <c r="A18270"/>
      <c r="B18270"/>
      <c r="D18270" s="206"/>
      <c r="E18270" s="206"/>
      <c r="F18270"/>
    </row>
    <row r="18271" spans="1:6" x14ac:dyDescent="0.2">
      <c r="A18271"/>
      <c r="B18271"/>
      <c r="D18271" s="206"/>
      <c r="E18271" s="206"/>
      <c r="F18271"/>
    </row>
    <row r="18272" spans="1:6" x14ac:dyDescent="0.2">
      <c r="A18272"/>
      <c r="B18272"/>
      <c r="D18272" s="206"/>
      <c r="E18272" s="206"/>
      <c r="F18272"/>
    </row>
    <row r="18273" spans="1:6" x14ac:dyDescent="0.2">
      <c r="A18273"/>
      <c r="B18273"/>
      <c r="D18273" s="206"/>
      <c r="E18273" s="206"/>
      <c r="F18273"/>
    </row>
    <row r="18274" spans="1:6" x14ac:dyDescent="0.2">
      <c r="A18274"/>
      <c r="B18274"/>
      <c r="D18274" s="206"/>
      <c r="E18274" s="206"/>
      <c r="F18274"/>
    </row>
    <row r="18275" spans="1:6" x14ac:dyDescent="0.2">
      <c r="A18275"/>
      <c r="B18275"/>
      <c r="D18275" s="206"/>
      <c r="E18275" s="206"/>
      <c r="F18275"/>
    </row>
    <row r="18276" spans="1:6" x14ac:dyDescent="0.2">
      <c r="A18276"/>
      <c r="B18276"/>
      <c r="D18276" s="206"/>
      <c r="E18276" s="206"/>
      <c r="F18276"/>
    </row>
    <row r="18277" spans="1:6" x14ac:dyDescent="0.2">
      <c r="A18277"/>
      <c r="B18277"/>
      <c r="D18277" s="206"/>
      <c r="E18277" s="206"/>
      <c r="F18277"/>
    </row>
    <row r="18278" spans="1:6" x14ac:dyDescent="0.2">
      <c r="A18278"/>
      <c r="B18278"/>
      <c r="D18278" s="206"/>
      <c r="E18278" s="206"/>
      <c r="F18278"/>
    </row>
    <row r="18279" spans="1:6" x14ac:dyDescent="0.2">
      <c r="A18279"/>
      <c r="B18279"/>
      <c r="D18279" s="206"/>
      <c r="E18279" s="206"/>
      <c r="F18279"/>
    </row>
    <row r="18280" spans="1:6" x14ac:dyDescent="0.2">
      <c r="A18280"/>
      <c r="B18280"/>
      <c r="D18280" s="206"/>
      <c r="E18280" s="206"/>
      <c r="F18280"/>
    </row>
    <row r="18281" spans="1:6" x14ac:dyDescent="0.2">
      <c r="A18281"/>
      <c r="B18281"/>
      <c r="D18281" s="206"/>
      <c r="E18281" s="206"/>
      <c r="F18281"/>
    </row>
    <row r="18282" spans="1:6" x14ac:dyDescent="0.2">
      <c r="A18282"/>
      <c r="B18282"/>
      <c r="D18282" s="206"/>
      <c r="E18282" s="206"/>
      <c r="F18282"/>
    </row>
    <row r="18283" spans="1:6" x14ac:dyDescent="0.2">
      <c r="A18283"/>
      <c r="B18283"/>
      <c r="D18283" s="206"/>
      <c r="E18283" s="206"/>
      <c r="F18283"/>
    </row>
    <row r="18284" spans="1:6" x14ac:dyDescent="0.2">
      <c r="A18284"/>
      <c r="B18284"/>
      <c r="D18284" s="206"/>
      <c r="E18284" s="206"/>
      <c r="F18284"/>
    </row>
    <row r="18285" spans="1:6" x14ac:dyDescent="0.2">
      <c r="A18285"/>
      <c r="B18285"/>
      <c r="D18285" s="206"/>
      <c r="E18285" s="206"/>
      <c r="F18285"/>
    </row>
    <row r="18286" spans="1:6" x14ac:dyDescent="0.2">
      <c r="A18286"/>
      <c r="B18286"/>
      <c r="D18286" s="206"/>
      <c r="E18286" s="206"/>
      <c r="F18286"/>
    </row>
    <row r="18287" spans="1:6" x14ac:dyDescent="0.2">
      <c r="A18287"/>
      <c r="B18287"/>
      <c r="D18287" s="206"/>
      <c r="E18287" s="206"/>
      <c r="F18287"/>
    </row>
    <row r="18288" spans="1:6" x14ac:dyDescent="0.2">
      <c r="A18288"/>
      <c r="B18288"/>
      <c r="D18288" s="206"/>
      <c r="E18288" s="206"/>
      <c r="F18288"/>
    </row>
    <row r="18289" spans="1:6" x14ac:dyDescent="0.2">
      <c r="A18289"/>
      <c r="B18289"/>
      <c r="D18289" s="206"/>
      <c r="E18289" s="206"/>
      <c r="F18289"/>
    </row>
    <row r="18290" spans="1:6" x14ac:dyDescent="0.2">
      <c r="A18290"/>
      <c r="B18290"/>
      <c r="D18290" s="206"/>
      <c r="E18290" s="206"/>
      <c r="F18290"/>
    </row>
    <row r="18291" spans="1:6" x14ac:dyDescent="0.2">
      <c r="A18291"/>
      <c r="B18291"/>
      <c r="D18291" s="206"/>
      <c r="E18291" s="206"/>
      <c r="F18291"/>
    </row>
    <row r="18292" spans="1:6" x14ac:dyDescent="0.2">
      <c r="A18292"/>
      <c r="B18292"/>
      <c r="D18292" s="206"/>
      <c r="E18292" s="206"/>
      <c r="F18292"/>
    </row>
    <row r="18293" spans="1:6" x14ac:dyDescent="0.2">
      <c r="A18293"/>
      <c r="B18293"/>
      <c r="D18293" s="206"/>
      <c r="E18293" s="206"/>
      <c r="F18293"/>
    </row>
    <row r="18294" spans="1:6" x14ac:dyDescent="0.2">
      <c r="A18294"/>
      <c r="B18294"/>
      <c r="D18294" s="206"/>
      <c r="E18294" s="206"/>
      <c r="F18294"/>
    </row>
    <row r="18295" spans="1:6" x14ac:dyDescent="0.2">
      <c r="A18295"/>
      <c r="B18295"/>
      <c r="D18295" s="206"/>
      <c r="E18295" s="206"/>
      <c r="F18295"/>
    </row>
    <row r="18296" spans="1:6" x14ac:dyDescent="0.2">
      <c r="A18296"/>
      <c r="B18296"/>
      <c r="D18296" s="206"/>
      <c r="E18296" s="206"/>
      <c r="F18296"/>
    </row>
    <row r="18297" spans="1:6" x14ac:dyDescent="0.2">
      <c r="A18297"/>
      <c r="B18297"/>
      <c r="D18297" s="206"/>
      <c r="E18297" s="206"/>
      <c r="F18297"/>
    </row>
    <row r="18298" spans="1:6" x14ac:dyDescent="0.2">
      <c r="A18298"/>
      <c r="B18298"/>
      <c r="D18298" s="206"/>
      <c r="E18298" s="206"/>
      <c r="F18298"/>
    </row>
    <row r="18299" spans="1:6" x14ac:dyDescent="0.2">
      <c r="A18299"/>
      <c r="B18299"/>
      <c r="D18299" s="206"/>
      <c r="E18299" s="206"/>
      <c r="F18299"/>
    </row>
    <row r="18300" spans="1:6" x14ac:dyDescent="0.2">
      <c r="A18300"/>
      <c r="B18300"/>
      <c r="D18300" s="206"/>
      <c r="E18300" s="206"/>
      <c r="F18300"/>
    </row>
    <row r="18301" spans="1:6" x14ac:dyDescent="0.2">
      <c r="A18301"/>
      <c r="B18301"/>
      <c r="D18301" s="206"/>
      <c r="E18301" s="206"/>
      <c r="F18301"/>
    </row>
    <row r="18302" spans="1:6" x14ac:dyDescent="0.2">
      <c r="A18302"/>
      <c r="B18302"/>
      <c r="D18302" s="206"/>
      <c r="E18302" s="206"/>
      <c r="F18302"/>
    </row>
    <row r="18303" spans="1:6" x14ac:dyDescent="0.2">
      <c r="A18303"/>
      <c r="B18303"/>
      <c r="D18303" s="206"/>
      <c r="E18303" s="206"/>
      <c r="F18303"/>
    </row>
    <row r="18304" spans="1:6" x14ac:dyDescent="0.2">
      <c r="A18304"/>
      <c r="B18304"/>
      <c r="D18304" s="206"/>
      <c r="E18304" s="206"/>
      <c r="F18304"/>
    </row>
    <row r="18305" spans="1:6" x14ac:dyDescent="0.2">
      <c r="A18305"/>
      <c r="B18305"/>
      <c r="D18305" s="206"/>
      <c r="E18305" s="206"/>
      <c r="F18305"/>
    </row>
    <row r="18306" spans="1:6" x14ac:dyDescent="0.2">
      <c r="A18306"/>
      <c r="B18306"/>
      <c r="D18306" s="206"/>
      <c r="E18306" s="206"/>
      <c r="F18306"/>
    </row>
    <row r="18307" spans="1:6" x14ac:dyDescent="0.2">
      <c r="A18307"/>
      <c r="B18307"/>
      <c r="D18307" s="206"/>
      <c r="E18307" s="206"/>
      <c r="F18307"/>
    </row>
    <row r="18308" spans="1:6" x14ac:dyDescent="0.2">
      <c r="A18308"/>
      <c r="B18308"/>
      <c r="D18308" s="206"/>
      <c r="E18308" s="206"/>
      <c r="F18308"/>
    </row>
    <row r="18309" spans="1:6" x14ac:dyDescent="0.2">
      <c r="A18309"/>
      <c r="B18309"/>
      <c r="D18309" s="206"/>
      <c r="E18309" s="206"/>
      <c r="F18309"/>
    </row>
    <row r="18310" spans="1:6" x14ac:dyDescent="0.2">
      <c r="A18310"/>
      <c r="B18310"/>
      <c r="D18310" s="206"/>
      <c r="E18310" s="206"/>
      <c r="F18310"/>
    </row>
    <row r="18311" spans="1:6" x14ac:dyDescent="0.2">
      <c r="A18311"/>
      <c r="B18311"/>
      <c r="D18311" s="206"/>
      <c r="E18311" s="206"/>
      <c r="F18311"/>
    </row>
    <row r="18312" spans="1:6" x14ac:dyDescent="0.2">
      <c r="A18312"/>
      <c r="B18312"/>
      <c r="D18312" s="206"/>
      <c r="E18312" s="206"/>
      <c r="F18312"/>
    </row>
    <row r="18313" spans="1:6" x14ac:dyDescent="0.2">
      <c r="A18313"/>
      <c r="B18313"/>
      <c r="D18313" s="206"/>
      <c r="E18313" s="206"/>
      <c r="F18313"/>
    </row>
    <row r="18314" spans="1:6" x14ac:dyDescent="0.2">
      <c r="A18314"/>
      <c r="B18314"/>
      <c r="D18314" s="206"/>
      <c r="E18314" s="206"/>
      <c r="F18314"/>
    </row>
    <row r="18315" spans="1:6" x14ac:dyDescent="0.2">
      <c r="A18315"/>
      <c r="B18315"/>
      <c r="D18315" s="206"/>
      <c r="E18315" s="206"/>
      <c r="F18315"/>
    </row>
    <row r="18316" spans="1:6" x14ac:dyDescent="0.2">
      <c r="A18316"/>
      <c r="B18316"/>
      <c r="D18316" s="206"/>
      <c r="E18316" s="206"/>
      <c r="F18316"/>
    </row>
    <row r="18317" spans="1:6" x14ac:dyDescent="0.2">
      <c r="A18317"/>
      <c r="B18317"/>
      <c r="D18317" s="206"/>
      <c r="E18317" s="206"/>
      <c r="F18317"/>
    </row>
    <row r="18318" spans="1:6" x14ac:dyDescent="0.2">
      <c r="A18318"/>
      <c r="B18318"/>
      <c r="D18318" s="206"/>
      <c r="E18318" s="206"/>
      <c r="F18318"/>
    </row>
    <row r="18319" spans="1:6" x14ac:dyDescent="0.2">
      <c r="A18319"/>
      <c r="B18319"/>
      <c r="D18319" s="206"/>
      <c r="E18319" s="206"/>
      <c r="F18319"/>
    </row>
    <row r="18320" spans="1:6" x14ac:dyDescent="0.2">
      <c r="A18320"/>
      <c r="B18320"/>
      <c r="D18320" s="206"/>
      <c r="E18320" s="206"/>
      <c r="F18320"/>
    </row>
    <row r="18321" spans="1:6" x14ac:dyDescent="0.2">
      <c r="A18321"/>
      <c r="B18321"/>
      <c r="D18321" s="206"/>
      <c r="E18321" s="206"/>
      <c r="F18321"/>
    </row>
    <row r="18322" spans="1:6" x14ac:dyDescent="0.2">
      <c r="A18322"/>
      <c r="B18322"/>
      <c r="D18322" s="206"/>
      <c r="E18322" s="206"/>
      <c r="F18322"/>
    </row>
    <row r="18323" spans="1:6" x14ac:dyDescent="0.2">
      <c r="A18323"/>
      <c r="B18323"/>
      <c r="D18323" s="206"/>
      <c r="E18323" s="206"/>
      <c r="F18323"/>
    </row>
    <row r="18324" spans="1:6" x14ac:dyDescent="0.2">
      <c r="A18324"/>
      <c r="B18324"/>
      <c r="D18324" s="206"/>
      <c r="E18324" s="206"/>
      <c r="F18324"/>
    </row>
    <row r="18325" spans="1:6" x14ac:dyDescent="0.2">
      <c r="A18325"/>
      <c r="B18325"/>
      <c r="D18325" s="206"/>
      <c r="E18325" s="206"/>
      <c r="F18325"/>
    </row>
    <row r="18326" spans="1:6" x14ac:dyDescent="0.2">
      <c r="A18326"/>
      <c r="B18326"/>
      <c r="D18326" s="206"/>
      <c r="E18326" s="206"/>
      <c r="F18326"/>
    </row>
    <row r="18327" spans="1:6" x14ac:dyDescent="0.2">
      <c r="A18327"/>
      <c r="B18327"/>
      <c r="D18327" s="206"/>
      <c r="E18327" s="206"/>
      <c r="F18327"/>
    </row>
    <row r="18328" spans="1:6" x14ac:dyDescent="0.2">
      <c r="A18328"/>
      <c r="B18328"/>
      <c r="D18328" s="206"/>
      <c r="E18328" s="206"/>
      <c r="F18328"/>
    </row>
    <row r="18329" spans="1:6" x14ac:dyDescent="0.2">
      <c r="A18329"/>
      <c r="B18329"/>
      <c r="D18329" s="206"/>
      <c r="E18329" s="206"/>
      <c r="F18329"/>
    </row>
    <row r="18330" spans="1:6" x14ac:dyDescent="0.2">
      <c r="A18330"/>
      <c r="B18330"/>
      <c r="D18330" s="206"/>
      <c r="E18330" s="206"/>
      <c r="F18330"/>
    </row>
    <row r="18331" spans="1:6" x14ac:dyDescent="0.2">
      <c r="A18331"/>
      <c r="B18331"/>
      <c r="D18331" s="206"/>
      <c r="E18331" s="206"/>
      <c r="F18331"/>
    </row>
    <row r="18332" spans="1:6" x14ac:dyDescent="0.2">
      <c r="A18332"/>
      <c r="B18332"/>
      <c r="D18332" s="206"/>
      <c r="E18332" s="206"/>
      <c r="F18332"/>
    </row>
    <row r="18333" spans="1:6" x14ac:dyDescent="0.2">
      <c r="A18333"/>
      <c r="B18333"/>
      <c r="D18333" s="206"/>
      <c r="E18333" s="206"/>
      <c r="F18333"/>
    </row>
    <row r="18334" spans="1:6" x14ac:dyDescent="0.2">
      <c r="A18334"/>
      <c r="B18334"/>
      <c r="D18334" s="206"/>
      <c r="E18334" s="206"/>
      <c r="F18334"/>
    </row>
    <row r="18335" spans="1:6" x14ac:dyDescent="0.2">
      <c r="A18335"/>
      <c r="B18335"/>
      <c r="D18335" s="206"/>
      <c r="E18335" s="206"/>
      <c r="F18335"/>
    </row>
    <row r="18336" spans="1:6" x14ac:dyDescent="0.2">
      <c r="A18336"/>
      <c r="B18336"/>
      <c r="D18336" s="206"/>
      <c r="E18336" s="206"/>
      <c r="F18336"/>
    </row>
    <row r="18337" spans="1:6" x14ac:dyDescent="0.2">
      <c r="A18337"/>
      <c r="B18337"/>
      <c r="D18337" s="206"/>
      <c r="E18337" s="206"/>
      <c r="F18337"/>
    </row>
    <row r="18338" spans="1:6" x14ac:dyDescent="0.2">
      <c r="A18338"/>
      <c r="B18338"/>
      <c r="D18338" s="206"/>
      <c r="E18338" s="206"/>
      <c r="F18338"/>
    </row>
    <row r="18339" spans="1:6" x14ac:dyDescent="0.2">
      <c r="A18339"/>
      <c r="B18339"/>
      <c r="D18339" s="206"/>
      <c r="E18339" s="206"/>
      <c r="F18339"/>
    </row>
    <row r="18340" spans="1:6" x14ac:dyDescent="0.2">
      <c r="A18340"/>
      <c r="B18340"/>
      <c r="D18340" s="206"/>
      <c r="E18340" s="206"/>
      <c r="F18340"/>
    </row>
    <row r="18341" spans="1:6" x14ac:dyDescent="0.2">
      <c r="A18341"/>
      <c r="B18341"/>
      <c r="D18341" s="206"/>
      <c r="E18341" s="206"/>
      <c r="F18341"/>
    </row>
    <row r="18342" spans="1:6" x14ac:dyDescent="0.2">
      <c r="A18342"/>
      <c r="B18342"/>
      <c r="D18342" s="206"/>
      <c r="E18342" s="206"/>
      <c r="F18342"/>
    </row>
    <row r="18343" spans="1:6" x14ac:dyDescent="0.2">
      <c r="A18343"/>
      <c r="B18343"/>
      <c r="D18343" s="206"/>
      <c r="E18343" s="206"/>
      <c r="F18343"/>
    </row>
    <row r="18344" spans="1:6" x14ac:dyDescent="0.2">
      <c r="A18344"/>
      <c r="B18344"/>
      <c r="D18344" s="206"/>
      <c r="E18344" s="206"/>
      <c r="F18344"/>
    </row>
    <row r="18345" spans="1:6" x14ac:dyDescent="0.2">
      <c r="A18345"/>
      <c r="B18345"/>
      <c r="D18345" s="206"/>
      <c r="E18345" s="206"/>
      <c r="F18345"/>
    </row>
    <row r="18346" spans="1:6" x14ac:dyDescent="0.2">
      <c r="A18346"/>
      <c r="B18346"/>
      <c r="D18346" s="206"/>
      <c r="E18346" s="206"/>
      <c r="F18346"/>
    </row>
    <row r="18347" spans="1:6" x14ac:dyDescent="0.2">
      <c r="A18347"/>
      <c r="B18347"/>
      <c r="D18347" s="206"/>
      <c r="E18347" s="206"/>
      <c r="F18347"/>
    </row>
    <row r="18348" spans="1:6" x14ac:dyDescent="0.2">
      <c r="A18348"/>
      <c r="B18348"/>
      <c r="D18348" s="206"/>
      <c r="E18348" s="206"/>
      <c r="F18348"/>
    </row>
    <row r="18349" spans="1:6" x14ac:dyDescent="0.2">
      <c r="A18349"/>
      <c r="B18349"/>
      <c r="D18349" s="206"/>
      <c r="E18349" s="206"/>
      <c r="F18349"/>
    </row>
    <row r="18350" spans="1:6" x14ac:dyDescent="0.2">
      <c r="A18350"/>
      <c r="B18350"/>
      <c r="D18350" s="206"/>
      <c r="E18350" s="206"/>
      <c r="F18350"/>
    </row>
    <row r="18351" spans="1:6" x14ac:dyDescent="0.2">
      <c r="A18351"/>
      <c r="B18351"/>
      <c r="D18351" s="206"/>
      <c r="E18351" s="206"/>
      <c r="F18351"/>
    </row>
    <row r="18352" spans="1:6" x14ac:dyDescent="0.2">
      <c r="A18352"/>
      <c r="B18352"/>
      <c r="D18352" s="206"/>
      <c r="E18352" s="206"/>
      <c r="F18352"/>
    </row>
    <row r="18353" spans="1:6" x14ac:dyDescent="0.2">
      <c r="A18353"/>
      <c r="B18353"/>
      <c r="D18353" s="206"/>
      <c r="E18353" s="206"/>
      <c r="F18353"/>
    </row>
    <row r="18354" spans="1:6" x14ac:dyDescent="0.2">
      <c r="A18354"/>
      <c r="B18354"/>
      <c r="D18354" s="206"/>
      <c r="E18354" s="206"/>
      <c r="F18354"/>
    </row>
    <row r="18355" spans="1:6" x14ac:dyDescent="0.2">
      <c r="A18355"/>
      <c r="B18355"/>
      <c r="D18355" s="206"/>
      <c r="E18355" s="206"/>
      <c r="F18355"/>
    </row>
    <row r="18356" spans="1:6" x14ac:dyDescent="0.2">
      <c r="A18356"/>
      <c r="B18356"/>
      <c r="D18356" s="206"/>
      <c r="E18356" s="206"/>
      <c r="F18356"/>
    </row>
    <row r="18357" spans="1:6" x14ac:dyDescent="0.2">
      <c r="A18357"/>
      <c r="B18357"/>
      <c r="D18357" s="206"/>
      <c r="E18357" s="206"/>
      <c r="F18357"/>
    </row>
    <row r="18358" spans="1:6" x14ac:dyDescent="0.2">
      <c r="A18358"/>
      <c r="B18358"/>
      <c r="D18358" s="206"/>
      <c r="E18358" s="206"/>
      <c r="F18358"/>
    </row>
    <row r="18359" spans="1:6" x14ac:dyDescent="0.2">
      <c r="A18359"/>
      <c r="B18359"/>
      <c r="D18359" s="206"/>
      <c r="E18359" s="206"/>
      <c r="F18359"/>
    </row>
    <row r="18360" spans="1:6" x14ac:dyDescent="0.2">
      <c r="A18360"/>
      <c r="B18360"/>
      <c r="D18360" s="206"/>
      <c r="E18360" s="206"/>
      <c r="F18360"/>
    </row>
    <row r="18361" spans="1:6" x14ac:dyDescent="0.2">
      <c r="A18361"/>
      <c r="B18361"/>
      <c r="D18361" s="206"/>
      <c r="E18361" s="206"/>
      <c r="F18361"/>
    </row>
    <row r="18362" spans="1:6" x14ac:dyDescent="0.2">
      <c r="A18362"/>
      <c r="B18362"/>
      <c r="D18362" s="206"/>
      <c r="E18362" s="206"/>
      <c r="F18362"/>
    </row>
    <row r="18363" spans="1:6" x14ac:dyDescent="0.2">
      <c r="A18363"/>
      <c r="B18363"/>
      <c r="D18363" s="206"/>
      <c r="E18363" s="206"/>
      <c r="F18363"/>
    </row>
    <row r="18364" spans="1:6" x14ac:dyDescent="0.2">
      <c r="A18364"/>
      <c r="B18364"/>
      <c r="D18364" s="206"/>
      <c r="E18364" s="206"/>
      <c r="F18364"/>
    </row>
    <row r="18365" spans="1:6" x14ac:dyDescent="0.2">
      <c r="A18365"/>
      <c r="B18365"/>
      <c r="D18365" s="206"/>
      <c r="E18365" s="206"/>
      <c r="F18365"/>
    </row>
    <row r="18366" spans="1:6" x14ac:dyDescent="0.2">
      <c r="A18366"/>
      <c r="B18366"/>
      <c r="D18366" s="206"/>
      <c r="E18366" s="206"/>
      <c r="F18366"/>
    </row>
    <row r="18367" spans="1:6" x14ac:dyDescent="0.2">
      <c r="A18367"/>
      <c r="B18367"/>
      <c r="D18367" s="206"/>
      <c r="E18367" s="206"/>
      <c r="F18367"/>
    </row>
    <row r="18368" spans="1:6" x14ac:dyDescent="0.2">
      <c r="A18368"/>
      <c r="B18368"/>
      <c r="D18368" s="206"/>
      <c r="E18368" s="206"/>
      <c r="F18368"/>
    </row>
    <row r="18369" spans="1:6" x14ac:dyDescent="0.2">
      <c r="A18369"/>
      <c r="B18369"/>
      <c r="D18369" s="206"/>
      <c r="E18369" s="206"/>
      <c r="F18369"/>
    </row>
    <row r="18370" spans="1:6" x14ac:dyDescent="0.2">
      <c r="A18370"/>
      <c r="B18370"/>
      <c r="D18370" s="206"/>
      <c r="E18370" s="206"/>
      <c r="F18370"/>
    </row>
    <row r="18371" spans="1:6" x14ac:dyDescent="0.2">
      <c r="A18371"/>
      <c r="B18371"/>
      <c r="D18371" s="206"/>
      <c r="E18371" s="206"/>
      <c r="F18371"/>
    </row>
    <row r="18372" spans="1:6" x14ac:dyDescent="0.2">
      <c r="A18372"/>
      <c r="B18372"/>
      <c r="D18372" s="206"/>
      <c r="E18372" s="206"/>
      <c r="F18372"/>
    </row>
    <row r="18373" spans="1:6" x14ac:dyDescent="0.2">
      <c r="A18373"/>
      <c r="B18373"/>
      <c r="D18373" s="206"/>
      <c r="E18373" s="206"/>
      <c r="F18373"/>
    </row>
    <row r="18374" spans="1:6" x14ac:dyDescent="0.2">
      <c r="A18374"/>
      <c r="B18374"/>
      <c r="D18374" s="206"/>
      <c r="E18374" s="206"/>
      <c r="F18374"/>
    </row>
    <row r="18375" spans="1:6" x14ac:dyDescent="0.2">
      <c r="A18375"/>
      <c r="B18375"/>
      <c r="D18375" s="206"/>
      <c r="E18375" s="206"/>
      <c r="F18375"/>
    </row>
    <row r="18376" spans="1:6" x14ac:dyDescent="0.2">
      <c r="A18376"/>
      <c r="B18376"/>
      <c r="D18376" s="206"/>
      <c r="E18376" s="206"/>
      <c r="F18376"/>
    </row>
    <row r="18377" spans="1:6" x14ac:dyDescent="0.2">
      <c r="A18377"/>
      <c r="B18377"/>
      <c r="D18377" s="206"/>
      <c r="E18377" s="206"/>
      <c r="F18377"/>
    </row>
    <row r="18378" spans="1:6" x14ac:dyDescent="0.2">
      <c r="A18378"/>
      <c r="B18378"/>
      <c r="D18378" s="206"/>
      <c r="E18378" s="206"/>
      <c r="F18378"/>
    </row>
    <row r="18379" spans="1:6" x14ac:dyDescent="0.2">
      <c r="A18379"/>
      <c r="B18379"/>
      <c r="D18379" s="206"/>
      <c r="E18379" s="206"/>
      <c r="F18379"/>
    </row>
    <row r="18380" spans="1:6" x14ac:dyDescent="0.2">
      <c r="A18380"/>
      <c r="B18380"/>
      <c r="D18380" s="206"/>
      <c r="E18380" s="206"/>
      <c r="F18380"/>
    </row>
    <row r="18381" spans="1:6" x14ac:dyDescent="0.2">
      <c r="A18381"/>
      <c r="B18381"/>
      <c r="D18381" s="206"/>
      <c r="E18381" s="206"/>
      <c r="F18381"/>
    </row>
    <row r="18382" spans="1:6" x14ac:dyDescent="0.2">
      <c r="A18382"/>
      <c r="B18382"/>
      <c r="D18382" s="206"/>
      <c r="E18382" s="206"/>
      <c r="F18382"/>
    </row>
    <row r="18383" spans="1:6" x14ac:dyDescent="0.2">
      <c r="A18383"/>
      <c r="B18383"/>
      <c r="D18383" s="206"/>
      <c r="E18383" s="206"/>
      <c r="F18383"/>
    </row>
    <row r="18384" spans="1:6" x14ac:dyDescent="0.2">
      <c r="A18384"/>
      <c r="B18384"/>
      <c r="D18384" s="206"/>
      <c r="E18384" s="206"/>
      <c r="F18384"/>
    </row>
    <row r="18385" spans="1:6" x14ac:dyDescent="0.2">
      <c r="A18385"/>
      <c r="B18385"/>
      <c r="D18385" s="206"/>
      <c r="E18385" s="206"/>
      <c r="F18385"/>
    </row>
    <row r="18386" spans="1:6" x14ac:dyDescent="0.2">
      <c r="A18386"/>
      <c r="B18386"/>
      <c r="D18386" s="206"/>
      <c r="E18386" s="206"/>
      <c r="F18386"/>
    </row>
    <row r="18387" spans="1:6" x14ac:dyDescent="0.2">
      <c r="A18387"/>
      <c r="B18387"/>
      <c r="D18387" s="206"/>
      <c r="E18387" s="206"/>
      <c r="F18387"/>
    </row>
    <row r="18388" spans="1:6" x14ac:dyDescent="0.2">
      <c r="A18388"/>
      <c r="B18388"/>
      <c r="D18388" s="206"/>
      <c r="E18388" s="206"/>
      <c r="F18388"/>
    </row>
    <row r="18389" spans="1:6" x14ac:dyDescent="0.2">
      <c r="A18389"/>
      <c r="B18389"/>
      <c r="D18389" s="206"/>
      <c r="E18389" s="206"/>
      <c r="F18389"/>
    </row>
    <row r="18390" spans="1:6" x14ac:dyDescent="0.2">
      <c r="A18390"/>
      <c r="B18390"/>
      <c r="D18390" s="206"/>
      <c r="E18390" s="206"/>
      <c r="F18390"/>
    </row>
    <row r="18391" spans="1:6" x14ac:dyDescent="0.2">
      <c r="A18391"/>
      <c r="B18391"/>
      <c r="D18391" s="206"/>
      <c r="E18391" s="206"/>
      <c r="F18391"/>
    </row>
    <row r="18392" spans="1:6" x14ac:dyDescent="0.2">
      <c r="A18392"/>
      <c r="B18392"/>
      <c r="D18392" s="206"/>
      <c r="E18392" s="206"/>
      <c r="F18392"/>
    </row>
    <row r="18393" spans="1:6" x14ac:dyDescent="0.2">
      <c r="A18393"/>
      <c r="B18393"/>
      <c r="D18393" s="206"/>
      <c r="E18393" s="206"/>
      <c r="F18393"/>
    </row>
    <row r="18394" spans="1:6" x14ac:dyDescent="0.2">
      <c r="A18394"/>
      <c r="B18394"/>
      <c r="D18394" s="206"/>
      <c r="E18394" s="206"/>
      <c r="F18394"/>
    </row>
    <row r="18395" spans="1:6" x14ac:dyDescent="0.2">
      <c r="A18395"/>
      <c r="B18395"/>
      <c r="D18395" s="206"/>
      <c r="E18395" s="206"/>
      <c r="F18395"/>
    </row>
    <row r="18396" spans="1:6" x14ac:dyDescent="0.2">
      <c r="A18396"/>
      <c r="B18396"/>
      <c r="D18396" s="206"/>
      <c r="E18396" s="206"/>
      <c r="F18396"/>
    </row>
    <row r="18397" spans="1:6" x14ac:dyDescent="0.2">
      <c r="A18397"/>
      <c r="B18397"/>
      <c r="D18397" s="206"/>
      <c r="E18397" s="206"/>
      <c r="F18397"/>
    </row>
    <row r="18398" spans="1:6" x14ac:dyDescent="0.2">
      <c r="A18398"/>
      <c r="B18398"/>
      <c r="D18398" s="206"/>
      <c r="E18398" s="206"/>
      <c r="F18398"/>
    </row>
    <row r="18399" spans="1:6" x14ac:dyDescent="0.2">
      <c r="A18399"/>
      <c r="B18399"/>
      <c r="D18399" s="206"/>
      <c r="E18399" s="206"/>
      <c r="F18399"/>
    </row>
    <row r="18400" spans="1:6" x14ac:dyDescent="0.2">
      <c r="A18400"/>
      <c r="B18400"/>
      <c r="D18400" s="206"/>
      <c r="E18400" s="206"/>
      <c r="F18400"/>
    </row>
    <row r="18401" spans="1:6" x14ac:dyDescent="0.2">
      <c r="A18401"/>
      <c r="B18401"/>
      <c r="D18401" s="206"/>
      <c r="E18401" s="206"/>
      <c r="F18401"/>
    </row>
    <row r="18402" spans="1:6" x14ac:dyDescent="0.2">
      <c r="A18402"/>
      <c r="B18402"/>
      <c r="D18402" s="206"/>
      <c r="E18402" s="206"/>
      <c r="F18402"/>
    </row>
    <row r="18403" spans="1:6" x14ac:dyDescent="0.2">
      <c r="A18403"/>
      <c r="B18403"/>
      <c r="D18403" s="206"/>
      <c r="E18403" s="206"/>
      <c r="F18403"/>
    </row>
    <row r="18404" spans="1:6" x14ac:dyDescent="0.2">
      <c r="A18404"/>
      <c r="B18404"/>
      <c r="D18404" s="206"/>
      <c r="E18404" s="206"/>
      <c r="F18404"/>
    </row>
    <row r="18405" spans="1:6" x14ac:dyDescent="0.2">
      <c r="A18405"/>
      <c r="B18405"/>
      <c r="D18405" s="206"/>
      <c r="E18405" s="206"/>
      <c r="F18405"/>
    </row>
    <row r="18406" spans="1:6" x14ac:dyDescent="0.2">
      <c r="A18406"/>
      <c r="B18406"/>
      <c r="D18406" s="206"/>
      <c r="E18406" s="206"/>
      <c r="F18406"/>
    </row>
    <row r="18407" spans="1:6" x14ac:dyDescent="0.2">
      <c r="A18407"/>
      <c r="B18407"/>
      <c r="D18407" s="206"/>
      <c r="E18407" s="206"/>
      <c r="F18407"/>
    </row>
    <row r="18408" spans="1:6" x14ac:dyDescent="0.2">
      <c r="A18408"/>
      <c r="B18408"/>
      <c r="D18408" s="206"/>
      <c r="E18408" s="206"/>
      <c r="F18408"/>
    </row>
    <row r="18409" spans="1:6" x14ac:dyDescent="0.2">
      <c r="A18409"/>
      <c r="B18409"/>
      <c r="D18409" s="206"/>
      <c r="E18409" s="206"/>
      <c r="F18409"/>
    </row>
    <row r="18410" spans="1:6" x14ac:dyDescent="0.2">
      <c r="A18410"/>
      <c r="B18410"/>
      <c r="D18410" s="206"/>
      <c r="E18410" s="206"/>
      <c r="F18410"/>
    </row>
    <row r="18411" spans="1:6" x14ac:dyDescent="0.2">
      <c r="A18411"/>
      <c r="B18411"/>
      <c r="D18411" s="206"/>
      <c r="E18411" s="206"/>
      <c r="F18411"/>
    </row>
    <row r="18412" spans="1:6" x14ac:dyDescent="0.2">
      <c r="A18412"/>
      <c r="B18412"/>
      <c r="D18412" s="206"/>
      <c r="E18412" s="206"/>
      <c r="F18412"/>
    </row>
    <row r="18413" spans="1:6" x14ac:dyDescent="0.2">
      <c r="A18413"/>
      <c r="B18413"/>
      <c r="D18413" s="206"/>
      <c r="E18413" s="206"/>
      <c r="F18413"/>
    </row>
    <row r="18414" spans="1:6" x14ac:dyDescent="0.2">
      <c r="A18414"/>
      <c r="B18414"/>
      <c r="D18414" s="206"/>
      <c r="E18414" s="206"/>
      <c r="F18414"/>
    </row>
    <row r="18415" spans="1:6" x14ac:dyDescent="0.2">
      <c r="A18415"/>
      <c r="B18415"/>
      <c r="D18415" s="206"/>
      <c r="E18415" s="206"/>
      <c r="F18415"/>
    </row>
    <row r="18416" spans="1:6" x14ac:dyDescent="0.2">
      <c r="A18416"/>
      <c r="B18416"/>
      <c r="D18416" s="206"/>
      <c r="E18416" s="206"/>
      <c r="F18416"/>
    </row>
    <row r="18417" spans="1:6" x14ac:dyDescent="0.2">
      <c r="A18417"/>
      <c r="B18417"/>
      <c r="D18417" s="206"/>
      <c r="E18417" s="206"/>
      <c r="F18417"/>
    </row>
    <row r="18418" spans="1:6" x14ac:dyDescent="0.2">
      <c r="A18418"/>
      <c r="B18418"/>
      <c r="D18418" s="206"/>
      <c r="E18418" s="206"/>
      <c r="F18418"/>
    </row>
    <row r="18419" spans="1:6" x14ac:dyDescent="0.2">
      <c r="A18419"/>
      <c r="B18419"/>
      <c r="D18419" s="206"/>
      <c r="E18419" s="206"/>
      <c r="F18419"/>
    </row>
    <row r="18420" spans="1:6" x14ac:dyDescent="0.2">
      <c r="A18420"/>
      <c r="B18420"/>
      <c r="D18420" s="206"/>
      <c r="E18420" s="206"/>
      <c r="F18420"/>
    </row>
    <row r="18421" spans="1:6" x14ac:dyDescent="0.2">
      <c r="A18421"/>
      <c r="B18421"/>
      <c r="D18421" s="206"/>
      <c r="E18421" s="206"/>
      <c r="F18421"/>
    </row>
    <row r="18422" spans="1:6" x14ac:dyDescent="0.2">
      <c r="A18422"/>
      <c r="B18422"/>
      <c r="D18422" s="206"/>
      <c r="E18422" s="206"/>
      <c r="F18422"/>
    </row>
    <row r="18423" spans="1:6" x14ac:dyDescent="0.2">
      <c r="A18423"/>
      <c r="B18423"/>
      <c r="D18423" s="206"/>
      <c r="E18423" s="206"/>
      <c r="F18423"/>
    </row>
    <row r="18424" spans="1:6" x14ac:dyDescent="0.2">
      <c r="A18424"/>
      <c r="B18424"/>
      <c r="D18424" s="206"/>
      <c r="E18424" s="206"/>
      <c r="F18424"/>
    </row>
    <row r="18425" spans="1:6" x14ac:dyDescent="0.2">
      <c r="A18425"/>
      <c r="B18425"/>
      <c r="D18425" s="206"/>
      <c r="E18425" s="206"/>
      <c r="F18425"/>
    </row>
    <row r="18426" spans="1:6" x14ac:dyDescent="0.2">
      <c r="A18426"/>
      <c r="B18426"/>
      <c r="D18426" s="206"/>
      <c r="E18426" s="206"/>
      <c r="F18426"/>
    </row>
    <row r="18427" spans="1:6" x14ac:dyDescent="0.2">
      <c r="A18427"/>
      <c r="B18427"/>
      <c r="D18427" s="206"/>
      <c r="E18427" s="206"/>
      <c r="F18427"/>
    </row>
    <row r="18428" spans="1:6" x14ac:dyDescent="0.2">
      <c r="A18428"/>
      <c r="B18428"/>
      <c r="D18428" s="206"/>
      <c r="E18428" s="206"/>
      <c r="F18428"/>
    </row>
    <row r="18429" spans="1:6" x14ac:dyDescent="0.2">
      <c r="A18429"/>
      <c r="B18429"/>
      <c r="D18429" s="206"/>
      <c r="E18429" s="206"/>
      <c r="F18429"/>
    </row>
    <row r="18430" spans="1:6" x14ac:dyDescent="0.2">
      <c r="A18430"/>
      <c r="B18430"/>
      <c r="D18430" s="206"/>
      <c r="E18430" s="206"/>
      <c r="F18430"/>
    </row>
    <row r="18431" spans="1:6" x14ac:dyDescent="0.2">
      <c r="A18431"/>
      <c r="B18431"/>
      <c r="D18431" s="206"/>
      <c r="E18431" s="206"/>
      <c r="F18431"/>
    </row>
    <row r="18432" spans="1:6" x14ac:dyDescent="0.2">
      <c r="A18432"/>
      <c r="B18432"/>
      <c r="D18432" s="206"/>
      <c r="E18432" s="206"/>
      <c r="F18432"/>
    </row>
    <row r="18433" spans="1:6" x14ac:dyDescent="0.2">
      <c r="A18433"/>
      <c r="B18433"/>
      <c r="D18433" s="206"/>
      <c r="E18433" s="206"/>
      <c r="F18433"/>
    </row>
    <row r="18434" spans="1:6" x14ac:dyDescent="0.2">
      <c r="A18434"/>
      <c r="B18434"/>
      <c r="D18434" s="206"/>
      <c r="E18434" s="206"/>
      <c r="F18434"/>
    </row>
    <row r="18435" spans="1:6" x14ac:dyDescent="0.2">
      <c r="A18435"/>
      <c r="B18435"/>
      <c r="D18435" s="206"/>
      <c r="E18435" s="206"/>
      <c r="F18435"/>
    </row>
    <row r="18436" spans="1:6" x14ac:dyDescent="0.2">
      <c r="A18436"/>
      <c r="B18436"/>
      <c r="D18436" s="206"/>
      <c r="E18436" s="206"/>
      <c r="F18436"/>
    </row>
    <row r="18437" spans="1:6" x14ac:dyDescent="0.2">
      <c r="A18437"/>
      <c r="B18437"/>
      <c r="D18437" s="206"/>
      <c r="E18437" s="206"/>
      <c r="F18437"/>
    </row>
    <row r="18438" spans="1:6" x14ac:dyDescent="0.2">
      <c r="A18438"/>
      <c r="B18438"/>
      <c r="D18438" s="206"/>
      <c r="E18438" s="206"/>
      <c r="F18438"/>
    </row>
    <row r="18439" spans="1:6" x14ac:dyDescent="0.2">
      <c r="A18439"/>
      <c r="B18439"/>
      <c r="D18439" s="206"/>
      <c r="E18439" s="206"/>
      <c r="F18439"/>
    </row>
    <row r="18440" spans="1:6" x14ac:dyDescent="0.2">
      <c r="A18440"/>
      <c r="B18440"/>
      <c r="D18440" s="206"/>
      <c r="E18440" s="206"/>
      <c r="F18440"/>
    </row>
    <row r="18441" spans="1:6" x14ac:dyDescent="0.2">
      <c r="A18441"/>
      <c r="B18441"/>
      <c r="D18441" s="206"/>
      <c r="E18441" s="206"/>
      <c r="F18441"/>
    </row>
    <row r="18442" spans="1:6" x14ac:dyDescent="0.2">
      <c r="A18442"/>
      <c r="B18442"/>
      <c r="D18442" s="206"/>
      <c r="E18442" s="206"/>
      <c r="F18442"/>
    </row>
    <row r="18443" spans="1:6" x14ac:dyDescent="0.2">
      <c r="A18443"/>
      <c r="B18443"/>
      <c r="D18443" s="206"/>
      <c r="E18443" s="206"/>
      <c r="F18443"/>
    </row>
    <row r="18444" spans="1:6" x14ac:dyDescent="0.2">
      <c r="A18444"/>
      <c r="B18444"/>
      <c r="D18444" s="206"/>
      <c r="E18444" s="206"/>
      <c r="F18444"/>
    </row>
    <row r="18445" spans="1:6" x14ac:dyDescent="0.2">
      <c r="A18445"/>
      <c r="B18445"/>
      <c r="D18445" s="206"/>
      <c r="E18445" s="206"/>
      <c r="F18445"/>
    </row>
    <row r="18446" spans="1:6" x14ac:dyDescent="0.2">
      <c r="A18446"/>
      <c r="B18446"/>
      <c r="D18446" s="206"/>
      <c r="E18446" s="206"/>
      <c r="F18446"/>
    </row>
    <row r="18447" spans="1:6" x14ac:dyDescent="0.2">
      <c r="A18447"/>
      <c r="B18447"/>
      <c r="D18447" s="206"/>
      <c r="E18447" s="206"/>
      <c r="F18447"/>
    </row>
    <row r="18448" spans="1:6" x14ac:dyDescent="0.2">
      <c r="A18448"/>
      <c r="B18448"/>
      <c r="D18448" s="206"/>
      <c r="E18448" s="206"/>
      <c r="F18448"/>
    </row>
    <row r="18449" spans="1:6" x14ac:dyDescent="0.2">
      <c r="A18449"/>
      <c r="B18449"/>
      <c r="D18449" s="206"/>
      <c r="E18449" s="206"/>
      <c r="F18449"/>
    </row>
    <row r="18450" spans="1:6" x14ac:dyDescent="0.2">
      <c r="A18450"/>
      <c r="B18450"/>
      <c r="D18450" s="206"/>
      <c r="E18450" s="206"/>
      <c r="F18450"/>
    </row>
    <row r="18451" spans="1:6" x14ac:dyDescent="0.2">
      <c r="A18451"/>
      <c r="B18451"/>
      <c r="D18451" s="206"/>
      <c r="E18451" s="206"/>
      <c r="F18451"/>
    </row>
    <row r="18452" spans="1:6" x14ac:dyDescent="0.2">
      <c r="A18452"/>
      <c r="B18452"/>
      <c r="D18452" s="206"/>
      <c r="E18452" s="206"/>
      <c r="F18452"/>
    </row>
    <row r="18453" spans="1:6" x14ac:dyDescent="0.2">
      <c r="A18453"/>
      <c r="B18453"/>
      <c r="D18453" s="206"/>
      <c r="E18453" s="206"/>
      <c r="F18453"/>
    </row>
    <row r="18454" spans="1:6" x14ac:dyDescent="0.2">
      <c r="A18454"/>
      <c r="B18454"/>
      <c r="D18454" s="206"/>
      <c r="E18454" s="206"/>
      <c r="F18454"/>
    </row>
    <row r="18455" spans="1:6" x14ac:dyDescent="0.2">
      <c r="A18455"/>
      <c r="B18455"/>
      <c r="D18455" s="206"/>
      <c r="E18455" s="206"/>
      <c r="F18455"/>
    </row>
    <row r="18456" spans="1:6" x14ac:dyDescent="0.2">
      <c r="A18456"/>
      <c r="B18456"/>
      <c r="D18456" s="206"/>
      <c r="E18456" s="206"/>
      <c r="F18456"/>
    </row>
    <row r="18457" spans="1:6" x14ac:dyDescent="0.2">
      <c r="A18457"/>
      <c r="B18457"/>
      <c r="D18457" s="206"/>
      <c r="E18457" s="206"/>
      <c r="F18457"/>
    </row>
    <row r="18458" spans="1:6" x14ac:dyDescent="0.2">
      <c r="A18458"/>
      <c r="B18458"/>
      <c r="D18458" s="206"/>
      <c r="E18458" s="206"/>
      <c r="F18458"/>
    </row>
    <row r="18459" spans="1:6" x14ac:dyDescent="0.2">
      <c r="A18459"/>
      <c r="B18459"/>
      <c r="D18459" s="206"/>
      <c r="E18459" s="206"/>
      <c r="F18459"/>
    </row>
    <row r="18460" spans="1:6" x14ac:dyDescent="0.2">
      <c r="A18460"/>
      <c r="B18460"/>
      <c r="D18460" s="206"/>
      <c r="E18460" s="206"/>
      <c r="F18460"/>
    </row>
    <row r="18461" spans="1:6" x14ac:dyDescent="0.2">
      <c r="A18461"/>
      <c r="B18461"/>
      <c r="D18461" s="206"/>
      <c r="E18461" s="206"/>
      <c r="F18461"/>
    </row>
    <row r="18462" spans="1:6" x14ac:dyDescent="0.2">
      <c r="A18462"/>
      <c r="B18462"/>
      <c r="D18462" s="206"/>
      <c r="E18462" s="206"/>
      <c r="F18462"/>
    </row>
    <row r="18463" spans="1:6" x14ac:dyDescent="0.2">
      <c r="A18463"/>
      <c r="B18463"/>
      <c r="D18463" s="206"/>
      <c r="E18463" s="206"/>
      <c r="F18463"/>
    </row>
    <row r="18464" spans="1:6" x14ac:dyDescent="0.2">
      <c r="A18464"/>
      <c r="B18464"/>
      <c r="D18464" s="206"/>
      <c r="E18464" s="206"/>
      <c r="F18464"/>
    </row>
    <row r="18465" spans="1:6" x14ac:dyDescent="0.2">
      <c r="A18465"/>
      <c r="B18465"/>
      <c r="D18465" s="206"/>
      <c r="E18465" s="206"/>
      <c r="F18465"/>
    </row>
    <row r="18466" spans="1:6" x14ac:dyDescent="0.2">
      <c r="A18466"/>
      <c r="B18466"/>
      <c r="D18466" s="206"/>
      <c r="E18466" s="206"/>
      <c r="F18466"/>
    </row>
    <row r="18467" spans="1:6" x14ac:dyDescent="0.2">
      <c r="A18467"/>
      <c r="B18467"/>
      <c r="D18467" s="206"/>
      <c r="E18467" s="206"/>
      <c r="F18467"/>
    </row>
    <row r="18468" spans="1:6" x14ac:dyDescent="0.2">
      <c r="A18468"/>
      <c r="B18468"/>
      <c r="D18468" s="206"/>
      <c r="E18468" s="206"/>
      <c r="F18468"/>
    </row>
    <row r="18469" spans="1:6" x14ac:dyDescent="0.2">
      <c r="A18469"/>
      <c r="B18469"/>
      <c r="D18469" s="206"/>
      <c r="E18469" s="206"/>
      <c r="F18469"/>
    </row>
    <row r="18470" spans="1:6" x14ac:dyDescent="0.2">
      <c r="A18470"/>
      <c r="B18470"/>
      <c r="D18470" s="206"/>
      <c r="E18470" s="206"/>
      <c r="F18470"/>
    </row>
    <row r="18471" spans="1:6" x14ac:dyDescent="0.2">
      <c r="A18471"/>
      <c r="B18471"/>
      <c r="D18471" s="206"/>
      <c r="E18471" s="206"/>
      <c r="F18471"/>
    </row>
    <row r="18472" spans="1:6" x14ac:dyDescent="0.2">
      <c r="A18472"/>
      <c r="B18472"/>
      <c r="D18472" s="206"/>
      <c r="E18472" s="206"/>
      <c r="F18472"/>
    </row>
    <row r="18473" spans="1:6" x14ac:dyDescent="0.2">
      <c r="A18473"/>
      <c r="B18473"/>
      <c r="D18473" s="206"/>
      <c r="E18473" s="206"/>
      <c r="F18473"/>
    </row>
    <row r="18474" spans="1:6" x14ac:dyDescent="0.2">
      <c r="A18474"/>
      <c r="B18474"/>
      <c r="D18474" s="206"/>
      <c r="E18474" s="206"/>
      <c r="F18474"/>
    </row>
    <row r="18475" spans="1:6" x14ac:dyDescent="0.2">
      <c r="A18475"/>
      <c r="B18475"/>
      <c r="D18475" s="206"/>
      <c r="E18475" s="206"/>
      <c r="F18475"/>
    </row>
    <row r="18476" spans="1:6" x14ac:dyDescent="0.2">
      <c r="A18476"/>
      <c r="B18476"/>
      <c r="D18476" s="206"/>
      <c r="E18476" s="206"/>
      <c r="F18476"/>
    </row>
    <row r="18477" spans="1:6" x14ac:dyDescent="0.2">
      <c r="A18477"/>
      <c r="B18477"/>
      <c r="D18477" s="206"/>
      <c r="E18477" s="206"/>
      <c r="F18477"/>
    </row>
    <row r="18478" spans="1:6" x14ac:dyDescent="0.2">
      <c r="A18478"/>
      <c r="B18478"/>
      <c r="D18478" s="206"/>
      <c r="E18478" s="206"/>
      <c r="F18478"/>
    </row>
    <row r="18479" spans="1:6" x14ac:dyDescent="0.2">
      <c r="A18479"/>
      <c r="B18479"/>
      <c r="D18479" s="206"/>
      <c r="E18479" s="206"/>
      <c r="F18479"/>
    </row>
    <row r="18480" spans="1:6" x14ac:dyDescent="0.2">
      <c r="A18480"/>
      <c r="B18480"/>
      <c r="D18480" s="206"/>
      <c r="E18480" s="206"/>
      <c r="F18480"/>
    </row>
    <row r="18481" spans="1:6" x14ac:dyDescent="0.2">
      <c r="A18481"/>
      <c r="B18481"/>
      <c r="D18481" s="206"/>
      <c r="E18481" s="206"/>
      <c r="F18481"/>
    </row>
    <row r="18482" spans="1:6" x14ac:dyDescent="0.2">
      <c r="A18482"/>
      <c r="B18482"/>
      <c r="D18482" s="206"/>
      <c r="E18482" s="206"/>
      <c r="F18482"/>
    </row>
    <row r="18483" spans="1:6" x14ac:dyDescent="0.2">
      <c r="A18483"/>
      <c r="B18483"/>
      <c r="D18483" s="206"/>
      <c r="E18483" s="206"/>
      <c r="F18483"/>
    </row>
    <row r="18484" spans="1:6" x14ac:dyDescent="0.2">
      <c r="A18484"/>
      <c r="B18484"/>
      <c r="D18484" s="206"/>
      <c r="E18484" s="206"/>
      <c r="F18484"/>
    </row>
    <row r="18485" spans="1:6" x14ac:dyDescent="0.2">
      <c r="A18485"/>
      <c r="B18485"/>
      <c r="D18485" s="206"/>
      <c r="E18485" s="206"/>
      <c r="F18485"/>
    </row>
    <row r="18486" spans="1:6" x14ac:dyDescent="0.2">
      <c r="A18486"/>
      <c r="B18486"/>
      <c r="D18486" s="206"/>
      <c r="E18486" s="206"/>
      <c r="F18486"/>
    </row>
    <row r="18487" spans="1:6" x14ac:dyDescent="0.2">
      <c r="A18487"/>
      <c r="B18487"/>
      <c r="D18487" s="206"/>
      <c r="E18487" s="206"/>
      <c r="F18487"/>
    </row>
    <row r="18488" spans="1:6" x14ac:dyDescent="0.2">
      <c r="A18488"/>
      <c r="B18488"/>
      <c r="D18488" s="206"/>
      <c r="E18488" s="206"/>
      <c r="F18488"/>
    </row>
    <row r="18489" spans="1:6" x14ac:dyDescent="0.2">
      <c r="A18489"/>
      <c r="B18489"/>
      <c r="D18489" s="206"/>
      <c r="E18489" s="206"/>
      <c r="F18489"/>
    </row>
    <row r="18490" spans="1:6" x14ac:dyDescent="0.2">
      <c r="A18490"/>
      <c r="B18490"/>
      <c r="D18490" s="206"/>
      <c r="E18490" s="206"/>
      <c r="F18490"/>
    </row>
    <row r="18491" spans="1:6" x14ac:dyDescent="0.2">
      <c r="A18491"/>
      <c r="B18491"/>
      <c r="D18491" s="206"/>
      <c r="E18491" s="206"/>
      <c r="F18491"/>
    </row>
    <row r="18492" spans="1:6" x14ac:dyDescent="0.2">
      <c r="A18492"/>
      <c r="B18492"/>
      <c r="D18492" s="206"/>
      <c r="E18492" s="206"/>
      <c r="F18492"/>
    </row>
    <row r="18493" spans="1:6" x14ac:dyDescent="0.2">
      <c r="A18493"/>
      <c r="B18493"/>
      <c r="D18493" s="206"/>
      <c r="E18493" s="206"/>
      <c r="F18493"/>
    </row>
    <row r="18494" spans="1:6" x14ac:dyDescent="0.2">
      <c r="A18494"/>
      <c r="B18494"/>
      <c r="D18494" s="206"/>
      <c r="E18494" s="206"/>
      <c r="F18494"/>
    </row>
    <row r="18495" spans="1:6" x14ac:dyDescent="0.2">
      <c r="A18495"/>
      <c r="B18495"/>
      <c r="D18495" s="206"/>
      <c r="E18495" s="206"/>
      <c r="F18495"/>
    </row>
    <row r="18496" spans="1:6" x14ac:dyDescent="0.2">
      <c r="A18496"/>
      <c r="B18496"/>
      <c r="D18496" s="206"/>
      <c r="E18496" s="206"/>
      <c r="F18496"/>
    </row>
    <row r="18497" spans="1:6" x14ac:dyDescent="0.2">
      <c r="A18497"/>
      <c r="B18497"/>
      <c r="D18497" s="206"/>
      <c r="E18497" s="206"/>
      <c r="F18497"/>
    </row>
    <row r="18498" spans="1:6" x14ac:dyDescent="0.2">
      <c r="A18498"/>
      <c r="B18498"/>
      <c r="D18498" s="206"/>
      <c r="E18498" s="206"/>
      <c r="F18498"/>
    </row>
    <row r="18499" spans="1:6" x14ac:dyDescent="0.2">
      <c r="A18499"/>
      <c r="B18499"/>
      <c r="D18499" s="206"/>
      <c r="E18499" s="206"/>
      <c r="F18499"/>
    </row>
    <row r="18500" spans="1:6" x14ac:dyDescent="0.2">
      <c r="A18500"/>
      <c r="B18500"/>
      <c r="D18500" s="206"/>
      <c r="E18500" s="206"/>
      <c r="F18500"/>
    </row>
    <row r="18501" spans="1:6" x14ac:dyDescent="0.2">
      <c r="A18501"/>
      <c r="B18501"/>
      <c r="D18501" s="206"/>
      <c r="E18501" s="206"/>
      <c r="F18501"/>
    </row>
    <row r="18502" spans="1:6" x14ac:dyDescent="0.2">
      <c r="A18502"/>
      <c r="B18502"/>
      <c r="D18502" s="206"/>
      <c r="E18502" s="206"/>
      <c r="F18502"/>
    </row>
    <row r="18503" spans="1:6" x14ac:dyDescent="0.2">
      <c r="A18503"/>
      <c r="B18503"/>
      <c r="D18503" s="206"/>
      <c r="E18503" s="206"/>
      <c r="F18503"/>
    </row>
    <row r="18504" spans="1:6" x14ac:dyDescent="0.2">
      <c r="A18504"/>
      <c r="B18504"/>
      <c r="D18504" s="206"/>
      <c r="E18504" s="206"/>
      <c r="F18504"/>
    </row>
    <row r="18505" spans="1:6" x14ac:dyDescent="0.2">
      <c r="A18505"/>
      <c r="B18505"/>
      <c r="D18505" s="206"/>
      <c r="E18505" s="206"/>
      <c r="F18505"/>
    </row>
    <row r="18506" spans="1:6" x14ac:dyDescent="0.2">
      <c r="A18506"/>
      <c r="B18506"/>
      <c r="D18506" s="206"/>
      <c r="E18506" s="206"/>
      <c r="F18506"/>
    </row>
    <row r="18507" spans="1:6" x14ac:dyDescent="0.2">
      <c r="A18507"/>
      <c r="B18507"/>
      <c r="D18507" s="206"/>
      <c r="E18507" s="206"/>
      <c r="F18507"/>
    </row>
    <row r="18508" spans="1:6" x14ac:dyDescent="0.2">
      <c r="A18508"/>
      <c r="B18508"/>
      <c r="D18508" s="206"/>
      <c r="E18508" s="206"/>
      <c r="F18508"/>
    </row>
    <row r="18509" spans="1:6" x14ac:dyDescent="0.2">
      <c r="A18509"/>
      <c r="B18509"/>
      <c r="D18509" s="206"/>
      <c r="E18509" s="206"/>
      <c r="F18509"/>
    </row>
    <row r="18510" spans="1:6" x14ac:dyDescent="0.2">
      <c r="A18510"/>
      <c r="B18510"/>
      <c r="D18510" s="206"/>
      <c r="E18510" s="206"/>
      <c r="F18510"/>
    </row>
    <row r="18511" spans="1:6" x14ac:dyDescent="0.2">
      <c r="A18511"/>
      <c r="B18511"/>
      <c r="D18511" s="206"/>
      <c r="E18511" s="206"/>
      <c r="F18511"/>
    </row>
    <row r="18512" spans="1:6" x14ac:dyDescent="0.2">
      <c r="A18512"/>
      <c r="B18512"/>
      <c r="D18512" s="206"/>
      <c r="E18512" s="206"/>
      <c r="F18512"/>
    </row>
    <row r="18513" spans="1:6" x14ac:dyDescent="0.2">
      <c r="A18513"/>
      <c r="B18513"/>
      <c r="D18513" s="206"/>
      <c r="E18513" s="206"/>
      <c r="F18513"/>
    </row>
    <row r="18514" spans="1:6" x14ac:dyDescent="0.2">
      <c r="A18514"/>
      <c r="B18514"/>
      <c r="D18514" s="206"/>
      <c r="E18514" s="206"/>
      <c r="F18514"/>
    </row>
    <row r="18515" spans="1:6" x14ac:dyDescent="0.2">
      <c r="A18515"/>
      <c r="B18515"/>
      <c r="D18515" s="206"/>
      <c r="E18515" s="206"/>
      <c r="F18515"/>
    </row>
    <row r="18516" spans="1:6" x14ac:dyDescent="0.2">
      <c r="A18516"/>
      <c r="B18516"/>
      <c r="D18516" s="206"/>
      <c r="E18516" s="206"/>
      <c r="F18516"/>
    </row>
    <row r="18517" spans="1:6" x14ac:dyDescent="0.2">
      <c r="A18517"/>
      <c r="B18517"/>
      <c r="D18517" s="206"/>
      <c r="E18517" s="206"/>
      <c r="F18517"/>
    </row>
    <row r="18518" spans="1:6" x14ac:dyDescent="0.2">
      <c r="A18518"/>
      <c r="B18518"/>
      <c r="D18518" s="206"/>
      <c r="E18518" s="206"/>
      <c r="F18518"/>
    </row>
    <row r="18519" spans="1:6" x14ac:dyDescent="0.2">
      <c r="A18519"/>
      <c r="B18519"/>
      <c r="D18519" s="206"/>
      <c r="E18519" s="206"/>
      <c r="F18519"/>
    </row>
    <row r="18520" spans="1:6" x14ac:dyDescent="0.2">
      <c r="A18520"/>
      <c r="B18520"/>
      <c r="D18520" s="206"/>
      <c r="E18520" s="206"/>
      <c r="F18520"/>
    </row>
    <row r="18521" spans="1:6" x14ac:dyDescent="0.2">
      <c r="A18521"/>
      <c r="B18521"/>
      <c r="D18521" s="206"/>
      <c r="E18521" s="206"/>
      <c r="F18521"/>
    </row>
    <row r="18522" spans="1:6" x14ac:dyDescent="0.2">
      <c r="A18522"/>
      <c r="B18522"/>
      <c r="D18522" s="206"/>
      <c r="E18522" s="206"/>
      <c r="F18522"/>
    </row>
    <row r="18523" spans="1:6" x14ac:dyDescent="0.2">
      <c r="A18523"/>
      <c r="B18523"/>
      <c r="D18523" s="206"/>
      <c r="E18523" s="206"/>
      <c r="F18523"/>
    </row>
    <row r="18524" spans="1:6" x14ac:dyDescent="0.2">
      <c r="A18524"/>
      <c r="B18524"/>
      <c r="D18524" s="206"/>
      <c r="E18524" s="206"/>
      <c r="F18524"/>
    </row>
    <row r="18525" spans="1:6" x14ac:dyDescent="0.2">
      <c r="A18525"/>
      <c r="B18525"/>
      <c r="D18525" s="206"/>
      <c r="E18525" s="206"/>
      <c r="F18525"/>
    </row>
    <row r="18526" spans="1:6" x14ac:dyDescent="0.2">
      <c r="A18526"/>
      <c r="B18526"/>
      <c r="D18526" s="206"/>
      <c r="E18526" s="206"/>
      <c r="F18526"/>
    </row>
    <row r="18527" spans="1:6" x14ac:dyDescent="0.2">
      <c r="A18527"/>
      <c r="B18527"/>
      <c r="D18527" s="206"/>
      <c r="E18527" s="206"/>
      <c r="F18527"/>
    </row>
    <row r="18528" spans="1:6" x14ac:dyDescent="0.2">
      <c r="A18528"/>
      <c r="B18528"/>
      <c r="D18528" s="206"/>
      <c r="E18528" s="206"/>
      <c r="F18528"/>
    </row>
    <row r="18529" spans="1:6" x14ac:dyDescent="0.2">
      <c r="A18529"/>
      <c r="B18529"/>
      <c r="D18529" s="206"/>
      <c r="E18529" s="206"/>
      <c r="F18529"/>
    </row>
    <row r="18530" spans="1:6" x14ac:dyDescent="0.2">
      <c r="A18530"/>
      <c r="B18530"/>
      <c r="D18530" s="206"/>
      <c r="E18530" s="206"/>
      <c r="F18530"/>
    </row>
    <row r="18531" spans="1:6" x14ac:dyDescent="0.2">
      <c r="A18531"/>
      <c r="B18531"/>
      <c r="D18531" s="206"/>
      <c r="E18531" s="206"/>
      <c r="F18531"/>
    </row>
    <row r="18532" spans="1:6" x14ac:dyDescent="0.2">
      <c r="A18532"/>
      <c r="B18532"/>
      <c r="D18532" s="206"/>
      <c r="E18532" s="206"/>
      <c r="F18532"/>
    </row>
    <row r="18533" spans="1:6" x14ac:dyDescent="0.2">
      <c r="A18533"/>
      <c r="B18533"/>
      <c r="D18533" s="206"/>
      <c r="E18533" s="206"/>
      <c r="F18533"/>
    </row>
    <row r="18534" spans="1:6" x14ac:dyDescent="0.2">
      <c r="A18534"/>
      <c r="B18534"/>
      <c r="D18534" s="206"/>
      <c r="E18534" s="206"/>
      <c r="F18534"/>
    </row>
    <row r="18535" spans="1:6" x14ac:dyDescent="0.2">
      <c r="A18535"/>
      <c r="B18535"/>
      <c r="D18535" s="206"/>
      <c r="E18535" s="206"/>
      <c r="F18535"/>
    </row>
    <row r="18536" spans="1:6" x14ac:dyDescent="0.2">
      <c r="A18536"/>
      <c r="B18536"/>
      <c r="D18536" s="206"/>
      <c r="E18536" s="206"/>
      <c r="F18536"/>
    </row>
    <row r="18537" spans="1:6" x14ac:dyDescent="0.2">
      <c r="A18537"/>
      <c r="B18537"/>
      <c r="D18537" s="206"/>
      <c r="E18537" s="206"/>
      <c r="F18537"/>
    </row>
    <row r="18538" spans="1:6" x14ac:dyDescent="0.2">
      <c r="A18538"/>
      <c r="B18538"/>
      <c r="D18538" s="206"/>
      <c r="E18538" s="206"/>
      <c r="F18538"/>
    </row>
    <row r="18539" spans="1:6" x14ac:dyDescent="0.2">
      <c r="A18539"/>
      <c r="B18539"/>
      <c r="D18539" s="206"/>
      <c r="E18539" s="206"/>
      <c r="F18539"/>
    </row>
    <row r="18540" spans="1:6" x14ac:dyDescent="0.2">
      <c r="A18540"/>
      <c r="B18540"/>
      <c r="D18540" s="206"/>
      <c r="E18540" s="206"/>
      <c r="F18540"/>
    </row>
    <row r="18541" spans="1:6" x14ac:dyDescent="0.2">
      <c r="A18541"/>
      <c r="B18541"/>
      <c r="D18541" s="206"/>
      <c r="E18541" s="206"/>
      <c r="F18541"/>
    </row>
    <row r="18542" spans="1:6" x14ac:dyDescent="0.2">
      <c r="A18542"/>
      <c r="B18542"/>
      <c r="D18542" s="206"/>
      <c r="E18542" s="206"/>
      <c r="F18542"/>
    </row>
    <row r="18543" spans="1:6" x14ac:dyDescent="0.2">
      <c r="A18543"/>
      <c r="B18543"/>
      <c r="D18543" s="206"/>
      <c r="E18543" s="206"/>
      <c r="F18543"/>
    </row>
    <row r="18544" spans="1:6" x14ac:dyDescent="0.2">
      <c r="A18544"/>
      <c r="B18544"/>
      <c r="D18544" s="206"/>
      <c r="E18544" s="206"/>
      <c r="F18544"/>
    </row>
    <row r="18545" spans="1:6" x14ac:dyDescent="0.2">
      <c r="A18545"/>
      <c r="B18545"/>
      <c r="D18545" s="206"/>
      <c r="E18545" s="206"/>
      <c r="F18545"/>
    </row>
    <row r="18546" spans="1:6" x14ac:dyDescent="0.2">
      <c r="A18546"/>
      <c r="B18546"/>
      <c r="D18546" s="206"/>
      <c r="E18546" s="206"/>
      <c r="F18546"/>
    </row>
    <row r="18547" spans="1:6" x14ac:dyDescent="0.2">
      <c r="A18547"/>
      <c r="B18547"/>
      <c r="D18547" s="206"/>
      <c r="E18547" s="206"/>
      <c r="F18547"/>
    </row>
    <row r="18548" spans="1:6" x14ac:dyDescent="0.2">
      <c r="A18548"/>
      <c r="B18548"/>
      <c r="D18548" s="206"/>
      <c r="E18548" s="206"/>
      <c r="F18548"/>
    </row>
    <row r="18549" spans="1:6" x14ac:dyDescent="0.2">
      <c r="A18549"/>
      <c r="B18549"/>
      <c r="D18549" s="206"/>
      <c r="E18549" s="206"/>
      <c r="F18549"/>
    </row>
    <row r="18550" spans="1:6" x14ac:dyDescent="0.2">
      <c r="A18550"/>
      <c r="B18550"/>
      <c r="D18550" s="206"/>
      <c r="E18550" s="206"/>
      <c r="F18550"/>
    </row>
    <row r="18551" spans="1:6" x14ac:dyDescent="0.2">
      <c r="A18551"/>
      <c r="B18551"/>
      <c r="D18551" s="206"/>
      <c r="E18551" s="206"/>
      <c r="F18551"/>
    </row>
    <row r="18552" spans="1:6" x14ac:dyDescent="0.2">
      <c r="A18552"/>
      <c r="B18552"/>
      <c r="D18552" s="206"/>
      <c r="E18552" s="206"/>
      <c r="F18552"/>
    </row>
    <row r="18553" spans="1:6" x14ac:dyDescent="0.2">
      <c r="A18553"/>
      <c r="B18553"/>
      <c r="D18553" s="206"/>
      <c r="E18553" s="206"/>
      <c r="F18553"/>
    </row>
    <row r="18554" spans="1:6" x14ac:dyDescent="0.2">
      <c r="A18554"/>
      <c r="B18554"/>
      <c r="D18554" s="206"/>
      <c r="E18554" s="206"/>
      <c r="F18554"/>
    </row>
    <row r="18555" spans="1:6" x14ac:dyDescent="0.2">
      <c r="A18555"/>
      <c r="B18555"/>
      <c r="D18555" s="206"/>
      <c r="E18555" s="206"/>
      <c r="F18555"/>
    </row>
    <row r="18556" spans="1:6" x14ac:dyDescent="0.2">
      <c r="A18556"/>
      <c r="B18556"/>
      <c r="D18556" s="206"/>
      <c r="E18556" s="206"/>
      <c r="F18556"/>
    </row>
    <row r="18557" spans="1:6" x14ac:dyDescent="0.2">
      <c r="A18557"/>
      <c r="B18557"/>
      <c r="D18557" s="206"/>
      <c r="E18557" s="206"/>
      <c r="F18557"/>
    </row>
    <row r="18558" spans="1:6" x14ac:dyDescent="0.2">
      <c r="A18558"/>
      <c r="B18558"/>
      <c r="D18558" s="206"/>
      <c r="E18558" s="206"/>
      <c r="F18558"/>
    </row>
    <row r="18559" spans="1:6" x14ac:dyDescent="0.2">
      <c r="A18559"/>
      <c r="B18559"/>
      <c r="D18559" s="206"/>
      <c r="E18559" s="206"/>
      <c r="F18559"/>
    </row>
    <row r="18560" spans="1:6" x14ac:dyDescent="0.2">
      <c r="A18560"/>
      <c r="B18560"/>
      <c r="D18560" s="206"/>
      <c r="E18560" s="206"/>
      <c r="F18560"/>
    </row>
    <row r="18561" spans="1:6" x14ac:dyDescent="0.2">
      <c r="A18561"/>
      <c r="B18561"/>
      <c r="D18561" s="206"/>
      <c r="E18561" s="206"/>
      <c r="F18561"/>
    </row>
    <row r="18562" spans="1:6" x14ac:dyDescent="0.2">
      <c r="A18562"/>
      <c r="B18562"/>
      <c r="D18562" s="206"/>
      <c r="E18562" s="206"/>
      <c r="F18562"/>
    </row>
    <row r="18563" spans="1:6" x14ac:dyDescent="0.2">
      <c r="A18563"/>
      <c r="B18563"/>
      <c r="D18563" s="206"/>
      <c r="E18563" s="206"/>
      <c r="F18563"/>
    </row>
    <row r="18564" spans="1:6" x14ac:dyDescent="0.2">
      <c r="A18564"/>
      <c r="B18564"/>
      <c r="D18564" s="206"/>
      <c r="E18564" s="206"/>
      <c r="F18564"/>
    </row>
    <row r="18565" spans="1:6" x14ac:dyDescent="0.2">
      <c r="A18565"/>
      <c r="B18565"/>
      <c r="D18565" s="206"/>
      <c r="E18565" s="206"/>
      <c r="F18565"/>
    </row>
    <row r="18566" spans="1:6" x14ac:dyDescent="0.2">
      <c r="A18566"/>
      <c r="B18566"/>
      <c r="D18566" s="206"/>
      <c r="E18566" s="206"/>
      <c r="F18566"/>
    </row>
    <row r="18567" spans="1:6" x14ac:dyDescent="0.2">
      <c r="A18567"/>
      <c r="B18567"/>
      <c r="D18567" s="206"/>
      <c r="E18567" s="206"/>
      <c r="F18567"/>
    </row>
    <row r="18568" spans="1:6" x14ac:dyDescent="0.2">
      <c r="A18568"/>
      <c r="B18568"/>
      <c r="D18568" s="206"/>
      <c r="E18568" s="206"/>
      <c r="F18568"/>
    </row>
    <row r="18569" spans="1:6" x14ac:dyDescent="0.2">
      <c r="A18569"/>
      <c r="B18569"/>
      <c r="D18569" s="206"/>
      <c r="E18569" s="206"/>
      <c r="F18569"/>
    </row>
    <row r="18570" spans="1:6" x14ac:dyDescent="0.2">
      <c r="A18570"/>
      <c r="B18570"/>
      <c r="D18570" s="206"/>
      <c r="E18570" s="206"/>
      <c r="F18570"/>
    </row>
    <row r="18571" spans="1:6" x14ac:dyDescent="0.2">
      <c r="A18571"/>
      <c r="B18571"/>
      <c r="D18571" s="206"/>
      <c r="E18571" s="206"/>
      <c r="F18571"/>
    </row>
    <row r="18572" spans="1:6" x14ac:dyDescent="0.2">
      <c r="A18572"/>
      <c r="B18572"/>
      <c r="D18572" s="206"/>
      <c r="E18572" s="206"/>
      <c r="F18572"/>
    </row>
    <row r="18573" spans="1:6" x14ac:dyDescent="0.2">
      <c r="A18573"/>
      <c r="B18573"/>
      <c r="D18573" s="206"/>
      <c r="E18573" s="206"/>
      <c r="F18573"/>
    </row>
    <row r="18574" spans="1:6" x14ac:dyDescent="0.2">
      <c r="A18574"/>
      <c r="B18574"/>
      <c r="D18574" s="206"/>
      <c r="E18574" s="206"/>
      <c r="F18574"/>
    </row>
    <row r="18575" spans="1:6" x14ac:dyDescent="0.2">
      <c r="A18575"/>
      <c r="B18575"/>
      <c r="D18575" s="206"/>
      <c r="E18575" s="206"/>
      <c r="F18575"/>
    </row>
    <row r="18576" spans="1:6" x14ac:dyDescent="0.2">
      <c r="A18576"/>
      <c r="B18576"/>
      <c r="D18576" s="206"/>
      <c r="E18576" s="206"/>
      <c r="F18576"/>
    </row>
    <row r="18577" spans="1:6" x14ac:dyDescent="0.2">
      <c r="A18577"/>
      <c r="B18577"/>
      <c r="D18577" s="206"/>
      <c r="E18577" s="206"/>
      <c r="F18577"/>
    </row>
    <row r="18578" spans="1:6" x14ac:dyDescent="0.2">
      <c r="A18578"/>
      <c r="B18578"/>
      <c r="D18578" s="206"/>
      <c r="E18578" s="206"/>
      <c r="F18578"/>
    </row>
    <row r="18579" spans="1:6" x14ac:dyDescent="0.2">
      <c r="A18579"/>
      <c r="B18579"/>
      <c r="D18579" s="206"/>
      <c r="E18579" s="206"/>
      <c r="F18579"/>
    </row>
    <row r="18580" spans="1:6" x14ac:dyDescent="0.2">
      <c r="A18580"/>
      <c r="B18580"/>
      <c r="D18580" s="206"/>
      <c r="E18580" s="206"/>
      <c r="F18580"/>
    </row>
    <row r="18581" spans="1:6" x14ac:dyDescent="0.2">
      <c r="A18581"/>
      <c r="B18581"/>
      <c r="D18581" s="206"/>
      <c r="E18581" s="206"/>
      <c r="F18581"/>
    </row>
    <row r="18582" spans="1:6" x14ac:dyDescent="0.2">
      <c r="A18582"/>
      <c r="B18582"/>
      <c r="D18582" s="206"/>
      <c r="E18582" s="206"/>
      <c r="F18582"/>
    </row>
    <row r="18583" spans="1:6" x14ac:dyDescent="0.2">
      <c r="A18583"/>
      <c r="B18583"/>
      <c r="D18583" s="206"/>
      <c r="E18583" s="206"/>
      <c r="F18583"/>
    </row>
    <row r="18584" spans="1:6" x14ac:dyDescent="0.2">
      <c r="A18584"/>
      <c r="B18584"/>
      <c r="D18584" s="206"/>
      <c r="E18584" s="206"/>
      <c r="F18584"/>
    </row>
    <row r="18585" spans="1:6" x14ac:dyDescent="0.2">
      <c r="A18585"/>
      <c r="B18585"/>
      <c r="D18585" s="206"/>
      <c r="E18585" s="206"/>
      <c r="F18585"/>
    </row>
    <row r="18586" spans="1:6" x14ac:dyDescent="0.2">
      <c r="A18586"/>
      <c r="B18586"/>
      <c r="D18586" s="206"/>
      <c r="E18586" s="206"/>
      <c r="F18586"/>
    </row>
    <row r="18587" spans="1:6" x14ac:dyDescent="0.2">
      <c r="A18587"/>
      <c r="B18587"/>
      <c r="D18587" s="206"/>
      <c r="E18587" s="206"/>
      <c r="F18587"/>
    </row>
    <row r="18588" spans="1:6" x14ac:dyDescent="0.2">
      <c r="A18588"/>
      <c r="B18588"/>
      <c r="D18588" s="206"/>
      <c r="E18588" s="206"/>
      <c r="F18588"/>
    </row>
    <row r="18589" spans="1:6" x14ac:dyDescent="0.2">
      <c r="A18589"/>
      <c r="B18589"/>
      <c r="D18589" s="206"/>
      <c r="E18589" s="206"/>
      <c r="F18589"/>
    </row>
    <row r="18590" spans="1:6" x14ac:dyDescent="0.2">
      <c r="A18590"/>
      <c r="B18590"/>
      <c r="D18590" s="206"/>
      <c r="E18590" s="206"/>
      <c r="F18590"/>
    </row>
    <row r="18591" spans="1:6" x14ac:dyDescent="0.2">
      <c r="A18591"/>
      <c r="B18591"/>
      <c r="D18591" s="206"/>
      <c r="E18591" s="206"/>
      <c r="F18591"/>
    </row>
    <row r="18592" spans="1:6" x14ac:dyDescent="0.2">
      <c r="A18592"/>
      <c r="B18592"/>
      <c r="D18592" s="206"/>
      <c r="E18592" s="206"/>
      <c r="F18592"/>
    </row>
    <row r="18593" spans="1:6" x14ac:dyDescent="0.2">
      <c r="A18593"/>
      <c r="B18593"/>
      <c r="D18593" s="206"/>
      <c r="E18593" s="206"/>
      <c r="F18593"/>
    </row>
    <row r="18594" spans="1:6" x14ac:dyDescent="0.2">
      <c r="A18594"/>
      <c r="B18594"/>
      <c r="D18594" s="206"/>
      <c r="E18594" s="206"/>
      <c r="F18594"/>
    </row>
    <row r="18595" spans="1:6" x14ac:dyDescent="0.2">
      <c r="A18595"/>
      <c r="B18595"/>
      <c r="D18595" s="206"/>
      <c r="E18595" s="206"/>
      <c r="F18595"/>
    </row>
    <row r="18596" spans="1:6" x14ac:dyDescent="0.2">
      <c r="A18596"/>
      <c r="B18596"/>
      <c r="D18596" s="206"/>
      <c r="E18596" s="206"/>
      <c r="F18596"/>
    </row>
    <row r="18597" spans="1:6" x14ac:dyDescent="0.2">
      <c r="A18597"/>
      <c r="B18597"/>
      <c r="D18597" s="206"/>
      <c r="E18597" s="206"/>
      <c r="F18597"/>
    </row>
    <row r="18598" spans="1:6" x14ac:dyDescent="0.2">
      <c r="A18598"/>
      <c r="B18598"/>
      <c r="D18598" s="206"/>
      <c r="E18598" s="206"/>
      <c r="F18598"/>
    </row>
    <row r="18599" spans="1:6" x14ac:dyDescent="0.2">
      <c r="A18599"/>
      <c r="B18599"/>
      <c r="D18599" s="206"/>
      <c r="E18599" s="206"/>
      <c r="F18599"/>
    </row>
    <row r="18600" spans="1:6" x14ac:dyDescent="0.2">
      <c r="A18600"/>
      <c r="B18600"/>
      <c r="D18600" s="206"/>
      <c r="E18600" s="206"/>
      <c r="F18600"/>
    </row>
    <row r="18601" spans="1:6" x14ac:dyDescent="0.2">
      <c r="A18601"/>
      <c r="B18601"/>
      <c r="D18601" s="206"/>
      <c r="E18601" s="206"/>
      <c r="F18601"/>
    </row>
    <row r="18602" spans="1:6" x14ac:dyDescent="0.2">
      <c r="A18602"/>
      <c r="B18602"/>
      <c r="D18602" s="206"/>
      <c r="E18602" s="206"/>
      <c r="F18602"/>
    </row>
    <row r="18603" spans="1:6" x14ac:dyDescent="0.2">
      <c r="A18603"/>
      <c r="B18603"/>
      <c r="D18603" s="206"/>
      <c r="E18603" s="206"/>
      <c r="F18603"/>
    </row>
    <row r="18604" spans="1:6" x14ac:dyDescent="0.2">
      <c r="A18604"/>
      <c r="B18604"/>
      <c r="D18604" s="206"/>
      <c r="E18604" s="206"/>
      <c r="F18604"/>
    </row>
    <row r="18605" spans="1:6" x14ac:dyDescent="0.2">
      <c r="A18605"/>
      <c r="B18605"/>
      <c r="D18605" s="206"/>
      <c r="E18605" s="206"/>
      <c r="F18605"/>
    </row>
    <row r="18606" spans="1:6" x14ac:dyDescent="0.2">
      <c r="A18606"/>
      <c r="B18606"/>
      <c r="D18606" s="206"/>
      <c r="E18606" s="206"/>
      <c r="F18606"/>
    </row>
    <row r="18607" spans="1:6" x14ac:dyDescent="0.2">
      <c r="A18607"/>
      <c r="B18607"/>
      <c r="D18607" s="206"/>
      <c r="E18607" s="206"/>
      <c r="F18607"/>
    </row>
    <row r="18608" spans="1:6" x14ac:dyDescent="0.2">
      <c r="A18608"/>
      <c r="B18608"/>
      <c r="D18608" s="206"/>
      <c r="E18608" s="206"/>
      <c r="F18608"/>
    </row>
    <row r="18609" spans="1:6" x14ac:dyDescent="0.2">
      <c r="A18609"/>
      <c r="B18609"/>
      <c r="D18609" s="206"/>
      <c r="E18609" s="206"/>
      <c r="F18609"/>
    </row>
    <row r="18610" spans="1:6" x14ac:dyDescent="0.2">
      <c r="A18610"/>
      <c r="B18610"/>
      <c r="D18610" s="206"/>
      <c r="E18610" s="206"/>
      <c r="F18610"/>
    </row>
    <row r="18611" spans="1:6" x14ac:dyDescent="0.2">
      <c r="A18611"/>
      <c r="B18611"/>
      <c r="D18611" s="206"/>
      <c r="E18611" s="206"/>
      <c r="F18611"/>
    </row>
    <row r="18612" spans="1:6" x14ac:dyDescent="0.2">
      <c r="A18612"/>
      <c r="B18612"/>
      <c r="D18612" s="206"/>
      <c r="E18612" s="206"/>
      <c r="F18612"/>
    </row>
    <row r="18613" spans="1:6" x14ac:dyDescent="0.2">
      <c r="A18613"/>
      <c r="B18613"/>
      <c r="D18613" s="206"/>
      <c r="E18613" s="206"/>
      <c r="F18613"/>
    </row>
    <row r="18614" spans="1:6" x14ac:dyDescent="0.2">
      <c r="A18614"/>
      <c r="B18614"/>
      <c r="D18614" s="206"/>
      <c r="E18614" s="206"/>
      <c r="F18614"/>
    </row>
    <row r="18615" spans="1:6" x14ac:dyDescent="0.2">
      <c r="A18615"/>
      <c r="B18615"/>
      <c r="D18615" s="206"/>
      <c r="E18615" s="206"/>
      <c r="F18615"/>
    </row>
    <row r="18616" spans="1:6" x14ac:dyDescent="0.2">
      <c r="A18616"/>
      <c r="B18616"/>
      <c r="D18616" s="206"/>
      <c r="E18616" s="206"/>
      <c r="F18616"/>
    </row>
    <row r="18617" spans="1:6" x14ac:dyDescent="0.2">
      <c r="A18617"/>
      <c r="B18617"/>
      <c r="D18617" s="206"/>
      <c r="E18617" s="206"/>
      <c r="F18617"/>
    </row>
    <row r="18618" spans="1:6" x14ac:dyDescent="0.2">
      <c r="A18618"/>
      <c r="B18618"/>
      <c r="D18618" s="206"/>
      <c r="E18618" s="206"/>
      <c r="F18618"/>
    </row>
    <row r="18619" spans="1:6" x14ac:dyDescent="0.2">
      <c r="A18619"/>
      <c r="B18619"/>
      <c r="D18619" s="206"/>
      <c r="E18619" s="206"/>
      <c r="F18619"/>
    </row>
    <row r="18620" spans="1:6" x14ac:dyDescent="0.2">
      <c r="A18620"/>
      <c r="B18620"/>
      <c r="D18620" s="206"/>
      <c r="E18620" s="206"/>
      <c r="F18620"/>
    </row>
    <row r="18621" spans="1:6" x14ac:dyDescent="0.2">
      <c r="A18621"/>
      <c r="B18621"/>
      <c r="D18621" s="206"/>
      <c r="E18621" s="206"/>
      <c r="F18621"/>
    </row>
    <row r="18622" spans="1:6" x14ac:dyDescent="0.2">
      <c r="A18622"/>
      <c r="B18622"/>
      <c r="D18622" s="206"/>
      <c r="E18622" s="206"/>
      <c r="F18622"/>
    </row>
    <row r="18623" spans="1:6" x14ac:dyDescent="0.2">
      <c r="A18623"/>
      <c r="B18623"/>
      <c r="D18623" s="206"/>
      <c r="E18623" s="206"/>
      <c r="F18623"/>
    </row>
    <row r="18624" spans="1:6" x14ac:dyDescent="0.2">
      <c r="A18624"/>
      <c r="B18624"/>
      <c r="D18624" s="206"/>
      <c r="E18624" s="206"/>
      <c r="F18624"/>
    </row>
    <row r="18625" spans="1:6" x14ac:dyDescent="0.2">
      <c r="A18625"/>
      <c r="B18625"/>
      <c r="D18625" s="206"/>
      <c r="E18625" s="206"/>
      <c r="F18625"/>
    </row>
    <row r="18626" spans="1:6" x14ac:dyDescent="0.2">
      <c r="A18626"/>
      <c r="B18626"/>
      <c r="D18626" s="206"/>
      <c r="E18626" s="206"/>
      <c r="F18626"/>
    </row>
    <row r="18627" spans="1:6" x14ac:dyDescent="0.2">
      <c r="A18627"/>
      <c r="B18627"/>
      <c r="D18627" s="206"/>
      <c r="E18627" s="206"/>
      <c r="F18627"/>
    </row>
    <row r="18628" spans="1:6" x14ac:dyDescent="0.2">
      <c r="A18628"/>
      <c r="B18628"/>
      <c r="D18628" s="206"/>
      <c r="E18628" s="206"/>
      <c r="F18628"/>
    </row>
    <row r="18629" spans="1:6" x14ac:dyDescent="0.2">
      <c r="A18629"/>
      <c r="B18629"/>
      <c r="D18629" s="206"/>
      <c r="E18629" s="206"/>
      <c r="F18629"/>
    </row>
    <row r="18630" spans="1:6" x14ac:dyDescent="0.2">
      <c r="A18630"/>
      <c r="B18630"/>
      <c r="D18630" s="206"/>
      <c r="E18630" s="206"/>
      <c r="F18630"/>
    </row>
    <row r="18631" spans="1:6" x14ac:dyDescent="0.2">
      <c r="A18631"/>
      <c r="B18631"/>
      <c r="D18631" s="206"/>
      <c r="E18631" s="206"/>
      <c r="F18631"/>
    </row>
    <row r="18632" spans="1:6" x14ac:dyDescent="0.2">
      <c r="A18632"/>
      <c r="B18632"/>
      <c r="D18632" s="206"/>
      <c r="E18632" s="206"/>
      <c r="F18632"/>
    </row>
    <row r="18633" spans="1:6" x14ac:dyDescent="0.2">
      <c r="A18633"/>
      <c r="B18633"/>
      <c r="D18633" s="206"/>
      <c r="E18633" s="206"/>
      <c r="F18633"/>
    </row>
    <row r="18634" spans="1:6" x14ac:dyDescent="0.2">
      <c r="A18634"/>
      <c r="B18634"/>
      <c r="D18634" s="206"/>
      <c r="E18634" s="206"/>
      <c r="F18634"/>
    </row>
    <row r="18635" spans="1:6" x14ac:dyDescent="0.2">
      <c r="A18635"/>
      <c r="B18635"/>
      <c r="D18635" s="206"/>
      <c r="E18635" s="206"/>
      <c r="F18635"/>
    </row>
    <row r="18636" spans="1:6" x14ac:dyDescent="0.2">
      <c r="A18636"/>
      <c r="B18636"/>
      <c r="D18636" s="206"/>
      <c r="E18636" s="206"/>
      <c r="F18636"/>
    </row>
    <row r="18637" spans="1:6" x14ac:dyDescent="0.2">
      <c r="A18637"/>
      <c r="B18637"/>
      <c r="D18637" s="206"/>
      <c r="E18637" s="206"/>
      <c r="F18637"/>
    </row>
    <row r="18638" spans="1:6" x14ac:dyDescent="0.2">
      <c r="A18638"/>
      <c r="B18638"/>
      <c r="D18638" s="206"/>
      <c r="E18638" s="206"/>
      <c r="F18638"/>
    </row>
    <row r="18639" spans="1:6" x14ac:dyDescent="0.2">
      <c r="A18639"/>
      <c r="B18639"/>
      <c r="D18639" s="206"/>
      <c r="E18639" s="206"/>
      <c r="F18639"/>
    </row>
    <row r="18640" spans="1:6" x14ac:dyDescent="0.2">
      <c r="A18640"/>
      <c r="B18640"/>
      <c r="D18640" s="206"/>
      <c r="E18640" s="206"/>
      <c r="F18640"/>
    </row>
    <row r="18641" spans="1:6" x14ac:dyDescent="0.2">
      <c r="A18641"/>
      <c r="B18641"/>
      <c r="D18641" s="206"/>
      <c r="E18641" s="206"/>
      <c r="F18641"/>
    </row>
    <row r="18642" spans="1:6" x14ac:dyDescent="0.2">
      <c r="A18642"/>
      <c r="B18642"/>
      <c r="D18642" s="206"/>
      <c r="E18642" s="206"/>
      <c r="F18642"/>
    </row>
    <row r="18643" spans="1:6" x14ac:dyDescent="0.2">
      <c r="A18643"/>
      <c r="B18643"/>
      <c r="D18643" s="206"/>
      <c r="E18643" s="206"/>
      <c r="F18643"/>
    </row>
    <row r="18644" spans="1:6" x14ac:dyDescent="0.2">
      <c r="A18644"/>
      <c r="B18644"/>
      <c r="D18644" s="206"/>
      <c r="E18644" s="206"/>
      <c r="F18644"/>
    </row>
    <row r="18645" spans="1:6" x14ac:dyDescent="0.2">
      <c r="A18645"/>
      <c r="B18645"/>
      <c r="D18645" s="206"/>
      <c r="E18645" s="206"/>
      <c r="F18645"/>
    </row>
    <row r="18646" spans="1:6" x14ac:dyDescent="0.2">
      <c r="A18646"/>
      <c r="B18646"/>
      <c r="D18646" s="206"/>
      <c r="E18646" s="206"/>
      <c r="F18646"/>
    </row>
    <row r="18647" spans="1:6" x14ac:dyDescent="0.2">
      <c r="A18647"/>
      <c r="B18647"/>
      <c r="D18647" s="206"/>
      <c r="E18647" s="206"/>
      <c r="F18647"/>
    </row>
    <row r="18648" spans="1:6" x14ac:dyDescent="0.2">
      <c r="A18648"/>
      <c r="B18648"/>
      <c r="D18648" s="206"/>
      <c r="E18648" s="206"/>
      <c r="F18648"/>
    </row>
    <row r="18649" spans="1:6" x14ac:dyDescent="0.2">
      <c r="A18649"/>
      <c r="B18649"/>
      <c r="D18649" s="206"/>
      <c r="E18649" s="206"/>
      <c r="F18649"/>
    </row>
    <row r="18650" spans="1:6" x14ac:dyDescent="0.2">
      <c r="A18650"/>
      <c r="B18650"/>
      <c r="D18650" s="206"/>
      <c r="E18650" s="206"/>
      <c r="F18650"/>
    </row>
    <row r="18651" spans="1:6" x14ac:dyDescent="0.2">
      <c r="A18651"/>
      <c r="B18651"/>
      <c r="D18651" s="206"/>
      <c r="E18651" s="206"/>
      <c r="F18651"/>
    </row>
    <row r="18652" spans="1:6" x14ac:dyDescent="0.2">
      <c r="A18652"/>
      <c r="B18652"/>
      <c r="D18652" s="206"/>
      <c r="E18652" s="206"/>
      <c r="F18652"/>
    </row>
    <row r="18653" spans="1:6" x14ac:dyDescent="0.2">
      <c r="A18653"/>
      <c r="B18653"/>
      <c r="D18653" s="206"/>
      <c r="E18653" s="206"/>
      <c r="F18653"/>
    </row>
    <row r="18654" spans="1:6" x14ac:dyDescent="0.2">
      <c r="A18654"/>
      <c r="B18654"/>
      <c r="D18654" s="206"/>
      <c r="E18654" s="206"/>
      <c r="F18654"/>
    </row>
    <row r="18655" spans="1:6" x14ac:dyDescent="0.2">
      <c r="A18655"/>
      <c r="B18655"/>
      <c r="D18655" s="206"/>
      <c r="E18655" s="206"/>
      <c r="F18655"/>
    </row>
    <row r="18656" spans="1:6" x14ac:dyDescent="0.2">
      <c r="A18656"/>
      <c r="B18656"/>
      <c r="D18656" s="206"/>
      <c r="E18656" s="206"/>
      <c r="F18656"/>
    </row>
    <row r="18657" spans="1:6" x14ac:dyDescent="0.2">
      <c r="A18657"/>
      <c r="B18657"/>
      <c r="D18657" s="206"/>
      <c r="E18657" s="206"/>
      <c r="F18657"/>
    </row>
    <row r="18658" spans="1:6" x14ac:dyDescent="0.2">
      <c r="A18658"/>
      <c r="B18658"/>
      <c r="D18658" s="206"/>
      <c r="E18658" s="206"/>
      <c r="F18658"/>
    </row>
    <row r="18659" spans="1:6" x14ac:dyDescent="0.2">
      <c r="A18659"/>
      <c r="B18659"/>
      <c r="D18659" s="206"/>
      <c r="E18659" s="206"/>
      <c r="F18659"/>
    </row>
    <row r="18660" spans="1:6" x14ac:dyDescent="0.2">
      <c r="A18660"/>
      <c r="B18660"/>
      <c r="D18660" s="206"/>
      <c r="E18660" s="206"/>
      <c r="F18660"/>
    </row>
    <row r="18661" spans="1:6" x14ac:dyDescent="0.2">
      <c r="A18661"/>
      <c r="B18661"/>
      <c r="D18661" s="206"/>
      <c r="E18661" s="206"/>
      <c r="F18661"/>
    </row>
    <row r="18662" spans="1:6" x14ac:dyDescent="0.2">
      <c r="A18662"/>
      <c r="B18662"/>
      <c r="D18662" s="206"/>
      <c r="E18662" s="206"/>
      <c r="F18662"/>
    </row>
    <row r="18663" spans="1:6" x14ac:dyDescent="0.2">
      <c r="A18663"/>
      <c r="B18663"/>
      <c r="D18663" s="206"/>
      <c r="E18663" s="206"/>
      <c r="F18663"/>
    </row>
    <row r="18664" spans="1:6" x14ac:dyDescent="0.2">
      <c r="A18664"/>
      <c r="B18664"/>
      <c r="D18664" s="206"/>
      <c r="E18664" s="206"/>
      <c r="F18664"/>
    </row>
    <row r="18665" spans="1:6" x14ac:dyDescent="0.2">
      <c r="A18665"/>
      <c r="B18665"/>
      <c r="D18665" s="206"/>
      <c r="E18665" s="206"/>
      <c r="F18665"/>
    </row>
    <row r="18666" spans="1:6" x14ac:dyDescent="0.2">
      <c r="A18666"/>
      <c r="B18666"/>
      <c r="D18666" s="206"/>
      <c r="E18666" s="206"/>
      <c r="F18666"/>
    </row>
    <row r="18667" spans="1:6" x14ac:dyDescent="0.2">
      <c r="A18667"/>
      <c r="B18667"/>
      <c r="D18667" s="206"/>
      <c r="E18667" s="206"/>
      <c r="F18667"/>
    </row>
    <row r="18668" spans="1:6" x14ac:dyDescent="0.2">
      <c r="A18668"/>
      <c r="B18668"/>
      <c r="D18668" s="206"/>
      <c r="E18668" s="206"/>
      <c r="F18668"/>
    </row>
    <row r="18669" spans="1:6" x14ac:dyDescent="0.2">
      <c r="A18669"/>
      <c r="B18669"/>
      <c r="D18669" s="206"/>
      <c r="E18669" s="206"/>
      <c r="F18669"/>
    </row>
    <row r="18670" spans="1:6" x14ac:dyDescent="0.2">
      <c r="A18670"/>
      <c r="B18670"/>
      <c r="D18670" s="206"/>
      <c r="E18670" s="206"/>
      <c r="F18670"/>
    </row>
    <row r="18671" spans="1:6" x14ac:dyDescent="0.2">
      <c r="A18671"/>
      <c r="B18671"/>
      <c r="D18671" s="206"/>
      <c r="E18671" s="206"/>
      <c r="F18671"/>
    </row>
    <row r="18672" spans="1:6" x14ac:dyDescent="0.2">
      <c r="A18672"/>
      <c r="B18672"/>
      <c r="D18672" s="206"/>
      <c r="E18672" s="206"/>
      <c r="F18672"/>
    </row>
    <row r="18673" spans="1:6" x14ac:dyDescent="0.2">
      <c r="A18673"/>
      <c r="B18673"/>
      <c r="D18673" s="206"/>
      <c r="E18673" s="206"/>
      <c r="F18673"/>
    </row>
    <row r="18674" spans="1:6" x14ac:dyDescent="0.2">
      <c r="A18674"/>
      <c r="B18674"/>
      <c r="D18674" s="206"/>
      <c r="E18674" s="206"/>
      <c r="F18674"/>
    </row>
    <row r="18675" spans="1:6" x14ac:dyDescent="0.2">
      <c r="A18675"/>
      <c r="B18675"/>
      <c r="D18675" s="206"/>
      <c r="E18675" s="206"/>
      <c r="F18675"/>
    </row>
    <row r="18676" spans="1:6" x14ac:dyDescent="0.2">
      <c r="A18676"/>
      <c r="B18676"/>
      <c r="D18676" s="206"/>
      <c r="E18676" s="206"/>
      <c r="F18676"/>
    </row>
    <row r="18677" spans="1:6" x14ac:dyDescent="0.2">
      <c r="A18677"/>
      <c r="B18677"/>
      <c r="D18677" s="206"/>
      <c r="E18677" s="206"/>
      <c r="F18677"/>
    </row>
    <row r="18678" spans="1:6" x14ac:dyDescent="0.2">
      <c r="A18678"/>
      <c r="B18678"/>
      <c r="D18678" s="206"/>
      <c r="E18678" s="206"/>
      <c r="F18678"/>
    </row>
    <row r="18679" spans="1:6" x14ac:dyDescent="0.2">
      <c r="A18679"/>
      <c r="B18679"/>
      <c r="D18679" s="206"/>
      <c r="E18679" s="206"/>
      <c r="F18679"/>
    </row>
    <row r="18680" spans="1:6" x14ac:dyDescent="0.2">
      <c r="A18680"/>
      <c r="B18680"/>
      <c r="D18680" s="206"/>
      <c r="E18680" s="206"/>
      <c r="F18680"/>
    </row>
    <row r="18681" spans="1:6" x14ac:dyDescent="0.2">
      <c r="A18681"/>
      <c r="B18681"/>
      <c r="D18681" s="206"/>
      <c r="E18681" s="206"/>
      <c r="F18681"/>
    </row>
    <row r="18682" spans="1:6" x14ac:dyDescent="0.2">
      <c r="A18682"/>
      <c r="B18682"/>
      <c r="D18682" s="206"/>
      <c r="E18682" s="206"/>
      <c r="F18682"/>
    </row>
    <row r="18683" spans="1:6" x14ac:dyDescent="0.2">
      <c r="A18683"/>
      <c r="B18683"/>
      <c r="D18683" s="206"/>
      <c r="E18683" s="206"/>
      <c r="F18683"/>
    </row>
    <row r="18684" spans="1:6" x14ac:dyDescent="0.2">
      <c r="A18684"/>
      <c r="B18684"/>
      <c r="D18684" s="206"/>
      <c r="E18684" s="206"/>
      <c r="F18684"/>
    </row>
    <row r="18685" spans="1:6" x14ac:dyDescent="0.2">
      <c r="A18685"/>
      <c r="B18685"/>
      <c r="D18685" s="206"/>
      <c r="E18685" s="206"/>
      <c r="F18685"/>
    </row>
    <row r="18686" spans="1:6" x14ac:dyDescent="0.2">
      <c r="A18686"/>
      <c r="B18686"/>
      <c r="D18686" s="206"/>
      <c r="E18686" s="206"/>
      <c r="F18686"/>
    </row>
    <row r="18687" spans="1:6" x14ac:dyDescent="0.2">
      <c r="A18687"/>
      <c r="B18687"/>
      <c r="D18687" s="206"/>
      <c r="E18687" s="206"/>
      <c r="F18687"/>
    </row>
    <row r="18688" spans="1:6" x14ac:dyDescent="0.2">
      <c r="A18688"/>
      <c r="B18688"/>
      <c r="D18688" s="206"/>
      <c r="E18688" s="206"/>
      <c r="F18688"/>
    </row>
    <row r="18689" spans="1:6" x14ac:dyDescent="0.2">
      <c r="A18689"/>
      <c r="B18689"/>
      <c r="D18689" s="206"/>
      <c r="E18689" s="206"/>
      <c r="F18689"/>
    </row>
    <row r="18690" spans="1:6" x14ac:dyDescent="0.2">
      <c r="A18690"/>
      <c r="B18690"/>
      <c r="D18690" s="206"/>
      <c r="E18690" s="206"/>
      <c r="F18690"/>
    </row>
    <row r="18691" spans="1:6" x14ac:dyDescent="0.2">
      <c r="A18691"/>
      <c r="B18691"/>
      <c r="D18691" s="206"/>
      <c r="E18691" s="206"/>
      <c r="F18691"/>
    </row>
    <row r="18692" spans="1:6" x14ac:dyDescent="0.2">
      <c r="A18692"/>
      <c r="B18692"/>
      <c r="D18692" s="206"/>
      <c r="E18692" s="206"/>
      <c r="F18692"/>
    </row>
    <row r="18693" spans="1:6" x14ac:dyDescent="0.2">
      <c r="A18693"/>
      <c r="B18693"/>
      <c r="D18693" s="206"/>
      <c r="E18693" s="206"/>
      <c r="F18693"/>
    </row>
    <row r="18694" spans="1:6" x14ac:dyDescent="0.2">
      <c r="A18694"/>
      <c r="B18694"/>
      <c r="D18694" s="206"/>
      <c r="E18694" s="206"/>
      <c r="F18694"/>
    </row>
    <row r="18695" spans="1:6" x14ac:dyDescent="0.2">
      <c r="A18695"/>
      <c r="B18695"/>
      <c r="D18695" s="206"/>
      <c r="E18695" s="206"/>
      <c r="F18695"/>
    </row>
    <row r="18696" spans="1:6" x14ac:dyDescent="0.2">
      <c r="A18696"/>
      <c r="B18696"/>
      <c r="D18696" s="206"/>
      <c r="E18696" s="206"/>
      <c r="F18696"/>
    </row>
    <row r="18697" spans="1:6" x14ac:dyDescent="0.2">
      <c r="A18697"/>
      <c r="B18697"/>
      <c r="D18697" s="206"/>
      <c r="E18697" s="206"/>
      <c r="F18697"/>
    </row>
    <row r="18698" spans="1:6" x14ac:dyDescent="0.2">
      <c r="A18698"/>
      <c r="B18698"/>
      <c r="D18698" s="206"/>
      <c r="E18698" s="206"/>
      <c r="F18698"/>
    </row>
    <row r="18699" spans="1:6" x14ac:dyDescent="0.2">
      <c r="A18699"/>
      <c r="B18699"/>
      <c r="D18699" s="206"/>
      <c r="E18699" s="206"/>
      <c r="F18699"/>
    </row>
    <row r="18700" spans="1:6" x14ac:dyDescent="0.2">
      <c r="A18700"/>
      <c r="B18700"/>
      <c r="D18700" s="206"/>
      <c r="E18700" s="206"/>
      <c r="F18700"/>
    </row>
    <row r="18701" spans="1:6" x14ac:dyDescent="0.2">
      <c r="A18701"/>
      <c r="B18701"/>
      <c r="D18701" s="206"/>
      <c r="E18701" s="206"/>
      <c r="F18701"/>
    </row>
    <row r="18702" spans="1:6" x14ac:dyDescent="0.2">
      <c r="A18702"/>
      <c r="B18702"/>
      <c r="D18702" s="206"/>
      <c r="E18702" s="206"/>
      <c r="F18702"/>
    </row>
    <row r="18703" spans="1:6" x14ac:dyDescent="0.2">
      <c r="A18703"/>
      <c r="B18703"/>
      <c r="D18703" s="206"/>
      <c r="E18703" s="206"/>
      <c r="F18703"/>
    </row>
    <row r="18704" spans="1:6" x14ac:dyDescent="0.2">
      <c r="A18704"/>
      <c r="B18704"/>
      <c r="D18704" s="206"/>
      <c r="E18704" s="206"/>
      <c r="F18704"/>
    </row>
    <row r="18705" spans="1:6" x14ac:dyDescent="0.2">
      <c r="A18705"/>
      <c r="B18705"/>
      <c r="D18705" s="206"/>
      <c r="E18705" s="206"/>
      <c r="F18705"/>
    </row>
    <row r="18706" spans="1:6" x14ac:dyDescent="0.2">
      <c r="A18706"/>
      <c r="B18706"/>
      <c r="D18706" s="206"/>
      <c r="E18706" s="206"/>
      <c r="F18706"/>
    </row>
    <row r="18707" spans="1:6" x14ac:dyDescent="0.2">
      <c r="A18707"/>
      <c r="B18707"/>
      <c r="D18707" s="206"/>
      <c r="E18707" s="206"/>
      <c r="F18707"/>
    </row>
    <row r="18708" spans="1:6" x14ac:dyDescent="0.2">
      <c r="A18708"/>
      <c r="B18708"/>
      <c r="D18708" s="206"/>
      <c r="E18708" s="206"/>
      <c r="F18708"/>
    </row>
    <row r="18709" spans="1:6" x14ac:dyDescent="0.2">
      <c r="A18709"/>
      <c r="B18709"/>
      <c r="D18709" s="206"/>
      <c r="E18709" s="206"/>
      <c r="F18709"/>
    </row>
    <row r="18710" spans="1:6" x14ac:dyDescent="0.2">
      <c r="A18710"/>
      <c r="B18710"/>
      <c r="D18710" s="206"/>
      <c r="E18710" s="206"/>
      <c r="F18710"/>
    </row>
    <row r="18711" spans="1:6" x14ac:dyDescent="0.2">
      <c r="A18711"/>
      <c r="B18711"/>
      <c r="D18711" s="206"/>
      <c r="E18711" s="206"/>
      <c r="F18711"/>
    </row>
    <row r="18712" spans="1:6" x14ac:dyDescent="0.2">
      <c r="A18712"/>
      <c r="B18712"/>
      <c r="D18712" s="206"/>
      <c r="E18712" s="206"/>
      <c r="F18712"/>
    </row>
    <row r="18713" spans="1:6" x14ac:dyDescent="0.2">
      <c r="A18713"/>
      <c r="B18713"/>
      <c r="D18713" s="206"/>
      <c r="E18713" s="206"/>
      <c r="F18713"/>
    </row>
    <row r="18714" spans="1:6" x14ac:dyDescent="0.2">
      <c r="A18714"/>
      <c r="B18714"/>
      <c r="D18714" s="206"/>
      <c r="E18714" s="206"/>
      <c r="F18714"/>
    </row>
    <row r="18715" spans="1:6" x14ac:dyDescent="0.2">
      <c r="A18715"/>
      <c r="B18715"/>
      <c r="D18715" s="206"/>
      <c r="E18715" s="206"/>
      <c r="F18715"/>
    </row>
    <row r="18716" spans="1:6" x14ac:dyDescent="0.2">
      <c r="A18716"/>
      <c r="B18716"/>
      <c r="D18716" s="206"/>
      <c r="E18716" s="206"/>
      <c r="F18716"/>
    </row>
    <row r="18717" spans="1:6" x14ac:dyDescent="0.2">
      <c r="A18717"/>
      <c r="B18717"/>
      <c r="D18717" s="206"/>
      <c r="E18717" s="206"/>
      <c r="F18717"/>
    </row>
    <row r="18718" spans="1:6" x14ac:dyDescent="0.2">
      <c r="A18718"/>
      <c r="B18718"/>
      <c r="D18718" s="206"/>
      <c r="E18718" s="206"/>
      <c r="F18718"/>
    </row>
    <row r="18719" spans="1:6" x14ac:dyDescent="0.2">
      <c r="A18719"/>
      <c r="B18719"/>
      <c r="D18719" s="206"/>
      <c r="E18719" s="206"/>
      <c r="F18719"/>
    </row>
    <row r="18720" spans="1:6" x14ac:dyDescent="0.2">
      <c r="A18720"/>
      <c r="B18720"/>
      <c r="D18720" s="206"/>
      <c r="E18720" s="206"/>
      <c r="F18720"/>
    </row>
    <row r="18721" spans="1:6" x14ac:dyDescent="0.2">
      <c r="A18721"/>
      <c r="B18721"/>
      <c r="D18721" s="206"/>
      <c r="E18721" s="206"/>
      <c r="F18721"/>
    </row>
    <row r="18722" spans="1:6" x14ac:dyDescent="0.2">
      <c r="A18722"/>
      <c r="B18722"/>
      <c r="D18722" s="206"/>
      <c r="E18722" s="206"/>
      <c r="F18722"/>
    </row>
    <row r="18723" spans="1:6" x14ac:dyDescent="0.2">
      <c r="A18723"/>
      <c r="B18723"/>
      <c r="D18723" s="206"/>
      <c r="E18723" s="206"/>
      <c r="F18723"/>
    </row>
    <row r="18724" spans="1:6" x14ac:dyDescent="0.2">
      <c r="A18724"/>
      <c r="B18724"/>
      <c r="D18724" s="206"/>
      <c r="E18724" s="206"/>
      <c r="F18724"/>
    </row>
    <row r="18725" spans="1:6" x14ac:dyDescent="0.2">
      <c r="A18725"/>
      <c r="B18725"/>
      <c r="D18725" s="206"/>
      <c r="E18725" s="206"/>
      <c r="F18725"/>
    </row>
    <row r="18726" spans="1:6" x14ac:dyDescent="0.2">
      <c r="A18726"/>
      <c r="B18726"/>
      <c r="D18726" s="206"/>
      <c r="E18726" s="206"/>
      <c r="F18726"/>
    </row>
    <row r="18727" spans="1:6" x14ac:dyDescent="0.2">
      <c r="A18727"/>
      <c r="B18727"/>
      <c r="D18727" s="206"/>
      <c r="E18727" s="206"/>
      <c r="F18727"/>
    </row>
    <row r="18728" spans="1:6" x14ac:dyDescent="0.2">
      <c r="A18728"/>
      <c r="B18728"/>
      <c r="D18728" s="206"/>
      <c r="E18728" s="206"/>
      <c r="F18728"/>
    </row>
    <row r="18729" spans="1:6" x14ac:dyDescent="0.2">
      <c r="A18729"/>
      <c r="B18729"/>
      <c r="D18729" s="206"/>
      <c r="E18729" s="206"/>
      <c r="F18729"/>
    </row>
    <row r="18730" spans="1:6" x14ac:dyDescent="0.2">
      <c r="A18730"/>
      <c r="B18730"/>
      <c r="D18730" s="206"/>
      <c r="E18730" s="206"/>
      <c r="F18730"/>
    </row>
    <row r="18731" spans="1:6" x14ac:dyDescent="0.2">
      <c r="A18731"/>
      <c r="B18731"/>
      <c r="D18731" s="206"/>
      <c r="E18731" s="206"/>
      <c r="F18731"/>
    </row>
    <row r="18732" spans="1:6" x14ac:dyDescent="0.2">
      <c r="A18732"/>
      <c r="B18732"/>
      <c r="D18732" s="206"/>
      <c r="E18732" s="206"/>
      <c r="F18732"/>
    </row>
    <row r="18733" spans="1:6" x14ac:dyDescent="0.2">
      <c r="A18733"/>
      <c r="B18733"/>
      <c r="D18733" s="206"/>
      <c r="E18733" s="206"/>
      <c r="F18733"/>
    </row>
    <row r="18734" spans="1:6" x14ac:dyDescent="0.2">
      <c r="A18734"/>
      <c r="B18734"/>
      <c r="D18734" s="206"/>
      <c r="E18734" s="206"/>
      <c r="F18734"/>
    </row>
    <row r="18735" spans="1:6" x14ac:dyDescent="0.2">
      <c r="A18735"/>
      <c r="B18735"/>
      <c r="D18735" s="206"/>
      <c r="E18735" s="206"/>
      <c r="F18735"/>
    </row>
    <row r="18736" spans="1:6" x14ac:dyDescent="0.2">
      <c r="A18736"/>
      <c r="B18736"/>
      <c r="D18736" s="206"/>
      <c r="E18736" s="206"/>
      <c r="F18736"/>
    </row>
    <row r="18737" spans="1:6" x14ac:dyDescent="0.2">
      <c r="A18737"/>
      <c r="B18737"/>
      <c r="D18737" s="206"/>
      <c r="E18737" s="206"/>
      <c r="F18737"/>
    </row>
    <row r="18738" spans="1:6" x14ac:dyDescent="0.2">
      <c r="A18738"/>
      <c r="B18738"/>
      <c r="D18738" s="206"/>
      <c r="E18738" s="206"/>
      <c r="F18738"/>
    </row>
    <row r="18739" spans="1:6" x14ac:dyDescent="0.2">
      <c r="A18739"/>
      <c r="B18739"/>
      <c r="D18739" s="206"/>
      <c r="E18739" s="206"/>
      <c r="F18739"/>
    </row>
    <row r="18740" spans="1:6" x14ac:dyDescent="0.2">
      <c r="A18740"/>
      <c r="B18740"/>
      <c r="D18740" s="206"/>
      <c r="E18740" s="206"/>
      <c r="F18740"/>
    </row>
    <row r="18741" spans="1:6" x14ac:dyDescent="0.2">
      <c r="A18741"/>
      <c r="B18741"/>
      <c r="D18741" s="206"/>
      <c r="E18741" s="206"/>
      <c r="F18741"/>
    </row>
    <row r="18742" spans="1:6" x14ac:dyDescent="0.2">
      <c r="A18742"/>
      <c r="B18742"/>
      <c r="D18742" s="206"/>
      <c r="E18742" s="206"/>
      <c r="F18742"/>
    </row>
    <row r="18743" spans="1:6" x14ac:dyDescent="0.2">
      <c r="A18743"/>
      <c r="B18743"/>
      <c r="D18743" s="206"/>
      <c r="E18743" s="206"/>
      <c r="F18743"/>
    </row>
    <row r="18744" spans="1:6" x14ac:dyDescent="0.2">
      <c r="A18744"/>
      <c r="B18744"/>
      <c r="D18744" s="206"/>
      <c r="E18744" s="206"/>
      <c r="F18744"/>
    </row>
    <row r="18745" spans="1:6" x14ac:dyDescent="0.2">
      <c r="A18745"/>
      <c r="B18745"/>
      <c r="D18745" s="206"/>
      <c r="E18745" s="206"/>
      <c r="F18745"/>
    </row>
    <row r="18746" spans="1:6" x14ac:dyDescent="0.2">
      <c r="A18746"/>
      <c r="B18746"/>
      <c r="D18746" s="206"/>
      <c r="E18746" s="206"/>
      <c r="F18746"/>
    </row>
    <row r="18747" spans="1:6" x14ac:dyDescent="0.2">
      <c r="A18747"/>
      <c r="B18747"/>
      <c r="D18747" s="206"/>
      <c r="E18747" s="206"/>
      <c r="F18747"/>
    </row>
    <row r="18748" spans="1:6" x14ac:dyDescent="0.2">
      <c r="A18748"/>
      <c r="B18748"/>
      <c r="D18748" s="206"/>
      <c r="E18748" s="206"/>
      <c r="F18748"/>
    </row>
    <row r="18749" spans="1:6" x14ac:dyDescent="0.2">
      <c r="A18749"/>
      <c r="B18749"/>
      <c r="D18749" s="206"/>
      <c r="E18749" s="206"/>
      <c r="F18749"/>
    </row>
    <row r="18750" spans="1:6" x14ac:dyDescent="0.2">
      <c r="A18750"/>
      <c r="B18750"/>
      <c r="D18750" s="206"/>
      <c r="E18750" s="206"/>
      <c r="F18750"/>
    </row>
    <row r="18751" spans="1:6" x14ac:dyDescent="0.2">
      <c r="A18751"/>
      <c r="B18751"/>
      <c r="D18751" s="206"/>
      <c r="E18751" s="206"/>
      <c r="F18751"/>
    </row>
    <row r="18752" spans="1:6" x14ac:dyDescent="0.2">
      <c r="A18752"/>
      <c r="B18752"/>
      <c r="D18752" s="206"/>
      <c r="E18752" s="206"/>
      <c r="F18752"/>
    </row>
    <row r="18753" spans="1:6" x14ac:dyDescent="0.2">
      <c r="A18753"/>
      <c r="B18753"/>
      <c r="D18753" s="206"/>
      <c r="E18753" s="206"/>
      <c r="F18753"/>
    </row>
    <row r="18754" spans="1:6" x14ac:dyDescent="0.2">
      <c r="A18754"/>
      <c r="B18754"/>
      <c r="D18754" s="206"/>
      <c r="E18754" s="206"/>
      <c r="F18754"/>
    </row>
    <row r="18755" spans="1:6" x14ac:dyDescent="0.2">
      <c r="A18755"/>
      <c r="B18755"/>
      <c r="D18755" s="206"/>
      <c r="E18755" s="206"/>
      <c r="F18755"/>
    </row>
    <row r="18756" spans="1:6" x14ac:dyDescent="0.2">
      <c r="A18756"/>
      <c r="B18756"/>
      <c r="D18756" s="206"/>
      <c r="E18756" s="206"/>
      <c r="F18756"/>
    </row>
    <row r="18757" spans="1:6" x14ac:dyDescent="0.2">
      <c r="A18757"/>
      <c r="B18757"/>
      <c r="D18757" s="206"/>
      <c r="E18757" s="206"/>
      <c r="F18757"/>
    </row>
    <row r="18758" spans="1:6" x14ac:dyDescent="0.2">
      <c r="A18758"/>
      <c r="B18758"/>
      <c r="D18758" s="206"/>
      <c r="E18758" s="206"/>
      <c r="F18758"/>
    </row>
    <row r="18759" spans="1:6" x14ac:dyDescent="0.2">
      <c r="A18759"/>
      <c r="B18759"/>
      <c r="D18759" s="206"/>
      <c r="E18759" s="206"/>
      <c r="F18759"/>
    </row>
    <row r="18760" spans="1:6" x14ac:dyDescent="0.2">
      <c r="A18760"/>
      <c r="B18760"/>
      <c r="D18760" s="206"/>
      <c r="E18760" s="206"/>
      <c r="F18760"/>
    </row>
    <row r="18761" spans="1:6" x14ac:dyDescent="0.2">
      <c r="A18761"/>
      <c r="B18761"/>
      <c r="D18761" s="206"/>
      <c r="E18761" s="206"/>
      <c r="F18761"/>
    </row>
    <row r="18762" spans="1:6" x14ac:dyDescent="0.2">
      <c r="A18762"/>
      <c r="B18762"/>
      <c r="D18762" s="206"/>
      <c r="E18762" s="206"/>
      <c r="F18762"/>
    </row>
    <row r="18763" spans="1:6" x14ac:dyDescent="0.2">
      <c r="A18763"/>
      <c r="B18763"/>
      <c r="D18763" s="206"/>
      <c r="E18763" s="206"/>
      <c r="F18763"/>
    </row>
    <row r="18764" spans="1:6" x14ac:dyDescent="0.2">
      <c r="A18764"/>
      <c r="B18764"/>
      <c r="D18764" s="206"/>
      <c r="E18764" s="206"/>
      <c r="F18764"/>
    </row>
    <row r="18765" spans="1:6" x14ac:dyDescent="0.2">
      <c r="A18765"/>
      <c r="B18765"/>
      <c r="D18765" s="206"/>
      <c r="E18765" s="206"/>
      <c r="F18765"/>
    </row>
    <row r="18766" spans="1:6" x14ac:dyDescent="0.2">
      <c r="A18766"/>
      <c r="B18766"/>
      <c r="D18766" s="206"/>
      <c r="E18766" s="206"/>
      <c r="F18766"/>
    </row>
    <row r="18767" spans="1:6" x14ac:dyDescent="0.2">
      <c r="A18767"/>
      <c r="B18767"/>
      <c r="D18767" s="206"/>
      <c r="E18767" s="206"/>
      <c r="F18767"/>
    </row>
    <row r="18768" spans="1:6" x14ac:dyDescent="0.2">
      <c r="A18768"/>
      <c r="B18768"/>
      <c r="D18768" s="206"/>
      <c r="E18768" s="206"/>
      <c r="F18768"/>
    </row>
    <row r="18769" spans="1:6" x14ac:dyDescent="0.2">
      <c r="A18769"/>
      <c r="B18769"/>
      <c r="D18769" s="206"/>
      <c r="E18769" s="206"/>
      <c r="F18769"/>
    </row>
    <row r="18770" spans="1:6" x14ac:dyDescent="0.2">
      <c r="A18770"/>
      <c r="B18770"/>
      <c r="D18770" s="206"/>
      <c r="E18770" s="206"/>
      <c r="F18770"/>
    </row>
    <row r="18771" spans="1:6" x14ac:dyDescent="0.2">
      <c r="A18771"/>
      <c r="B18771"/>
      <c r="D18771" s="206"/>
      <c r="E18771" s="206"/>
      <c r="F18771"/>
    </row>
    <row r="18772" spans="1:6" x14ac:dyDescent="0.2">
      <c r="A18772"/>
      <c r="B18772"/>
      <c r="D18772" s="206"/>
      <c r="E18772" s="206"/>
      <c r="F18772"/>
    </row>
    <row r="18773" spans="1:6" x14ac:dyDescent="0.2">
      <c r="A18773"/>
      <c r="B18773"/>
      <c r="D18773" s="206"/>
      <c r="E18773" s="206"/>
      <c r="F18773"/>
    </row>
    <row r="18774" spans="1:6" x14ac:dyDescent="0.2">
      <c r="A18774"/>
      <c r="B18774"/>
      <c r="D18774" s="206"/>
      <c r="E18774" s="206"/>
      <c r="F18774"/>
    </row>
    <row r="18775" spans="1:6" x14ac:dyDescent="0.2">
      <c r="A18775"/>
      <c r="B18775"/>
      <c r="D18775" s="206"/>
      <c r="E18775" s="206"/>
      <c r="F18775"/>
    </row>
    <row r="18776" spans="1:6" x14ac:dyDescent="0.2">
      <c r="A18776"/>
      <c r="B18776"/>
      <c r="D18776" s="206"/>
      <c r="E18776" s="206"/>
      <c r="F18776"/>
    </row>
    <row r="18777" spans="1:6" x14ac:dyDescent="0.2">
      <c r="A18777"/>
      <c r="B18777"/>
      <c r="D18777" s="206"/>
      <c r="E18777" s="206"/>
      <c r="F18777"/>
    </row>
    <row r="18778" spans="1:6" x14ac:dyDescent="0.2">
      <c r="A18778"/>
      <c r="B18778"/>
      <c r="D18778" s="206"/>
      <c r="E18778" s="206"/>
      <c r="F18778"/>
    </row>
    <row r="18779" spans="1:6" x14ac:dyDescent="0.2">
      <c r="A18779"/>
      <c r="B18779"/>
      <c r="D18779" s="206"/>
      <c r="E18779" s="206"/>
      <c r="F18779"/>
    </row>
    <row r="18780" spans="1:6" x14ac:dyDescent="0.2">
      <c r="A18780"/>
      <c r="B18780"/>
      <c r="D18780" s="206"/>
      <c r="E18780" s="206"/>
      <c r="F18780"/>
    </row>
    <row r="18781" spans="1:6" x14ac:dyDescent="0.2">
      <c r="A18781"/>
      <c r="B18781"/>
      <c r="D18781" s="206"/>
      <c r="E18781" s="206"/>
      <c r="F18781"/>
    </row>
    <row r="18782" spans="1:6" x14ac:dyDescent="0.2">
      <c r="A18782"/>
      <c r="B18782"/>
      <c r="D18782" s="206"/>
      <c r="E18782" s="206"/>
      <c r="F18782"/>
    </row>
    <row r="18783" spans="1:6" x14ac:dyDescent="0.2">
      <c r="A18783"/>
      <c r="B18783"/>
      <c r="D18783" s="206"/>
      <c r="E18783" s="206"/>
      <c r="F18783"/>
    </row>
    <row r="18784" spans="1:6" x14ac:dyDescent="0.2">
      <c r="A18784"/>
      <c r="B18784"/>
      <c r="D18784" s="206"/>
      <c r="E18784" s="206"/>
      <c r="F18784"/>
    </row>
    <row r="18785" spans="1:6" x14ac:dyDescent="0.2">
      <c r="A18785"/>
      <c r="B18785"/>
      <c r="D18785" s="206"/>
      <c r="E18785" s="206"/>
      <c r="F18785"/>
    </row>
    <row r="18786" spans="1:6" x14ac:dyDescent="0.2">
      <c r="A18786"/>
      <c r="B18786"/>
      <c r="D18786" s="206"/>
      <c r="E18786" s="206"/>
      <c r="F18786"/>
    </row>
    <row r="18787" spans="1:6" x14ac:dyDescent="0.2">
      <c r="A18787"/>
      <c r="B18787"/>
      <c r="D18787" s="206"/>
      <c r="E18787" s="206"/>
      <c r="F18787"/>
    </row>
    <row r="18788" spans="1:6" x14ac:dyDescent="0.2">
      <c r="A18788"/>
      <c r="B18788"/>
      <c r="D18788" s="206"/>
      <c r="E18788" s="206"/>
      <c r="F18788"/>
    </row>
    <row r="18789" spans="1:6" x14ac:dyDescent="0.2">
      <c r="A18789"/>
      <c r="B18789"/>
      <c r="D18789" s="206"/>
      <c r="E18789" s="206"/>
      <c r="F18789"/>
    </row>
    <row r="18790" spans="1:6" x14ac:dyDescent="0.2">
      <c r="A18790"/>
      <c r="B18790"/>
      <c r="D18790" s="206"/>
      <c r="E18790" s="206"/>
      <c r="F18790"/>
    </row>
    <row r="18791" spans="1:6" x14ac:dyDescent="0.2">
      <c r="A18791"/>
      <c r="B18791"/>
      <c r="D18791" s="206"/>
      <c r="E18791" s="206"/>
      <c r="F18791"/>
    </row>
    <row r="18792" spans="1:6" x14ac:dyDescent="0.2">
      <c r="A18792"/>
      <c r="B18792"/>
      <c r="D18792" s="206"/>
      <c r="E18792" s="206"/>
      <c r="F18792"/>
    </row>
    <row r="18793" spans="1:6" x14ac:dyDescent="0.2">
      <c r="A18793"/>
      <c r="B18793"/>
      <c r="D18793" s="206"/>
      <c r="E18793" s="206"/>
      <c r="F18793"/>
    </row>
    <row r="18794" spans="1:6" x14ac:dyDescent="0.2">
      <c r="A18794"/>
      <c r="B18794"/>
      <c r="D18794" s="206"/>
      <c r="E18794" s="206"/>
      <c r="F18794"/>
    </row>
    <row r="18795" spans="1:6" x14ac:dyDescent="0.2">
      <c r="A18795"/>
      <c r="B18795"/>
      <c r="D18795" s="206"/>
      <c r="E18795" s="206"/>
      <c r="F18795"/>
    </row>
    <row r="18796" spans="1:6" x14ac:dyDescent="0.2">
      <c r="A18796"/>
      <c r="B18796"/>
      <c r="D18796" s="206"/>
      <c r="E18796" s="206"/>
      <c r="F18796"/>
    </row>
    <row r="18797" spans="1:6" x14ac:dyDescent="0.2">
      <c r="A18797"/>
      <c r="B18797"/>
      <c r="D18797" s="206"/>
      <c r="E18797" s="206"/>
      <c r="F18797"/>
    </row>
    <row r="18798" spans="1:6" x14ac:dyDescent="0.2">
      <c r="A18798"/>
      <c r="B18798"/>
      <c r="D18798" s="206"/>
      <c r="E18798" s="206"/>
      <c r="F18798"/>
    </row>
    <row r="18799" spans="1:6" x14ac:dyDescent="0.2">
      <c r="A18799"/>
      <c r="B18799"/>
      <c r="D18799" s="206"/>
      <c r="E18799" s="206"/>
      <c r="F18799"/>
    </row>
    <row r="18800" spans="1:6" x14ac:dyDescent="0.2">
      <c r="A18800"/>
      <c r="B18800"/>
      <c r="D18800" s="206"/>
      <c r="E18800" s="206"/>
      <c r="F18800"/>
    </row>
    <row r="18801" spans="1:6" x14ac:dyDescent="0.2">
      <c r="A18801"/>
      <c r="B18801"/>
      <c r="D18801" s="206"/>
      <c r="E18801" s="206"/>
      <c r="F18801"/>
    </row>
    <row r="18802" spans="1:6" x14ac:dyDescent="0.2">
      <c r="A18802"/>
      <c r="B18802"/>
      <c r="D18802" s="206"/>
      <c r="E18802" s="206"/>
      <c r="F18802"/>
    </row>
    <row r="18803" spans="1:6" x14ac:dyDescent="0.2">
      <c r="A18803"/>
      <c r="B18803"/>
      <c r="D18803" s="206"/>
      <c r="E18803" s="206"/>
      <c r="F18803"/>
    </row>
    <row r="18804" spans="1:6" x14ac:dyDescent="0.2">
      <c r="A18804"/>
      <c r="B18804"/>
      <c r="D18804" s="206"/>
      <c r="E18804" s="206"/>
      <c r="F18804"/>
    </row>
    <row r="18805" spans="1:6" x14ac:dyDescent="0.2">
      <c r="A18805"/>
      <c r="B18805"/>
      <c r="D18805" s="206"/>
      <c r="E18805" s="206"/>
      <c r="F18805"/>
    </row>
    <row r="18806" spans="1:6" x14ac:dyDescent="0.2">
      <c r="A18806"/>
      <c r="B18806"/>
      <c r="D18806" s="206"/>
      <c r="E18806" s="206"/>
      <c r="F18806"/>
    </row>
    <row r="18807" spans="1:6" x14ac:dyDescent="0.2">
      <c r="A18807"/>
      <c r="B18807"/>
      <c r="D18807" s="206"/>
      <c r="E18807" s="206"/>
      <c r="F18807"/>
    </row>
    <row r="18808" spans="1:6" x14ac:dyDescent="0.2">
      <c r="A18808"/>
      <c r="B18808"/>
      <c r="D18808" s="206"/>
      <c r="E18808" s="206"/>
      <c r="F18808"/>
    </row>
    <row r="18809" spans="1:6" x14ac:dyDescent="0.2">
      <c r="A18809"/>
      <c r="B18809"/>
      <c r="D18809" s="206"/>
      <c r="E18809" s="206"/>
      <c r="F18809"/>
    </row>
    <row r="18810" spans="1:6" x14ac:dyDescent="0.2">
      <c r="A18810"/>
      <c r="B18810"/>
      <c r="D18810" s="206"/>
      <c r="E18810" s="206"/>
      <c r="F18810"/>
    </row>
    <row r="18811" spans="1:6" x14ac:dyDescent="0.2">
      <c r="A18811"/>
      <c r="B18811"/>
      <c r="D18811" s="206"/>
      <c r="E18811" s="206"/>
      <c r="F18811"/>
    </row>
    <row r="18812" spans="1:6" x14ac:dyDescent="0.2">
      <c r="A18812"/>
      <c r="B18812"/>
      <c r="D18812" s="206"/>
      <c r="E18812" s="206"/>
      <c r="F18812"/>
    </row>
    <row r="18813" spans="1:6" x14ac:dyDescent="0.2">
      <c r="A18813"/>
      <c r="B18813"/>
      <c r="D18813" s="206"/>
      <c r="E18813" s="206"/>
      <c r="F18813"/>
    </row>
    <row r="18814" spans="1:6" x14ac:dyDescent="0.2">
      <c r="A18814"/>
      <c r="B18814"/>
      <c r="D18814" s="206"/>
      <c r="E18814" s="206"/>
      <c r="F18814"/>
    </row>
    <row r="18815" spans="1:6" x14ac:dyDescent="0.2">
      <c r="A18815"/>
      <c r="B18815"/>
      <c r="D18815" s="206"/>
      <c r="E18815" s="206"/>
      <c r="F18815"/>
    </row>
    <row r="18816" spans="1:6" x14ac:dyDescent="0.2">
      <c r="A18816"/>
      <c r="B18816"/>
      <c r="D18816" s="206"/>
      <c r="E18816" s="206"/>
      <c r="F18816"/>
    </row>
    <row r="18817" spans="1:6" x14ac:dyDescent="0.2">
      <c r="A18817"/>
      <c r="B18817"/>
      <c r="D18817" s="206"/>
      <c r="E18817" s="206"/>
      <c r="F18817"/>
    </row>
    <row r="18818" spans="1:6" x14ac:dyDescent="0.2">
      <c r="A18818"/>
      <c r="B18818"/>
      <c r="D18818" s="206"/>
      <c r="E18818" s="206"/>
      <c r="F18818"/>
    </row>
    <row r="18819" spans="1:6" x14ac:dyDescent="0.2">
      <c r="A18819"/>
      <c r="B18819"/>
      <c r="D18819" s="206"/>
      <c r="E18819" s="206"/>
      <c r="F18819"/>
    </row>
    <row r="18820" spans="1:6" x14ac:dyDescent="0.2">
      <c r="A18820"/>
      <c r="B18820"/>
      <c r="D18820" s="206"/>
      <c r="E18820" s="206"/>
      <c r="F18820"/>
    </row>
    <row r="18821" spans="1:6" x14ac:dyDescent="0.2">
      <c r="A18821"/>
      <c r="B18821"/>
      <c r="D18821" s="206"/>
      <c r="E18821" s="206"/>
      <c r="F18821"/>
    </row>
    <row r="18822" spans="1:6" x14ac:dyDescent="0.2">
      <c r="A18822"/>
      <c r="B18822"/>
      <c r="D18822" s="206"/>
      <c r="E18822" s="206"/>
      <c r="F18822"/>
    </row>
    <row r="18823" spans="1:6" x14ac:dyDescent="0.2">
      <c r="A18823"/>
      <c r="B18823"/>
      <c r="D18823" s="206"/>
      <c r="E18823" s="206"/>
      <c r="F18823"/>
    </row>
    <row r="18824" spans="1:6" x14ac:dyDescent="0.2">
      <c r="A18824"/>
      <c r="B18824"/>
      <c r="D18824" s="206"/>
      <c r="E18824" s="206"/>
      <c r="F18824"/>
    </row>
    <row r="18825" spans="1:6" x14ac:dyDescent="0.2">
      <c r="A18825"/>
      <c r="B18825"/>
      <c r="D18825" s="206"/>
      <c r="E18825" s="206"/>
      <c r="F18825"/>
    </row>
    <row r="18826" spans="1:6" x14ac:dyDescent="0.2">
      <c r="A18826"/>
      <c r="B18826"/>
      <c r="D18826" s="206"/>
      <c r="E18826" s="206"/>
      <c r="F18826"/>
    </row>
    <row r="18827" spans="1:6" x14ac:dyDescent="0.2">
      <c r="A18827"/>
      <c r="B18827"/>
      <c r="D18827" s="206"/>
      <c r="E18827" s="206"/>
      <c r="F18827"/>
    </row>
    <row r="18828" spans="1:6" x14ac:dyDescent="0.2">
      <c r="A18828"/>
      <c r="B18828"/>
      <c r="D18828" s="206"/>
      <c r="E18828" s="206"/>
      <c r="F18828"/>
    </row>
    <row r="18829" spans="1:6" x14ac:dyDescent="0.2">
      <c r="A18829"/>
      <c r="B18829"/>
      <c r="D18829" s="206"/>
      <c r="E18829" s="206"/>
      <c r="F18829"/>
    </row>
    <row r="18830" spans="1:6" x14ac:dyDescent="0.2">
      <c r="A18830"/>
      <c r="B18830"/>
      <c r="D18830" s="206"/>
      <c r="E18830" s="206"/>
      <c r="F18830"/>
    </row>
    <row r="18831" spans="1:6" x14ac:dyDescent="0.2">
      <c r="A18831"/>
      <c r="B18831"/>
      <c r="D18831" s="206"/>
      <c r="E18831" s="206"/>
      <c r="F18831"/>
    </row>
    <row r="18832" spans="1:6" x14ac:dyDescent="0.2">
      <c r="A18832"/>
      <c r="B18832"/>
      <c r="D18832" s="206"/>
      <c r="E18832" s="206"/>
      <c r="F18832"/>
    </row>
    <row r="18833" spans="1:6" x14ac:dyDescent="0.2">
      <c r="A18833"/>
      <c r="B18833"/>
      <c r="D18833" s="206"/>
      <c r="E18833" s="206"/>
      <c r="F18833"/>
    </row>
    <row r="18834" spans="1:6" x14ac:dyDescent="0.2">
      <c r="A18834"/>
      <c r="B18834"/>
      <c r="D18834" s="206"/>
      <c r="E18834" s="206"/>
      <c r="F18834"/>
    </row>
    <row r="18835" spans="1:6" x14ac:dyDescent="0.2">
      <c r="A18835"/>
      <c r="B18835"/>
      <c r="D18835" s="206"/>
      <c r="E18835" s="206"/>
      <c r="F18835"/>
    </row>
    <row r="18836" spans="1:6" x14ac:dyDescent="0.2">
      <c r="A18836"/>
      <c r="B18836"/>
      <c r="D18836" s="206"/>
      <c r="E18836" s="206"/>
      <c r="F18836"/>
    </row>
    <row r="18837" spans="1:6" x14ac:dyDescent="0.2">
      <c r="A18837"/>
      <c r="B18837"/>
      <c r="D18837" s="206"/>
      <c r="E18837" s="206"/>
      <c r="F18837"/>
    </row>
    <row r="18838" spans="1:6" x14ac:dyDescent="0.2">
      <c r="A18838"/>
      <c r="B18838"/>
      <c r="D18838" s="206"/>
      <c r="E18838" s="206"/>
      <c r="F18838"/>
    </row>
    <row r="18839" spans="1:6" x14ac:dyDescent="0.2">
      <c r="A18839"/>
      <c r="B18839"/>
      <c r="D18839" s="206"/>
      <c r="E18839" s="206"/>
      <c r="F18839"/>
    </row>
    <row r="18840" spans="1:6" x14ac:dyDescent="0.2">
      <c r="A18840"/>
      <c r="B18840"/>
      <c r="D18840" s="206"/>
      <c r="E18840" s="206"/>
      <c r="F18840"/>
    </row>
    <row r="18841" spans="1:6" x14ac:dyDescent="0.2">
      <c r="A18841"/>
      <c r="B18841"/>
      <c r="D18841" s="206"/>
      <c r="E18841" s="206"/>
      <c r="F18841"/>
    </row>
    <row r="18842" spans="1:6" x14ac:dyDescent="0.2">
      <c r="A18842"/>
      <c r="B18842"/>
      <c r="D18842" s="206"/>
      <c r="E18842" s="206"/>
      <c r="F18842"/>
    </row>
    <row r="18843" spans="1:6" x14ac:dyDescent="0.2">
      <c r="A18843"/>
      <c r="B18843"/>
      <c r="D18843" s="206"/>
      <c r="E18843" s="206"/>
      <c r="F18843"/>
    </row>
    <row r="18844" spans="1:6" x14ac:dyDescent="0.2">
      <c r="A18844"/>
      <c r="B18844"/>
      <c r="D18844" s="206"/>
      <c r="E18844" s="206"/>
      <c r="F18844"/>
    </row>
    <row r="18845" spans="1:6" x14ac:dyDescent="0.2">
      <c r="A18845"/>
      <c r="B18845"/>
      <c r="D18845" s="206"/>
      <c r="E18845" s="206"/>
      <c r="F18845"/>
    </row>
    <row r="18846" spans="1:6" x14ac:dyDescent="0.2">
      <c r="A18846"/>
      <c r="B18846"/>
      <c r="D18846" s="206"/>
      <c r="E18846" s="206"/>
      <c r="F18846"/>
    </row>
    <row r="18847" spans="1:6" x14ac:dyDescent="0.2">
      <c r="A18847"/>
      <c r="B18847"/>
      <c r="D18847" s="206"/>
      <c r="E18847" s="206"/>
      <c r="F18847"/>
    </row>
    <row r="18848" spans="1:6" x14ac:dyDescent="0.2">
      <c r="A18848"/>
      <c r="B18848"/>
      <c r="D18848" s="206"/>
      <c r="E18848" s="206"/>
      <c r="F18848"/>
    </row>
    <row r="18849" spans="1:6" x14ac:dyDescent="0.2">
      <c r="A18849"/>
      <c r="B18849"/>
      <c r="D18849" s="206"/>
      <c r="E18849" s="206"/>
      <c r="F18849"/>
    </row>
    <row r="18850" spans="1:6" x14ac:dyDescent="0.2">
      <c r="A18850"/>
      <c r="B18850"/>
      <c r="D18850" s="206"/>
      <c r="E18850" s="206"/>
      <c r="F18850"/>
    </row>
    <row r="18851" spans="1:6" x14ac:dyDescent="0.2">
      <c r="A18851"/>
      <c r="B18851"/>
      <c r="D18851" s="206"/>
      <c r="E18851" s="206"/>
      <c r="F18851"/>
    </row>
    <row r="18852" spans="1:6" x14ac:dyDescent="0.2">
      <c r="A18852"/>
      <c r="B18852"/>
      <c r="D18852" s="206"/>
      <c r="E18852" s="206"/>
      <c r="F18852"/>
    </row>
    <row r="18853" spans="1:6" x14ac:dyDescent="0.2">
      <c r="A18853"/>
      <c r="B18853"/>
      <c r="D18853" s="206"/>
      <c r="E18853" s="206"/>
      <c r="F18853"/>
    </row>
    <row r="18854" spans="1:6" x14ac:dyDescent="0.2">
      <c r="A18854"/>
      <c r="B18854"/>
      <c r="D18854" s="206"/>
      <c r="E18854" s="206"/>
      <c r="F18854"/>
    </row>
    <row r="18855" spans="1:6" x14ac:dyDescent="0.2">
      <c r="A18855"/>
      <c r="B18855"/>
      <c r="D18855" s="206"/>
      <c r="E18855" s="206"/>
      <c r="F18855"/>
    </row>
    <row r="18856" spans="1:6" x14ac:dyDescent="0.2">
      <c r="A18856"/>
      <c r="B18856"/>
      <c r="D18856" s="206"/>
      <c r="E18856" s="206"/>
      <c r="F18856"/>
    </row>
    <row r="18857" spans="1:6" x14ac:dyDescent="0.2">
      <c r="A18857"/>
      <c r="B18857"/>
      <c r="D18857" s="206"/>
      <c r="E18857" s="206"/>
      <c r="F18857"/>
    </row>
    <row r="18858" spans="1:6" x14ac:dyDescent="0.2">
      <c r="A18858"/>
      <c r="B18858"/>
      <c r="D18858" s="206"/>
      <c r="E18858" s="206"/>
      <c r="F18858"/>
    </row>
    <row r="18859" spans="1:6" x14ac:dyDescent="0.2">
      <c r="A18859"/>
      <c r="B18859"/>
      <c r="D18859" s="206"/>
      <c r="E18859" s="206"/>
      <c r="F18859"/>
    </row>
    <row r="18860" spans="1:6" x14ac:dyDescent="0.2">
      <c r="A18860"/>
      <c r="B18860"/>
      <c r="D18860" s="206"/>
      <c r="E18860" s="206"/>
      <c r="F18860"/>
    </row>
    <row r="18861" spans="1:6" x14ac:dyDescent="0.2">
      <c r="A18861"/>
      <c r="B18861"/>
      <c r="D18861" s="206"/>
      <c r="E18861" s="206"/>
      <c r="F18861"/>
    </row>
    <row r="18862" spans="1:6" x14ac:dyDescent="0.2">
      <c r="A18862"/>
      <c r="B18862"/>
      <c r="D18862" s="206"/>
      <c r="E18862" s="206"/>
      <c r="F18862"/>
    </row>
    <row r="18863" spans="1:6" x14ac:dyDescent="0.2">
      <c r="A18863"/>
      <c r="B18863"/>
      <c r="D18863" s="206"/>
      <c r="E18863" s="206"/>
      <c r="F18863"/>
    </row>
    <row r="18864" spans="1:6" x14ac:dyDescent="0.2">
      <c r="A18864"/>
      <c r="B18864"/>
      <c r="D18864" s="206"/>
      <c r="E18864" s="206"/>
      <c r="F18864"/>
    </row>
    <row r="18865" spans="1:6" x14ac:dyDescent="0.2">
      <c r="A18865"/>
      <c r="B18865"/>
      <c r="D18865" s="206"/>
      <c r="E18865" s="206"/>
      <c r="F18865"/>
    </row>
    <row r="18866" spans="1:6" x14ac:dyDescent="0.2">
      <c r="A18866"/>
      <c r="B18866"/>
      <c r="D18866" s="206"/>
      <c r="E18866" s="206"/>
      <c r="F18866"/>
    </row>
    <row r="18867" spans="1:6" x14ac:dyDescent="0.2">
      <c r="A18867"/>
      <c r="B18867"/>
      <c r="D18867" s="206"/>
      <c r="E18867" s="206"/>
      <c r="F18867"/>
    </row>
    <row r="18868" spans="1:6" x14ac:dyDescent="0.2">
      <c r="A18868"/>
      <c r="B18868"/>
      <c r="D18868" s="206"/>
      <c r="E18868" s="206"/>
      <c r="F18868"/>
    </row>
    <row r="18869" spans="1:6" x14ac:dyDescent="0.2">
      <c r="A18869"/>
      <c r="B18869"/>
      <c r="D18869" s="206"/>
      <c r="E18869" s="206"/>
      <c r="F18869"/>
    </row>
    <row r="18870" spans="1:6" x14ac:dyDescent="0.2">
      <c r="A18870"/>
      <c r="B18870"/>
      <c r="D18870" s="206"/>
      <c r="E18870" s="206"/>
      <c r="F18870"/>
    </row>
    <row r="18871" spans="1:6" x14ac:dyDescent="0.2">
      <c r="A18871"/>
      <c r="B18871"/>
      <c r="D18871" s="206"/>
      <c r="E18871" s="206"/>
      <c r="F18871"/>
    </row>
    <row r="18872" spans="1:6" x14ac:dyDescent="0.2">
      <c r="A18872"/>
      <c r="B18872"/>
      <c r="D18872" s="206"/>
      <c r="E18872" s="206"/>
      <c r="F18872"/>
    </row>
    <row r="18873" spans="1:6" x14ac:dyDescent="0.2">
      <c r="A18873"/>
      <c r="B18873"/>
      <c r="D18873" s="206"/>
      <c r="E18873" s="206"/>
      <c r="F18873"/>
    </row>
    <row r="18874" spans="1:6" x14ac:dyDescent="0.2">
      <c r="A18874"/>
      <c r="B18874"/>
      <c r="D18874" s="206"/>
      <c r="E18874" s="206"/>
      <c r="F18874"/>
    </row>
    <row r="18875" spans="1:6" x14ac:dyDescent="0.2">
      <c r="A18875"/>
      <c r="B18875"/>
      <c r="D18875" s="206"/>
      <c r="E18875" s="206"/>
      <c r="F18875"/>
    </row>
    <row r="18876" spans="1:6" x14ac:dyDescent="0.2">
      <c r="A18876"/>
      <c r="B18876"/>
      <c r="D18876" s="206"/>
      <c r="E18876" s="206"/>
      <c r="F18876"/>
    </row>
    <row r="18877" spans="1:6" x14ac:dyDescent="0.2">
      <c r="A18877"/>
      <c r="B18877"/>
      <c r="D18877" s="206"/>
      <c r="E18877" s="206"/>
      <c r="F18877"/>
    </row>
    <row r="18878" spans="1:6" x14ac:dyDescent="0.2">
      <c r="A18878"/>
      <c r="B18878"/>
      <c r="D18878" s="206"/>
      <c r="E18878" s="206"/>
      <c r="F18878"/>
    </row>
    <row r="18879" spans="1:6" x14ac:dyDescent="0.2">
      <c r="A18879"/>
      <c r="B18879"/>
      <c r="D18879" s="206"/>
      <c r="E18879" s="206"/>
      <c r="F18879"/>
    </row>
    <row r="18880" spans="1:6" x14ac:dyDescent="0.2">
      <c r="A18880"/>
      <c r="B18880"/>
      <c r="D18880" s="206"/>
      <c r="E18880" s="206"/>
      <c r="F18880"/>
    </row>
    <row r="18881" spans="1:6" x14ac:dyDescent="0.2">
      <c r="A18881"/>
      <c r="B18881"/>
      <c r="D18881" s="206"/>
      <c r="E18881" s="206"/>
      <c r="F18881"/>
    </row>
    <row r="18882" spans="1:6" x14ac:dyDescent="0.2">
      <c r="A18882"/>
      <c r="B18882"/>
      <c r="D18882" s="206"/>
      <c r="E18882" s="206"/>
      <c r="F18882"/>
    </row>
    <row r="18883" spans="1:6" x14ac:dyDescent="0.2">
      <c r="A18883"/>
      <c r="B18883"/>
      <c r="D18883" s="206"/>
      <c r="E18883" s="206"/>
      <c r="F18883"/>
    </row>
    <row r="18884" spans="1:6" x14ac:dyDescent="0.2">
      <c r="A18884"/>
      <c r="B18884"/>
      <c r="D18884" s="206"/>
      <c r="E18884" s="206"/>
      <c r="F18884"/>
    </row>
    <row r="18885" spans="1:6" x14ac:dyDescent="0.2">
      <c r="A18885"/>
      <c r="B18885"/>
      <c r="D18885" s="206"/>
      <c r="E18885" s="206"/>
      <c r="F18885"/>
    </row>
    <row r="18886" spans="1:6" x14ac:dyDescent="0.2">
      <c r="A18886"/>
      <c r="B18886"/>
      <c r="D18886" s="206"/>
      <c r="E18886" s="206"/>
      <c r="F18886"/>
    </row>
    <row r="18887" spans="1:6" x14ac:dyDescent="0.2">
      <c r="A18887"/>
      <c r="B18887"/>
      <c r="D18887" s="206"/>
      <c r="E18887" s="206"/>
      <c r="F18887"/>
    </row>
    <row r="18888" spans="1:6" x14ac:dyDescent="0.2">
      <c r="A18888"/>
      <c r="B18888"/>
      <c r="D18888" s="206"/>
      <c r="E18888" s="206"/>
      <c r="F18888"/>
    </row>
    <row r="18889" spans="1:6" x14ac:dyDescent="0.2">
      <c r="A18889"/>
      <c r="B18889"/>
      <c r="D18889" s="206"/>
      <c r="E18889" s="206"/>
      <c r="F18889"/>
    </row>
    <row r="18890" spans="1:6" x14ac:dyDescent="0.2">
      <c r="A18890"/>
      <c r="B18890"/>
      <c r="D18890" s="206"/>
      <c r="E18890" s="206"/>
      <c r="F18890"/>
    </row>
    <row r="18891" spans="1:6" x14ac:dyDescent="0.2">
      <c r="A18891"/>
      <c r="B18891"/>
      <c r="D18891" s="206"/>
      <c r="E18891" s="206"/>
      <c r="F18891"/>
    </row>
    <row r="18892" spans="1:6" x14ac:dyDescent="0.2">
      <c r="A18892"/>
      <c r="B18892"/>
      <c r="D18892" s="206"/>
      <c r="E18892" s="206"/>
      <c r="F18892"/>
    </row>
    <row r="18893" spans="1:6" x14ac:dyDescent="0.2">
      <c r="A18893"/>
      <c r="B18893"/>
      <c r="D18893" s="206"/>
      <c r="E18893" s="206"/>
      <c r="F18893"/>
    </row>
    <row r="18894" spans="1:6" x14ac:dyDescent="0.2">
      <c r="A18894"/>
      <c r="B18894"/>
      <c r="D18894" s="206"/>
      <c r="E18894" s="206"/>
      <c r="F18894"/>
    </row>
    <row r="18895" spans="1:6" x14ac:dyDescent="0.2">
      <c r="A18895"/>
      <c r="B18895"/>
      <c r="D18895" s="206"/>
      <c r="E18895" s="206"/>
      <c r="F18895"/>
    </row>
    <row r="18896" spans="1:6" x14ac:dyDescent="0.2">
      <c r="A18896"/>
      <c r="B18896"/>
      <c r="D18896" s="206"/>
      <c r="E18896" s="206"/>
      <c r="F18896"/>
    </row>
    <row r="18897" spans="1:6" x14ac:dyDescent="0.2">
      <c r="A18897"/>
      <c r="B18897"/>
      <c r="D18897" s="206"/>
      <c r="E18897" s="206"/>
      <c r="F18897"/>
    </row>
    <row r="18898" spans="1:6" x14ac:dyDescent="0.2">
      <c r="A18898"/>
      <c r="B18898"/>
      <c r="D18898" s="206"/>
      <c r="E18898" s="206"/>
      <c r="F18898"/>
    </row>
    <row r="18899" spans="1:6" x14ac:dyDescent="0.2">
      <c r="A18899"/>
      <c r="B18899"/>
      <c r="D18899" s="206"/>
      <c r="E18899" s="206"/>
      <c r="F18899"/>
    </row>
    <row r="18900" spans="1:6" x14ac:dyDescent="0.2">
      <c r="A18900"/>
      <c r="B18900"/>
      <c r="D18900" s="206"/>
      <c r="E18900" s="206"/>
      <c r="F18900"/>
    </row>
    <row r="18901" spans="1:6" x14ac:dyDescent="0.2">
      <c r="A18901"/>
      <c r="B18901"/>
      <c r="D18901" s="206"/>
      <c r="E18901" s="206"/>
      <c r="F18901"/>
    </row>
    <row r="18902" spans="1:6" x14ac:dyDescent="0.2">
      <c r="A18902"/>
      <c r="B18902"/>
      <c r="D18902" s="206"/>
      <c r="E18902" s="206"/>
      <c r="F18902"/>
    </row>
    <row r="18903" spans="1:6" x14ac:dyDescent="0.2">
      <c r="A18903"/>
      <c r="B18903"/>
      <c r="D18903" s="206"/>
      <c r="E18903" s="206"/>
      <c r="F18903"/>
    </row>
    <row r="18904" spans="1:6" x14ac:dyDescent="0.2">
      <c r="A18904"/>
      <c r="B18904"/>
      <c r="D18904" s="206"/>
      <c r="E18904" s="206"/>
      <c r="F18904"/>
    </row>
    <row r="18905" spans="1:6" x14ac:dyDescent="0.2">
      <c r="A18905"/>
      <c r="B18905"/>
      <c r="D18905" s="206"/>
      <c r="E18905" s="206"/>
      <c r="F18905"/>
    </row>
    <row r="18906" spans="1:6" x14ac:dyDescent="0.2">
      <c r="A18906"/>
      <c r="B18906"/>
      <c r="D18906" s="206"/>
      <c r="E18906" s="206"/>
      <c r="F18906"/>
    </row>
    <row r="18907" spans="1:6" x14ac:dyDescent="0.2">
      <c r="A18907"/>
      <c r="B18907"/>
      <c r="D18907" s="206"/>
      <c r="E18907" s="206"/>
      <c r="F18907"/>
    </row>
    <row r="18908" spans="1:6" x14ac:dyDescent="0.2">
      <c r="A18908"/>
      <c r="B18908"/>
      <c r="D18908" s="206"/>
      <c r="E18908" s="206"/>
      <c r="F18908"/>
    </row>
    <row r="18909" spans="1:6" x14ac:dyDescent="0.2">
      <c r="A18909"/>
      <c r="B18909"/>
      <c r="D18909" s="206"/>
      <c r="E18909" s="206"/>
      <c r="F18909"/>
    </row>
    <row r="18910" spans="1:6" x14ac:dyDescent="0.2">
      <c r="A18910"/>
      <c r="B18910"/>
      <c r="D18910" s="206"/>
      <c r="E18910" s="206"/>
      <c r="F18910"/>
    </row>
    <row r="18911" spans="1:6" x14ac:dyDescent="0.2">
      <c r="A18911"/>
      <c r="B18911"/>
      <c r="D18911" s="206"/>
      <c r="E18911" s="206"/>
      <c r="F18911"/>
    </row>
    <row r="18912" spans="1:6" x14ac:dyDescent="0.2">
      <c r="A18912"/>
      <c r="B18912"/>
      <c r="D18912" s="206"/>
      <c r="E18912" s="206"/>
      <c r="F18912"/>
    </row>
    <row r="18913" spans="1:6" x14ac:dyDescent="0.2">
      <c r="A18913"/>
      <c r="B18913"/>
      <c r="D18913" s="206"/>
      <c r="E18913" s="206"/>
      <c r="F18913"/>
    </row>
    <row r="18914" spans="1:6" x14ac:dyDescent="0.2">
      <c r="A18914"/>
      <c r="B18914"/>
      <c r="D18914" s="206"/>
      <c r="E18914" s="206"/>
      <c r="F18914"/>
    </row>
    <row r="18915" spans="1:6" x14ac:dyDescent="0.2">
      <c r="A18915"/>
      <c r="B18915"/>
      <c r="D18915" s="206"/>
      <c r="E18915" s="206"/>
      <c r="F18915"/>
    </row>
    <row r="18916" spans="1:6" x14ac:dyDescent="0.2">
      <c r="A18916"/>
      <c r="B18916"/>
      <c r="D18916" s="206"/>
      <c r="E18916" s="206"/>
      <c r="F18916"/>
    </row>
    <row r="18917" spans="1:6" x14ac:dyDescent="0.2">
      <c r="A18917"/>
      <c r="B18917"/>
      <c r="D18917" s="206"/>
      <c r="E18917" s="206"/>
      <c r="F18917"/>
    </row>
    <row r="18918" spans="1:6" x14ac:dyDescent="0.2">
      <c r="A18918"/>
      <c r="B18918"/>
      <c r="D18918" s="206"/>
      <c r="E18918" s="206"/>
      <c r="F18918"/>
    </row>
    <row r="18919" spans="1:6" x14ac:dyDescent="0.2">
      <c r="A18919"/>
      <c r="B18919"/>
      <c r="D18919" s="206"/>
      <c r="E18919" s="206"/>
      <c r="F18919"/>
    </row>
    <row r="18920" spans="1:6" x14ac:dyDescent="0.2">
      <c r="A18920"/>
      <c r="B18920"/>
      <c r="D18920" s="206"/>
      <c r="E18920" s="206"/>
      <c r="F18920"/>
    </row>
    <row r="18921" spans="1:6" x14ac:dyDescent="0.2">
      <c r="A18921"/>
      <c r="B18921"/>
      <c r="D18921" s="206"/>
      <c r="E18921" s="206"/>
      <c r="F18921"/>
    </row>
    <row r="18922" spans="1:6" x14ac:dyDescent="0.2">
      <c r="A18922"/>
      <c r="B18922"/>
      <c r="D18922" s="206"/>
      <c r="E18922" s="206"/>
      <c r="F18922"/>
    </row>
    <row r="18923" spans="1:6" x14ac:dyDescent="0.2">
      <c r="A18923"/>
      <c r="B18923"/>
      <c r="D18923" s="206"/>
      <c r="E18923" s="206"/>
      <c r="F18923"/>
    </row>
    <row r="18924" spans="1:6" x14ac:dyDescent="0.2">
      <c r="A18924"/>
      <c r="B18924"/>
      <c r="D18924" s="206"/>
      <c r="E18924" s="206"/>
      <c r="F18924"/>
    </row>
    <row r="18925" spans="1:6" x14ac:dyDescent="0.2">
      <c r="A18925"/>
      <c r="B18925"/>
      <c r="D18925" s="206"/>
      <c r="E18925" s="206"/>
      <c r="F18925"/>
    </row>
    <row r="18926" spans="1:6" x14ac:dyDescent="0.2">
      <c r="A18926"/>
      <c r="B18926"/>
      <c r="D18926" s="206"/>
      <c r="E18926" s="206"/>
      <c r="F18926"/>
    </row>
    <row r="18927" spans="1:6" x14ac:dyDescent="0.2">
      <c r="A18927"/>
      <c r="B18927"/>
      <c r="D18927" s="206"/>
      <c r="E18927" s="206"/>
      <c r="F18927"/>
    </row>
    <row r="18928" spans="1:6" x14ac:dyDescent="0.2">
      <c r="A18928"/>
      <c r="B18928"/>
      <c r="D18928" s="206"/>
      <c r="E18928" s="206"/>
      <c r="F18928"/>
    </row>
    <row r="18929" spans="1:6" x14ac:dyDescent="0.2">
      <c r="A18929"/>
      <c r="B18929"/>
      <c r="D18929" s="206"/>
      <c r="E18929" s="206"/>
      <c r="F18929"/>
    </row>
    <row r="18930" spans="1:6" x14ac:dyDescent="0.2">
      <c r="A18930"/>
      <c r="B18930"/>
      <c r="D18930" s="206"/>
      <c r="E18930" s="206"/>
      <c r="F18930"/>
    </row>
    <row r="18931" spans="1:6" x14ac:dyDescent="0.2">
      <c r="A18931"/>
      <c r="B18931"/>
      <c r="D18931" s="206"/>
      <c r="E18931" s="206"/>
      <c r="F18931"/>
    </row>
    <row r="18932" spans="1:6" x14ac:dyDescent="0.2">
      <c r="A18932"/>
      <c r="B18932"/>
      <c r="D18932" s="206"/>
      <c r="E18932" s="206"/>
      <c r="F18932"/>
    </row>
    <row r="18933" spans="1:6" x14ac:dyDescent="0.2">
      <c r="A18933"/>
      <c r="B18933"/>
      <c r="D18933" s="206"/>
      <c r="E18933" s="206"/>
      <c r="F18933"/>
    </row>
    <row r="18934" spans="1:6" x14ac:dyDescent="0.2">
      <c r="A18934"/>
      <c r="B18934"/>
      <c r="D18934" s="206"/>
      <c r="E18934" s="206"/>
      <c r="F18934"/>
    </row>
    <row r="18935" spans="1:6" x14ac:dyDescent="0.2">
      <c r="A18935"/>
      <c r="B18935"/>
      <c r="D18935" s="206"/>
      <c r="E18935" s="206"/>
      <c r="F18935"/>
    </row>
    <row r="18936" spans="1:6" x14ac:dyDescent="0.2">
      <c r="A18936"/>
      <c r="B18936"/>
      <c r="D18936" s="206"/>
      <c r="E18936" s="206"/>
      <c r="F18936"/>
    </row>
    <row r="18937" spans="1:6" x14ac:dyDescent="0.2">
      <c r="A18937"/>
      <c r="B18937"/>
      <c r="D18937" s="206"/>
      <c r="E18937" s="206"/>
      <c r="F18937"/>
    </row>
    <row r="18938" spans="1:6" x14ac:dyDescent="0.2">
      <c r="A18938"/>
      <c r="B18938"/>
      <c r="D18938" s="206"/>
      <c r="E18938" s="206"/>
      <c r="F18938"/>
    </row>
    <row r="18939" spans="1:6" x14ac:dyDescent="0.2">
      <c r="A18939"/>
      <c r="B18939"/>
      <c r="D18939" s="206"/>
      <c r="E18939" s="206"/>
      <c r="F18939"/>
    </row>
    <row r="18940" spans="1:6" x14ac:dyDescent="0.2">
      <c r="A18940"/>
      <c r="B18940"/>
      <c r="D18940" s="206"/>
      <c r="E18940" s="206"/>
      <c r="F18940"/>
    </row>
    <row r="18941" spans="1:6" x14ac:dyDescent="0.2">
      <c r="A18941"/>
      <c r="B18941"/>
      <c r="D18941" s="206"/>
      <c r="E18941" s="206"/>
      <c r="F18941"/>
    </row>
    <row r="18942" spans="1:6" x14ac:dyDescent="0.2">
      <c r="A18942"/>
      <c r="B18942"/>
      <c r="D18942" s="206"/>
      <c r="E18942" s="206"/>
      <c r="F18942"/>
    </row>
    <row r="18943" spans="1:6" x14ac:dyDescent="0.2">
      <c r="A18943"/>
      <c r="B18943"/>
      <c r="D18943" s="206"/>
      <c r="E18943" s="206"/>
      <c r="F18943"/>
    </row>
    <row r="18944" spans="1:6" x14ac:dyDescent="0.2">
      <c r="A18944"/>
      <c r="B18944"/>
      <c r="D18944" s="206"/>
      <c r="E18944" s="206"/>
      <c r="F18944"/>
    </row>
    <row r="18945" spans="1:6" x14ac:dyDescent="0.2">
      <c r="A18945"/>
      <c r="B18945"/>
      <c r="D18945" s="206"/>
      <c r="E18945" s="206"/>
      <c r="F18945"/>
    </row>
    <row r="18946" spans="1:6" x14ac:dyDescent="0.2">
      <c r="A18946"/>
      <c r="B18946"/>
      <c r="D18946" s="206"/>
      <c r="E18946" s="206"/>
      <c r="F18946"/>
    </row>
    <row r="18947" spans="1:6" x14ac:dyDescent="0.2">
      <c r="A18947"/>
      <c r="B18947"/>
      <c r="D18947" s="206"/>
      <c r="E18947" s="206"/>
      <c r="F18947"/>
    </row>
    <row r="18948" spans="1:6" x14ac:dyDescent="0.2">
      <c r="A18948"/>
      <c r="B18948"/>
      <c r="D18948" s="206"/>
      <c r="E18948" s="206"/>
      <c r="F18948"/>
    </row>
    <row r="18949" spans="1:6" x14ac:dyDescent="0.2">
      <c r="A18949"/>
      <c r="B18949"/>
      <c r="D18949" s="206"/>
      <c r="E18949" s="206"/>
      <c r="F18949"/>
    </row>
    <row r="18950" spans="1:6" x14ac:dyDescent="0.2">
      <c r="A18950"/>
      <c r="B18950"/>
      <c r="D18950" s="206"/>
      <c r="E18950" s="206"/>
      <c r="F18950"/>
    </row>
    <row r="18951" spans="1:6" x14ac:dyDescent="0.2">
      <c r="A18951"/>
      <c r="B18951"/>
      <c r="D18951" s="206"/>
      <c r="E18951" s="206"/>
      <c r="F18951"/>
    </row>
    <row r="18952" spans="1:6" x14ac:dyDescent="0.2">
      <c r="A18952"/>
      <c r="B18952"/>
      <c r="D18952" s="206"/>
      <c r="E18952" s="206"/>
      <c r="F18952"/>
    </row>
    <row r="18953" spans="1:6" x14ac:dyDescent="0.2">
      <c r="A18953"/>
      <c r="B18953"/>
      <c r="D18953" s="206"/>
      <c r="E18953" s="206"/>
      <c r="F18953"/>
    </row>
    <row r="18954" spans="1:6" x14ac:dyDescent="0.2">
      <c r="A18954"/>
      <c r="B18954"/>
      <c r="D18954" s="206"/>
      <c r="E18954" s="206"/>
      <c r="F18954"/>
    </row>
    <row r="18955" spans="1:6" x14ac:dyDescent="0.2">
      <c r="A18955"/>
      <c r="B18955"/>
      <c r="D18955" s="206"/>
      <c r="E18955" s="206"/>
      <c r="F18955"/>
    </row>
    <row r="18956" spans="1:6" x14ac:dyDescent="0.2">
      <c r="A18956"/>
      <c r="B18956"/>
      <c r="D18956" s="206"/>
      <c r="E18956" s="206"/>
      <c r="F18956"/>
    </row>
    <row r="18957" spans="1:6" x14ac:dyDescent="0.2">
      <c r="A18957"/>
      <c r="B18957"/>
      <c r="D18957" s="206"/>
      <c r="E18957" s="206"/>
      <c r="F18957"/>
    </row>
    <row r="18958" spans="1:6" x14ac:dyDescent="0.2">
      <c r="A18958"/>
      <c r="B18958"/>
      <c r="D18958" s="206"/>
      <c r="E18958" s="206"/>
      <c r="F18958"/>
    </row>
    <row r="18959" spans="1:6" x14ac:dyDescent="0.2">
      <c r="A18959"/>
      <c r="B18959"/>
      <c r="D18959" s="206"/>
      <c r="E18959" s="206"/>
      <c r="F18959"/>
    </row>
    <row r="18960" spans="1:6" x14ac:dyDescent="0.2">
      <c r="A18960"/>
      <c r="B18960"/>
      <c r="D18960" s="206"/>
      <c r="E18960" s="206"/>
      <c r="F18960"/>
    </row>
    <row r="18961" spans="1:6" x14ac:dyDescent="0.2">
      <c r="A18961"/>
      <c r="B18961"/>
      <c r="D18961" s="206"/>
      <c r="E18961" s="206"/>
      <c r="F18961"/>
    </row>
    <row r="18962" spans="1:6" x14ac:dyDescent="0.2">
      <c r="A18962"/>
      <c r="B18962"/>
      <c r="D18962" s="206"/>
      <c r="E18962" s="206"/>
      <c r="F18962"/>
    </row>
    <row r="18963" spans="1:6" x14ac:dyDescent="0.2">
      <c r="A18963"/>
      <c r="B18963"/>
      <c r="D18963" s="206"/>
      <c r="E18963" s="206"/>
      <c r="F18963"/>
    </row>
    <row r="18964" spans="1:6" x14ac:dyDescent="0.2">
      <c r="A18964"/>
      <c r="B18964"/>
      <c r="D18964" s="206"/>
      <c r="E18964" s="206"/>
      <c r="F18964"/>
    </row>
    <row r="18965" spans="1:6" x14ac:dyDescent="0.2">
      <c r="A18965"/>
      <c r="B18965"/>
      <c r="D18965" s="206"/>
      <c r="E18965" s="206"/>
      <c r="F18965"/>
    </row>
    <row r="18966" spans="1:6" x14ac:dyDescent="0.2">
      <c r="A18966"/>
      <c r="B18966"/>
      <c r="D18966" s="206"/>
      <c r="E18966" s="206"/>
      <c r="F18966"/>
    </row>
    <row r="18967" spans="1:6" x14ac:dyDescent="0.2">
      <c r="A18967"/>
      <c r="B18967"/>
      <c r="D18967" s="206"/>
      <c r="E18967" s="206"/>
      <c r="F18967"/>
    </row>
    <row r="18968" spans="1:6" x14ac:dyDescent="0.2">
      <c r="A18968"/>
      <c r="B18968"/>
      <c r="D18968" s="206"/>
      <c r="E18968" s="206"/>
      <c r="F18968"/>
    </row>
    <row r="18969" spans="1:6" x14ac:dyDescent="0.2">
      <c r="A18969"/>
      <c r="B18969"/>
      <c r="D18969" s="206"/>
      <c r="E18969" s="206"/>
      <c r="F18969"/>
    </row>
    <row r="18970" spans="1:6" x14ac:dyDescent="0.2">
      <c r="A18970"/>
      <c r="B18970"/>
      <c r="D18970" s="206"/>
      <c r="E18970" s="206"/>
      <c r="F18970"/>
    </row>
    <row r="18971" spans="1:6" x14ac:dyDescent="0.2">
      <c r="A18971"/>
      <c r="B18971"/>
      <c r="D18971" s="206"/>
      <c r="E18971" s="206"/>
      <c r="F18971"/>
    </row>
    <row r="18972" spans="1:6" x14ac:dyDescent="0.2">
      <c r="A18972"/>
      <c r="B18972"/>
      <c r="D18972" s="206"/>
      <c r="E18972" s="206"/>
      <c r="F18972"/>
    </row>
    <row r="18973" spans="1:6" x14ac:dyDescent="0.2">
      <c r="A18973"/>
      <c r="B18973"/>
      <c r="D18973" s="206"/>
      <c r="E18973" s="206"/>
      <c r="F18973"/>
    </row>
    <row r="18974" spans="1:6" x14ac:dyDescent="0.2">
      <c r="A18974"/>
      <c r="B18974"/>
      <c r="D18974" s="206"/>
      <c r="E18974" s="206"/>
      <c r="F18974"/>
    </row>
    <row r="18975" spans="1:6" x14ac:dyDescent="0.2">
      <c r="A18975"/>
      <c r="B18975"/>
      <c r="D18975" s="206"/>
      <c r="E18975" s="206"/>
      <c r="F18975"/>
    </row>
    <row r="18976" spans="1:6" x14ac:dyDescent="0.2">
      <c r="A18976"/>
      <c r="B18976"/>
      <c r="D18976" s="206"/>
      <c r="E18976" s="206"/>
      <c r="F18976"/>
    </row>
    <row r="18977" spans="1:6" x14ac:dyDescent="0.2">
      <c r="A18977"/>
      <c r="B18977"/>
      <c r="D18977" s="206"/>
      <c r="E18977" s="206"/>
      <c r="F18977"/>
    </row>
    <row r="18978" spans="1:6" x14ac:dyDescent="0.2">
      <c r="A18978"/>
      <c r="B18978"/>
      <c r="D18978" s="206"/>
      <c r="E18978" s="206"/>
      <c r="F18978"/>
    </row>
    <row r="18979" spans="1:6" x14ac:dyDescent="0.2">
      <c r="A18979"/>
      <c r="B18979"/>
      <c r="D18979" s="206"/>
      <c r="E18979" s="206"/>
      <c r="F18979"/>
    </row>
    <row r="18980" spans="1:6" x14ac:dyDescent="0.2">
      <c r="A18980"/>
      <c r="B18980"/>
      <c r="D18980" s="206"/>
      <c r="E18980" s="206"/>
      <c r="F18980"/>
    </row>
    <row r="18981" spans="1:6" x14ac:dyDescent="0.2">
      <c r="A18981"/>
      <c r="B18981"/>
      <c r="D18981" s="206"/>
      <c r="E18981" s="206"/>
      <c r="F18981"/>
    </row>
    <row r="18982" spans="1:6" x14ac:dyDescent="0.2">
      <c r="A18982"/>
      <c r="B18982"/>
      <c r="D18982" s="206"/>
      <c r="E18982" s="206"/>
      <c r="F18982"/>
    </row>
    <row r="18983" spans="1:6" x14ac:dyDescent="0.2">
      <c r="A18983"/>
      <c r="B18983"/>
      <c r="D18983" s="206"/>
      <c r="E18983" s="206"/>
      <c r="F18983"/>
    </row>
    <row r="18984" spans="1:6" x14ac:dyDescent="0.2">
      <c r="A18984"/>
      <c r="B18984"/>
      <c r="D18984" s="206"/>
      <c r="E18984" s="206"/>
      <c r="F18984"/>
    </row>
    <row r="18985" spans="1:6" x14ac:dyDescent="0.2">
      <c r="A18985"/>
      <c r="B18985"/>
      <c r="D18985" s="206"/>
      <c r="E18985" s="206"/>
      <c r="F18985"/>
    </row>
    <row r="18986" spans="1:6" x14ac:dyDescent="0.2">
      <c r="A18986"/>
      <c r="B18986"/>
      <c r="D18986" s="206"/>
      <c r="E18986" s="206"/>
      <c r="F18986"/>
    </row>
    <row r="18987" spans="1:6" x14ac:dyDescent="0.2">
      <c r="A18987"/>
      <c r="B18987"/>
      <c r="D18987" s="206"/>
      <c r="E18987" s="206"/>
      <c r="F18987"/>
    </row>
    <row r="18988" spans="1:6" x14ac:dyDescent="0.2">
      <c r="A18988"/>
      <c r="B18988"/>
      <c r="D18988" s="206"/>
      <c r="E18988" s="206"/>
      <c r="F18988"/>
    </row>
    <row r="18989" spans="1:6" x14ac:dyDescent="0.2">
      <c r="A18989"/>
      <c r="B18989"/>
      <c r="D18989" s="206"/>
      <c r="E18989" s="206"/>
      <c r="F18989"/>
    </row>
    <row r="18990" spans="1:6" x14ac:dyDescent="0.2">
      <c r="A18990"/>
      <c r="B18990"/>
      <c r="D18990" s="206"/>
      <c r="E18990" s="206"/>
      <c r="F18990"/>
    </row>
    <row r="18991" spans="1:6" x14ac:dyDescent="0.2">
      <c r="A18991"/>
      <c r="B18991"/>
      <c r="D18991" s="206"/>
      <c r="E18991" s="206"/>
      <c r="F18991"/>
    </row>
    <row r="18992" spans="1:6" x14ac:dyDescent="0.2">
      <c r="A18992"/>
      <c r="B18992"/>
      <c r="D18992" s="206"/>
      <c r="E18992" s="206"/>
      <c r="F18992"/>
    </row>
    <row r="18993" spans="1:6" x14ac:dyDescent="0.2">
      <c r="A18993"/>
      <c r="B18993"/>
      <c r="D18993" s="206"/>
      <c r="E18993" s="206"/>
      <c r="F18993"/>
    </row>
    <row r="18994" spans="1:6" x14ac:dyDescent="0.2">
      <c r="A18994"/>
      <c r="B18994"/>
      <c r="D18994" s="206"/>
      <c r="E18994" s="206"/>
      <c r="F18994"/>
    </row>
    <row r="18995" spans="1:6" x14ac:dyDescent="0.2">
      <c r="A18995"/>
      <c r="B18995"/>
      <c r="D18995" s="206"/>
      <c r="E18995" s="206"/>
      <c r="F18995"/>
    </row>
    <row r="18996" spans="1:6" x14ac:dyDescent="0.2">
      <c r="A18996"/>
      <c r="B18996"/>
      <c r="D18996" s="206"/>
      <c r="E18996" s="206"/>
      <c r="F18996"/>
    </row>
    <row r="18997" spans="1:6" x14ac:dyDescent="0.2">
      <c r="A18997"/>
      <c r="B18997"/>
      <c r="D18997" s="206"/>
      <c r="E18997" s="206"/>
      <c r="F18997"/>
    </row>
    <row r="18998" spans="1:6" x14ac:dyDescent="0.2">
      <c r="A18998"/>
      <c r="B18998"/>
      <c r="D18998" s="206"/>
      <c r="E18998" s="206"/>
      <c r="F18998"/>
    </row>
    <row r="18999" spans="1:6" x14ac:dyDescent="0.2">
      <c r="A18999"/>
      <c r="B18999"/>
      <c r="D18999" s="206"/>
      <c r="E18999" s="206"/>
      <c r="F18999"/>
    </row>
    <row r="19000" spans="1:6" x14ac:dyDescent="0.2">
      <c r="A19000"/>
      <c r="B19000"/>
      <c r="D19000" s="206"/>
      <c r="E19000" s="206"/>
      <c r="F19000"/>
    </row>
    <row r="19001" spans="1:6" x14ac:dyDescent="0.2">
      <c r="A19001"/>
      <c r="B19001"/>
      <c r="D19001" s="206"/>
      <c r="E19001" s="206"/>
      <c r="F19001"/>
    </row>
    <row r="19002" spans="1:6" x14ac:dyDescent="0.2">
      <c r="A19002"/>
      <c r="B19002"/>
      <c r="D19002" s="206"/>
      <c r="E19002" s="206"/>
      <c r="F19002"/>
    </row>
    <row r="19003" spans="1:6" x14ac:dyDescent="0.2">
      <c r="A19003"/>
      <c r="B19003"/>
      <c r="D19003" s="206"/>
      <c r="E19003" s="206"/>
      <c r="F19003"/>
    </row>
    <row r="19004" spans="1:6" x14ac:dyDescent="0.2">
      <c r="A19004"/>
      <c r="B19004"/>
      <c r="D19004" s="206"/>
      <c r="E19004" s="206"/>
      <c r="F19004"/>
    </row>
    <row r="19005" spans="1:6" x14ac:dyDescent="0.2">
      <c r="A19005"/>
      <c r="B19005"/>
      <c r="D19005" s="206"/>
      <c r="E19005" s="206"/>
      <c r="F19005"/>
    </row>
    <row r="19006" spans="1:6" x14ac:dyDescent="0.2">
      <c r="A19006"/>
      <c r="B19006"/>
      <c r="D19006" s="206"/>
      <c r="E19006" s="206"/>
      <c r="F19006"/>
    </row>
    <row r="19007" spans="1:6" x14ac:dyDescent="0.2">
      <c r="A19007"/>
      <c r="B19007"/>
      <c r="D19007" s="206"/>
      <c r="E19007" s="206"/>
      <c r="F19007"/>
    </row>
    <row r="19008" spans="1:6" x14ac:dyDescent="0.2">
      <c r="A19008"/>
      <c r="B19008"/>
      <c r="D19008" s="206"/>
      <c r="E19008" s="206"/>
      <c r="F19008"/>
    </row>
    <row r="19009" spans="1:6" x14ac:dyDescent="0.2">
      <c r="A19009"/>
      <c r="B19009"/>
      <c r="D19009" s="206"/>
      <c r="E19009" s="206"/>
      <c r="F19009"/>
    </row>
    <row r="19010" spans="1:6" x14ac:dyDescent="0.2">
      <c r="A19010"/>
      <c r="B19010"/>
      <c r="D19010" s="206"/>
      <c r="E19010" s="206"/>
      <c r="F19010"/>
    </row>
    <row r="19011" spans="1:6" x14ac:dyDescent="0.2">
      <c r="A19011"/>
      <c r="B19011"/>
      <c r="D19011" s="206"/>
      <c r="E19011" s="206"/>
      <c r="F19011"/>
    </row>
    <row r="19012" spans="1:6" x14ac:dyDescent="0.2">
      <c r="A19012"/>
      <c r="B19012"/>
      <c r="D19012" s="206"/>
      <c r="E19012" s="206"/>
      <c r="F19012"/>
    </row>
    <row r="19013" spans="1:6" x14ac:dyDescent="0.2">
      <c r="A19013"/>
      <c r="B19013"/>
      <c r="D19013" s="206"/>
      <c r="E19013" s="206"/>
      <c r="F19013"/>
    </row>
    <row r="19014" spans="1:6" x14ac:dyDescent="0.2">
      <c r="A19014"/>
      <c r="B19014"/>
      <c r="D19014" s="206"/>
      <c r="E19014" s="206"/>
      <c r="F19014"/>
    </row>
    <row r="19015" spans="1:6" x14ac:dyDescent="0.2">
      <c r="A19015"/>
      <c r="B19015"/>
      <c r="D19015" s="206"/>
      <c r="E19015" s="206"/>
      <c r="F19015"/>
    </row>
    <row r="19016" spans="1:6" x14ac:dyDescent="0.2">
      <c r="A19016"/>
      <c r="B19016"/>
      <c r="D19016" s="206"/>
      <c r="E19016" s="206"/>
      <c r="F19016"/>
    </row>
    <row r="19017" spans="1:6" x14ac:dyDescent="0.2">
      <c r="A19017"/>
      <c r="B19017"/>
      <c r="D19017" s="206"/>
      <c r="E19017" s="206"/>
      <c r="F19017"/>
    </row>
    <row r="19018" spans="1:6" x14ac:dyDescent="0.2">
      <c r="A19018"/>
      <c r="B19018"/>
      <c r="D19018" s="206"/>
      <c r="E19018" s="206"/>
      <c r="F19018"/>
    </row>
    <row r="19019" spans="1:6" x14ac:dyDescent="0.2">
      <c r="A19019"/>
      <c r="B19019"/>
      <c r="D19019" s="206"/>
      <c r="E19019" s="206"/>
      <c r="F19019"/>
    </row>
    <row r="19020" spans="1:6" x14ac:dyDescent="0.2">
      <c r="A19020"/>
      <c r="B19020"/>
      <c r="D19020" s="206"/>
      <c r="E19020" s="206"/>
      <c r="F19020"/>
    </row>
    <row r="19021" spans="1:6" x14ac:dyDescent="0.2">
      <c r="A19021"/>
      <c r="B19021"/>
      <c r="D19021" s="206"/>
      <c r="E19021" s="206"/>
      <c r="F19021"/>
    </row>
    <row r="19022" spans="1:6" x14ac:dyDescent="0.2">
      <c r="A19022"/>
      <c r="B19022"/>
      <c r="D19022" s="206"/>
      <c r="E19022" s="206"/>
      <c r="F19022"/>
    </row>
    <row r="19023" spans="1:6" x14ac:dyDescent="0.2">
      <c r="A19023"/>
      <c r="B19023"/>
      <c r="D19023" s="206"/>
      <c r="E19023" s="206"/>
      <c r="F19023"/>
    </row>
    <row r="19024" spans="1:6" x14ac:dyDescent="0.2">
      <c r="A19024"/>
      <c r="B19024"/>
      <c r="D19024" s="206"/>
      <c r="E19024" s="206"/>
      <c r="F19024"/>
    </row>
    <row r="19025" spans="1:6" x14ac:dyDescent="0.2">
      <c r="A19025"/>
      <c r="B19025"/>
      <c r="D19025" s="206"/>
      <c r="E19025" s="206"/>
      <c r="F19025"/>
    </row>
    <row r="19026" spans="1:6" x14ac:dyDescent="0.2">
      <c r="A19026"/>
      <c r="B19026"/>
      <c r="D19026" s="206"/>
      <c r="E19026" s="206"/>
      <c r="F19026"/>
    </row>
    <row r="19027" spans="1:6" x14ac:dyDescent="0.2">
      <c r="A19027"/>
      <c r="B19027"/>
      <c r="D19027" s="206"/>
      <c r="E19027" s="206"/>
      <c r="F19027"/>
    </row>
    <row r="19028" spans="1:6" x14ac:dyDescent="0.2">
      <c r="A19028"/>
      <c r="B19028"/>
      <c r="D19028" s="206"/>
      <c r="E19028" s="206"/>
      <c r="F19028"/>
    </row>
    <row r="19029" spans="1:6" x14ac:dyDescent="0.2">
      <c r="A19029"/>
      <c r="B19029"/>
      <c r="D19029" s="206"/>
      <c r="E19029" s="206"/>
      <c r="F19029"/>
    </row>
    <row r="19030" spans="1:6" x14ac:dyDescent="0.2">
      <c r="A19030"/>
      <c r="B19030"/>
      <c r="D19030" s="206"/>
      <c r="E19030" s="206"/>
      <c r="F19030"/>
    </row>
    <row r="19031" spans="1:6" x14ac:dyDescent="0.2">
      <c r="A19031"/>
      <c r="B19031"/>
      <c r="D19031" s="206"/>
      <c r="E19031" s="206"/>
      <c r="F19031"/>
    </row>
    <row r="19032" spans="1:6" x14ac:dyDescent="0.2">
      <c r="A19032"/>
      <c r="B19032"/>
      <c r="D19032" s="206"/>
      <c r="E19032" s="206"/>
      <c r="F19032"/>
    </row>
    <row r="19033" spans="1:6" x14ac:dyDescent="0.2">
      <c r="A19033"/>
      <c r="B19033"/>
      <c r="D19033" s="206"/>
      <c r="E19033" s="206"/>
      <c r="F19033"/>
    </row>
    <row r="19034" spans="1:6" x14ac:dyDescent="0.2">
      <c r="A19034"/>
      <c r="B19034"/>
      <c r="D19034" s="206"/>
      <c r="E19034" s="206"/>
      <c r="F19034"/>
    </row>
    <row r="19035" spans="1:6" x14ac:dyDescent="0.2">
      <c r="A19035"/>
      <c r="B19035"/>
      <c r="D19035" s="206"/>
      <c r="E19035" s="206"/>
      <c r="F19035"/>
    </row>
    <row r="19036" spans="1:6" x14ac:dyDescent="0.2">
      <c r="A19036"/>
      <c r="B19036"/>
      <c r="D19036" s="206"/>
      <c r="E19036" s="206"/>
      <c r="F19036"/>
    </row>
    <row r="19037" spans="1:6" x14ac:dyDescent="0.2">
      <c r="A19037"/>
      <c r="B19037"/>
      <c r="D19037" s="206"/>
      <c r="E19037" s="206"/>
      <c r="F19037"/>
    </row>
    <row r="19038" spans="1:6" x14ac:dyDescent="0.2">
      <c r="A19038"/>
      <c r="B19038"/>
      <c r="D19038" s="206"/>
      <c r="E19038" s="206"/>
      <c r="F19038"/>
    </row>
    <row r="19039" spans="1:6" x14ac:dyDescent="0.2">
      <c r="A19039"/>
      <c r="B19039"/>
      <c r="D19039" s="206"/>
      <c r="E19039" s="206"/>
      <c r="F19039"/>
    </row>
    <row r="19040" spans="1:6" x14ac:dyDescent="0.2">
      <c r="A19040"/>
      <c r="B19040"/>
      <c r="D19040" s="206"/>
      <c r="E19040" s="206"/>
      <c r="F19040"/>
    </row>
    <row r="19041" spans="1:6" x14ac:dyDescent="0.2">
      <c r="A19041"/>
      <c r="B19041"/>
      <c r="D19041" s="206"/>
      <c r="E19041" s="206"/>
      <c r="F19041"/>
    </row>
    <row r="19042" spans="1:6" x14ac:dyDescent="0.2">
      <c r="A19042"/>
      <c r="B19042"/>
      <c r="D19042" s="206"/>
      <c r="E19042" s="206"/>
      <c r="F19042"/>
    </row>
    <row r="19043" spans="1:6" x14ac:dyDescent="0.2">
      <c r="A19043"/>
      <c r="B19043"/>
      <c r="D19043" s="206"/>
      <c r="E19043" s="206"/>
      <c r="F19043"/>
    </row>
    <row r="19044" spans="1:6" x14ac:dyDescent="0.2">
      <c r="A19044"/>
      <c r="B19044"/>
      <c r="D19044" s="206"/>
      <c r="E19044" s="206"/>
      <c r="F19044"/>
    </row>
    <row r="19045" spans="1:6" x14ac:dyDescent="0.2">
      <c r="A19045"/>
      <c r="B19045"/>
      <c r="D19045" s="206"/>
      <c r="E19045" s="206"/>
      <c r="F19045"/>
    </row>
    <row r="19046" spans="1:6" x14ac:dyDescent="0.2">
      <c r="A19046"/>
      <c r="B19046"/>
      <c r="D19046" s="206"/>
      <c r="E19046" s="206"/>
      <c r="F19046"/>
    </row>
    <row r="19047" spans="1:6" x14ac:dyDescent="0.2">
      <c r="A19047"/>
      <c r="B19047"/>
      <c r="D19047" s="206"/>
      <c r="E19047" s="206"/>
      <c r="F19047"/>
    </row>
    <row r="19048" spans="1:6" x14ac:dyDescent="0.2">
      <c r="A19048"/>
      <c r="B19048"/>
      <c r="D19048" s="206"/>
      <c r="E19048" s="206"/>
      <c r="F19048"/>
    </row>
    <row r="19049" spans="1:6" x14ac:dyDescent="0.2">
      <c r="A19049"/>
      <c r="B19049"/>
      <c r="D19049" s="206"/>
      <c r="E19049" s="206"/>
      <c r="F19049"/>
    </row>
    <row r="19050" spans="1:6" x14ac:dyDescent="0.2">
      <c r="A19050"/>
      <c r="B19050"/>
      <c r="D19050" s="206"/>
      <c r="E19050" s="206"/>
      <c r="F19050"/>
    </row>
    <row r="19051" spans="1:6" x14ac:dyDescent="0.2">
      <c r="A19051"/>
      <c r="B19051"/>
      <c r="D19051" s="206"/>
      <c r="E19051" s="206"/>
      <c r="F19051"/>
    </row>
    <row r="19052" spans="1:6" x14ac:dyDescent="0.2">
      <c r="A19052"/>
      <c r="B19052"/>
      <c r="D19052" s="206"/>
      <c r="E19052" s="206"/>
      <c r="F19052"/>
    </row>
    <row r="19053" spans="1:6" x14ac:dyDescent="0.2">
      <c r="A19053"/>
      <c r="B19053"/>
      <c r="D19053" s="206"/>
      <c r="E19053" s="206"/>
      <c r="F19053"/>
    </row>
    <row r="19054" spans="1:6" x14ac:dyDescent="0.2">
      <c r="A19054"/>
      <c r="B19054"/>
      <c r="D19054" s="206"/>
      <c r="E19054" s="206"/>
      <c r="F19054"/>
    </row>
    <row r="19055" spans="1:6" x14ac:dyDescent="0.2">
      <c r="A19055"/>
      <c r="B19055"/>
      <c r="D19055" s="206"/>
      <c r="E19055" s="206"/>
      <c r="F19055"/>
    </row>
    <row r="19056" spans="1:6" x14ac:dyDescent="0.2">
      <c r="A19056"/>
      <c r="B19056"/>
      <c r="D19056" s="206"/>
      <c r="E19056" s="206"/>
      <c r="F19056"/>
    </row>
    <row r="19057" spans="1:6" x14ac:dyDescent="0.2">
      <c r="A19057"/>
      <c r="B19057"/>
      <c r="D19057" s="206"/>
      <c r="E19057" s="206"/>
      <c r="F19057"/>
    </row>
    <row r="19058" spans="1:6" x14ac:dyDescent="0.2">
      <c r="A19058"/>
      <c r="B19058"/>
      <c r="D19058" s="206"/>
      <c r="E19058" s="206"/>
      <c r="F19058"/>
    </row>
    <row r="19059" spans="1:6" x14ac:dyDescent="0.2">
      <c r="A19059"/>
      <c r="B19059"/>
      <c r="D19059" s="206"/>
      <c r="E19059" s="206"/>
      <c r="F19059"/>
    </row>
    <row r="19060" spans="1:6" x14ac:dyDescent="0.2">
      <c r="A19060"/>
      <c r="B19060"/>
      <c r="D19060" s="206"/>
      <c r="E19060" s="206"/>
      <c r="F19060"/>
    </row>
    <row r="19061" spans="1:6" x14ac:dyDescent="0.2">
      <c r="A19061"/>
      <c r="B19061"/>
      <c r="D19061" s="206"/>
      <c r="E19061" s="206"/>
      <c r="F19061"/>
    </row>
    <row r="19062" spans="1:6" x14ac:dyDescent="0.2">
      <c r="A19062"/>
      <c r="B19062"/>
      <c r="D19062" s="206"/>
      <c r="E19062" s="206"/>
      <c r="F19062"/>
    </row>
    <row r="19063" spans="1:6" x14ac:dyDescent="0.2">
      <c r="A19063"/>
      <c r="B19063"/>
      <c r="D19063" s="206"/>
      <c r="E19063" s="206"/>
      <c r="F19063"/>
    </row>
    <row r="19064" spans="1:6" x14ac:dyDescent="0.2">
      <c r="A19064"/>
      <c r="B19064"/>
      <c r="D19064" s="206"/>
      <c r="E19064" s="206"/>
      <c r="F19064"/>
    </row>
    <row r="19065" spans="1:6" x14ac:dyDescent="0.2">
      <c r="A19065"/>
      <c r="B19065"/>
      <c r="D19065" s="206"/>
      <c r="E19065" s="206"/>
      <c r="F19065"/>
    </row>
    <row r="19066" spans="1:6" x14ac:dyDescent="0.2">
      <c r="A19066"/>
      <c r="B19066"/>
      <c r="D19066" s="206"/>
      <c r="E19066" s="206"/>
      <c r="F19066"/>
    </row>
    <row r="19067" spans="1:6" x14ac:dyDescent="0.2">
      <c r="A19067"/>
      <c r="B19067"/>
      <c r="D19067" s="206"/>
      <c r="E19067" s="206"/>
      <c r="F19067"/>
    </row>
    <row r="19068" spans="1:6" x14ac:dyDescent="0.2">
      <c r="A19068"/>
      <c r="B19068"/>
      <c r="D19068" s="206"/>
      <c r="E19068" s="206"/>
      <c r="F19068"/>
    </row>
    <row r="19069" spans="1:6" x14ac:dyDescent="0.2">
      <c r="A19069"/>
      <c r="B19069"/>
      <c r="D19069" s="206"/>
      <c r="E19069" s="206"/>
      <c r="F19069"/>
    </row>
    <row r="19070" spans="1:6" x14ac:dyDescent="0.2">
      <c r="A19070"/>
      <c r="B19070"/>
      <c r="D19070" s="206"/>
      <c r="E19070" s="206"/>
      <c r="F19070"/>
    </row>
    <row r="19071" spans="1:6" x14ac:dyDescent="0.2">
      <c r="A19071"/>
      <c r="B19071"/>
      <c r="D19071" s="206"/>
      <c r="E19071" s="206"/>
      <c r="F19071"/>
    </row>
    <row r="19072" spans="1:6" x14ac:dyDescent="0.2">
      <c r="A19072"/>
      <c r="B19072"/>
      <c r="D19072" s="206"/>
      <c r="E19072" s="206"/>
      <c r="F19072"/>
    </row>
    <row r="19073" spans="1:6" x14ac:dyDescent="0.2">
      <c r="A19073"/>
      <c r="B19073"/>
      <c r="D19073" s="206"/>
      <c r="E19073" s="206"/>
      <c r="F19073"/>
    </row>
    <row r="19074" spans="1:6" x14ac:dyDescent="0.2">
      <c r="A19074"/>
      <c r="B19074"/>
      <c r="D19074" s="206"/>
      <c r="E19074" s="206"/>
      <c r="F19074"/>
    </row>
    <row r="19075" spans="1:6" x14ac:dyDescent="0.2">
      <c r="A19075"/>
      <c r="B19075"/>
      <c r="D19075" s="206"/>
      <c r="E19075" s="206"/>
      <c r="F19075"/>
    </row>
    <row r="19076" spans="1:6" x14ac:dyDescent="0.2">
      <c r="A19076"/>
      <c r="B19076"/>
      <c r="D19076" s="206"/>
      <c r="E19076" s="206"/>
      <c r="F19076"/>
    </row>
    <row r="19077" spans="1:6" x14ac:dyDescent="0.2">
      <c r="A19077"/>
      <c r="B19077"/>
      <c r="D19077" s="206"/>
      <c r="E19077" s="206"/>
      <c r="F19077"/>
    </row>
    <row r="19078" spans="1:6" x14ac:dyDescent="0.2">
      <c r="A19078"/>
      <c r="B19078"/>
      <c r="D19078" s="206"/>
      <c r="E19078" s="206"/>
      <c r="F19078"/>
    </row>
    <row r="19079" spans="1:6" x14ac:dyDescent="0.2">
      <c r="A19079"/>
      <c r="B19079"/>
      <c r="D19079" s="206"/>
      <c r="E19079" s="206"/>
      <c r="F19079"/>
    </row>
    <row r="19080" spans="1:6" x14ac:dyDescent="0.2">
      <c r="A19080"/>
      <c r="B19080"/>
      <c r="D19080" s="206"/>
      <c r="E19080" s="206"/>
      <c r="F19080"/>
    </row>
    <row r="19081" spans="1:6" x14ac:dyDescent="0.2">
      <c r="A19081"/>
      <c r="B19081"/>
      <c r="D19081" s="206"/>
      <c r="E19081" s="206"/>
      <c r="F19081"/>
    </row>
    <row r="19082" spans="1:6" x14ac:dyDescent="0.2">
      <c r="A19082"/>
      <c r="B19082"/>
      <c r="D19082" s="206"/>
      <c r="E19082" s="206"/>
      <c r="F19082"/>
    </row>
    <row r="19083" spans="1:6" x14ac:dyDescent="0.2">
      <c r="A19083"/>
      <c r="B19083"/>
      <c r="D19083" s="206"/>
      <c r="E19083" s="206"/>
      <c r="F19083"/>
    </row>
    <row r="19084" spans="1:6" x14ac:dyDescent="0.2">
      <c r="A19084"/>
      <c r="B19084"/>
      <c r="D19084" s="206"/>
      <c r="E19084" s="206"/>
      <c r="F19084"/>
    </row>
    <row r="19085" spans="1:6" x14ac:dyDescent="0.2">
      <c r="A19085"/>
      <c r="B19085"/>
      <c r="D19085" s="206"/>
      <c r="E19085" s="206"/>
      <c r="F19085"/>
    </row>
    <row r="19086" spans="1:6" x14ac:dyDescent="0.2">
      <c r="A19086"/>
      <c r="B19086"/>
      <c r="D19086" s="206"/>
      <c r="E19086" s="206"/>
      <c r="F19086"/>
    </row>
    <row r="19087" spans="1:6" x14ac:dyDescent="0.2">
      <c r="A19087"/>
      <c r="B19087"/>
      <c r="D19087" s="206"/>
      <c r="E19087" s="206"/>
      <c r="F19087"/>
    </row>
    <row r="19088" spans="1:6" x14ac:dyDescent="0.2">
      <c r="A19088"/>
      <c r="B19088"/>
      <c r="D19088" s="206"/>
      <c r="E19088" s="206"/>
      <c r="F19088"/>
    </row>
    <row r="19089" spans="1:6" x14ac:dyDescent="0.2">
      <c r="A19089"/>
      <c r="B19089"/>
      <c r="D19089" s="206"/>
      <c r="E19089" s="206"/>
      <c r="F19089"/>
    </row>
    <row r="19090" spans="1:6" x14ac:dyDescent="0.2">
      <c r="A19090"/>
      <c r="B19090"/>
      <c r="D19090" s="206"/>
      <c r="E19090" s="206"/>
      <c r="F19090"/>
    </row>
    <row r="19091" spans="1:6" x14ac:dyDescent="0.2">
      <c r="A19091"/>
      <c r="B19091"/>
      <c r="D19091" s="206"/>
      <c r="E19091" s="206"/>
      <c r="F19091"/>
    </row>
    <row r="19092" spans="1:6" x14ac:dyDescent="0.2">
      <c r="A19092"/>
      <c r="B19092"/>
      <c r="D19092" s="206"/>
      <c r="E19092" s="206"/>
      <c r="F19092"/>
    </row>
    <row r="19093" spans="1:6" x14ac:dyDescent="0.2">
      <c r="A19093"/>
      <c r="B19093"/>
      <c r="D19093" s="206"/>
      <c r="E19093" s="206"/>
      <c r="F19093"/>
    </row>
    <row r="19094" spans="1:6" x14ac:dyDescent="0.2">
      <c r="A19094"/>
      <c r="B19094"/>
      <c r="D19094" s="206"/>
      <c r="E19094" s="206"/>
      <c r="F19094"/>
    </row>
    <row r="19095" spans="1:6" x14ac:dyDescent="0.2">
      <c r="A19095"/>
      <c r="B19095"/>
      <c r="D19095" s="206"/>
      <c r="E19095" s="206"/>
      <c r="F19095"/>
    </row>
    <row r="19096" spans="1:6" x14ac:dyDescent="0.2">
      <c r="A19096"/>
      <c r="B19096"/>
      <c r="D19096" s="206"/>
      <c r="E19096" s="206"/>
      <c r="F19096"/>
    </row>
    <row r="19097" spans="1:6" x14ac:dyDescent="0.2">
      <c r="A19097"/>
      <c r="B19097"/>
      <c r="D19097" s="206"/>
      <c r="E19097" s="206"/>
      <c r="F19097"/>
    </row>
    <row r="19098" spans="1:6" x14ac:dyDescent="0.2">
      <c r="A19098"/>
      <c r="B19098"/>
      <c r="D19098" s="206"/>
      <c r="E19098" s="206"/>
      <c r="F19098"/>
    </row>
    <row r="19099" spans="1:6" x14ac:dyDescent="0.2">
      <c r="A19099"/>
      <c r="B19099"/>
      <c r="D19099" s="206"/>
      <c r="E19099" s="206"/>
      <c r="F19099"/>
    </row>
    <row r="19100" spans="1:6" x14ac:dyDescent="0.2">
      <c r="A19100"/>
      <c r="B19100"/>
      <c r="D19100" s="206"/>
      <c r="E19100" s="206"/>
      <c r="F19100"/>
    </row>
    <row r="19101" spans="1:6" x14ac:dyDescent="0.2">
      <c r="A19101"/>
      <c r="B19101"/>
      <c r="D19101" s="206"/>
      <c r="E19101" s="206"/>
      <c r="F19101"/>
    </row>
    <row r="19102" spans="1:6" x14ac:dyDescent="0.2">
      <c r="A19102"/>
      <c r="B19102"/>
      <c r="D19102" s="206"/>
      <c r="E19102" s="206"/>
      <c r="F19102"/>
    </row>
    <row r="19103" spans="1:6" x14ac:dyDescent="0.2">
      <c r="A19103"/>
      <c r="B19103"/>
      <c r="D19103" s="206"/>
      <c r="E19103" s="206"/>
      <c r="F19103"/>
    </row>
    <row r="19104" spans="1:6" x14ac:dyDescent="0.2">
      <c r="A19104"/>
      <c r="B19104"/>
      <c r="D19104" s="206"/>
      <c r="E19104" s="206"/>
      <c r="F19104"/>
    </row>
    <row r="19105" spans="1:6" x14ac:dyDescent="0.2">
      <c r="A19105"/>
      <c r="B19105"/>
      <c r="D19105" s="206"/>
      <c r="E19105" s="206"/>
      <c r="F19105"/>
    </row>
    <row r="19106" spans="1:6" x14ac:dyDescent="0.2">
      <c r="A19106"/>
      <c r="B19106"/>
      <c r="D19106" s="206"/>
      <c r="E19106" s="206"/>
      <c r="F19106"/>
    </row>
    <row r="19107" spans="1:6" x14ac:dyDescent="0.2">
      <c r="A19107"/>
      <c r="B19107"/>
      <c r="D19107" s="206"/>
      <c r="E19107" s="206"/>
      <c r="F19107"/>
    </row>
    <row r="19108" spans="1:6" x14ac:dyDescent="0.2">
      <c r="A19108"/>
      <c r="B19108"/>
      <c r="D19108" s="206"/>
      <c r="E19108" s="206"/>
      <c r="F19108"/>
    </row>
    <row r="19109" spans="1:6" x14ac:dyDescent="0.2">
      <c r="A19109"/>
      <c r="B19109"/>
      <c r="D19109" s="206"/>
      <c r="E19109" s="206"/>
      <c r="F19109"/>
    </row>
    <row r="19110" spans="1:6" x14ac:dyDescent="0.2">
      <c r="A19110"/>
      <c r="B19110"/>
      <c r="D19110" s="206"/>
      <c r="E19110" s="206"/>
      <c r="F19110"/>
    </row>
    <row r="19111" spans="1:6" x14ac:dyDescent="0.2">
      <c r="A19111"/>
      <c r="B19111"/>
      <c r="D19111" s="206"/>
      <c r="E19111" s="206"/>
      <c r="F19111"/>
    </row>
    <row r="19112" spans="1:6" x14ac:dyDescent="0.2">
      <c r="A19112"/>
      <c r="B19112"/>
      <c r="D19112" s="206"/>
      <c r="E19112" s="206"/>
      <c r="F19112"/>
    </row>
    <row r="19113" spans="1:6" x14ac:dyDescent="0.2">
      <c r="A19113"/>
      <c r="B19113"/>
      <c r="D19113" s="206"/>
      <c r="E19113" s="206"/>
      <c r="F19113"/>
    </row>
    <row r="19114" spans="1:6" x14ac:dyDescent="0.2">
      <c r="A19114"/>
      <c r="B19114"/>
      <c r="D19114" s="206"/>
      <c r="E19114" s="206"/>
      <c r="F19114"/>
    </row>
    <row r="19115" spans="1:6" x14ac:dyDescent="0.2">
      <c r="A19115"/>
      <c r="B19115"/>
      <c r="D19115" s="206"/>
      <c r="E19115" s="206"/>
      <c r="F19115"/>
    </row>
    <row r="19116" spans="1:6" x14ac:dyDescent="0.2">
      <c r="A19116"/>
      <c r="B19116"/>
      <c r="D19116" s="206"/>
      <c r="E19116" s="206"/>
      <c r="F19116"/>
    </row>
    <row r="19117" spans="1:6" x14ac:dyDescent="0.2">
      <c r="A19117"/>
      <c r="B19117"/>
      <c r="D19117" s="206"/>
      <c r="E19117" s="206"/>
      <c r="F19117"/>
    </row>
    <row r="19118" spans="1:6" x14ac:dyDescent="0.2">
      <c r="A19118"/>
      <c r="B19118"/>
      <c r="D19118" s="206"/>
      <c r="E19118" s="206"/>
      <c r="F19118"/>
    </row>
    <row r="19119" spans="1:6" x14ac:dyDescent="0.2">
      <c r="A19119"/>
      <c r="B19119"/>
      <c r="D19119" s="206"/>
      <c r="E19119" s="206"/>
      <c r="F19119"/>
    </row>
    <row r="19120" spans="1:6" x14ac:dyDescent="0.2">
      <c r="A19120"/>
      <c r="B19120"/>
      <c r="D19120" s="206"/>
      <c r="E19120" s="206"/>
      <c r="F19120"/>
    </row>
    <row r="19121" spans="1:6" x14ac:dyDescent="0.2">
      <c r="A19121"/>
      <c r="B19121"/>
      <c r="D19121" s="206"/>
      <c r="E19121" s="206"/>
      <c r="F19121"/>
    </row>
    <row r="19122" spans="1:6" x14ac:dyDescent="0.2">
      <c r="A19122"/>
      <c r="B19122"/>
      <c r="D19122" s="206"/>
      <c r="E19122" s="206"/>
      <c r="F19122"/>
    </row>
    <row r="19123" spans="1:6" x14ac:dyDescent="0.2">
      <c r="A19123"/>
      <c r="B19123"/>
      <c r="D19123" s="206"/>
      <c r="E19123" s="206"/>
      <c r="F19123"/>
    </row>
    <row r="19124" spans="1:6" x14ac:dyDescent="0.2">
      <c r="A19124"/>
      <c r="B19124"/>
      <c r="D19124" s="206"/>
      <c r="E19124" s="206"/>
      <c r="F19124"/>
    </row>
    <row r="19125" spans="1:6" x14ac:dyDescent="0.2">
      <c r="A19125"/>
      <c r="B19125"/>
      <c r="D19125" s="206"/>
      <c r="E19125" s="206"/>
      <c r="F19125"/>
    </row>
    <row r="19126" spans="1:6" x14ac:dyDescent="0.2">
      <c r="A19126"/>
      <c r="B19126"/>
      <c r="D19126" s="206"/>
      <c r="E19126" s="206"/>
      <c r="F19126"/>
    </row>
    <row r="19127" spans="1:6" x14ac:dyDescent="0.2">
      <c r="A19127"/>
      <c r="B19127"/>
      <c r="D19127" s="206"/>
      <c r="E19127" s="206"/>
      <c r="F19127"/>
    </row>
    <row r="19128" spans="1:6" x14ac:dyDescent="0.2">
      <c r="A19128"/>
      <c r="B19128"/>
      <c r="D19128" s="206"/>
      <c r="E19128" s="206"/>
      <c r="F19128"/>
    </row>
    <row r="19129" spans="1:6" x14ac:dyDescent="0.2">
      <c r="A19129"/>
      <c r="B19129"/>
      <c r="D19129" s="206"/>
      <c r="E19129" s="206"/>
      <c r="F19129"/>
    </row>
    <row r="19130" spans="1:6" x14ac:dyDescent="0.2">
      <c r="A19130"/>
      <c r="B19130"/>
      <c r="D19130" s="206"/>
      <c r="E19130" s="206"/>
      <c r="F19130"/>
    </row>
    <row r="19131" spans="1:6" x14ac:dyDescent="0.2">
      <c r="A19131"/>
      <c r="B19131"/>
      <c r="D19131" s="206"/>
      <c r="E19131" s="206"/>
      <c r="F19131"/>
    </row>
    <row r="19132" spans="1:6" x14ac:dyDescent="0.2">
      <c r="A19132"/>
      <c r="B19132"/>
      <c r="D19132" s="206"/>
      <c r="E19132" s="206"/>
      <c r="F19132"/>
    </row>
    <row r="19133" spans="1:6" x14ac:dyDescent="0.2">
      <c r="A19133"/>
      <c r="B19133"/>
      <c r="D19133" s="206"/>
      <c r="E19133" s="206"/>
      <c r="F19133"/>
    </row>
    <row r="19134" spans="1:6" x14ac:dyDescent="0.2">
      <c r="A19134"/>
      <c r="B19134"/>
      <c r="D19134" s="206"/>
      <c r="E19134" s="206"/>
      <c r="F19134"/>
    </row>
    <row r="19135" spans="1:6" x14ac:dyDescent="0.2">
      <c r="A19135"/>
      <c r="B19135"/>
      <c r="D19135" s="206"/>
      <c r="E19135" s="206"/>
      <c r="F19135"/>
    </row>
    <row r="19136" spans="1:6" x14ac:dyDescent="0.2">
      <c r="A19136"/>
      <c r="B19136"/>
      <c r="D19136" s="206"/>
      <c r="E19136" s="206"/>
      <c r="F19136"/>
    </row>
    <row r="19137" spans="1:6" x14ac:dyDescent="0.2">
      <c r="A19137"/>
      <c r="B19137"/>
      <c r="D19137" s="206"/>
      <c r="E19137" s="206"/>
      <c r="F19137"/>
    </row>
    <row r="19138" spans="1:6" x14ac:dyDescent="0.2">
      <c r="A19138"/>
      <c r="B19138"/>
      <c r="D19138" s="206"/>
      <c r="E19138" s="206"/>
      <c r="F19138"/>
    </row>
    <row r="19139" spans="1:6" x14ac:dyDescent="0.2">
      <c r="A19139"/>
      <c r="B19139"/>
      <c r="D19139" s="206"/>
      <c r="E19139" s="206"/>
      <c r="F19139"/>
    </row>
    <row r="19140" spans="1:6" x14ac:dyDescent="0.2">
      <c r="A19140"/>
      <c r="B19140"/>
      <c r="D19140" s="206"/>
      <c r="E19140" s="206"/>
      <c r="F19140"/>
    </row>
    <row r="19141" spans="1:6" x14ac:dyDescent="0.2">
      <c r="A19141"/>
      <c r="B19141"/>
      <c r="D19141" s="206"/>
      <c r="E19141" s="206"/>
      <c r="F19141"/>
    </row>
    <row r="19142" spans="1:6" x14ac:dyDescent="0.2">
      <c r="A19142"/>
      <c r="B19142"/>
      <c r="D19142" s="206"/>
      <c r="E19142" s="206"/>
      <c r="F19142"/>
    </row>
    <row r="19143" spans="1:6" x14ac:dyDescent="0.2">
      <c r="A19143"/>
      <c r="B19143"/>
      <c r="D19143" s="206"/>
      <c r="E19143" s="206"/>
      <c r="F19143"/>
    </row>
    <row r="19144" spans="1:6" x14ac:dyDescent="0.2">
      <c r="A19144"/>
      <c r="B19144"/>
      <c r="D19144" s="206"/>
      <c r="E19144" s="206"/>
      <c r="F19144"/>
    </row>
    <row r="19145" spans="1:6" x14ac:dyDescent="0.2">
      <c r="A19145"/>
      <c r="B19145"/>
      <c r="D19145" s="206"/>
      <c r="E19145" s="206"/>
      <c r="F19145"/>
    </row>
    <row r="19146" spans="1:6" x14ac:dyDescent="0.2">
      <c r="A19146"/>
      <c r="B19146"/>
      <c r="D19146" s="206"/>
      <c r="E19146" s="206"/>
      <c r="F19146"/>
    </row>
    <row r="19147" spans="1:6" x14ac:dyDescent="0.2">
      <c r="A19147"/>
      <c r="B19147"/>
      <c r="D19147" s="206"/>
      <c r="E19147" s="206"/>
      <c r="F19147"/>
    </row>
    <row r="19148" spans="1:6" x14ac:dyDescent="0.2">
      <c r="A19148"/>
      <c r="B19148"/>
      <c r="D19148" s="206"/>
      <c r="E19148" s="206"/>
      <c r="F19148"/>
    </row>
    <row r="19149" spans="1:6" x14ac:dyDescent="0.2">
      <c r="A19149"/>
      <c r="B19149"/>
      <c r="D19149" s="206"/>
      <c r="E19149" s="206"/>
      <c r="F19149"/>
    </row>
    <row r="19150" spans="1:6" x14ac:dyDescent="0.2">
      <c r="A19150"/>
      <c r="B19150"/>
      <c r="D19150" s="206"/>
      <c r="E19150" s="206"/>
      <c r="F19150"/>
    </row>
    <row r="19151" spans="1:6" x14ac:dyDescent="0.2">
      <c r="A19151"/>
      <c r="B19151"/>
      <c r="D19151" s="206"/>
      <c r="E19151" s="206"/>
      <c r="F19151"/>
    </row>
    <row r="19152" spans="1:6" x14ac:dyDescent="0.2">
      <c r="A19152"/>
      <c r="B19152"/>
      <c r="D19152" s="206"/>
      <c r="E19152" s="206"/>
      <c r="F19152"/>
    </row>
    <row r="19153" spans="1:6" x14ac:dyDescent="0.2">
      <c r="A19153"/>
      <c r="B19153"/>
      <c r="D19153" s="206"/>
      <c r="E19153" s="206"/>
      <c r="F19153"/>
    </row>
    <row r="19154" spans="1:6" x14ac:dyDescent="0.2">
      <c r="A19154"/>
      <c r="B19154"/>
      <c r="D19154" s="206"/>
      <c r="E19154" s="206"/>
      <c r="F19154"/>
    </row>
    <row r="19155" spans="1:6" x14ac:dyDescent="0.2">
      <c r="A19155"/>
      <c r="B19155"/>
      <c r="D19155" s="206"/>
      <c r="E19155" s="206"/>
      <c r="F19155"/>
    </row>
    <row r="19156" spans="1:6" x14ac:dyDescent="0.2">
      <c r="A19156"/>
      <c r="B19156"/>
      <c r="D19156" s="206"/>
      <c r="E19156" s="206"/>
      <c r="F19156"/>
    </row>
    <row r="19157" spans="1:6" x14ac:dyDescent="0.2">
      <c r="A19157"/>
      <c r="B19157"/>
      <c r="D19157" s="206"/>
      <c r="E19157" s="206"/>
      <c r="F19157"/>
    </row>
    <row r="19158" spans="1:6" x14ac:dyDescent="0.2">
      <c r="A19158"/>
      <c r="B19158"/>
      <c r="D19158" s="206"/>
      <c r="E19158" s="206"/>
      <c r="F19158"/>
    </row>
    <row r="19159" spans="1:6" x14ac:dyDescent="0.2">
      <c r="A19159"/>
      <c r="B19159"/>
      <c r="D19159" s="206"/>
      <c r="E19159" s="206"/>
      <c r="F19159"/>
    </row>
    <row r="19160" spans="1:6" x14ac:dyDescent="0.2">
      <c r="A19160"/>
      <c r="B19160"/>
      <c r="D19160" s="206"/>
      <c r="E19160" s="206"/>
      <c r="F19160"/>
    </row>
    <row r="19161" spans="1:6" x14ac:dyDescent="0.2">
      <c r="A19161"/>
      <c r="B19161"/>
      <c r="D19161" s="206"/>
      <c r="E19161" s="206"/>
      <c r="F19161"/>
    </row>
    <row r="19162" spans="1:6" x14ac:dyDescent="0.2">
      <c r="A19162"/>
      <c r="B19162"/>
      <c r="D19162" s="206"/>
      <c r="E19162" s="206"/>
      <c r="F19162"/>
    </row>
    <row r="19163" spans="1:6" x14ac:dyDescent="0.2">
      <c r="A19163"/>
      <c r="B19163"/>
      <c r="D19163" s="206"/>
      <c r="E19163" s="206"/>
      <c r="F19163"/>
    </row>
    <row r="19164" spans="1:6" x14ac:dyDescent="0.2">
      <c r="A19164"/>
      <c r="B19164"/>
      <c r="D19164" s="206"/>
      <c r="E19164" s="206"/>
      <c r="F19164"/>
    </row>
    <row r="19165" spans="1:6" x14ac:dyDescent="0.2">
      <c r="A19165"/>
      <c r="B19165"/>
      <c r="D19165" s="206"/>
      <c r="E19165" s="206"/>
      <c r="F19165"/>
    </row>
    <row r="19166" spans="1:6" x14ac:dyDescent="0.2">
      <c r="A19166"/>
      <c r="B19166"/>
      <c r="D19166" s="206"/>
      <c r="E19166" s="206"/>
      <c r="F19166"/>
    </row>
    <row r="19167" spans="1:6" x14ac:dyDescent="0.2">
      <c r="A19167"/>
      <c r="B19167"/>
      <c r="D19167" s="206"/>
      <c r="E19167" s="206"/>
      <c r="F19167"/>
    </row>
    <row r="19168" spans="1:6" x14ac:dyDescent="0.2">
      <c r="A19168"/>
      <c r="B19168"/>
      <c r="D19168" s="206"/>
      <c r="E19168" s="206"/>
      <c r="F19168"/>
    </row>
    <row r="19169" spans="1:6" x14ac:dyDescent="0.2">
      <c r="A19169"/>
      <c r="B19169"/>
      <c r="D19169" s="206"/>
      <c r="E19169" s="206"/>
      <c r="F19169"/>
    </row>
    <row r="19170" spans="1:6" x14ac:dyDescent="0.2">
      <c r="A19170"/>
      <c r="B19170"/>
      <c r="D19170" s="206"/>
      <c r="E19170" s="206"/>
      <c r="F19170"/>
    </row>
    <row r="19171" spans="1:6" x14ac:dyDescent="0.2">
      <c r="A19171"/>
      <c r="B19171"/>
      <c r="D19171" s="206"/>
      <c r="E19171" s="206"/>
      <c r="F19171"/>
    </row>
    <row r="19172" spans="1:6" x14ac:dyDescent="0.2">
      <c r="A19172"/>
      <c r="B19172"/>
      <c r="D19172" s="206"/>
      <c r="E19172" s="206"/>
      <c r="F19172"/>
    </row>
    <row r="19173" spans="1:6" x14ac:dyDescent="0.2">
      <c r="A19173"/>
      <c r="B19173"/>
      <c r="D19173" s="206"/>
      <c r="E19173" s="206"/>
      <c r="F19173"/>
    </row>
    <row r="19174" spans="1:6" x14ac:dyDescent="0.2">
      <c r="A19174"/>
      <c r="B19174"/>
      <c r="D19174" s="206"/>
      <c r="E19174" s="206"/>
      <c r="F19174"/>
    </row>
    <row r="19175" spans="1:6" x14ac:dyDescent="0.2">
      <c r="A19175"/>
      <c r="B19175"/>
      <c r="D19175" s="206"/>
      <c r="E19175" s="206"/>
      <c r="F19175"/>
    </row>
    <row r="19176" spans="1:6" x14ac:dyDescent="0.2">
      <c r="A19176"/>
      <c r="B19176"/>
      <c r="D19176" s="206"/>
      <c r="E19176" s="206"/>
      <c r="F19176"/>
    </row>
    <row r="19177" spans="1:6" x14ac:dyDescent="0.2">
      <c r="A19177"/>
      <c r="B19177"/>
      <c r="D19177" s="206"/>
      <c r="E19177" s="206"/>
      <c r="F19177"/>
    </row>
    <row r="19178" spans="1:6" x14ac:dyDescent="0.2">
      <c r="A19178"/>
      <c r="B19178"/>
      <c r="D19178" s="206"/>
      <c r="E19178" s="206"/>
      <c r="F19178"/>
    </row>
    <row r="19179" spans="1:6" x14ac:dyDescent="0.2">
      <c r="A19179"/>
      <c r="B19179"/>
      <c r="D19179" s="206"/>
      <c r="E19179" s="206"/>
      <c r="F19179"/>
    </row>
    <row r="19180" spans="1:6" x14ac:dyDescent="0.2">
      <c r="A19180"/>
      <c r="B19180"/>
      <c r="D19180" s="206"/>
      <c r="E19180" s="206"/>
      <c r="F19180"/>
    </row>
    <row r="19181" spans="1:6" x14ac:dyDescent="0.2">
      <c r="A19181"/>
      <c r="B19181"/>
      <c r="D19181" s="206"/>
      <c r="E19181" s="206"/>
      <c r="F19181"/>
    </row>
    <row r="19182" spans="1:6" x14ac:dyDescent="0.2">
      <c r="A19182"/>
      <c r="B19182"/>
      <c r="D19182" s="206"/>
      <c r="E19182" s="206"/>
      <c r="F19182"/>
    </row>
    <row r="19183" spans="1:6" x14ac:dyDescent="0.2">
      <c r="A19183"/>
      <c r="B19183"/>
      <c r="D19183" s="206"/>
      <c r="E19183" s="206"/>
      <c r="F19183"/>
    </row>
    <row r="19184" spans="1:6" x14ac:dyDescent="0.2">
      <c r="A19184"/>
      <c r="B19184"/>
      <c r="D19184" s="206"/>
      <c r="E19184" s="206"/>
      <c r="F19184"/>
    </row>
    <row r="19185" spans="1:6" x14ac:dyDescent="0.2">
      <c r="A19185"/>
      <c r="B19185"/>
      <c r="D19185" s="206"/>
      <c r="E19185" s="206"/>
      <c r="F19185"/>
    </row>
    <row r="19186" spans="1:6" x14ac:dyDescent="0.2">
      <c r="A19186"/>
      <c r="B19186"/>
      <c r="D19186" s="206"/>
      <c r="E19186" s="206"/>
      <c r="F19186"/>
    </row>
    <row r="19187" spans="1:6" x14ac:dyDescent="0.2">
      <c r="A19187"/>
      <c r="B19187"/>
      <c r="D19187" s="206"/>
      <c r="E19187" s="206"/>
      <c r="F19187"/>
    </row>
    <row r="19188" spans="1:6" x14ac:dyDescent="0.2">
      <c r="A19188"/>
      <c r="B19188"/>
      <c r="D19188" s="206"/>
      <c r="E19188" s="206"/>
      <c r="F19188"/>
    </row>
    <row r="19189" spans="1:6" x14ac:dyDescent="0.2">
      <c r="A19189"/>
      <c r="B19189"/>
      <c r="D19189" s="206"/>
      <c r="E19189" s="206"/>
      <c r="F19189"/>
    </row>
    <row r="19190" spans="1:6" x14ac:dyDescent="0.2">
      <c r="A19190"/>
      <c r="B19190"/>
      <c r="D19190" s="206"/>
      <c r="E19190" s="206"/>
      <c r="F19190"/>
    </row>
    <row r="19191" spans="1:6" x14ac:dyDescent="0.2">
      <c r="A19191"/>
      <c r="B19191"/>
      <c r="D19191" s="206"/>
      <c r="E19191" s="206"/>
      <c r="F19191"/>
    </row>
    <row r="19192" spans="1:6" x14ac:dyDescent="0.2">
      <c r="A19192"/>
      <c r="B19192"/>
      <c r="D19192" s="206"/>
      <c r="E19192" s="206"/>
      <c r="F19192"/>
    </row>
    <row r="19193" spans="1:6" x14ac:dyDescent="0.2">
      <c r="A19193"/>
      <c r="B19193"/>
      <c r="D19193" s="206"/>
      <c r="E19193" s="206"/>
      <c r="F19193"/>
    </row>
    <row r="19194" spans="1:6" x14ac:dyDescent="0.2">
      <c r="A19194"/>
      <c r="B19194"/>
      <c r="D19194" s="206"/>
      <c r="E19194" s="206"/>
      <c r="F19194"/>
    </row>
    <row r="19195" spans="1:6" x14ac:dyDescent="0.2">
      <c r="A19195"/>
      <c r="B19195"/>
      <c r="D19195" s="206"/>
      <c r="E19195" s="206"/>
      <c r="F19195"/>
    </row>
    <row r="19196" spans="1:6" x14ac:dyDescent="0.2">
      <c r="A19196"/>
      <c r="B19196"/>
      <c r="D19196" s="206"/>
      <c r="E19196" s="206"/>
      <c r="F19196"/>
    </row>
    <row r="19197" spans="1:6" x14ac:dyDescent="0.2">
      <c r="A19197"/>
      <c r="B19197"/>
      <c r="D19197" s="206"/>
      <c r="E19197" s="206"/>
      <c r="F19197"/>
    </row>
    <row r="19198" spans="1:6" x14ac:dyDescent="0.2">
      <c r="A19198"/>
      <c r="B19198"/>
      <c r="D19198" s="206"/>
      <c r="E19198" s="206"/>
      <c r="F19198"/>
    </row>
    <row r="19199" spans="1:6" x14ac:dyDescent="0.2">
      <c r="A19199"/>
      <c r="B19199"/>
      <c r="D19199" s="206"/>
      <c r="E19199" s="206"/>
      <c r="F19199"/>
    </row>
    <row r="19200" spans="1:6" x14ac:dyDescent="0.2">
      <c r="A19200"/>
      <c r="B19200"/>
      <c r="D19200" s="206"/>
      <c r="E19200" s="206"/>
      <c r="F19200"/>
    </row>
    <row r="19201" spans="1:6" x14ac:dyDescent="0.2">
      <c r="A19201"/>
      <c r="B19201"/>
      <c r="D19201" s="206"/>
      <c r="E19201" s="206"/>
      <c r="F19201"/>
    </row>
    <row r="19202" spans="1:6" x14ac:dyDescent="0.2">
      <c r="A19202"/>
      <c r="B19202"/>
      <c r="D19202" s="206"/>
      <c r="E19202" s="206"/>
      <c r="F19202"/>
    </row>
    <row r="19203" spans="1:6" x14ac:dyDescent="0.2">
      <c r="A19203"/>
      <c r="B19203"/>
      <c r="D19203" s="206"/>
      <c r="E19203" s="206"/>
      <c r="F19203"/>
    </row>
    <row r="19204" spans="1:6" x14ac:dyDescent="0.2">
      <c r="A19204"/>
      <c r="B19204"/>
      <c r="D19204" s="206"/>
      <c r="E19204" s="206"/>
      <c r="F19204"/>
    </row>
    <row r="19205" spans="1:6" x14ac:dyDescent="0.2">
      <c r="A19205"/>
      <c r="B19205"/>
      <c r="D19205" s="206"/>
      <c r="E19205" s="206"/>
      <c r="F19205"/>
    </row>
    <row r="19206" spans="1:6" x14ac:dyDescent="0.2">
      <c r="A19206"/>
      <c r="B19206"/>
      <c r="D19206" s="206"/>
      <c r="E19206" s="206"/>
      <c r="F19206"/>
    </row>
    <row r="19207" spans="1:6" x14ac:dyDescent="0.2">
      <c r="A19207"/>
      <c r="B19207"/>
      <c r="D19207" s="206"/>
      <c r="E19207" s="206"/>
      <c r="F19207"/>
    </row>
    <row r="19208" spans="1:6" x14ac:dyDescent="0.2">
      <c r="A19208"/>
      <c r="B19208"/>
      <c r="D19208" s="206"/>
      <c r="E19208" s="206"/>
      <c r="F19208"/>
    </row>
    <row r="19209" spans="1:6" x14ac:dyDescent="0.2">
      <c r="A19209"/>
      <c r="B19209"/>
      <c r="D19209" s="206"/>
      <c r="E19209" s="206"/>
      <c r="F19209"/>
    </row>
    <row r="19210" spans="1:6" x14ac:dyDescent="0.2">
      <c r="A19210"/>
      <c r="B19210"/>
      <c r="D19210" s="206"/>
      <c r="E19210" s="206"/>
      <c r="F19210"/>
    </row>
    <row r="19211" spans="1:6" x14ac:dyDescent="0.2">
      <c r="A19211"/>
      <c r="B19211"/>
      <c r="D19211" s="206"/>
      <c r="E19211" s="206"/>
      <c r="F19211"/>
    </row>
    <row r="19212" spans="1:6" x14ac:dyDescent="0.2">
      <c r="A19212"/>
      <c r="B19212"/>
      <c r="D19212" s="206"/>
      <c r="E19212" s="206"/>
      <c r="F19212"/>
    </row>
    <row r="19213" spans="1:6" x14ac:dyDescent="0.2">
      <c r="A19213"/>
      <c r="B19213"/>
      <c r="D19213" s="206"/>
      <c r="E19213" s="206"/>
      <c r="F19213"/>
    </row>
    <row r="19214" spans="1:6" x14ac:dyDescent="0.2">
      <c r="A19214"/>
      <c r="B19214"/>
      <c r="D19214" s="206"/>
      <c r="E19214" s="206"/>
      <c r="F19214"/>
    </row>
    <row r="19215" spans="1:6" x14ac:dyDescent="0.2">
      <c r="A19215"/>
      <c r="B19215"/>
      <c r="D19215" s="206"/>
      <c r="E19215" s="206"/>
      <c r="F19215"/>
    </row>
    <row r="19216" spans="1:6" x14ac:dyDescent="0.2">
      <c r="A19216"/>
      <c r="B19216"/>
      <c r="D19216" s="206"/>
      <c r="E19216" s="206"/>
      <c r="F19216"/>
    </row>
    <row r="19217" spans="1:6" x14ac:dyDescent="0.2">
      <c r="A19217"/>
      <c r="B19217"/>
      <c r="D19217" s="206"/>
      <c r="E19217" s="206"/>
      <c r="F19217"/>
    </row>
    <row r="19218" spans="1:6" x14ac:dyDescent="0.2">
      <c r="A19218"/>
      <c r="B19218"/>
      <c r="D19218" s="206"/>
      <c r="E19218" s="206"/>
      <c r="F19218"/>
    </row>
    <row r="19219" spans="1:6" x14ac:dyDescent="0.2">
      <c r="A19219"/>
      <c r="B19219"/>
      <c r="D19219" s="206"/>
      <c r="E19219" s="206"/>
      <c r="F19219"/>
    </row>
    <row r="19220" spans="1:6" x14ac:dyDescent="0.2">
      <c r="A19220"/>
      <c r="B19220"/>
      <c r="D19220" s="206"/>
      <c r="E19220" s="206"/>
      <c r="F19220"/>
    </row>
    <row r="19221" spans="1:6" x14ac:dyDescent="0.2">
      <c r="A19221"/>
      <c r="B19221"/>
      <c r="D19221" s="206"/>
      <c r="E19221" s="206"/>
      <c r="F19221"/>
    </row>
    <row r="19222" spans="1:6" x14ac:dyDescent="0.2">
      <c r="A19222"/>
      <c r="B19222"/>
      <c r="D19222" s="206"/>
      <c r="E19222" s="206"/>
      <c r="F19222"/>
    </row>
    <row r="19223" spans="1:6" x14ac:dyDescent="0.2">
      <c r="A19223"/>
      <c r="B19223"/>
      <c r="D19223" s="206"/>
      <c r="E19223" s="206"/>
      <c r="F19223"/>
    </row>
    <row r="19224" spans="1:6" x14ac:dyDescent="0.2">
      <c r="A19224"/>
      <c r="B19224"/>
      <c r="D19224" s="206"/>
      <c r="E19224" s="206"/>
      <c r="F19224"/>
    </row>
    <row r="19225" spans="1:6" x14ac:dyDescent="0.2">
      <c r="A19225"/>
      <c r="B19225"/>
      <c r="D19225" s="206"/>
      <c r="E19225" s="206"/>
      <c r="F19225"/>
    </row>
    <row r="19226" spans="1:6" x14ac:dyDescent="0.2">
      <c r="A19226"/>
      <c r="B19226"/>
      <c r="D19226" s="206"/>
      <c r="E19226" s="206"/>
      <c r="F19226"/>
    </row>
    <row r="19227" spans="1:6" x14ac:dyDescent="0.2">
      <c r="A19227"/>
      <c r="B19227"/>
      <c r="D19227" s="206"/>
      <c r="E19227" s="206"/>
      <c r="F19227"/>
    </row>
    <row r="19228" spans="1:6" x14ac:dyDescent="0.2">
      <c r="A19228"/>
      <c r="B19228"/>
      <c r="D19228" s="206"/>
      <c r="E19228" s="206"/>
      <c r="F19228"/>
    </row>
    <row r="19229" spans="1:6" x14ac:dyDescent="0.2">
      <c r="A19229"/>
      <c r="B19229"/>
      <c r="D19229" s="206"/>
      <c r="E19229" s="206"/>
      <c r="F19229"/>
    </row>
    <row r="19230" spans="1:6" x14ac:dyDescent="0.2">
      <c r="A19230"/>
      <c r="B19230"/>
      <c r="D19230" s="206"/>
      <c r="E19230" s="206"/>
      <c r="F19230"/>
    </row>
    <row r="19231" spans="1:6" x14ac:dyDescent="0.2">
      <c r="A19231"/>
      <c r="B19231"/>
      <c r="D19231" s="206"/>
      <c r="E19231" s="206"/>
      <c r="F19231"/>
    </row>
    <row r="19232" spans="1:6" x14ac:dyDescent="0.2">
      <c r="A19232"/>
      <c r="B19232"/>
      <c r="D19232" s="206"/>
      <c r="E19232" s="206"/>
      <c r="F19232"/>
    </row>
    <row r="19233" spans="1:6" x14ac:dyDescent="0.2">
      <c r="A19233"/>
      <c r="B19233"/>
      <c r="D19233" s="206"/>
      <c r="E19233" s="206"/>
      <c r="F19233"/>
    </row>
    <row r="19234" spans="1:6" x14ac:dyDescent="0.2">
      <c r="A19234"/>
      <c r="B19234"/>
      <c r="D19234" s="206"/>
      <c r="E19234" s="206"/>
      <c r="F19234"/>
    </row>
    <row r="19235" spans="1:6" x14ac:dyDescent="0.2">
      <c r="A19235"/>
      <c r="B19235"/>
      <c r="D19235" s="206"/>
      <c r="E19235" s="206"/>
      <c r="F19235"/>
    </row>
    <row r="19236" spans="1:6" x14ac:dyDescent="0.2">
      <c r="A19236"/>
      <c r="B19236"/>
      <c r="D19236" s="206"/>
      <c r="E19236" s="206"/>
      <c r="F19236"/>
    </row>
    <row r="19237" spans="1:6" x14ac:dyDescent="0.2">
      <c r="A19237"/>
      <c r="B19237"/>
      <c r="D19237" s="206"/>
      <c r="E19237" s="206"/>
      <c r="F19237"/>
    </row>
    <row r="19238" spans="1:6" x14ac:dyDescent="0.2">
      <c r="A19238"/>
      <c r="B19238"/>
      <c r="D19238" s="206"/>
      <c r="E19238" s="206"/>
      <c r="F19238"/>
    </row>
    <row r="19239" spans="1:6" x14ac:dyDescent="0.2">
      <c r="A19239"/>
      <c r="B19239"/>
      <c r="D19239" s="206"/>
      <c r="E19239" s="206"/>
      <c r="F19239"/>
    </row>
    <row r="19240" spans="1:6" x14ac:dyDescent="0.2">
      <c r="A19240"/>
      <c r="B19240"/>
      <c r="D19240" s="206"/>
      <c r="E19240" s="206"/>
      <c r="F19240"/>
    </row>
    <row r="19241" spans="1:6" x14ac:dyDescent="0.2">
      <c r="A19241"/>
      <c r="B19241"/>
      <c r="D19241" s="206"/>
      <c r="E19241" s="206"/>
      <c r="F19241"/>
    </row>
    <row r="19242" spans="1:6" x14ac:dyDescent="0.2">
      <c r="A19242"/>
      <c r="B19242"/>
      <c r="D19242" s="206"/>
      <c r="E19242" s="206"/>
      <c r="F19242"/>
    </row>
    <row r="19243" spans="1:6" x14ac:dyDescent="0.2">
      <c r="A19243"/>
      <c r="B19243"/>
      <c r="D19243" s="206"/>
      <c r="E19243" s="206"/>
      <c r="F19243"/>
    </row>
    <row r="19244" spans="1:6" x14ac:dyDescent="0.2">
      <c r="A19244"/>
      <c r="B19244"/>
      <c r="D19244" s="206"/>
      <c r="E19244" s="206"/>
      <c r="F19244"/>
    </row>
    <row r="19245" spans="1:6" x14ac:dyDescent="0.2">
      <c r="A19245"/>
      <c r="B19245"/>
      <c r="D19245" s="206"/>
      <c r="E19245" s="206"/>
      <c r="F19245"/>
    </row>
    <row r="19246" spans="1:6" x14ac:dyDescent="0.2">
      <c r="A19246"/>
      <c r="B19246"/>
      <c r="D19246" s="206"/>
      <c r="E19246" s="206"/>
      <c r="F19246"/>
    </row>
    <row r="19247" spans="1:6" x14ac:dyDescent="0.2">
      <c r="A19247"/>
      <c r="B19247"/>
      <c r="D19247" s="206"/>
      <c r="E19247" s="206"/>
      <c r="F19247"/>
    </row>
    <row r="19248" spans="1:6" x14ac:dyDescent="0.2">
      <c r="A19248"/>
      <c r="B19248"/>
      <c r="D19248" s="206"/>
      <c r="E19248" s="206"/>
      <c r="F19248"/>
    </row>
    <row r="19249" spans="1:6" x14ac:dyDescent="0.2">
      <c r="A19249"/>
      <c r="B19249"/>
      <c r="D19249" s="206"/>
      <c r="E19249" s="206"/>
      <c r="F19249"/>
    </row>
    <row r="19250" spans="1:6" x14ac:dyDescent="0.2">
      <c r="A19250"/>
      <c r="B19250"/>
      <c r="D19250" s="206"/>
      <c r="E19250" s="206"/>
      <c r="F19250"/>
    </row>
    <row r="19251" spans="1:6" x14ac:dyDescent="0.2">
      <c r="A19251"/>
      <c r="B19251"/>
      <c r="D19251" s="206"/>
      <c r="E19251" s="206"/>
      <c r="F19251"/>
    </row>
    <row r="19252" spans="1:6" x14ac:dyDescent="0.2">
      <c r="A19252"/>
      <c r="B19252"/>
      <c r="D19252" s="206"/>
      <c r="E19252" s="206"/>
      <c r="F19252"/>
    </row>
    <row r="19253" spans="1:6" x14ac:dyDescent="0.2">
      <c r="A19253"/>
      <c r="B19253"/>
      <c r="D19253" s="206"/>
      <c r="E19253" s="206"/>
      <c r="F19253"/>
    </row>
    <row r="19254" spans="1:6" x14ac:dyDescent="0.2">
      <c r="A19254"/>
      <c r="B19254"/>
      <c r="D19254" s="206"/>
      <c r="E19254" s="206"/>
      <c r="F19254"/>
    </row>
    <row r="19255" spans="1:6" x14ac:dyDescent="0.2">
      <c r="A19255"/>
      <c r="B19255"/>
      <c r="D19255" s="206"/>
      <c r="E19255" s="206"/>
      <c r="F19255"/>
    </row>
    <row r="19256" spans="1:6" x14ac:dyDescent="0.2">
      <c r="A19256"/>
      <c r="B19256"/>
      <c r="D19256" s="206"/>
      <c r="E19256" s="206"/>
      <c r="F19256"/>
    </row>
    <row r="19257" spans="1:6" x14ac:dyDescent="0.2">
      <c r="A19257"/>
      <c r="B19257"/>
      <c r="D19257" s="206"/>
      <c r="E19257" s="206"/>
      <c r="F19257"/>
    </row>
    <row r="19258" spans="1:6" x14ac:dyDescent="0.2">
      <c r="A19258"/>
      <c r="B19258"/>
      <c r="D19258" s="206"/>
      <c r="E19258" s="206"/>
      <c r="F19258"/>
    </row>
    <row r="19259" spans="1:6" x14ac:dyDescent="0.2">
      <c r="A19259"/>
      <c r="B19259"/>
      <c r="D19259" s="206"/>
      <c r="E19259" s="206"/>
      <c r="F19259"/>
    </row>
    <row r="19260" spans="1:6" x14ac:dyDescent="0.2">
      <c r="A19260"/>
      <c r="B19260"/>
      <c r="D19260" s="206"/>
      <c r="E19260" s="206"/>
      <c r="F19260"/>
    </row>
    <row r="19261" spans="1:6" x14ac:dyDescent="0.2">
      <c r="A19261"/>
      <c r="B19261"/>
      <c r="D19261" s="206"/>
      <c r="E19261" s="206"/>
      <c r="F19261"/>
    </row>
    <row r="19262" spans="1:6" x14ac:dyDescent="0.2">
      <c r="A19262"/>
      <c r="B19262"/>
      <c r="D19262" s="206"/>
      <c r="E19262" s="206"/>
      <c r="F19262"/>
    </row>
    <row r="19263" spans="1:6" x14ac:dyDescent="0.2">
      <c r="A19263"/>
      <c r="B19263"/>
      <c r="D19263" s="206"/>
      <c r="E19263" s="206"/>
      <c r="F19263"/>
    </row>
    <row r="19264" spans="1:6" x14ac:dyDescent="0.2">
      <c r="A19264"/>
      <c r="B19264"/>
      <c r="D19264" s="206"/>
      <c r="E19264" s="206"/>
      <c r="F19264"/>
    </row>
    <row r="19265" spans="1:6" x14ac:dyDescent="0.2">
      <c r="A19265"/>
      <c r="B19265"/>
      <c r="D19265" s="206"/>
      <c r="E19265" s="206"/>
      <c r="F19265"/>
    </row>
    <row r="19266" spans="1:6" x14ac:dyDescent="0.2">
      <c r="A19266"/>
      <c r="B19266"/>
      <c r="D19266" s="206"/>
      <c r="E19266" s="206"/>
      <c r="F19266"/>
    </row>
    <row r="19267" spans="1:6" x14ac:dyDescent="0.2">
      <c r="A19267"/>
      <c r="B19267"/>
      <c r="D19267" s="206"/>
      <c r="E19267" s="206"/>
      <c r="F19267"/>
    </row>
    <row r="19268" spans="1:6" x14ac:dyDescent="0.2">
      <c r="A19268"/>
      <c r="B19268"/>
      <c r="D19268" s="206"/>
      <c r="E19268" s="206"/>
      <c r="F19268"/>
    </row>
    <row r="19269" spans="1:6" x14ac:dyDescent="0.2">
      <c r="A19269"/>
      <c r="B19269"/>
      <c r="D19269" s="206"/>
      <c r="E19269" s="206"/>
      <c r="F19269"/>
    </row>
    <row r="19270" spans="1:6" x14ac:dyDescent="0.2">
      <c r="A19270"/>
      <c r="B19270"/>
      <c r="D19270" s="206"/>
      <c r="E19270" s="206"/>
      <c r="F19270"/>
    </row>
    <row r="19271" spans="1:6" x14ac:dyDescent="0.2">
      <c r="A19271"/>
      <c r="B19271"/>
      <c r="D19271" s="206"/>
      <c r="E19271" s="206"/>
      <c r="F19271"/>
    </row>
    <row r="19272" spans="1:6" x14ac:dyDescent="0.2">
      <c r="A19272"/>
      <c r="B19272"/>
      <c r="D19272" s="206"/>
      <c r="E19272" s="206"/>
      <c r="F19272"/>
    </row>
    <row r="19273" spans="1:6" x14ac:dyDescent="0.2">
      <c r="A19273"/>
      <c r="B19273"/>
      <c r="D19273" s="206"/>
      <c r="E19273" s="206"/>
      <c r="F19273"/>
    </row>
    <row r="19274" spans="1:6" x14ac:dyDescent="0.2">
      <c r="A19274"/>
      <c r="B19274"/>
      <c r="D19274" s="206"/>
      <c r="E19274" s="206"/>
      <c r="F19274"/>
    </row>
    <row r="19275" spans="1:6" x14ac:dyDescent="0.2">
      <c r="A19275"/>
      <c r="B19275"/>
      <c r="D19275" s="206"/>
      <c r="E19275" s="206"/>
      <c r="F19275"/>
    </row>
    <row r="19276" spans="1:6" x14ac:dyDescent="0.2">
      <c r="A19276"/>
      <c r="B19276"/>
      <c r="D19276" s="206"/>
      <c r="E19276" s="206"/>
      <c r="F19276"/>
    </row>
    <row r="19277" spans="1:6" x14ac:dyDescent="0.2">
      <c r="A19277"/>
      <c r="B19277"/>
      <c r="D19277" s="206"/>
      <c r="E19277" s="206"/>
      <c r="F19277"/>
    </row>
    <row r="19278" spans="1:6" x14ac:dyDescent="0.2">
      <c r="A19278"/>
      <c r="B19278"/>
      <c r="D19278" s="206"/>
      <c r="E19278" s="206"/>
      <c r="F19278"/>
    </row>
    <row r="19279" spans="1:6" x14ac:dyDescent="0.2">
      <c r="A19279"/>
      <c r="B19279"/>
      <c r="D19279" s="206"/>
      <c r="E19279" s="206"/>
      <c r="F19279"/>
    </row>
    <row r="19280" spans="1:6" x14ac:dyDescent="0.2">
      <c r="A19280"/>
      <c r="B19280"/>
      <c r="D19280" s="206"/>
      <c r="E19280" s="206"/>
      <c r="F19280"/>
    </row>
    <row r="19281" spans="1:6" x14ac:dyDescent="0.2">
      <c r="A19281"/>
      <c r="B19281"/>
      <c r="D19281" s="206"/>
      <c r="E19281" s="206"/>
      <c r="F19281"/>
    </row>
    <row r="19282" spans="1:6" x14ac:dyDescent="0.2">
      <c r="A19282"/>
      <c r="B19282"/>
      <c r="D19282" s="206"/>
      <c r="E19282" s="206"/>
      <c r="F19282"/>
    </row>
    <row r="19283" spans="1:6" x14ac:dyDescent="0.2">
      <c r="A19283"/>
      <c r="B19283"/>
      <c r="D19283" s="206"/>
      <c r="E19283" s="206"/>
      <c r="F19283"/>
    </row>
    <row r="19284" spans="1:6" x14ac:dyDescent="0.2">
      <c r="A19284"/>
      <c r="B19284"/>
      <c r="D19284" s="206"/>
      <c r="E19284" s="206"/>
      <c r="F19284"/>
    </row>
    <row r="19285" spans="1:6" x14ac:dyDescent="0.2">
      <c r="A19285"/>
      <c r="B19285"/>
      <c r="D19285" s="206"/>
      <c r="E19285" s="206"/>
      <c r="F19285"/>
    </row>
    <row r="19286" spans="1:6" x14ac:dyDescent="0.2">
      <c r="A19286"/>
      <c r="B19286"/>
      <c r="D19286" s="206"/>
      <c r="E19286" s="206"/>
      <c r="F19286"/>
    </row>
    <row r="19287" spans="1:6" x14ac:dyDescent="0.2">
      <c r="A19287"/>
      <c r="B19287"/>
      <c r="D19287" s="206"/>
      <c r="E19287" s="206"/>
      <c r="F19287"/>
    </row>
    <row r="19288" spans="1:6" x14ac:dyDescent="0.2">
      <c r="A19288"/>
      <c r="B19288"/>
      <c r="D19288" s="206"/>
      <c r="E19288" s="206"/>
      <c r="F19288"/>
    </row>
    <row r="19289" spans="1:6" x14ac:dyDescent="0.2">
      <c r="A19289"/>
      <c r="B19289"/>
      <c r="D19289" s="206"/>
      <c r="E19289" s="206"/>
      <c r="F19289"/>
    </row>
    <row r="19290" spans="1:6" x14ac:dyDescent="0.2">
      <c r="A19290"/>
      <c r="B19290"/>
      <c r="D19290" s="206"/>
      <c r="E19290" s="206"/>
      <c r="F19290"/>
    </row>
    <row r="19291" spans="1:6" x14ac:dyDescent="0.2">
      <c r="A19291"/>
      <c r="B19291"/>
      <c r="D19291" s="206"/>
      <c r="E19291" s="206"/>
      <c r="F19291"/>
    </row>
    <row r="19292" spans="1:6" x14ac:dyDescent="0.2">
      <c r="A19292"/>
      <c r="B19292"/>
      <c r="D19292" s="206"/>
      <c r="E19292" s="206"/>
      <c r="F19292"/>
    </row>
    <row r="19293" spans="1:6" x14ac:dyDescent="0.2">
      <c r="A19293"/>
      <c r="B19293"/>
      <c r="D19293" s="206"/>
      <c r="E19293" s="206"/>
      <c r="F19293"/>
    </row>
    <row r="19294" spans="1:6" x14ac:dyDescent="0.2">
      <c r="A19294"/>
      <c r="B19294"/>
      <c r="D19294" s="206"/>
      <c r="E19294" s="206"/>
      <c r="F19294"/>
    </row>
    <row r="19295" spans="1:6" x14ac:dyDescent="0.2">
      <c r="A19295"/>
      <c r="B19295"/>
      <c r="D19295" s="206"/>
      <c r="E19295" s="206"/>
      <c r="F19295"/>
    </row>
    <row r="19296" spans="1:6" x14ac:dyDescent="0.2">
      <c r="A19296"/>
      <c r="B19296"/>
      <c r="D19296" s="206"/>
      <c r="E19296" s="206"/>
      <c r="F19296"/>
    </row>
    <row r="19297" spans="1:6" x14ac:dyDescent="0.2">
      <c r="A19297"/>
      <c r="B19297"/>
      <c r="D19297" s="206"/>
      <c r="E19297" s="206"/>
      <c r="F19297"/>
    </row>
    <row r="19298" spans="1:6" x14ac:dyDescent="0.2">
      <c r="A19298"/>
      <c r="B19298"/>
      <c r="D19298" s="206"/>
      <c r="E19298" s="206"/>
      <c r="F19298"/>
    </row>
    <row r="19299" spans="1:6" x14ac:dyDescent="0.2">
      <c r="A19299"/>
      <c r="B19299"/>
      <c r="D19299" s="206"/>
      <c r="E19299" s="206"/>
      <c r="F19299"/>
    </row>
    <row r="19300" spans="1:6" x14ac:dyDescent="0.2">
      <c r="A19300"/>
      <c r="B19300"/>
      <c r="D19300" s="206"/>
      <c r="E19300" s="206"/>
      <c r="F19300"/>
    </row>
    <row r="19301" spans="1:6" x14ac:dyDescent="0.2">
      <c r="A19301"/>
      <c r="B19301"/>
      <c r="D19301" s="206"/>
      <c r="E19301" s="206"/>
      <c r="F19301"/>
    </row>
    <row r="19302" spans="1:6" x14ac:dyDescent="0.2">
      <c r="A19302"/>
      <c r="B19302"/>
      <c r="D19302" s="206"/>
      <c r="E19302" s="206"/>
      <c r="F19302"/>
    </row>
    <row r="19303" spans="1:6" x14ac:dyDescent="0.2">
      <c r="A19303"/>
      <c r="B19303"/>
      <c r="D19303" s="206"/>
      <c r="E19303" s="206"/>
      <c r="F19303"/>
    </row>
    <row r="19304" spans="1:6" x14ac:dyDescent="0.2">
      <c r="A19304"/>
      <c r="B19304"/>
      <c r="D19304" s="206"/>
      <c r="E19304" s="206"/>
      <c r="F19304"/>
    </row>
    <row r="19305" spans="1:6" x14ac:dyDescent="0.2">
      <c r="A19305"/>
      <c r="B19305"/>
      <c r="D19305" s="206"/>
      <c r="E19305" s="206"/>
      <c r="F19305"/>
    </row>
    <row r="19306" spans="1:6" x14ac:dyDescent="0.2">
      <c r="A19306"/>
      <c r="B19306"/>
      <c r="D19306" s="206"/>
      <c r="E19306" s="206"/>
      <c r="F19306"/>
    </row>
    <row r="19307" spans="1:6" x14ac:dyDescent="0.2">
      <c r="A19307"/>
      <c r="B19307"/>
      <c r="D19307" s="206"/>
      <c r="E19307" s="206"/>
      <c r="F19307"/>
    </row>
    <row r="19308" spans="1:6" x14ac:dyDescent="0.2">
      <c r="A19308"/>
      <c r="B19308"/>
      <c r="D19308" s="206"/>
      <c r="E19308" s="206"/>
      <c r="F19308"/>
    </row>
    <row r="19309" spans="1:6" x14ac:dyDescent="0.2">
      <c r="A19309"/>
      <c r="B19309"/>
      <c r="D19309" s="206"/>
      <c r="E19309" s="206"/>
      <c r="F19309"/>
    </row>
    <row r="19310" spans="1:6" x14ac:dyDescent="0.2">
      <c r="A19310"/>
      <c r="B19310"/>
      <c r="D19310" s="206"/>
      <c r="E19310" s="206"/>
      <c r="F19310"/>
    </row>
    <row r="19311" spans="1:6" x14ac:dyDescent="0.2">
      <c r="A19311"/>
      <c r="B19311"/>
      <c r="D19311" s="206"/>
      <c r="E19311" s="206"/>
      <c r="F19311"/>
    </row>
    <row r="19312" spans="1:6" x14ac:dyDescent="0.2">
      <c r="A19312"/>
      <c r="B19312"/>
      <c r="D19312" s="206"/>
      <c r="E19312" s="206"/>
      <c r="F19312"/>
    </row>
    <row r="19313" spans="1:6" x14ac:dyDescent="0.2">
      <c r="A19313"/>
      <c r="B19313"/>
      <c r="D19313" s="206"/>
      <c r="E19313" s="206"/>
      <c r="F19313"/>
    </row>
    <row r="19314" spans="1:6" x14ac:dyDescent="0.2">
      <c r="A19314"/>
      <c r="B19314"/>
      <c r="D19314" s="206"/>
      <c r="E19314" s="206"/>
      <c r="F19314"/>
    </row>
    <row r="19315" spans="1:6" x14ac:dyDescent="0.2">
      <c r="A19315"/>
      <c r="B19315"/>
      <c r="D19315" s="206"/>
      <c r="E19315" s="206"/>
      <c r="F19315"/>
    </row>
    <row r="19316" spans="1:6" x14ac:dyDescent="0.2">
      <c r="A19316"/>
      <c r="B19316"/>
      <c r="D19316" s="206"/>
      <c r="E19316" s="206"/>
      <c r="F19316"/>
    </row>
    <row r="19317" spans="1:6" x14ac:dyDescent="0.2">
      <c r="A19317"/>
      <c r="B19317"/>
      <c r="D19317" s="206"/>
      <c r="E19317" s="206"/>
      <c r="F19317"/>
    </row>
    <row r="19318" spans="1:6" x14ac:dyDescent="0.2">
      <c r="A19318"/>
      <c r="B19318"/>
      <c r="D19318" s="206"/>
      <c r="E19318" s="206"/>
      <c r="F19318"/>
    </row>
    <row r="19319" spans="1:6" x14ac:dyDescent="0.2">
      <c r="A19319"/>
      <c r="B19319"/>
      <c r="D19319" s="206"/>
      <c r="E19319" s="206"/>
      <c r="F19319"/>
    </row>
    <row r="19320" spans="1:6" x14ac:dyDescent="0.2">
      <c r="A19320"/>
      <c r="B19320"/>
      <c r="D19320" s="206"/>
      <c r="E19320" s="206"/>
      <c r="F19320"/>
    </row>
    <row r="19321" spans="1:6" x14ac:dyDescent="0.2">
      <c r="A19321"/>
      <c r="B19321"/>
      <c r="D19321" s="206"/>
      <c r="E19321" s="206"/>
      <c r="F19321"/>
    </row>
    <row r="19322" spans="1:6" x14ac:dyDescent="0.2">
      <c r="A19322"/>
      <c r="B19322"/>
      <c r="D19322" s="206"/>
      <c r="E19322" s="206"/>
      <c r="F19322"/>
    </row>
    <row r="19323" spans="1:6" x14ac:dyDescent="0.2">
      <c r="A19323"/>
      <c r="B19323"/>
      <c r="D19323" s="206"/>
      <c r="E19323" s="206"/>
      <c r="F19323"/>
    </row>
    <row r="19324" spans="1:6" x14ac:dyDescent="0.2">
      <c r="A19324"/>
      <c r="B19324"/>
      <c r="D19324" s="206"/>
      <c r="E19324" s="206"/>
      <c r="F19324"/>
    </row>
    <row r="19325" spans="1:6" x14ac:dyDescent="0.2">
      <c r="A19325"/>
      <c r="B19325"/>
      <c r="D19325" s="206"/>
      <c r="E19325" s="206"/>
      <c r="F19325"/>
    </row>
    <row r="19326" spans="1:6" x14ac:dyDescent="0.2">
      <c r="A19326"/>
      <c r="B19326"/>
      <c r="D19326" s="206"/>
      <c r="E19326" s="206"/>
      <c r="F19326"/>
    </row>
    <row r="19327" spans="1:6" x14ac:dyDescent="0.2">
      <c r="A19327"/>
      <c r="B19327"/>
      <c r="D19327" s="206"/>
      <c r="E19327" s="206"/>
      <c r="F19327"/>
    </row>
    <row r="19328" spans="1:6" x14ac:dyDescent="0.2">
      <c r="A19328"/>
      <c r="B19328"/>
      <c r="D19328" s="206"/>
      <c r="E19328" s="206"/>
      <c r="F19328"/>
    </row>
    <row r="19329" spans="1:6" x14ac:dyDescent="0.2">
      <c r="A19329"/>
      <c r="B19329"/>
      <c r="D19329" s="206"/>
      <c r="E19329" s="206"/>
      <c r="F19329"/>
    </row>
    <row r="19330" spans="1:6" x14ac:dyDescent="0.2">
      <c r="A19330"/>
      <c r="B19330"/>
      <c r="D19330" s="206"/>
      <c r="E19330" s="206"/>
      <c r="F19330"/>
    </row>
    <row r="19331" spans="1:6" x14ac:dyDescent="0.2">
      <c r="A19331"/>
      <c r="B19331"/>
      <c r="D19331" s="206"/>
      <c r="E19331" s="206"/>
      <c r="F19331"/>
    </row>
    <row r="19332" spans="1:6" x14ac:dyDescent="0.2">
      <c r="A19332"/>
      <c r="B19332"/>
      <c r="D19332" s="206"/>
      <c r="E19332" s="206"/>
      <c r="F19332"/>
    </row>
    <row r="19333" spans="1:6" x14ac:dyDescent="0.2">
      <c r="A19333"/>
      <c r="B19333"/>
      <c r="D19333" s="206"/>
      <c r="E19333" s="206"/>
      <c r="F19333"/>
    </row>
    <row r="19334" spans="1:6" x14ac:dyDescent="0.2">
      <c r="A19334"/>
      <c r="B19334"/>
      <c r="D19334" s="206"/>
      <c r="E19334" s="206"/>
      <c r="F19334"/>
    </row>
    <row r="19335" spans="1:6" x14ac:dyDescent="0.2">
      <c r="A19335"/>
      <c r="B19335"/>
      <c r="D19335" s="206"/>
      <c r="E19335" s="206"/>
      <c r="F19335"/>
    </row>
    <row r="19336" spans="1:6" x14ac:dyDescent="0.2">
      <c r="A19336"/>
      <c r="B19336"/>
      <c r="D19336" s="206"/>
      <c r="E19336" s="206"/>
      <c r="F19336"/>
    </row>
    <row r="19337" spans="1:6" x14ac:dyDescent="0.2">
      <c r="A19337"/>
      <c r="B19337"/>
      <c r="D19337" s="206"/>
      <c r="E19337" s="206"/>
      <c r="F19337"/>
    </row>
    <row r="19338" spans="1:6" x14ac:dyDescent="0.2">
      <c r="A19338"/>
      <c r="B19338"/>
      <c r="D19338" s="206"/>
      <c r="E19338" s="206"/>
      <c r="F19338"/>
    </row>
    <row r="19339" spans="1:6" x14ac:dyDescent="0.2">
      <c r="A19339"/>
      <c r="B19339"/>
      <c r="D19339" s="206"/>
      <c r="E19339" s="206"/>
      <c r="F19339"/>
    </row>
    <row r="19340" spans="1:6" x14ac:dyDescent="0.2">
      <c r="A19340"/>
      <c r="B19340"/>
      <c r="D19340" s="206"/>
      <c r="E19340" s="206"/>
      <c r="F19340"/>
    </row>
    <row r="19341" spans="1:6" x14ac:dyDescent="0.2">
      <c r="A19341"/>
      <c r="B19341"/>
      <c r="D19341" s="206"/>
      <c r="E19341" s="206"/>
      <c r="F19341"/>
    </row>
    <row r="19342" spans="1:6" x14ac:dyDescent="0.2">
      <c r="A19342"/>
      <c r="B19342"/>
      <c r="D19342" s="206"/>
      <c r="E19342" s="206"/>
      <c r="F19342"/>
    </row>
    <row r="19343" spans="1:6" x14ac:dyDescent="0.2">
      <c r="A19343"/>
      <c r="B19343"/>
      <c r="D19343" s="206"/>
      <c r="E19343" s="206"/>
      <c r="F19343"/>
    </row>
    <row r="19344" spans="1:6" x14ac:dyDescent="0.2">
      <c r="A19344"/>
      <c r="B19344"/>
      <c r="D19344" s="206"/>
      <c r="E19344" s="206"/>
      <c r="F19344"/>
    </row>
    <row r="19345" spans="1:6" x14ac:dyDescent="0.2">
      <c r="A19345"/>
      <c r="B19345"/>
      <c r="D19345" s="206"/>
      <c r="E19345" s="206"/>
      <c r="F19345"/>
    </row>
    <row r="19346" spans="1:6" x14ac:dyDescent="0.2">
      <c r="A19346"/>
      <c r="B19346"/>
      <c r="D19346" s="206"/>
      <c r="E19346" s="206"/>
      <c r="F19346"/>
    </row>
    <row r="19347" spans="1:6" x14ac:dyDescent="0.2">
      <c r="A19347"/>
      <c r="B19347"/>
      <c r="D19347" s="206"/>
      <c r="E19347" s="206"/>
      <c r="F19347"/>
    </row>
    <row r="19348" spans="1:6" x14ac:dyDescent="0.2">
      <c r="A19348"/>
      <c r="B19348"/>
      <c r="D19348" s="206"/>
      <c r="E19348" s="206"/>
      <c r="F19348"/>
    </row>
    <row r="19349" spans="1:6" x14ac:dyDescent="0.2">
      <c r="A19349"/>
      <c r="B19349"/>
      <c r="D19349" s="206"/>
      <c r="E19349" s="206"/>
      <c r="F19349"/>
    </row>
    <row r="19350" spans="1:6" x14ac:dyDescent="0.2">
      <c r="A19350"/>
      <c r="B19350"/>
      <c r="D19350" s="206"/>
      <c r="E19350" s="206"/>
      <c r="F19350"/>
    </row>
    <row r="19351" spans="1:6" x14ac:dyDescent="0.2">
      <c r="A19351"/>
      <c r="B19351"/>
      <c r="D19351" s="206"/>
      <c r="E19351" s="206"/>
      <c r="F19351"/>
    </row>
    <row r="19352" spans="1:6" x14ac:dyDescent="0.2">
      <c r="A19352"/>
      <c r="B19352"/>
      <c r="D19352" s="206"/>
      <c r="E19352" s="206"/>
      <c r="F19352"/>
    </row>
    <row r="19353" spans="1:6" x14ac:dyDescent="0.2">
      <c r="A19353"/>
      <c r="B19353"/>
      <c r="D19353" s="206"/>
      <c r="E19353" s="206"/>
      <c r="F19353"/>
    </row>
    <row r="19354" spans="1:6" x14ac:dyDescent="0.2">
      <c r="A19354"/>
      <c r="B19354"/>
      <c r="D19354" s="206"/>
      <c r="E19354" s="206"/>
      <c r="F19354"/>
    </row>
    <row r="19355" spans="1:6" x14ac:dyDescent="0.2">
      <c r="A19355"/>
      <c r="B19355"/>
      <c r="D19355" s="206"/>
      <c r="E19355" s="206"/>
      <c r="F19355"/>
    </row>
    <row r="19356" spans="1:6" x14ac:dyDescent="0.2">
      <c r="A19356"/>
      <c r="B19356"/>
      <c r="D19356" s="206"/>
      <c r="E19356" s="206"/>
      <c r="F19356"/>
    </row>
    <row r="19357" spans="1:6" x14ac:dyDescent="0.2">
      <c r="A19357"/>
      <c r="B19357"/>
      <c r="D19357" s="206"/>
      <c r="E19357" s="206"/>
      <c r="F19357"/>
    </row>
    <row r="19358" spans="1:6" x14ac:dyDescent="0.2">
      <c r="A19358"/>
      <c r="B19358"/>
      <c r="D19358" s="206"/>
      <c r="E19358" s="206"/>
      <c r="F19358"/>
    </row>
    <row r="19359" spans="1:6" x14ac:dyDescent="0.2">
      <c r="A19359"/>
      <c r="B19359"/>
      <c r="D19359" s="206"/>
      <c r="E19359" s="206"/>
      <c r="F19359"/>
    </row>
    <row r="19360" spans="1:6" x14ac:dyDescent="0.2">
      <c r="A19360"/>
      <c r="B19360"/>
      <c r="D19360" s="206"/>
      <c r="E19360" s="206"/>
      <c r="F19360"/>
    </row>
    <row r="19361" spans="1:6" x14ac:dyDescent="0.2">
      <c r="A19361"/>
      <c r="B19361"/>
      <c r="D19361" s="206"/>
      <c r="E19361" s="206"/>
      <c r="F19361"/>
    </row>
    <row r="19362" spans="1:6" x14ac:dyDescent="0.2">
      <c r="A19362"/>
      <c r="B19362"/>
      <c r="D19362" s="206"/>
      <c r="E19362" s="206"/>
      <c r="F19362"/>
    </row>
    <row r="19363" spans="1:6" x14ac:dyDescent="0.2">
      <c r="A19363"/>
      <c r="B19363"/>
      <c r="D19363" s="206"/>
      <c r="E19363" s="206"/>
      <c r="F19363"/>
    </row>
    <row r="19364" spans="1:6" x14ac:dyDescent="0.2">
      <c r="A19364"/>
      <c r="B19364"/>
      <c r="D19364" s="206"/>
      <c r="E19364" s="206"/>
      <c r="F19364"/>
    </row>
    <row r="19365" spans="1:6" x14ac:dyDescent="0.2">
      <c r="A19365"/>
      <c r="B19365"/>
      <c r="D19365" s="206"/>
      <c r="E19365" s="206"/>
      <c r="F19365"/>
    </row>
    <row r="19366" spans="1:6" x14ac:dyDescent="0.2">
      <c r="A19366"/>
      <c r="B19366"/>
      <c r="D19366" s="206"/>
      <c r="E19366" s="206"/>
      <c r="F19366"/>
    </row>
    <row r="19367" spans="1:6" x14ac:dyDescent="0.2">
      <c r="A19367"/>
      <c r="B19367"/>
      <c r="D19367" s="206"/>
      <c r="E19367" s="206"/>
      <c r="F19367"/>
    </row>
    <row r="19368" spans="1:6" x14ac:dyDescent="0.2">
      <c r="A19368"/>
      <c r="B19368"/>
      <c r="D19368" s="206"/>
      <c r="E19368" s="206"/>
      <c r="F19368"/>
    </row>
    <row r="19369" spans="1:6" x14ac:dyDescent="0.2">
      <c r="A19369"/>
      <c r="B19369"/>
      <c r="D19369" s="206"/>
      <c r="E19369" s="206"/>
      <c r="F19369"/>
    </row>
    <row r="19370" spans="1:6" x14ac:dyDescent="0.2">
      <c r="A19370"/>
      <c r="B19370"/>
      <c r="D19370" s="206"/>
      <c r="E19370" s="206"/>
      <c r="F19370"/>
    </row>
    <row r="19371" spans="1:6" x14ac:dyDescent="0.2">
      <c r="A19371"/>
      <c r="B19371"/>
      <c r="D19371" s="206"/>
      <c r="E19371" s="206"/>
      <c r="F19371"/>
    </row>
    <row r="19372" spans="1:6" x14ac:dyDescent="0.2">
      <c r="A19372"/>
      <c r="B19372"/>
      <c r="D19372" s="206"/>
      <c r="E19372" s="206"/>
      <c r="F19372"/>
    </row>
    <row r="19373" spans="1:6" x14ac:dyDescent="0.2">
      <c r="A19373"/>
      <c r="B19373"/>
      <c r="D19373" s="206"/>
      <c r="E19373" s="206"/>
      <c r="F19373"/>
    </row>
    <row r="19374" spans="1:6" x14ac:dyDescent="0.2">
      <c r="A19374"/>
      <c r="B19374"/>
      <c r="D19374" s="206"/>
      <c r="E19374" s="206"/>
      <c r="F19374"/>
    </row>
    <row r="19375" spans="1:6" x14ac:dyDescent="0.2">
      <c r="A19375"/>
      <c r="B19375"/>
      <c r="D19375" s="206"/>
      <c r="E19375" s="206"/>
      <c r="F19375"/>
    </row>
    <row r="19376" spans="1:6" x14ac:dyDescent="0.2">
      <c r="A19376"/>
      <c r="B19376"/>
      <c r="D19376" s="206"/>
      <c r="E19376" s="206"/>
      <c r="F19376"/>
    </row>
    <row r="19377" spans="1:6" x14ac:dyDescent="0.2">
      <c r="A19377"/>
      <c r="B19377"/>
      <c r="D19377" s="206"/>
      <c r="E19377" s="206"/>
      <c r="F19377"/>
    </row>
    <row r="19378" spans="1:6" x14ac:dyDescent="0.2">
      <c r="A19378"/>
      <c r="B19378"/>
      <c r="D19378" s="206"/>
      <c r="E19378" s="206"/>
      <c r="F19378"/>
    </row>
    <row r="19379" spans="1:6" x14ac:dyDescent="0.2">
      <c r="A19379"/>
      <c r="B19379"/>
      <c r="D19379" s="206"/>
      <c r="E19379" s="206"/>
      <c r="F19379"/>
    </row>
    <row r="19380" spans="1:6" x14ac:dyDescent="0.2">
      <c r="A19380"/>
      <c r="B19380"/>
      <c r="D19380" s="206"/>
      <c r="E19380" s="206"/>
      <c r="F19380"/>
    </row>
    <row r="19381" spans="1:6" x14ac:dyDescent="0.2">
      <c r="A19381"/>
      <c r="B19381"/>
      <c r="D19381" s="206"/>
      <c r="E19381" s="206"/>
      <c r="F19381"/>
    </row>
    <row r="19382" spans="1:6" x14ac:dyDescent="0.2">
      <c r="A19382"/>
      <c r="B19382"/>
      <c r="D19382" s="206"/>
      <c r="E19382" s="206"/>
      <c r="F19382"/>
    </row>
    <row r="19383" spans="1:6" x14ac:dyDescent="0.2">
      <c r="A19383"/>
      <c r="B19383"/>
      <c r="D19383" s="206"/>
      <c r="E19383" s="206"/>
      <c r="F19383"/>
    </row>
    <row r="19384" spans="1:6" x14ac:dyDescent="0.2">
      <c r="A19384"/>
      <c r="B19384"/>
      <c r="D19384" s="206"/>
      <c r="E19384" s="206"/>
      <c r="F19384"/>
    </row>
    <row r="19385" spans="1:6" x14ac:dyDescent="0.2">
      <c r="A19385"/>
      <c r="B19385"/>
      <c r="D19385" s="206"/>
      <c r="E19385" s="206"/>
      <c r="F19385"/>
    </row>
    <row r="19386" spans="1:6" x14ac:dyDescent="0.2">
      <c r="A19386"/>
      <c r="B19386"/>
      <c r="D19386" s="206"/>
      <c r="E19386" s="206"/>
      <c r="F19386"/>
    </row>
    <row r="19387" spans="1:6" x14ac:dyDescent="0.2">
      <c r="A19387"/>
      <c r="B19387"/>
      <c r="D19387" s="206"/>
      <c r="E19387" s="206"/>
      <c r="F19387"/>
    </row>
    <row r="19388" spans="1:6" x14ac:dyDescent="0.2">
      <c r="A19388"/>
      <c r="B19388"/>
      <c r="D19388" s="206"/>
      <c r="E19388" s="206"/>
      <c r="F19388"/>
    </row>
    <row r="19389" spans="1:6" x14ac:dyDescent="0.2">
      <c r="A19389"/>
      <c r="B19389"/>
      <c r="D19389" s="206"/>
      <c r="E19389" s="206"/>
      <c r="F19389"/>
    </row>
    <row r="19390" spans="1:6" x14ac:dyDescent="0.2">
      <c r="A19390"/>
      <c r="B19390"/>
      <c r="D19390" s="206"/>
      <c r="E19390" s="206"/>
      <c r="F19390"/>
    </row>
    <row r="19391" spans="1:6" x14ac:dyDescent="0.2">
      <c r="A19391"/>
      <c r="B19391"/>
      <c r="D19391" s="206"/>
      <c r="E19391" s="206"/>
      <c r="F19391"/>
    </row>
    <row r="19392" spans="1:6" x14ac:dyDescent="0.2">
      <c r="A19392"/>
      <c r="B19392"/>
      <c r="D19392" s="206"/>
      <c r="E19392" s="206"/>
      <c r="F19392"/>
    </row>
    <row r="19393" spans="1:6" x14ac:dyDescent="0.2">
      <c r="A19393"/>
      <c r="B19393"/>
      <c r="D19393" s="206"/>
      <c r="E19393" s="206"/>
      <c r="F19393"/>
    </row>
    <row r="19394" spans="1:6" x14ac:dyDescent="0.2">
      <c r="A19394"/>
      <c r="B19394"/>
      <c r="D19394" s="206"/>
      <c r="E19394" s="206"/>
      <c r="F19394"/>
    </row>
    <row r="19395" spans="1:6" x14ac:dyDescent="0.2">
      <c r="A19395"/>
      <c r="B19395"/>
      <c r="D19395" s="206"/>
      <c r="E19395" s="206"/>
      <c r="F19395"/>
    </row>
    <row r="19396" spans="1:6" x14ac:dyDescent="0.2">
      <c r="A19396"/>
      <c r="B19396"/>
      <c r="D19396" s="206"/>
      <c r="E19396" s="206"/>
      <c r="F19396"/>
    </row>
    <row r="19397" spans="1:6" x14ac:dyDescent="0.2">
      <c r="A19397"/>
      <c r="B19397"/>
      <c r="D19397" s="206"/>
      <c r="E19397" s="206"/>
      <c r="F19397"/>
    </row>
    <row r="19398" spans="1:6" x14ac:dyDescent="0.2">
      <c r="A19398"/>
      <c r="B19398"/>
      <c r="D19398" s="206"/>
      <c r="E19398" s="206"/>
      <c r="F19398"/>
    </row>
    <row r="19399" spans="1:6" x14ac:dyDescent="0.2">
      <c r="A19399"/>
      <c r="B19399"/>
      <c r="D19399" s="206"/>
      <c r="E19399" s="206"/>
      <c r="F19399"/>
    </row>
    <row r="19400" spans="1:6" x14ac:dyDescent="0.2">
      <c r="A19400"/>
      <c r="B19400"/>
      <c r="D19400" s="206"/>
      <c r="E19400" s="206"/>
      <c r="F19400"/>
    </row>
    <row r="19401" spans="1:6" x14ac:dyDescent="0.2">
      <c r="A19401"/>
      <c r="B19401"/>
      <c r="D19401" s="206"/>
      <c r="E19401" s="206"/>
      <c r="F19401"/>
    </row>
    <row r="19402" spans="1:6" x14ac:dyDescent="0.2">
      <c r="A19402"/>
      <c r="B19402"/>
      <c r="D19402" s="206"/>
      <c r="E19402" s="206"/>
      <c r="F19402"/>
    </row>
    <row r="19403" spans="1:6" x14ac:dyDescent="0.2">
      <c r="A19403"/>
      <c r="B19403"/>
      <c r="D19403" s="206"/>
      <c r="E19403" s="206"/>
      <c r="F19403"/>
    </row>
    <row r="19404" spans="1:6" x14ac:dyDescent="0.2">
      <c r="A19404"/>
      <c r="B19404"/>
      <c r="D19404" s="206"/>
      <c r="E19404" s="206"/>
      <c r="F19404"/>
    </row>
    <row r="19405" spans="1:6" x14ac:dyDescent="0.2">
      <c r="A19405"/>
      <c r="B19405"/>
      <c r="D19405" s="206"/>
      <c r="E19405" s="206"/>
      <c r="F19405"/>
    </row>
    <row r="19406" spans="1:6" x14ac:dyDescent="0.2">
      <c r="A19406"/>
      <c r="B19406"/>
      <c r="D19406" s="206"/>
      <c r="E19406" s="206"/>
      <c r="F19406"/>
    </row>
    <row r="19407" spans="1:6" x14ac:dyDescent="0.2">
      <c r="A19407"/>
      <c r="B19407"/>
      <c r="D19407" s="206"/>
      <c r="E19407" s="206"/>
      <c r="F19407"/>
    </row>
    <row r="19408" spans="1:6" x14ac:dyDescent="0.2">
      <c r="A19408"/>
      <c r="B19408"/>
      <c r="D19408" s="206"/>
      <c r="E19408" s="206"/>
      <c r="F19408"/>
    </row>
    <row r="19409" spans="1:6" x14ac:dyDescent="0.2">
      <c r="A19409"/>
      <c r="B19409"/>
      <c r="D19409" s="206"/>
      <c r="E19409" s="206"/>
      <c r="F19409"/>
    </row>
    <row r="19410" spans="1:6" x14ac:dyDescent="0.2">
      <c r="A19410"/>
      <c r="B19410"/>
      <c r="D19410" s="206"/>
      <c r="E19410" s="206"/>
      <c r="F19410"/>
    </row>
    <row r="19411" spans="1:6" x14ac:dyDescent="0.2">
      <c r="A19411"/>
      <c r="B19411"/>
      <c r="D19411" s="206"/>
      <c r="E19411" s="206"/>
      <c r="F19411"/>
    </row>
    <row r="19412" spans="1:6" x14ac:dyDescent="0.2">
      <c r="A19412"/>
      <c r="B19412"/>
      <c r="D19412" s="206"/>
      <c r="E19412" s="206"/>
      <c r="F19412"/>
    </row>
    <row r="19413" spans="1:6" x14ac:dyDescent="0.2">
      <c r="A19413"/>
      <c r="B19413"/>
      <c r="D19413" s="206"/>
      <c r="E19413" s="206"/>
      <c r="F19413"/>
    </row>
    <row r="19414" spans="1:6" x14ac:dyDescent="0.2">
      <c r="A19414"/>
      <c r="B19414"/>
      <c r="D19414" s="206"/>
      <c r="E19414" s="206"/>
      <c r="F19414"/>
    </row>
    <row r="19415" spans="1:6" x14ac:dyDescent="0.2">
      <c r="A19415"/>
      <c r="B19415"/>
      <c r="D19415" s="206"/>
      <c r="E19415" s="206"/>
      <c r="F19415"/>
    </row>
    <row r="19416" spans="1:6" x14ac:dyDescent="0.2">
      <c r="A19416"/>
      <c r="B19416"/>
      <c r="D19416" s="206"/>
      <c r="E19416" s="206"/>
      <c r="F19416"/>
    </row>
    <row r="19417" spans="1:6" x14ac:dyDescent="0.2">
      <c r="A19417"/>
      <c r="B19417"/>
      <c r="D19417" s="206"/>
      <c r="E19417" s="206"/>
      <c r="F19417"/>
    </row>
    <row r="19418" spans="1:6" x14ac:dyDescent="0.2">
      <c r="A19418"/>
      <c r="B19418"/>
      <c r="D19418" s="206"/>
      <c r="E19418" s="206"/>
      <c r="F19418"/>
    </row>
    <row r="19419" spans="1:6" x14ac:dyDescent="0.2">
      <c r="A19419"/>
      <c r="B19419"/>
      <c r="D19419" s="206"/>
      <c r="E19419" s="206"/>
      <c r="F19419"/>
    </row>
    <row r="19420" spans="1:6" x14ac:dyDescent="0.2">
      <c r="A19420"/>
      <c r="B19420"/>
      <c r="D19420" s="206"/>
      <c r="E19420" s="206"/>
      <c r="F19420"/>
    </row>
    <row r="19421" spans="1:6" x14ac:dyDescent="0.2">
      <c r="A19421"/>
      <c r="B19421"/>
      <c r="D19421" s="206"/>
      <c r="E19421" s="206"/>
      <c r="F19421"/>
    </row>
    <row r="19422" spans="1:6" x14ac:dyDescent="0.2">
      <c r="A19422"/>
      <c r="B19422"/>
      <c r="D19422" s="206"/>
      <c r="E19422" s="206"/>
      <c r="F19422"/>
    </row>
    <row r="19423" spans="1:6" x14ac:dyDescent="0.2">
      <c r="A19423"/>
      <c r="B19423"/>
      <c r="D19423" s="206"/>
      <c r="E19423" s="206"/>
      <c r="F19423"/>
    </row>
    <row r="19424" spans="1:6" x14ac:dyDescent="0.2">
      <c r="A19424"/>
      <c r="B19424"/>
      <c r="D19424" s="206"/>
      <c r="E19424" s="206"/>
      <c r="F19424"/>
    </row>
    <row r="19425" spans="1:6" x14ac:dyDescent="0.2">
      <c r="A19425"/>
      <c r="B19425"/>
      <c r="D19425" s="206"/>
      <c r="E19425" s="206"/>
      <c r="F19425"/>
    </row>
    <row r="19426" spans="1:6" x14ac:dyDescent="0.2">
      <c r="A19426"/>
      <c r="B19426"/>
      <c r="D19426" s="206"/>
      <c r="E19426" s="206"/>
      <c r="F19426"/>
    </row>
    <row r="19427" spans="1:6" x14ac:dyDescent="0.2">
      <c r="A19427"/>
      <c r="B19427"/>
      <c r="D19427" s="206"/>
      <c r="E19427" s="206"/>
      <c r="F19427"/>
    </row>
    <row r="19428" spans="1:6" x14ac:dyDescent="0.2">
      <c r="A19428"/>
      <c r="B19428"/>
      <c r="D19428" s="206"/>
      <c r="E19428" s="206"/>
      <c r="F19428"/>
    </row>
    <row r="19429" spans="1:6" x14ac:dyDescent="0.2">
      <c r="A19429"/>
      <c r="B19429"/>
      <c r="D19429" s="206"/>
      <c r="E19429" s="206"/>
      <c r="F19429"/>
    </row>
    <row r="19430" spans="1:6" x14ac:dyDescent="0.2">
      <c r="A19430"/>
      <c r="B19430"/>
      <c r="D19430" s="206"/>
      <c r="E19430" s="206"/>
      <c r="F19430"/>
    </row>
    <row r="19431" spans="1:6" x14ac:dyDescent="0.2">
      <c r="A19431"/>
      <c r="B19431"/>
      <c r="D19431" s="206"/>
      <c r="E19431" s="206"/>
      <c r="F19431"/>
    </row>
    <row r="19432" spans="1:6" x14ac:dyDescent="0.2">
      <c r="A19432"/>
      <c r="B19432"/>
      <c r="D19432" s="206"/>
      <c r="E19432" s="206"/>
      <c r="F19432"/>
    </row>
    <row r="19433" spans="1:6" x14ac:dyDescent="0.2">
      <c r="A19433"/>
      <c r="B19433"/>
      <c r="D19433" s="206"/>
      <c r="E19433" s="206"/>
      <c r="F19433"/>
    </row>
    <row r="19434" spans="1:6" x14ac:dyDescent="0.2">
      <c r="A19434"/>
      <c r="B19434"/>
      <c r="D19434" s="206"/>
      <c r="E19434" s="206"/>
      <c r="F19434"/>
    </row>
    <row r="19435" spans="1:6" x14ac:dyDescent="0.2">
      <c r="A19435"/>
      <c r="B19435"/>
      <c r="D19435" s="206"/>
      <c r="E19435" s="206"/>
      <c r="F19435"/>
    </row>
    <row r="19436" spans="1:6" x14ac:dyDescent="0.2">
      <c r="A19436"/>
      <c r="B19436"/>
      <c r="D19436" s="206"/>
      <c r="E19436" s="206"/>
      <c r="F19436"/>
    </row>
    <row r="19437" spans="1:6" x14ac:dyDescent="0.2">
      <c r="A19437"/>
      <c r="B19437"/>
      <c r="D19437" s="206"/>
      <c r="E19437" s="206"/>
      <c r="F19437"/>
    </row>
    <row r="19438" spans="1:6" x14ac:dyDescent="0.2">
      <c r="A19438"/>
      <c r="B19438"/>
      <c r="D19438" s="206"/>
      <c r="E19438" s="206"/>
      <c r="F19438"/>
    </row>
    <row r="19439" spans="1:6" x14ac:dyDescent="0.2">
      <c r="A19439"/>
      <c r="B19439"/>
      <c r="D19439" s="206"/>
      <c r="E19439" s="206"/>
      <c r="F19439"/>
    </row>
    <row r="19440" spans="1:6" x14ac:dyDescent="0.2">
      <c r="A19440"/>
      <c r="B19440"/>
      <c r="D19440" s="206"/>
      <c r="E19440" s="206"/>
      <c r="F19440"/>
    </row>
    <row r="19441" spans="1:6" x14ac:dyDescent="0.2">
      <c r="A19441"/>
      <c r="B19441"/>
      <c r="D19441" s="206"/>
      <c r="E19441" s="206"/>
      <c r="F19441"/>
    </row>
    <row r="19442" spans="1:6" x14ac:dyDescent="0.2">
      <c r="A19442"/>
      <c r="B19442"/>
      <c r="D19442" s="206"/>
      <c r="E19442" s="206"/>
      <c r="F19442"/>
    </row>
    <row r="19443" spans="1:6" x14ac:dyDescent="0.2">
      <c r="A19443"/>
      <c r="B19443"/>
      <c r="D19443" s="206"/>
      <c r="E19443" s="206"/>
      <c r="F19443"/>
    </row>
    <row r="19444" spans="1:6" x14ac:dyDescent="0.2">
      <c r="A19444"/>
      <c r="B19444"/>
      <c r="D19444" s="206"/>
      <c r="E19444" s="206"/>
      <c r="F19444"/>
    </row>
    <row r="19445" spans="1:6" x14ac:dyDescent="0.2">
      <c r="A19445"/>
      <c r="B19445"/>
      <c r="D19445" s="206"/>
      <c r="E19445" s="206"/>
      <c r="F19445"/>
    </row>
    <row r="19446" spans="1:6" x14ac:dyDescent="0.2">
      <c r="A19446"/>
      <c r="B19446"/>
      <c r="D19446" s="206"/>
      <c r="E19446" s="206"/>
      <c r="F19446"/>
    </row>
    <row r="19447" spans="1:6" x14ac:dyDescent="0.2">
      <c r="A19447"/>
      <c r="B19447"/>
      <c r="D19447" s="206"/>
      <c r="E19447" s="206"/>
      <c r="F19447"/>
    </row>
    <row r="19448" spans="1:6" x14ac:dyDescent="0.2">
      <c r="A19448"/>
      <c r="B19448"/>
      <c r="D19448" s="206"/>
      <c r="E19448" s="206"/>
      <c r="F19448"/>
    </row>
    <row r="19449" spans="1:6" x14ac:dyDescent="0.2">
      <c r="A19449"/>
      <c r="B19449"/>
      <c r="D19449" s="206"/>
      <c r="E19449" s="206"/>
      <c r="F19449"/>
    </row>
    <row r="19450" spans="1:6" x14ac:dyDescent="0.2">
      <c r="A19450"/>
      <c r="B19450"/>
      <c r="D19450" s="206"/>
      <c r="E19450" s="206"/>
      <c r="F19450"/>
    </row>
    <row r="19451" spans="1:6" x14ac:dyDescent="0.2">
      <c r="A19451"/>
      <c r="B19451"/>
      <c r="D19451" s="206"/>
      <c r="E19451" s="206"/>
      <c r="F19451"/>
    </row>
    <row r="19452" spans="1:6" x14ac:dyDescent="0.2">
      <c r="A19452"/>
      <c r="B19452"/>
      <c r="D19452" s="206"/>
      <c r="E19452" s="206"/>
      <c r="F19452"/>
    </row>
    <row r="19453" spans="1:6" x14ac:dyDescent="0.2">
      <c r="A19453"/>
      <c r="B19453"/>
      <c r="D19453" s="206"/>
      <c r="E19453" s="206"/>
      <c r="F19453"/>
    </row>
    <row r="19454" spans="1:6" x14ac:dyDescent="0.2">
      <c r="A19454"/>
      <c r="B19454"/>
      <c r="D19454" s="206"/>
      <c r="E19454" s="206"/>
      <c r="F19454"/>
    </row>
    <row r="19455" spans="1:6" x14ac:dyDescent="0.2">
      <c r="A19455"/>
      <c r="B19455"/>
      <c r="D19455" s="206"/>
      <c r="E19455" s="206"/>
      <c r="F19455"/>
    </row>
    <row r="19456" spans="1:6" x14ac:dyDescent="0.2">
      <c r="A19456"/>
      <c r="B19456"/>
      <c r="D19456" s="206"/>
      <c r="E19456" s="206"/>
      <c r="F19456"/>
    </row>
    <row r="19457" spans="1:6" x14ac:dyDescent="0.2">
      <c r="A19457"/>
      <c r="B19457"/>
      <c r="D19457" s="206"/>
      <c r="E19457" s="206"/>
      <c r="F19457"/>
    </row>
    <row r="19458" spans="1:6" x14ac:dyDescent="0.2">
      <c r="A19458"/>
      <c r="B19458"/>
      <c r="D19458" s="206"/>
      <c r="E19458" s="206"/>
      <c r="F19458"/>
    </row>
    <row r="19459" spans="1:6" x14ac:dyDescent="0.2">
      <c r="A19459"/>
      <c r="B19459"/>
      <c r="D19459" s="206"/>
      <c r="E19459" s="206"/>
      <c r="F19459"/>
    </row>
    <row r="19460" spans="1:6" x14ac:dyDescent="0.2">
      <c r="A19460"/>
      <c r="B19460"/>
      <c r="D19460" s="206"/>
      <c r="E19460" s="206"/>
      <c r="F19460"/>
    </row>
    <row r="19461" spans="1:6" x14ac:dyDescent="0.2">
      <c r="A19461"/>
      <c r="B19461"/>
      <c r="D19461" s="206"/>
      <c r="E19461" s="206"/>
      <c r="F19461"/>
    </row>
    <row r="19462" spans="1:6" x14ac:dyDescent="0.2">
      <c r="A19462"/>
      <c r="B19462"/>
      <c r="D19462" s="206"/>
      <c r="E19462" s="206"/>
      <c r="F19462"/>
    </row>
    <row r="19463" spans="1:6" x14ac:dyDescent="0.2">
      <c r="A19463"/>
      <c r="B19463"/>
      <c r="D19463" s="206"/>
      <c r="E19463" s="206"/>
      <c r="F19463"/>
    </row>
    <row r="19464" spans="1:6" x14ac:dyDescent="0.2">
      <c r="A19464"/>
      <c r="B19464"/>
      <c r="D19464" s="206"/>
      <c r="E19464" s="206"/>
      <c r="F19464"/>
    </row>
    <row r="19465" spans="1:6" x14ac:dyDescent="0.2">
      <c r="A19465"/>
      <c r="B19465"/>
      <c r="D19465" s="206"/>
      <c r="E19465" s="206"/>
      <c r="F19465"/>
    </row>
    <row r="19466" spans="1:6" x14ac:dyDescent="0.2">
      <c r="A19466"/>
      <c r="B19466"/>
      <c r="D19466" s="206"/>
      <c r="E19466" s="206"/>
      <c r="F19466"/>
    </row>
    <row r="19467" spans="1:6" x14ac:dyDescent="0.2">
      <c r="A19467"/>
      <c r="B19467"/>
      <c r="D19467" s="206"/>
      <c r="E19467" s="206"/>
      <c r="F19467"/>
    </row>
    <row r="19468" spans="1:6" x14ac:dyDescent="0.2">
      <c r="A19468"/>
      <c r="B19468"/>
      <c r="D19468" s="206"/>
      <c r="E19468" s="206"/>
      <c r="F19468"/>
    </row>
    <row r="19469" spans="1:6" x14ac:dyDescent="0.2">
      <c r="A19469"/>
      <c r="B19469"/>
      <c r="D19469" s="206"/>
      <c r="E19469" s="206"/>
      <c r="F19469"/>
    </row>
    <row r="19470" spans="1:6" x14ac:dyDescent="0.2">
      <c r="A19470"/>
      <c r="B19470"/>
      <c r="D19470" s="206"/>
      <c r="E19470" s="206"/>
      <c r="F19470"/>
    </row>
    <row r="19471" spans="1:6" x14ac:dyDescent="0.2">
      <c r="A19471"/>
      <c r="B19471"/>
      <c r="D19471" s="206"/>
      <c r="E19471" s="206"/>
      <c r="F19471"/>
    </row>
    <row r="19472" spans="1:6" x14ac:dyDescent="0.2">
      <c r="A19472"/>
      <c r="B19472"/>
      <c r="D19472" s="206"/>
      <c r="E19472" s="206"/>
      <c r="F19472"/>
    </row>
    <row r="19473" spans="1:6" x14ac:dyDescent="0.2">
      <c r="A19473"/>
      <c r="B19473"/>
      <c r="D19473" s="206"/>
      <c r="E19473" s="206"/>
      <c r="F19473"/>
    </row>
    <row r="19474" spans="1:6" x14ac:dyDescent="0.2">
      <c r="A19474"/>
      <c r="B19474"/>
      <c r="D19474" s="206"/>
      <c r="E19474" s="206"/>
      <c r="F19474"/>
    </row>
    <row r="19475" spans="1:6" x14ac:dyDescent="0.2">
      <c r="A19475"/>
      <c r="B19475"/>
      <c r="D19475" s="206"/>
      <c r="E19475" s="206"/>
      <c r="F19475"/>
    </row>
    <row r="19476" spans="1:6" x14ac:dyDescent="0.2">
      <c r="A19476"/>
      <c r="B19476"/>
      <c r="D19476" s="206"/>
      <c r="E19476" s="206"/>
      <c r="F19476"/>
    </row>
    <row r="19477" spans="1:6" x14ac:dyDescent="0.2">
      <c r="A19477"/>
      <c r="B19477"/>
      <c r="D19477" s="206"/>
      <c r="E19477" s="206"/>
      <c r="F19477"/>
    </row>
    <row r="19478" spans="1:6" x14ac:dyDescent="0.2">
      <c r="A19478"/>
      <c r="B19478"/>
      <c r="D19478" s="206"/>
      <c r="E19478" s="206"/>
      <c r="F19478"/>
    </row>
    <row r="19479" spans="1:6" x14ac:dyDescent="0.2">
      <c r="A19479"/>
      <c r="B19479"/>
      <c r="D19479" s="206"/>
      <c r="E19479" s="206"/>
      <c r="F19479"/>
    </row>
    <row r="19480" spans="1:6" x14ac:dyDescent="0.2">
      <c r="A19480"/>
      <c r="B19480"/>
      <c r="D19480" s="206"/>
      <c r="E19480" s="206"/>
      <c r="F19480"/>
    </row>
    <row r="19481" spans="1:6" x14ac:dyDescent="0.2">
      <c r="A19481"/>
      <c r="B19481"/>
      <c r="D19481" s="206"/>
      <c r="E19481" s="206"/>
      <c r="F19481"/>
    </row>
    <row r="19482" spans="1:6" x14ac:dyDescent="0.2">
      <c r="A19482"/>
      <c r="B19482"/>
      <c r="D19482" s="206"/>
      <c r="E19482" s="206"/>
      <c r="F19482"/>
    </row>
    <row r="19483" spans="1:6" x14ac:dyDescent="0.2">
      <c r="A19483"/>
      <c r="B19483"/>
      <c r="D19483" s="206"/>
      <c r="E19483" s="206"/>
      <c r="F19483"/>
    </row>
    <row r="19484" spans="1:6" x14ac:dyDescent="0.2">
      <c r="A19484"/>
      <c r="B19484"/>
      <c r="D19484" s="206"/>
      <c r="E19484" s="206"/>
      <c r="F19484"/>
    </row>
    <row r="19485" spans="1:6" x14ac:dyDescent="0.2">
      <c r="A19485"/>
      <c r="B19485"/>
      <c r="D19485" s="206"/>
      <c r="E19485" s="206"/>
      <c r="F19485"/>
    </row>
    <row r="19486" spans="1:6" x14ac:dyDescent="0.2">
      <c r="A19486"/>
      <c r="B19486"/>
      <c r="D19486" s="206"/>
      <c r="E19486" s="206"/>
      <c r="F19486"/>
    </row>
    <row r="19487" spans="1:6" x14ac:dyDescent="0.2">
      <c r="A19487"/>
      <c r="B19487"/>
      <c r="D19487" s="206"/>
      <c r="E19487" s="206"/>
      <c r="F19487"/>
    </row>
    <row r="19488" spans="1:6" x14ac:dyDescent="0.2">
      <c r="A19488"/>
      <c r="B19488"/>
      <c r="D19488" s="206"/>
      <c r="E19488" s="206"/>
      <c r="F19488"/>
    </row>
    <row r="19489" spans="1:6" x14ac:dyDescent="0.2">
      <c r="A19489"/>
      <c r="B19489"/>
      <c r="D19489" s="206"/>
      <c r="E19489" s="206"/>
      <c r="F19489"/>
    </row>
    <row r="19490" spans="1:6" x14ac:dyDescent="0.2">
      <c r="A19490"/>
      <c r="B19490"/>
      <c r="D19490" s="206"/>
      <c r="E19490" s="206"/>
      <c r="F19490"/>
    </row>
    <row r="19491" spans="1:6" x14ac:dyDescent="0.2">
      <c r="A19491"/>
      <c r="B19491"/>
      <c r="D19491" s="206"/>
      <c r="E19491" s="206"/>
      <c r="F19491"/>
    </row>
    <row r="19492" spans="1:6" x14ac:dyDescent="0.2">
      <c r="A19492"/>
      <c r="B19492"/>
      <c r="D19492" s="206"/>
      <c r="E19492" s="206"/>
      <c r="F19492"/>
    </row>
    <row r="19493" spans="1:6" x14ac:dyDescent="0.2">
      <c r="A19493"/>
      <c r="B19493"/>
      <c r="D19493" s="206"/>
      <c r="E19493" s="206"/>
      <c r="F19493"/>
    </row>
    <row r="19494" spans="1:6" x14ac:dyDescent="0.2">
      <c r="A19494"/>
      <c r="B19494"/>
      <c r="D19494" s="206"/>
      <c r="E19494" s="206"/>
      <c r="F19494"/>
    </row>
    <row r="19495" spans="1:6" x14ac:dyDescent="0.2">
      <c r="A19495"/>
      <c r="B19495"/>
      <c r="D19495" s="206"/>
      <c r="E19495" s="206"/>
      <c r="F19495"/>
    </row>
    <row r="19496" spans="1:6" x14ac:dyDescent="0.2">
      <c r="A19496"/>
      <c r="B19496"/>
      <c r="D19496" s="206"/>
      <c r="E19496" s="206"/>
      <c r="F19496"/>
    </row>
    <row r="19497" spans="1:6" x14ac:dyDescent="0.2">
      <c r="A19497"/>
      <c r="B19497"/>
      <c r="D19497" s="206"/>
      <c r="E19497" s="206"/>
      <c r="F19497"/>
    </row>
    <row r="19498" spans="1:6" x14ac:dyDescent="0.2">
      <c r="A19498"/>
      <c r="B19498"/>
      <c r="D19498" s="206"/>
      <c r="E19498" s="206"/>
      <c r="F19498"/>
    </row>
    <row r="19499" spans="1:6" x14ac:dyDescent="0.2">
      <c r="A19499"/>
      <c r="B19499"/>
      <c r="D19499" s="206"/>
      <c r="E19499" s="206"/>
      <c r="F19499"/>
    </row>
    <row r="19500" spans="1:6" x14ac:dyDescent="0.2">
      <c r="A19500"/>
      <c r="B19500"/>
      <c r="D19500" s="206"/>
      <c r="E19500" s="206"/>
      <c r="F19500"/>
    </row>
    <row r="19501" spans="1:6" x14ac:dyDescent="0.2">
      <c r="A19501"/>
      <c r="B19501"/>
      <c r="D19501" s="206"/>
      <c r="E19501" s="206"/>
      <c r="F19501"/>
    </row>
    <row r="19502" spans="1:6" x14ac:dyDescent="0.2">
      <c r="A19502"/>
      <c r="B19502"/>
      <c r="D19502" s="206"/>
      <c r="E19502" s="206"/>
      <c r="F19502"/>
    </row>
    <row r="19503" spans="1:6" x14ac:dyDescent="0.2">
      <c r="A19503"/>
      <c r="B19503"/>
      <c r="D19503" s="206"/>
      <c r="E19503" s="206"/>
      <c r="F19503"/>
    </row>
    <row r="19504" spans="1:6" x14ac:dyDescent="0.2">
      <c r="A19504"/>
      <c r="B19504"/>
      <c r="D19504" s="206"/>
      <c r="E19504" s="206"/>
      <c r="F19504"/>
    </row>
    <row r="19505" spans="1:6" x14ac:dyDescent="0.2">
      <c r="A19505"/>
      <c r="B19505"/>
      <c r="D19505" s="206"/>
      <c r="E19505" s="206"/>
      <c r="F19505"/>
    </row>
    <row r="19506" spans="1:6" x14ac:dyDescent="0.2">
      <c r="A19506"/>
      <c r="B19506"/>
      <c r="D19506" s="206"/>
      <c r="E19506" s="206"/>
      <c r="F19506"/>
    </row>
    <row r="19507" spans="1:6" x14ac:dyDescent="0.2">
      <c r="A19507"/>
      <c r="B19507"/>
      <c r="D19507" s="206"/>
      <c r="E19507" s="206"/>
      <c r="F19507"/>
    </row>
    <row r="19508" spans="1:6" x14ac:dyDescent="0.2">
      <c r="A19508"/>
      <c r="B19508"/>
      <c r="D19508" s="206"/>
      <c r="E19508" s="206"/>
      <c r="F19508"/>
    </row>
    <row r="19509" spans="1:6" x14ac:dyDescent="0.2">
      <c r="A19509"/>
      <c r="B19509"/>
      <c r="D19509" s="206"/>
      <c r="E19509" s="206"/>
      <c r="F19509"/>
    </row>
    <row r="19510" spans="1:6" x14ac:dyDescent="0.2">
      <c r="A19510"/>
      <c r="B19510"/>
      <c r="D19510" s="206"/>
      <c r="E19510" s="206"/>
      <c r="F19510"/>
    </row>
    <row r="19511" spans="1:6" x14ac:dyDescent="0.2">
      <c r="A19511"/>
      <c r="B19511"/>
      <c r="D19511" s="206"/>
      <c r="E19511" s="206"/>
      <c r="F19511"/>
    </row>
    <row r="19512" spans="1:6" x14ac:dyDescent="0.2">
      <c r="A19512"/>
      <c r="B19512"/>
      <c r="D19512" s="206"/>
      <c r="E19512" s="206"/>
      <c r="F19512"/>
    </row>
    <row r="19513" spans="1:6" x14ac:dyDescent="0.2">
      <c r="A19513"/>
      <c r="B19513"/>
      <c r="D19513" s="206"/>
      <c r="E19513" s="206"/>
      <c r="F19513"/>
    </row>
    <row r="19514" spans="1:6" x14ac:dyDescent="0.2">
      <c r="A19514"/>
      <c r="B19514"/>
      <c r="D19514" s="206"/>
      <c r="E19514" s="206"/>
      <c r="F19514"/>
    </row>
    <row r="19515" spans="1:6" x14ac:dyDescent="0.2">
      <c r="A19515"/>
      <c r="B19515"/>
      <c r="D19515" s="206"/>
      <c r="E19515" s="206"/>
      <c r="F19515"/>
    </row>
    <row r="19516" spans="1:6" x14ac:dyDescent="0.2">
      <c r="A19516"/>
      <c r="B19516"/>
      <c r="D19516" s="206"/>
      <c r="E19516" s="206"/>
      <c r="F19516"/>
    </row>
    <row r="19517" spans="1:6" x14ac:dyDescent="0.2">
      <c r="A19517"/>
      <c r="B19517"/>
      <c r="D19517" s="206"/>
      <c r="E19517" s="206"/>
      <c r="F19517"/>
    </row>
    <row r="19518" spans="1:6" x14ac:dyDescent="0.2">
      <c r="A19518"/>
      <c r="B19518"/>
      <c r="D19518" s="206"/>
      <c r="E19518" s="206"/>
      <c r="F19518"/>
    </row>
    <row r="19519" spans="1:6" x14ac:dyDescent="0.2">
      <c r="A19519"/>
      <c r="B19519"/>
      <c r="D19519" s="206"/>
      <c r="E19519" s="206"/>
      <c r="F19519"/>
    </row>
    <row r="19520" spans="1:6" x14ac:dyDescent="0.2">
      <c r="A19520"/>
      <c r="B19520"/>
      <c r="D19520" s="206"/>
      <c r="E19520" s="206"/>
      <c r="F19520"/>
    </row>
    <row r="19521" spans="1:6" x14ac:dyDescent="0.2">
      <c r="A19521"/>
      <c r="B19521"/>
      <c r="D19521" s="206"/>
      <c r="E19521" s="206"/>
      <c r="F19521"/>
    </row>
    <row r="19522" spans="1:6" x14ac:dyDescent="0.2">
      <c r="A19522"/>
      <c r="B19522"/>
      <c r="D19522" s="206"/>
      <c r="E19522" s="206"/>
      <c r="F19522"/>
    </row>
    <row r="19523" spans="1:6" x14ac:dyDescent="0.2">
      <c r="A19523"/>
      <c r="B19523"/>
      <c r="D19523" s="206"/>
      <c r="E19523" s="206"/>
      <c r="F19523"/>
    </row>
    <row r="19524" spans="1:6" x14ac:dyDescent="0.2">
      <c r="A19524"/>
      <c r="B19524"/>
      <c r="D19524" s="206"/>
      <c r="E19524" s="206"/>
      <c r="F19524"/>
    </row>
    <row r="19525" spans="1:6" x14ac:dyDescent="0.2">
      <c r="A19525"/>
      <c r="B19525"/>
      <c r="D19525" s="206"/>
      <c r="E19525" s="206"/>
      <c r="F19525"/>
    </row>
    <row r="19526" spans="1:6" x14ac:dyDescent="0.2">
      <c r="A19526"/>
      <c r="B19526"/>
      <c r="D19526" s="206"/>
      <c r="E19526" s="206"/>
      <c r="F19526"/>
    </row>
    <row r="19527" spans="1:6" x14ac:dyDescent="0.2">
      <c r="A19527"/>
      <c r="B19527"/>
      <c r="D19527" s="206"/>
      <c r="E19527" s="206"/>
      <c r="F19527"/>
    </row>
    <row r="19528" spans="1:6" x14ac:dyDescent="0.2">
      <c r="A19528"/>
      <c r="B19528"/>
      <c r="D19528" s="206"/>
      <c r="E19528" s="206"/>
      <c r="F19528"/>
    </row>
    <row r="19529" spans="1:6" x14ac:dyDescent="0.2">
      <c r="A19529"/>
      <c r="B19529"/>
      <c r="D19529" s="206"/>
      <c r="E19529" s="206"/>
      <c r="F19529"/>
    </row>
    <row r="19530" spans="1:6" x14ac:dyDescent="0.2">
      <c r="A19530"/>
      <c r="B19530"/>
      <c r="D19530" s="206"/>
      <c r="E19530" s="206"/>
      <c r="F19530"/>
    </row>
    <row r="19531" spans="1:6" x14ac:dyDescent="0.2">
      <c r="A19531"/>
      <c r="B19531"/>
      <c r="D19531" s="206"/>
      <c r="E19531" s="206"/>
      <c r="F19531"/>
    </row>
    <row r="19532" spans="1:6" x14ac:dyDescent="0.2">
      <c r="A19532"/>
      <c r="B19532"/>
      <c r="D19532" s="206"/>
      <c r="E19532" s="206"/>
      <c r="F19532"/>
    </row>
    <row r="19533" spans="1:6" x14ac:dyDescent="0.2">
      <c r="A19533"/>
      <c r="B19533"/>
      <c r="D19533" s="206"/>
      <c r="E19533" s="206"/>
      <c r="F19533"/>
    </row>
    <row r="19534" spans="1:6" x14ac:dyDescent="0.2">
      <c r="A19534"/>
      <c r="B19534"/>
      <c r="D19534" s="206"/>
      <c r="E19534" s="206"/>
      <c r="F19534"/>
    </row>
    <row r="19535" spans="1:6" x14ac:dyDescent="0.2">
      <c r="A19535"/>
      <c r="B19535"/>
      <c r="D19535" s="206"/>
      <c r="E19535" s="206"/>
      <c r="F19535"/>
    </row>
    <row r="19536" spans="1:6" x14ac:dyDescent="0.2">
      <c r="A19536"/>
      <c r="B19536"/>
      <c r="D19536" s="206"/>
      <c r="E19536" s="206"/>
      <c r="F19536"/>
    </row>
    <row r="19537" spans="1:6" x14ac:dyDescent="0.2">
      <c r="A19537"/>
      <c r="B19537"/>
      <c r="D19537" s="206"/>
      <c r="E19537" s="206"/>
      <c r="F19537"/>
    </row>
    <row r="19538" spans="1:6" x14ac:dyDescent="0.2">
      <c r="A19538"/>
      <c r="B19538"/>
      <c r="D19538" s="206"/>
      <c r="E19538" s="206"/>
      <c r="F19538"/>
    </row>
    <row r="19539" spans="1:6" x14ac:dyDescent="0.2">
      <c r="A19539"/>
      <c r="B19539"/>
      <c r="D19539" s="206"/>
      <c r="E19539" s="206"/>
      <c r="F19539"/>
    </row>
    <row r="19540" spans="1:6" x14ac:dyDescent="0.2">
      <c r="A19540"/>
      <c r="B19540"/>
      <c r="D19540" s="206"/>
      <c r="E19540" s="206"/>
      <c r="F19540"/>
    </row>
    <row r="19541" spans="1:6" x14ac:dyDescent="0.2">
      <c r="A19541"/>
      <c r="B19541"/>
      <c r="D19541" s="206"/>
      <c r="E19541" s="206"/>
      <c r="F19541"/>
    </row>
    <row r="19542" spans="1:6" x14ac:dyDescent="0.2">
      <c r="A19542"/>
      <c r="B19542"/>
      <c r="D19542" s="206"/>
      <c r="E19542" s="206"/>
      <c r="F19542"/>
    </row>
    <row r="19543" spans="1:6" x14ac:dyDescent="0.2">
      <c r="A19543"/>
      <c r="B19543"/>
      <c r="D19543" s="206"/>
      <c r="E19543" s="206"/>
      <c r="F19543"/>
    </row>
    <row r="19544" spans="1:6" x14ac:dyDescent="0.2">
      <c r="A19544"/>
      <c r="B19544"/>
      <c r="D19544" s="206"/>
      <c r="E19544" s="206"/>
      <c r="F19544"/>
    </row>
    <row r="19545" spans="1:6" x14ac:dyDescent="0.2">
      <c r="A19545"/>
      <c r="B19545"/>
      <c r="D19545" s="206"/>
      <c r="E19545" s="206"/>
      <c r="F19545"/>
    </row>
    <row r="19546" spans="1:6" x14ac:dyDescent="0.2">
      <c r="A19546"/>
      <c r="B19546"/>
      <c r="D19546" s="206"/>
      <c r="E19546" s="206"/>
      <c r="F19546"/>
    </row>
    <row r="19547" spans="1:6" x14ac:dyDescent="0.2">
      <c r="A19547"/>
      <c r="B19547"/>
      <c r="D19547" s="206"/>
      <c r="E19547" s="206"/>
      <c r="F19547"/>
    </row>
    <row r="19548" spans="1:6" x14ac:dyDescent="0.2">
      <c r="A19548"/>
      <c r="B19548"/>
      <c r="D19548" s="206"/>
      <c r="E19548" s="206"/>
      <c r="F19548"/>
    </row>
    <row r="19549" spans="1:6" x14ac:dyDescent="0.2">
      <c r="A19549"/>
      <c r="B19549"/>
      <c r="D19549" s="206"/>
      <c r="E19549" s="206"/>
      <c r="F19549"/>
    </row>
    <row r="19550" spans="1:6" x14ac:dyDescent="0.2">
      <c r="A19550"/>
      <c r="B19550"/>
      <c r="D19550" s="206"/>
      <c r="E19550" s="206"/>
      <c r="F19550"/>
    </row>
    <row r="19551" spans="1:6" x14ac:dyDescent="0.2">
      <c r="A19551"/>
      <c r="B19551"/>
      <c r="D19551" s="206"/>
      <c r="E19551" s="206"/>
      <c r="F19551"/>
    </row>
    <row r="19552" spans="1:6" x14ac:dyDescent="0.2">
      <c r="A19552"/>
      <c r="B19552"/>
      <c r="D19552" s="206"/>
      <c r="E19552" s="206"/>
      <c r="F19552"/>
    </row>
    <row r="19553" spans="1:6" x14ac:dyDescent="0.2">
      <c r="A19553"/>
      <c r="B19553"/>
      <c r="D19553" s="206"/>
      <c r="E19553" s="206"/>
      <c r="F19553"/>
    </row>
    <row r="19554" spans="1:6" x14ac:dyDescent="0.2">
      <c r="A19554"/>
      <c r="B19554"/>
      <c r="D19554" s="206"/>
      <c r="E19554" s="206"/>
      <c r="F19554"/>
    </row>
    <row r="19555" spans="1:6" x14ac:dyDescent="0.2">
      <c r="A19555"/>
      <c r="B19555"/>
      <c r="D19555" s="206"/>
      <c r="E19555" s="206"/>
      <c r="F19555"/>
    </row>
    <row r="19556" spans="1:6" x14ac:dyDescent="0.2">
      <c r="A19556"/>
      <c r="B19556"/>
      <c r="D19556" s="206"/>
      <c r="E19556" s="206"/>
      <c r="F19556"/>
    </row>
    <row r="19557" spans="1:6" x14ac:dyDescent="0.2">
      <c r="A19557"/>
      <c r="B19557"/>
      <c r="D19557" s="206"/>
      <c r="E19557" s="206"/>
      <c r="F19557"/>
    </row>
    <row r="19558" spans="1:6" x14ac:dyDescent="0.2">
      <c r="A19558"/>
      <c r="B19558"/>
      <c r="D19558" s="206"/>
      <c r="E19558" s="206"/>
      <c r="F19558"/>
    </row>
    <row r="19559" spans="1:6" x14ac:dyDescent="0.2">
      <c r="A19559"/>
      <c r="B19559"/>
      <c r="D19559" s="206"/>
      <c r="E19559" s="206"/>
      <c r="F19559"/>
    </row>
    <row r="19560" spans="1:6" x14ac:dyDescent="0.2">
      <c r="A19560"/>
      <c r="B19560"/>
      <c r="D19560" s="206"/>
      <c r="E19560" s="206"/>
      <c r="F19560"/>
    </row>
    <row r="19561" spans="1:6" x14ac:dyDescent="0.2">
      <c r="A19561"/>
      <c r="B19561"/>
      <c r="D19561" s="206"/>
      <c r="E19561" s="206"/>
      <c r="F19561"/>
    </row>
    <row r="19562" spans="1:6" x14ac:dyDescent="0.2">
      <c r="A19562"/>
      <c r="B19562"/>
      <c r="D19562" s="206"/>
      <c r="E19562" s="206"/>
      <c r="F19562"/>
    </row>
    <row r="19563" spans="1:6" x14ac:dyDescent="0.2">
      <c r="A19563"/>
      <c r="B19563"/>
      <c r="D19563" s="206"/>
      <c r="E19563" s="206"/>
      <c r="F19563"/>
    </row>
    <row r="19564" spans="1:6" x14ac:dyDescent="0.2">
      <c r="A19564"/>
      <c r="B19564"/>
      <c r="D19564" s="206"/>
      <c r="E19564" s="206"/>
      <c r="F19564"/>
    </row>
    <row r="19565" spans="1:6" x14ac:dyDescent="0.2">
      <c r="A19565"/>
      <c r="B19565"/>
      <c r="D19565" s="206"/>
      <c r="E19565" s="206"/>
      <c r="F19565"/>
    </row>
    <row r="19566" spans="1:6" x14ac:dyDescent="0.2">
      <c r="A19566"/>
      <c r="B19566"/>
      <c r="D19566" s="206"/>
      <c r="E19566" s="206"/>
      <c r="F19566"/>
    </row>
    <row r="19567" spans="1:6" x14ac:dyDescent="0.2">
      <c r="A19567"/>
      <c r="B19567"/>
      <c r="D19567" s="206"/>
      <c r="E19567" s="206"/>
      <c r="F19567"/>
    </row>
    <row r="19568" spans="1:6" x14ac:dyDescent="0.2">
      <c r="A19568"/>
      <c r="B19568"/>
      <c r="D19568" s="206"/>
      <c r="E19568" s="206"/>
      <c r="F19568"/>
    </row>
    <row r="19569" spans="1:6" x14ac:dyDescent="0.2">
      <c r="A19569"/>
      <c r="B19569"/>
      <c r="D19569" s="206"/>
      <c r="E19569" s="206"/>
      <c r="F19569"/>
    </row>
    <row r="19570" spans="1:6" x14ac:dyDescent="0.2">
      <c r="A19570"/>
      <c r="B19570"/>
      <c r="D19570" s="206"/>
      <c r="E19570" s="206"/>
      <c r="F19570"/>
    </row>
    <row r="19571" spans="1:6" x14ac:dyDescent="0.2">
      <c r="A19571"/>
      <c r="B19571"/>
      <c r="D19571" s="206"/>
      <c r="E19571" s="206"/>
      <c r="F19571"/>
    </row>
    <row r="19572" spans="1:6" x14ac:dyDescent="0.2">
      <c r="A19572"/>
      <c r="B19572"/>
      <c r="D19572" s="206"/>
      <c r="E19572" s="206"/>
      <c r="F19572"/>
    </row>
    <row r="19573" spans="1:6" x14ac:dyDescent="0.2">
      <c r="A19573"/>
      <c r="B19573"/>
      <c r="D19573" s="206"/>
      <c r="E19573" s="206"/>
      <c r="F19573"/>
    </row>
    <row r="19574" spans="1:6" x14ac:dyDescent="0.2">
      <c r="A19574"/>
      <c r="B19574"/>
      <c r="D19574" s="206"/>
      <c r="E19574" s="206"/>
      <c r="F19574"/>
    </row>
    <row r="19575" spans="1:6" x14ac:dyDescent="0.2">
      <c r="A19575"/>
      <c r="B19575"/>
      <c r="D19575" s="206"/>
      <c r="E19575" s="206"/>
      <c r="F19575"/>
    </row>
    <row r="19576" spans="1:6" x14ac:dyDescent="0.2">
      <c r="A19576"/>
      <c r="B19576"/>
      <c r="D19576" s="206"/>
      <c r="E19576" s="206"/>
      <c r="F19576"/>
    </row>
    <row r="19577" spans="1:6" x14ac:dyDescent="0.2">
      <c r="A19577"/>
      <c r="B19577"/>
      <c r="D19577" s="206"/>
      <c r="E19577" s="206"/>
      <c r="F19577"/>
    </row>
    <row r="19578" spans="1:6" x14ac:dyDescent="0.2">
      <c r="A19578"/>
      <c r="B19578"/>
      <c r="D19578" s="206"/>
      <c r="E19578" s="206"/>
      <c r="F19578"/>
    </row>
    <row r="19579" spans="1:6" x14ac:dyDescent="0.2">
      <c r="A19579"/>
      <c r="B19579"/>
      <c r="D19579" s="206"/>
      <c r="E19579" s="206"/>
      <c r="F19579"/>
    </row>
    <row r="19580" spans="1:6" x14ac:dyDescent="0.2">
      <c r="A19580"/>
      <c r="B19580"/>
      <c r="D19580" s="206"/>
      <c r="E19580" s="206"/>
      <c r="F19580"/>
    </row>
    <row r="19581" spans="1:6" x14ac:dyDescent="0.2">
      <c r="A19581"/>
      <c r="B19581"/>
      <c r="D19581" s="206"/>
      <c r="E19581" s="206"/>
      <c r="F19581"/>
    </row>
    <row r="19582" spans="1:6" x14ac:dyDescent="0.2">
      <c r="A19582"/>
      <c r="B19582"/>
      <c r="D19582" s="206"/>
      <c r="E19582" s="206"/>
      <c r="F19582"/>
    </row>
    <row r="19583" spans="1:6" x14ac:dyDescent="0.2">
      <c r="A19583"/>
      <c r="B19583"/>
      <c r="D19583" s="206"/>
      <c r="E19583" s="206"/>
      <c r="F19583"/>
    </row>
    <row r="19584" spans="1:6" x14ac:dyDescent="0.2">
      <c r="A19584"/>
      <c r="B19584"/>
      <c r="D19584" s="206"/>
      <c r="E19584" s="206"/>
      <c r="F19584"/>
    </row>
    <row r="19585" spans="1:6" x14ac:dyDescent="0.2">
      <c r="A19585"/>
      <c r="B19585"/>
      <c r="D19585" s="206"/>
      <c r="E19585" s="206"/>
      <c r="F19585"/>
    </row>
    <row r="19586" spans="1:6" x14ac:dyDescent="0.2">
      <c r="A19586"/>
      <c r="B19586"/>
      <c r="D19586" s="206"/>
      <c r="E19586" s="206"/>
      <c r="F19586"/>
    </row>
    <row r="19587" spans="1:6" x14ac:dyDescent="0.2">
      <c r="A19587"/>
      <c r="B19587"/>
      <c r="D19587" s="206"/>
      <c r="E19587" s="206"/>
      <c r="F19587"/>
    </row>
    <row r="19588" spans="1:6" x14ac:dyDescent="0.2">
      <c r="A19588"/>
      <c r="B19588"/>
      <c r="D19588" s="206"/>
      <c r="E19588" s="206"/>
      <c r="F19588"/>
    </row>
    <row r="19589" spans="1:6" x14ac:dyDescent="0.2">
      <c r="A19589"/>
      <c r="B19589"/>
      <c r="D19589" s="206"/>
      <c r="E19589" s="206"/>
      <c r="F19589"/>
    </row>
    <row r="19590" spans="1:6" x14ac:dyDescent="0.2">
      <c r="A19590"/>
      <c r="B19590"/>
      <c r="D19590" s="206"/>
      <c r="E19590" s="206"/>
      <c r="F19590"/>
    </row>
    <row r="19591" spans="1:6" x14ac:dyDescent="0.2">
      <c r="A19591"/>
      <c r="B19591"/>
      <c r="D19591" s="206"/>
      <c r="E19591" s="206"/>
      <c r="F19591"/>
    </row>
    <row r="19592" spans="1:6" x14ac:dyDescent="0.2">
      <c r="A19592"/>
      <c r="B19592"/>
      <c r="D19592" s="206"/>
      <c r="E19592" s="206"/>
      <c r="F19592"/>
    </row>
    <row r="19593" spans="1:6" x14ac:dyDescent="0.2">
      <c r="A19593"/>
      <c r="B19593"/>
      <c r="D19593" s="206"/>
      <c r="E19593" s="206"/>
      <c r="F19593"/>
    </row>
    <row r="19594" spans="1:6" x14ac:dyDescent="0.2">
      <c r="A19594"/>
      <c r="B19594"/>
      <c r="D19594" s="206"/>
      <c r="E19594" s="206"/>
      <c r="F19594"/>
    </row>
    <row r="19595" spans="1:6" x14ac:dyDescent="0.2">
      <c r="A19595"/>
      <c r="B19595"/>
      <c r="D19595" s="206"/>
      <c r="E19595" s="206"/>
      <c r="F19595"/>
    </row>
    <row r="19596" spans="1:6" x14ac:dyDescent="0.2">
      <c r="A19596"/>
      <c r="B19596"/>
      <c r="D19596" s="206"/>
      <c r="E19596" s="206"/>
      <c r="F19596"/>
    </row>
    <row r="19597" spans="1:6" x14ac:dyDescent="0.2">
      <c r="A19597"/>
      <c r="B19597"/>
      <c r="D19597" s="206"/>
      <c r="E19597" s="206"/>
      <c r="F19597"/>
    </row>
    <row r="19598" spans="1:6" x14ac:dyDescent="0.2">
      <c r="A19598"/>
      <c r="B19598"/>
      <c r="D19598" s="206"/>
      <c r="E19598" s="206"/>
      <c r="F19598"/>
    </row>
    <row r="19599" spans="1:6" x14ac:dyDescent="0.2">
      <c r="A19599"/>
      <c r="B19599"/>
      <c r="D19599" s="206"/>
      <c r="E19599" s="206"/>
      <c r="F19599"/>
    </row>
    <row r="19600" spans="1:6" x14ac:dyDescent="0.2">
      <c r="A19600"/>
      <c r="B19600"/>
      <c r="D19600" s="206"/>
      <c r="E19600" s="206"/>
      <c r="F19600"/>
    </row>
    <row r="19601" spans="1:6" x14ac:dyDescent="0.2">
      <c r="A19601"/>
      <c r="B19601"/>
      <c r="D19601" s="206"/>
      <c r="E19601" s="206"/>
      <c r="F19601"/>
    </row>
    <row r="19602" spans="1:6" x14ac:dyDescent="0.2">
      <c r="A19602"/>
      <c r="B19602"/>
      <c r="D19602" s="206"/>
      <c r="E19602" s="206"/>
      <c r="F19602"/>
    </row>
    <row r="19603" spans="1:6" x14ac:dyDescent="0.2">
      <c r="A19603"/>
      <c r="B19603"/>
      <c r="D19603" s="206"/>
      <c r="E19603" s="206"/>
      <c r="F19603"/>
    </row>
    <row r="19604" spans="1:6" x14ac:dyDescent="0.2">
      <c r="A19604"/>
      <c r="B19604"/>
      <c r="D19604" s="206"/>
      <c r="E19604" s="206"/>
      <c r="F19604"/>
    </row>
    <row r="19605" spans="1:6" x14ac:dyDescent="0.2">
      <c r="A19605"/>
      <c r="B19605"/>
      <c r="D19605" s="206"/>
      <c r="E19605" s="206"/>
      <c r="F19605"/>
    </row>
    <row r="19606" spans="1:6" x14ac:dyDescent="0.2">
      <c r="A19606"/>
      <c r="B19606"/>
      <c r="D19606" s="206"/>
      <c r="E19606" s="206"/>
      <c r="F19606"/>
    </row>
    <row r="19607" spans="1:6" x14ac:dyDescent="0.2">
      <c r="A19607"/>
      <c r="B19607"/>
      <c r="D19607" s="206"/>
      <c r="E19607" s="206"/>
      <c r="F19607"/>
    </row>
    <row r="19608" spans="1:6" x14ac:dyDescent="0.2">
      <c r="A19608"/>
      <c r="B19608"/>
      <c r="D19608" s="206"/>
      <c r="E19608" s="206"/>
      <c r="F19608"/>
    </row>
    <row r="19609" spans="1:6" x14ac:dyDescent="0.2">
      <c r="A19609"/>
      <c r="B19609"/>
      <c r="D19609" s="206"/>
      <c r="E19609" s="206"/>
      <c r="F19609"/>
    </row>
    <row r="19610" spans="1:6" x14ac:dyDescent="0.2">
      <c r="A19610"/>
      <c r="B19610"/>
      <c r="D19610" s="206"/>
      <c r="E19610" s="206"/>
      <c r="F19610"/>
    </row>
    <row r="19611" spans="1:6" x14ac:dyDescent="0.2">
      <c r="A19611"/>
      <c r="B19611"/>
      <c r="D19611" s="206"/>
      <c r="E19611" s="206"/>
      <c r="F19611"/>
    </row>
    <row r="19612" spans="1:6" x14ac:dyDescent="0.2">
      <c r="A19612"/>
      <c r="B19612"/>
      <c r="D19612" s="206"/>
      <c r="E19612" s="206"/>
      <c r="F19612"/>
    </row>
    <row r="19613" spans="1:6" x14ac:dyDescent="0.2">
      <c r="A19613"/>
      <c r="B19613"/>
      <c r="D19613" s="206"/>
      <c r="E19613" s="206"/>
      <c r="F19613"/>
    </row>
    <row r="19614" spans="1:6" x14ac:dyDescent="0.2">
      <c r="A19614"/>
      <c r="B19614"/>
      <c r="D19614" s="206"/>
      <c r="E19614" s="206"/>
      <c r="F19614"/>
    </row>
    <row r="19615" spans="1:6" x14ac:dyDescent="0.2">
      <c r="A19615"/>
      <c r="B19615"/>
      <c r="D19615" s="206"/>
      <c r="E19615" s="206"/>
      <c r="F19615"/>
    </row>
    <row r="19616" spans="1:6" x14ac:dyDescent="0.2">
      <c r="A19616"/>
      <c r="B19616"/>
      <c r="D19616" s="206"/>
      <c r="E19616" s="206"/>
      <c r="F19616"/>
    </row>
    <row r="19617" spans="1:6" x14ac:dyDescent="0.2">
      <c r="A19617"/>
      <c r="B19617"/>
      <c r="D19617" s="206"/>
      <c r="E19617" s="206"/>
      <c r="F19617"/>
    </row>
    <row r="19618" spans="1:6" x14ac:dyDescent="0.2">
      <c r="A19618"/>
      <c r="B19618"/>
      <c r="D19618" s="206"/>
      <c r="E19618" s="206"/>
      <c r="F19618"/>
    </row>
    <row r="19619" spans="1:6" x14ac:dyDescent="0.2">
      <c r="A19619"/>
      <c r="B19619"/>
      <c r="D19619" s="206"/>
      <c r="E19619" s="206"/>
      <c r="F19619"/>
    </row>
    <row r="19620" spans="1:6" x14ac:dyDescent="0.2">
      <c r="A19620"/>
      <c r="B19620"/>
      <c r="D19620" s="206"/>
      <c r="E19620" s="206"/>
      <c r="F19620"/>
    </row>
    <row r="19621" spans="1:6" x14ac:dyDescent="0.2">
      <c r="A19621"/>
      <c r="B19621"/>
      <c r="D19621" s="206"/>
      <c r="E19621" s="206"/>
      <c r="F19621"/>
    </row>
    <row r="19622" spans="1:6" x14ac:dyDescent="0.2">
      <c r="A19622"/>
      <c r="B19622"/>
      <c r="D19622" s="206"/>
      <c r="E19622" s="206"/>
      <c r="F19622"/>
    </row>
    <row r="19623" spans="1:6" x14ac:dyDescent="0.2">
      <c r="A19623"/>
      <c r="B19623"/>
      <c r="D19623" s="206"/>
      <c r="E19623" s="206"/>
      <c r="F19623"/>
    </row>
    <row r="19624" spans="1:6" x14ac:dyDescent="0.2">
      <c r="A19624"/>
      <c r="B19624"/>
      <c r="D19624" s="206"/>
      <c r="E19624" s="206"/>
      <c r="F19624"/>
    </row>
    <row r="19625" spans="1:6" x14ac:dyDescent="0.2">
      <c r="A19625"/>
      <c r="B19625"/>
      <c r="D19625" s="206"/>
      <c r="E19625" s="206"/>
      <c r="F19625"/>
    </row>
    <row r="19626" spans="1:6" x14ac:dyDescent="0.2">
      <c r="A19626"/>
      <c r="B19626"/>
      <c r="D19626" s="206"/>
      <c r="E19626" s="206"/>
      <c r="F19626"/>
    </row>
    <row r="19627" spans="1:6" x14ac:dyDescent="0.2">
      <c r="A19627"/>
      <c r="B19627"/>
      <c r="D19627" s="206"/>
      <c r="E19627" s="206"/>
      <c r="F19627"/>
    </row>
    <row r="19628" spans="1:6" x14ac:dyDescent="0.2">
      <c r="A19628"/>
      <c r="B19628"/>
      <c r="D19628" s="206"/>
      <c r="E19628" s="206"/>
      <c r="F19628"/>
    </row>
    <row r="19629" spans="1:6" x14ac:dyDescent="0.2">
      <c r="A19629"/>
      <c r="B19629"/>
      <c r="D19629" s="206"/>
      <c r="E19629" s="206"/>
      <c r="F19629"/>
    </row>
    <row r="19630" spans="1:6" x14ac:dyDescent="0.2">
      <c r="A19630"/>
      <c r="B19630"/>
      <c r="D19630" s="206"/>
      <c r="E19630" s="206"/>
      <c r="F19630"/>
    </row>
    <row r="19631" spans="1:6" x14ac:dyDescent="0.2">
      <c r="A19631"/>
      <c r="B19631"/>
      <c r="D19631" s="206"/>
      <c r="E19631" s="206"/>
      <c r="F19631"/>
    </row>
    <row r="19632" spans="1:6" x14ac:dyDescent="0.2">
      <c r="A19632"/>
      <c r="B19632"/>
      <c r="D19632" s="206"/>
      <c r="E19632" s="206"/>
      <c r="F19632"/>
    </row>
    <row r="19633" spans="1:6" x14ac:dyDescent="0.2">
      <c r="A19633"/>
      <c r="B19633"/>
      <c r="D19633" s="206"/>
      <c r="E19633" s="206"/>
      <c r="F19633"/>
    </row>
    <row r="19634" spans="1:6" x14ac:dyDescent="0.2">
      <c r="A19634"/>
      <c r="B19634"/>
      <c r="D19634" s="206"/>
      <c r="E19634" s="206"/>
      <c r="F19634"/>
    </row>
    <row r="19635" spans="1:6" x14ac:dyDescent="0.2">
      <c r="A19635"/>
      <c r="B19635"/>
      <c r="D19635" s="206"/>
      <c r="E19635" s="206"/>
      <c r="F19635"/>
    </row>
    <row r="19636" spans="1:6" x14ac:dyDescent="0.2">
      <c r="A19636"/>
      <c r="B19636"/>
      <c r="D19636" s="206"/>
      <c r="E19636" s="206"/>
      <c r="F19636"/>
    </row>
    <row r="19637" spans="1:6" x14ac:dyDescent="0.2">
      <c r="A19637"/>
      <c r="B19637"/>
      <c r="D19637" s="206"/>
      <c r="E19637" s="206"/>
      <c r="F19637"/>
    </row>
    <row r="19638" spans="1:6" x14ac:dyDescent="0.2">
      <c r="A19638"/>
      <c r="B19638"/>
      <c r="D19638" s="206"/>
      <c r="E19638" s="206"/>
      <c r="F19638"/>
    </row>
    <row r="19639" spans="1:6" x14ac:dyDescent="0.2">
      <c r="A19639"/>
      <c r="B19639"/>
      <c r="D19639" s="206"/>
      <c r="E19639" s="206"/>
      <c r="F19639"/>
    </row>
    <row r="19640" spans="1:6" x14ac:dyDescent="0.2">
      <c r="A19640"/>
      <c r="B19640"/>
      <c r="D19640" s="206"/>
      <c r="E19640" s="206"/>
      <c r="F19640"/>
    </row>
    <row r="19641" spans="1:6" x14ac:dyDescent="0.2">
      <c r="A19641"/>
      <c r="B19641"/>
      <c r="D19641" s="206"/>
      <c r="E19641" s="206"/>
      <c r="F19641"/>
    </row>
    <row r="19642" spans="1:6" x14ac:dyDescent="0.2">
      <c r="A19642"/>
      <c r="B19642"/>
      <c r="D19642" s="206"/>
      <c r="E19642" s="206"/>
      <c r="F19642"/>
    </row>
    <row r="19643" spans="1:6" x14ac:dyDescent="0.2">
      <c r="A19643"/>
      <c r="B19643"/>
      <c r="D19643" s="206"/>
      <c r="E19643" s="206"/>
      <c r="F19643"/>
    </row>
    <row r="19644" spans="1:6" x14ac:dyDescent="0.2">
      <c r="A19644"/>
      <c r="B19644"/>
      <c r="D19644" s="206"/>
      <c r="E19644" s="206"/>
      <c r="F19644"/>
    </row>
    <row r="19645" spans="1:6" x14ac:dyDescent="0.2">
      <c r="A19645"/>
      <c r="B19645"/>
      <c r="D19645" s="206"/>
      <c r="E19645" s="206"/>
      <c r="F19645"/>
    </row>
    <row r="19646" spans="1:6" x14ac:dyDescent="0.2">
      <c r="A19646"/>
      <c r="B19646"/>
      <c r="D19646" s="206"/>
      <c r="E19646" s="206"/>
      <c r="F19646"/>
    </row>
    <row r="19647" spans="1:6" x14ac:dyDescent="0.2">
      <c r="A19647"/>
      <c r="B19647"/>
      <c r="D19647" s="206"/>
      <c r="E19647" s="206"/>
      <c r="F19647"/>
    </row>
    <row r="19648" spans="1:6" x14ac:dyDescent="0.2">
      <c r="A19648"/>
      <c r="B19648"/>
      <c r="D19648" s="206"/>
      <c r="E19648" s="206"/>
      <c r="F19648"/>
    </row>
    <row r="19649" spans="1:6" x14ac:dyDescent="0.2">
      <c r="A19649"/>
      <c r="B19649"/>
      <c r="D19649" s="206"/>
      <c r="E19649" s="206"/>
      <c r="F19649"/>
    </row>
    <row r="19650" spans="1:6" x14ac:dyDescent="0.2">
      <c r="A19650"/>
      <c r="B19650"/>
      <c r="D19650" s="206"/>
      <c r="E19650" s="206"/>
      <c r="F19650"/>
    </row>
    <row r="19651" spans="1:6" x14ac:dyDescent="0.2">
      <c r="A19651"/>
      <c r="B19651"/>
      <c r="D19651" s="206"/>
      <c r="E19651" s="206"/>
      <c r="F19651"/>
    </row>
    <row r="19652" spans="1:6" x14ac:dyDescent="0.2">
      <c r="A19652"/>
      <c r="B19652"/>
      <c r="D19652" s="206"/>
      <c r="E19652" s="206"/>
      <c r="F19652"/>
    </row>
    <row r="19653" spans="1:6" x14ac:dyDescent="0.2">
      <c r="A19653"/>
      <c r="B19653"/>
      <c r="D19653" s="206"/>
      <c r="E19653" s="206"/>
      <c r="F19653"/>
    </row>
    <row r="19654" spans="1:6" x14ac:dyDescent="0.2">
      <c r="A19654"/>
      <c r="B19654"/>
      <c r="D19654" s="206"/>
      <c r="E19654" s="206"/>
      <c r="F19654"/>
    </row>
    <row r="19655" spans="1:6" x14ac:dyDescent="0.2">
      <c r="A19655"/>
      <c r="B19655"/>
      <c r="D19655" s="206"/>
      <c r="E19655" s="206"/>
      <c r="F19655"/>
    </row>
    <row r="19656" spans="1:6" x14ac:dyDescent="0.2">
      <c r="A19656"/>
      <c r="B19656"/>
      <c r="D19656" s="206"/>
      <c r="E19656" s="206"/>
      <c r="F19656"/>
    </row>
    <row r="19657" spans="1:6" x14ac:dyDescent="0.2">
      <c r="A19657"/>
      <c r="B19657"/>
      <c r="D19657" s="206"/>
      <c r="E19657" s="206"/>
      <c r="F19657"/>
    </row>
    <row r="19658" spans="1:6" x14ac:dyDescent="0.2">
      <c r="A19658"/>
      <c r="B19658"/>
      <c r="D19658" s="206"/>
      <c r="E19658" s="206"/>
      <c r="F19658"/>
    </row>
    <row r="19659" spans="1:6" x14ac:dyDescent="0.2">
      <c r="A19659"/>
      <c r="B19659"/>
      <c r="D19659" s="206"/>
      <c r="E19659" s="206"/>
      <c r="F19659"/>
    </row>
    <row r="19660" spans="1:6" x14ac:dyDescent="0.2">
      <c r="A19660"/>
      <c r="B19660"/>
      <c r="D19660" s="206"/>
      <c r="E19660" s="206"/>
      <c r="F19660"/>
    </row>
    <row r="19661" spans="1:6" x14ac:dyDescent="0.2">
      <c r="A19661"/>
      <c r="B19661"/>
      <c r="D19661" s="206"/>
      <c r="E19661" s="206"/>
      <c r="F19661"/>
    </row>
    <row r="19662" spans="1:6" x14ac:dyDescent="0.2">
      <c r="A19662"/>
      <c r="B19662"/>
      <c r="D19662" s="206"/>
      <c r="E19662" s="206"/>
      <c r="F19662"/>
    </row>
    <row r="19663" spans="1:6" x14ac:dyDescent="0.2">
      <c r="A19663"/>
      <c r="B19663"/>
      <c r="D19663" s="206"/>
      <c r="E19663" s="206"/>
      <c r="F19663"/>
    </row>
    <row r="19664" spans="1:6" x14ac:dyDescent="0.2">
      <c r="A19664"/>
      <c r="B19664"/>
      <c r="D19664" s="206"/>
      <c r="E19664" s="206"/>
      <c r="F19664"/>
    </row>
    <row r="19665" spans="1:6" x14ac:dyDescent="0.2">
      <c r="A19665"/>
      <c r="B19665"/>
      <c r="D19665" s="206"/>
      <c r="E19665" s="206"/>
      <c r="F19665"/>
    </row>
    <row r="19666" spans="1:6" x14ac:dyDescent="0.2">
      <c r="A19666"/>
      <c r="B19666"/>
      <c r="D19666" s="206"/>
      <c r="E19666" s="206"/>
      <c r="F19666"/>
    </row>
    <row r="19667" spans="1:6" x14ac:dyDescent="0.2">
      <c r="A19667"/>
      <c r="B19667"/>
      <c r="D19667" s="206"/>
      <c r="E19667" s="206"/>
      <c r="F19667"/>
    </row>
    <row r="19668" spans="1:6" x14ac:dyDescent="0.2">
      <c r="A19668"/>
      <c r="B19668"/>
      <c r="D19668" s="206"/>
      <c r="E19668" s="206"/>
      <c r="F19668"/>
    </row>
    <row r="19669" spans="1:6" x14ac:dyDescent="0.2">
      <c r="A19669"/>
      <c r="B19669"/>
      <c r="D19669" s="206"/>
      <c r="E19669" s="206"/>
      <c r="F19669"/>
    </row>
    <row r="19670" spans="1:6" x14ac:dyDescent="0.2">
      <c r="A19670"/>
      <c r="B19670"/>
      <c r="D19670" s="206"/>
      <c r="E19670" s="206"/>
      <c r="F19670"/>
    </row>
    <row r="19671" spans="1:6" x14ac:dyDescent="0.2">
      <c r="A19671"/>
      <c r="B19671"/>
      <c r="D19671" s="206"/>
      <c r="E19671" s="206"/>
      <c r="F19671"/>
    </row>
    <row r="19672" spans="1:6" x14ac:dyDescent="0.2">
      <c r="A19672"/>
      <c r="B19672"/>
      <c r="D19672" s="206"/>
      <c r="E19672" s="206"/>
      <c r="F19672"/>
    </row>
    <row r="19673" spans="1:6" x14ac:dyDescent="0.2">
      <c r="A19673"/>
      <c r="B19673"/>
      <c r="D19673" s="206"/>
      <c r="E19673" s="206"/>
      <c r="F19673"/>
    </row>
    <row r="19674" spans="1:6" x14ac:dyDescent="0.2">
      <c r="A19674"/>
      <c r="B19674"/>
      <c r="D19674" s="206"/>
      <c r="E19674" s="206"/>
      <c r="F19674"/>
    </row>
    <row r="19675" spans="1:6" x14ac:dyDescent="0.2">
      <c r="A19675"/>
      <c r="B19675"/>
      <c r="D19675" s="206"/>
      <c r="E19675" s="206"/>
      <c r="F19675"/>
    </row>
    <row r="19676" spans="1:6" x14ac:dyDescent="0.2">
      <c r="A19676"/>
      <c r="B19676"/>
      <c r="D19676" s="206"/>
      <c r="E19676" s="206"/>
      <c r="F19676"/>
    </row>
    <row r="19677" spans="1:6" x14ac:dyDescent="0.2">
      <c r="A19677"/>
      <c r="B19677"/>
      <c r="D19677" s="206"/>
      <c r="E19677" s="206"/>
      <c r="F19677"/>
    </row>
    <row r="19678" spans="1:6" x14ac:dyDescent="0.2">
      <c r="A19678"/>
      <c r="B19678"/>
      <c r="D19678" s="206"/>
      <c r="E19678" s="206"/>
      <c r="F19678"/>
    </row>
    <row r="19679" spans="1:6" x14ac:dyDescent="0.2">
      <c r="A19679"/>
      <c r="B19679"/>
      <c r="D19679" s="206"/>
      <c r="E19679" s="206"/>
      <c r="F19679"/>
    </row>
    <row r="19680" spans="1:6" x14ac:dyDescent="0.2">
      <c r="A19680"/>
      <c r="B19680"/>
      <c r="D19680" s="206"/>
      <c r="E19680" s="206"/>
      <c r="F19680"/>
    </row>
    <row r="19681" spans="1:6" x14ac:dyDescent="0.2">
      <c r="A19681"/>
      <c r="B19681"/>
      <c r="D19681" s="206"/>
      <c r="E19681" s="206"/>
      <c r="F19681"/>
    </row>
    <row r="19682" spans="1:6" x14ac:dyDescent="0.2">
      <c r="A19682"/>
      <c r="B19682"/>
      <c r="D19682" s="206"/>
      <c r="E19682" s="206"/>
      <c r="F19682"/>
    </row>
    <row r="19683" spans="1:6" x14ac:dyDescent="0.2">
      <c r="A19683"/>
      <c r="B19683"/>
      <c r="D19683" s="206"/>
      <c r="E19683" s="206"/>
      <c r="F19683"/>
    </row>
    <row r="19684" spans="1:6" x14ac:dyDescent="0.2">
      <c r="A19684"/>
      <c r="B19684"/>
      <c r="D19684" s="206"/>
      <c r="E19684" s="206"/>
      <c r="F19684"/>
    </row>
    <row r="19685" spans="1:6" x14ac:dyDescent="0.2">
      <c r="A19685"/>
      <c r="B19685"/>
      <c r="D19685" s="206"/>
      <c r="E19685" s="206"/>
      <c r="F19685"/>
    </row>
    <row r="19686" spans="1:6" x14ac:dyDescent="0.2">
      <c r="A19686"/>
      <c r="B19686"/>
      <c r="D19686" s="206"/>
      <c r="E19686" s="206"/>
      <c r="F19686"/>
    </row>
    <row r="19687" spans="1:6" x14ac:dyDescent="0.2">
      <c r="A19687"/>
      <c r="B19687"/>
      <c r="D19687" s="206"/>
      <c r="E19687" s="206"/>
      <c r="F19687"/>
    </row>
    <row r="19688" spans="1:6" x14ac:dyDescent="0.2">
      <c r="A19688"/>
      <c r="B19688"/>
      <c r="D19688" s="206"/>
      <c r="E19688" s="206"/>
      <c r="F19688"/>
    </row>
    <row r="19689" spans="1:6" x14ac:dyDescent="0.2">
      <c r="A19689"/>
      <c r="B19689"/>
      <c r="D19689" s="206"/>
      <c r="E19689" s="206"/>
      <c r="F19689"/>
    </row>
    <row r="19690" spans="1:6" x14ac:dyDescent="0.2">
      <c r="A19690"/>
      <c r="B19690"/>
      <c r="D19690" s="206"/>
      <c r="E19690" s="206"/>
      <c r="F19690"/>
    </row>
    <row r="19691" spans="1:6" x14ac:dyDescent="0.2">
      <c r="A19691"/>
      <c r="B19691"/>
      <c r="D19691" s="206"/>
      <c r="E19691" s="206"/>
      <c r="F19691"/>
    </row>
    <row r="19692" spans="1:6" x14ac:dyDescent="0.2">
      <c r="A19692"/>
      <c r="B19692"/>
      <c r="D19692" s="206"/>
      <c r="E19692" s="206"/>
      <c r="F19692"/>
    </row>
    <row r="19693" spans="1:6" x14ac:dyDescent="0.2">
      <c r="A19693"/>
      <c r="B19693"/>
      <c r="D19693" s="206"/>
      <c r="E19693" s="206"/>
      <c r="F19693"/>
    </row>
    <row r="19694" spans="1:6" x14ac:dyDescent="0.2">
      <c r="A19694"/>
      <c r="B19694"/>
      <c r="D19694" s="206"/>
      <c r="E19694" s="206"/>
      <c r="F19694"/>
    </row>
    <row r="19695" spans="1:6" x14ac:dyDescent="0.2">
      <c r="A19695"/>
      <c r="B19695"/>
      <c r="D19695" s="206"/>
      <c r="E19695" s="206"/>
      <c r="F19695"/>
    </row>
    <row r="19696" spans="1:6" x14ac:dyDescent="0.2">
      <c r="A19696"/>
      <c r="B19696"/>
      <c r="D19696" s="206"/>
      <c r="E19696" s="206"/>
      <c r="F19696"/>
    </row>
    <row r="19697" spans="1:6" x14ac:dyDescent="0.2">
      <c r="A19697"/>
      <c r="B19697"/>
      <c r="D19697" s="206"/>
      <c r="E19697" s="206"/>
      <c r="F19697"/>
    </row>
    <row r="19698" spans="1:6" x14ac:dyDescent="0.2">
      <c r="A19698"/>
      <c r="B19698"/>
      <c r="D19698" s="206"/>
      <c r="E19698" s="206"/>
      <c r="F19698"/>
    </row>
    <row r="19699" spans="1:6" x14ac:dyDescent="0.2">
      <c r="A19699"/>
      <c r="B19699"/>
      <c r="D19699" s="206"/>
      <c r="E19699" s="206"/>
      <c r="F19699"/>
    </row>
    <row r="19700" spans="1:6" x14ac:dyDescent="0.2">
      <c r="A19700"/>
      <c r="B19700"/>
      <c r="D19700" s="206"/>
      <c r="E19700" s="206"/>
      <c r="F19700"/>
    </row>
    <row r="19701" spans="1:6" x14ac:dyDescent="0.2">
      <c r="A19701"/>
      <c r="B19701"/>
      <c r="D19701" s="206"/>
      <c r="E19701" s="206"/>
      <c r="F19701"/>
    </row>
    <row r="19702" spans="1:6" x14ac:dyDescent="0.2">
      <c r="A19702"/>
      <c r="B19702"/>
      <c r="D19702" s="206"/>
      <c r="E19702" s="206"/>
      <c r="F19702"/>
    </row>
    <row r="19703" spans="1:6" x14ac:dyDescent="0.2">
      <c r="A19703"/>
      <c r="B19703"/>
      <c r="D19703" s="206"/>
      <c r="E19703" s="206"/>
      <c r="F19703"/>
    </row>
    <row r="19704" spans="1:6" x14ac:dyDescent="0.2">
      <c r="A19704"/>
      <c r="B19704"/>
      <c r="D19704" s="206"/>
      <c r="E19704" s="206"/>
      <c r="F19704"/>
    </row>
    <row r="19705" spans="1:6" x14ac:dyDescent="0.2">
      <c r="A19705"/>
      <c r="B19705"/>
      <c r="D19705" s="206"/>
      <c r="E19705" s="206"/>
      <c r="F19705"/>
    </row>
    <row r="19706" spans="1:6" x14ac:dyDescent="0.2">
      <c r="A19706"/>
      <c r="B19706"/>
      <c r="D19706" s="206"/>
      <c r="E19706" s="206"/>
      <c r="F19706"/>
    </row>
    <row r="19707" spans="1:6" x14ac:dyDescent="0.2">
      <c r="A19707"/>
      <c r="B19707"/>
      <c r="D19707" s="206"/>
      <c r="E19707" s="206"/>
      <c r="F19707"/>
    </row>
    <row r="19708" spans="1:6" x14ac:dyDescent="0.2">
      <c r="A19708"/>
      <c r="B19708"/>
      <c r="D19708" s="206"/>
      <c r="E19708" s="206"/>
      <c r="F19708"/>
    </row>
    <row r="19709" spans="1:6" x14ac:dyDescent="0.2">
      <c r="A19709"/>
      <c r="B19709"/>
      <c r="D19709" s="206"/>
      <c r="E19709" s="206"/>
      <c r="F19709"/>
    </row>
    <row r="19710" spans="1:6" x14ac:dyDescent="0.2">
      <c r="A19710"/>
      <c r="B19710"/>
      <c r="D19710" s="206"/>
      <c r="E19710" s="206"/>
      <c r="F19710"/>
    </row>
    <row r="19711" spans="1:6" x14ac:dyDescent="0.2">
      <c r="A19711"/>
      <c r="B19711"/>
      <c r="D19711" s="206"/>
      <c r="E19711" s="206"/>
      <c r="F19711"/>
    </row>
    <row r="19712" spans="1:6" x14ac:dyDescent="0.2">
      <c r="A19712"/>
      <c r="B19712"/>
      <c r="D19712" s="206"/>
      <c r="E19712" s="206"/>
      <c r="F19712"/>
    </row>
    <row r="19713" spans="1:6" x14ac:dyDescent="0.2">
      <c r="A19713"/>
      <c r="B19713"/>
      <c r="D19713" s="206"/>
      <c r="E19713" s="206"/>
      <c r="F19713"/>
    </row>
    <row r="19714" spans="1:6" x14ac:dyDescent="0.2">
      <c r="A19714"/>
      <c r="B19714"/>
      <c r="D19714" s="206"/>
      <c r="E19714" s="206"/>
      <c r="F19714"/>
    </row>
    <row r="19715" spans="1:6" x14ac:dyDescent="0.2">
      <c r="A19715"/>
      <c r="B19715"/>
      <c r="D19715" s="206"/>
      <c r="E19715" s="206"/>
      <c r="F19715"/>
    </row>
    <row r="19716" spans="1:6" x14ac:dyDescent="0.2">
      <c r="A19716"/>
      <c r="B19716"/>
      <c r="D19716" s="206"/>
      <c r="E19716" s="206"/>
      <c r="F19716"/>
    </row>
    <row r="19717" spans="1:6" x14ac:dyDescent="0.2">
      <c r="A19717"/>
      <c r="B19717"/>
      <c r="D19717" s="206"/>
      <c r="E19717" s="206"/>
      <c r="F19717"/>
    </row>
    <row r="19718" spans="1:6" x14ac:dyDescent="0.2">
      <c r="A19718"/>
      <c r="B19718"/>
      <c r="D19718" s="206"/>
      <c r="E19718" s="206"/>
      <c r="F19718"/>
    </row>
    <row r="19719" spans="1:6" x14ac:dyDescent="0.2">
      <c r="A19719"/>
      <c r="B19719"/>
      <c r="D19719" s="206"/>
      <c r="E19719" s="206"/>
      <c r="F19719"/>
    </row>
    <row r="19720" spans="1:6" x14ac:dyDescent="0.2">
      <c r="A19720"/>
      <c r="B19720"/>
      <c r="D19720" s="206"/>
      <c r="E19720" s="206"/>
      <c r="F19720"/>
    </row>
    <row r="19721" spans="1:6" x14ac:dyDescent="0.2">
      <c r="A19721"/>
      <c r="B19721"/>
      <c r="D19721" s="206"/>
      <c r="E19721" s="206"/>
      <c r="F19721"/>
    </row>
    <row r="19722" spans="1:6" x14ac:dyDescent="0.2">
      <c r="A19722"/>
      <c r="B19722"/>
      <c r="D19722" s="206"/>
      <c r="E19722" s="206"/>
      <c r="F19722"/>
    </row>
    <row r="19723" spans="1:6" x14ac:dyDescent="0.2">
      <c r="A19723"/>
      <c r="B19723"/>
      <c r="D19723" s="206"/>
      <c r="E19723" s="206"/>
      <c r="F19723"/>
    </row>
    <row r="19724" spans="1:6" x14ac:dyDescent="0.2">
      <c r="A19724"/>
      <c r="B19724"/>
      <c r="D19724" s="206"/>
      <c r="E19724" s="206"/>
      <c r="F19724"/>
    </row>
    <row r="19725" spans="1:6" x14ac:dyDescent="0.2">
      <c r="A19725"/>
      <c r="B19725"/>
      <c r="D19725" s="206"/>
      <c r="E19725" s="206"/>
      <c r="F19725"/>
    </row>
    <row r="19726" spans="1:6" x14ac:dyDescent="0.2">
      <c r="A19726"/>
      <c r="B19726"/>
      <c r="D19726" s="206"/>
      <c r="E19726" s="206"/>
      <c r="F19726"/>
    </row>
    <row r="19727" spans="1:6" x14ac:dyDescent="0.2">
      <c r="A19727"/>
      <c r="B19727"/>
      <c r="D19727" s="206"/>
      <c r="E19727" s="206"/>
      <c r="F19727"/>
    </row>
    <row r="19728" spans="1:6" x14ac:dyDescent="0.2">
      <c r="A19728"/>
      <c r="B19728"/>
      <c r="D19728" s="206"/>
      <c r="E19728" s="206"/>
      <c r="F19728"/>
    </row>
    <row r="19729" spans="1:6" x14ac:dyDescent="0.2">
      <c r="A19729"/>
      <c r="B19729"/>
      <c r="D19729" s="206"/>
      <c r="E19729" s="206"/>
      <c r="F19729"/>
    </row>
    <row r="19730" spans="1:6" x14ac:dyDescent="0.2">
      <c r="A19730"/>
      <c r="B19730"/>
      <c r="D19730" s="206"/>
      <c r="E19730" s="206"/>
      <c r="F19730"/>
    </row>
    <row r="19731" spans="1:6" x14ac:dyDescent="0.2">
      <c r="A19731"/>
      <c r="B19731"/>
      <c r="D19731" s="206"/>
      <c r="E19731" s="206"/>
      <c r="F19731"/>
    </row>
    <row r="19732" spans="1:6" x14ac:dyDescent="0.2">
      <c r="A19732"/>
      <c r="B19732"/>
      <c r="D19732" s="206"/>
      <c r="E19732" s="206"/>
      <c r="F19732"/>
    </row>
    <row r="19733" spans="1:6" x14ac:dyDescent="0.2">
      <c r="A19733"/>
      <c r="B19733"/>
      <c r="D19733" s="206"/>
      <c r="E19733" s="206"/>
      <c r="F19733"/>
    </row>
    <row r="19734" spans="1:6" x14ac:dyDescent="0.2">
      <c r="A19734"/>
      <c r="B19734"/>
      <c r="D19734" s="206"/>
      <c r="E19734" s="206"/>
      <c r="F19734"/>
    </row>
    <row r="19735" spans="1:6" x14ac:dyDescent="0.2">
      <c r="A19735"/>
      <c r="B19735"/>
      <c r="D19735" s="206"/>
      <c r="E19735" s="206"/>
      <c r="F19735"/>
    </row>
    <row r="19736" spans="1:6" x14ac:dyDescent="0.2">
      <c r="A19736"/>
      <c r="B19736"/>
      <c r="D19736" s="206"/>
      <c r="E19736" s="206"/>
      <c r="F19736"/>
    </row>
    <row r="19737" spans="1:6" x14ac:dyDescent="0.2">
      <c r="A19737"/>
      <c r="B19737"/>
      <c r="D19737" s="206"/>
      <c r="E19737" s="206"/>
      <c r="F19737"/>
    </row>
    <row r="19738" spans="1:6" x14ac:dyDescent="0.2">
      <c r="A19738"/>
      <c r="B19738"/>
      <c r="D19738" s="206"/>
      <c r="E19738" s="206"/>
      <c r="F19738"/>
    </row>
    <row r="19739" spans="1:6" x14ac:dyDescent="0.2">
      <c r="A19739"/>
      <c r="B19739"/>
      <c r="D19739" s="206"/>
      <c r="E19739" s="206"/>
      <c r="F19739"/>
    </row>
    <row r="19740" spans="1:6" x14ac:dyDescent="0.2">
      <c r="A19740"/>
      <c r="B19740"/>
      <c r="D19740" s="206"/>
      <c r="E19740" s="206"/>
      <c r="F19740"/>
    </row>
    <row r="19741" spans="1:6" x14ac:dyDescent="0.2">
      <c r="A19741"/>
      <c r="B19741"/>
      <c r="D19741" s="206"/>
      <c r="E19741" s="206"/>
      <c r="F19741"/>
    </row>
    <row r="19742" spans="1:6" x14ac:dyDescent="0.2">
      <c r="A19742"/>
      <c r="B19742"/>
      <c r="D19742" s="206"/>
      <c r="E19742" s="206"/>
      <c r="F19742"/>
    </row>
    <row r="19743" spans="1:6" x14ac:dyDescent="0.2">
      <c r="A19743"/>
      <c r="B19743"/>
      <c r="D19743" s="206"/>
      <c r="E19743" s="206"/>
      <c r="F19743"/>
    </row>
    <row r="19744" spans="1:6" x14ac:dyDescent="0.2">
      <c r="A19744"/>
      <c r="B19744"/>
      <c r="D19744" s="206"/>
      <c r="E19744" s="206"/>
      <c r="F19744"/>
    </row>
    <row r="19745" spans="1:6" x14ac:dyDescent="0.2">
      <c r="A19745"/>
      <c r="B19745"/>
      <c r="D19745" s="206"/>
      <c r="E19745" s="206"/>
      <c r="F19745"/>
    </row>
    <row r="19746" spans="1:6" x14ac:dyDescent="0.2">
      <c r="A19746"/>
      <c r="B19746"/>
      <c r="D19746" s="206"/>
      <c r="E19746" s="206"/>
      <c r="F19746"/>
    </row>
    <row r="19747" spans="1:6" x14ac:dyDescent="0.2">
      <c r="A19747"/>
      <c r="B19747"/>
      <c r="D19747" s="206"/>
      <c r="E19747" s="206"/>
      <c r="F19747"/>
    </row>
    <row r="19748" spans="1:6" x14ac:dyDescent="0.2">
      <c r="A19748"/>
      <c r="B19748"/>
      <c r="D19748" s="206"/>
      <c r="E19748" s="206"/>
      <c r="F19748"/>
    </row>
    <row r="19749" spans="1:6" x14ac:dyDescent="0.2">
      <c r="A19749"/>
      <c r="B19749"/>
      <c r="D19749" s="206"/>
      <c r="E19749" s="206"/>
      <c r="F19749"/>
    </row>
    <row r="19750" spans="1:6" x14ac:dyDescent="0.2">
      <c r="A19750"/>
      <c r="B19750"/>
      <c r="D19750" s="206"/>
      <c r="E19750" s="206"/>
      <c r="F19750"/>
    </row>
    <row r="19751" spans="1:6" x14ac:dyDescent="0.2">
      <c r="A19751"/>
      <c r="B19751"/>
      <c r="D19751" s="206"/>
      <c r="E19751" s="206"/>
      <c r="F19751"/>
    </row>
    <row r="19752" spans="1:6" x14ac:dyDescent="0.2">
      <c r="A19752"/>
      <c r="B19752"/>
      <c r="D19752" s="206"/>
      <c r="E19752" s="206"/>
      <c r="F19752"/>
    </row>
    <row r="19753" spans="1:6" x14ac:dyDescent="0.2">
      <c r="A19753"/>
      <c r="B19753"/>
      <c r="D19753" s="206"/>
      <c r="E19753" s="206"/>
      <c r="F19753"/>
    </row>
    <row r="19754" spans="1:6" x14ac:dyDescent="0.2">
      <c r="A19754"/>
      <c r="B19754"/>
      <c r="D19754" s="206"/>
      <c r="E19754" s="206"/>
      <c r="F19754"/>
    </row>
    <row r="19755" spans="1:6" x14ac:dyDescent="0.2">
      <c r="A19755"/>
      <c r="B19755"/>
      <c r="D19755" s="206"/>
      <c r="E19755" s="206"/>
      <c r="F19755"/>
    </row>
    <row r="19756" spans="1:6" x14ac:dyDescent="0.2">
      <c r="A19756"/>
      <c r="B19756"/>
      <c r="D19756" s="206"/>
      <c r="E19756" s="206"/>
      <c r="F19756"/>
    </row>
    <row r="19757" spans="1:6" x14ac:dyDescent="0.2">
      <c r="A19757"/>
      <c r="B19757"/>
      <c r="D19757" s="206"/>
      <c r="E19757" s="206"/>
      <c r="F19757"/>
    </row>
    <row r="19758" spans="1:6" x14ac:dyDescent="0.2">
      <c r="A19758"/>
      <c r="B19758"/>
      <c r="D19758" s="206"/>
      <c r="E19758" s="206"/>
      <c r="F19758"/>
    </row>
    <row r="19759" spans="1:6" x14ac:dyDescent="0.2">
      <c r="A19759"/>
      <c r="B19759"/>
      <c r="D19759" s="206"/>
      <c r="E19759" s="206"/>
      <c r="F19759"/>
    </row>
    <row r="19760" spans="1:6" x14ac:dyDescent="0.2">
      <c r="A19760"/>
      <c r="B19760"/>
      <c r="D19760" s="206"/>
      <c r="E19760" s="206"/>
      <c r="F19760"/>
    </row>
    <row r="19761" spans="1:6" x14ac:dyDescent="0.2">
      <c r="A19761"/>
      <c r="B19761"/>
      <c r="D19761" s="206"/>
      <c r="E19761" s="206"/>
      <c r="F19761"/>
    </row>
    <row r="19762" spans="1:6" x14ac:dyDescent="0.2">
      <c r="A19762"/>
      <c r="B19762"/>
      <c r="D19762" s="206"/>
      <c r="E19762" s="206"/>
      <c r="F19762"/>
    </row>
    <row r="19763" spans="1:6" x14ac:dyDescent="0.2">
      <c r="A19763"/>
      <c r="B19763"/>
      <c r="D19763" s="206"/>
      <c r="E19763" s="206"/>
      <c r="F19763"/>
    </row>
    <row r="19764" spans="1:6" x14ac:dyDescent="0.2">
      <c r="A19764"/>
      <c r="B19764"/>
      <c r="D19764" s="206"/>
      <c r="E19764" s="206"/>
      <c r="F19764"/>
    </row>
    <row r="19765" spans="1:6" x14ac:dyDescent="0.2">
      <c r="A19765"/>
      <c r="B19765"/>
      <c r="D19765" s="206"/>
      <c r="E19765" s="206"/>
      <c r="F19765"/>
    </row>
    <row r="19766" spans="1:6" x14ac:dyDescent="0.2">
      <c r="A19766"/>
      <c r="B19766"/>
      <c r="D19766" s="206"/>
      <c r="E19766" s="206"/>
      <c r="F19766"/>
    </row>
    <row r="19767" spans="1:6" x14ac:dyDescent="0.2">
      <c r="A19767"/>
      <c r="B19767"/>
      <c r="D19767" s="206"/>
      <c r="E19767" s="206"/>
      <c r="F19767"/>
    </row>
    <row r="19768" spans="1:6" x14ac:dyDescent="0.2">
      <c r="A19768"/>
      <c r="B19768"/>
      <c r="D19768" s="206"/>
      <c r="E19768" s="206"/>
      <c r="F19768"/>
    </row>
    <row r="19769" spans="1:6" x14ac:dyDescent="0.2">
      <c r="A19769"/>
      <c r="B19769"/>
      <c r="D19769" s="206"/>
      <c r="E19769" s="206"/>
      <c r="F19769"/>
    </row>
    <row r="19770" spans="1:6" x14ac:dyDescent="0.2">
      <c r="A19770"/>
      <c r="B19770"/>
      <c r="D19770" s="206"/>
      <c r="E19770" s="206"/>
      <c r="F19770"/>
    </row>
    <row r="19771" spans="1:6" x14ac:dyDescent="0.2">
      <c r="A19771"/>
      <c r="B19771"/>
      <c r="D19771" s="206"/>
      <c r="E19771" s="206"/>
      <c r="F19771"/>
    </row>
    <row r="19772" spans="1:6" x14ac:dyDescent="0.2">
      <c r="A19772"/>
      <c r="B19772"/>
      <c r="D19772" s="206"/>
      <c r="E19772" s="206"/>
      <c r="F19772"/>
    </row>
    <row r="19773" spans="1:6" x14ac:dyDescent="0.2">
      <c r="A19773"/>
      <c r="B19773"/>
      <c r="D19773" s="206"/>
      <c r="E19773" s="206"/>
      <c r="F19773"/>
    </row>
    <row r="19774" spans="1:6" x14ac:dyDescent="0.2">
      <c r="A19774"/>
      <c r="B19774"/>
      <c r="D19774" s="206"/>
      <c r="E19774" s="206"/>
      <c r="F19774"/>
    </row>
    <row r="19775" spans="1:6" x14ac:dyDescent="0.2">
      <c r="A19775"/>
      <c r="B19775"/>
      <c r="D19775" s="206"/>
      <c r="E19775" s="206"/>
      <c r="F19775"/>
    </row>
    <row r="19776" spans="1:6" x14ac:dyDescent="0.2">
      <c r="A19776"/>
      <c r="B19776"/>
      <c r="D19776" s="206"/>
      <c r="E19776" s="206"/>
      <c r="F19776"/>
    </row>
    <row r="19777" spans="1:6" x14ac:dyDescent="0.2">
      <c r="A19777"/>
      <c r="B19777"/>
      <c r="D19777" s="206"/>
      <c r="E19777" s="206"/>
      <c r="F19777"/>
    </row>
    <row r="19778" spans="1:6" x14ac:dyDescent="0.2">
      <c r="A19778"/>
      <c r="B19778"/>
      <c r="D19778" s="206"/>
      <c r="E19778" s="206"/>
      <c r="F19778"/>
    </row>
    <row r="19779" spans="1:6" x14ac:dyDescent="0.2">
      <c r="A19779"/>
      <c r="B19779"/>
      <c r="D19779" s="206"/>
      <c r="E19779" s="206"/>
      <c r="F19779"/>
    </row>
    <row r="19780" spans="1:6" x14ac:dyDescent="0.2">
      <c r="A19780"/>
      <c r="B19780"/>
      <c r="D19780" s="206"/>
      <c r="E19780" s="206"/>
      <c r="F19780"/>
    </row>
    <row r="19781" spans="1:6" x14ac:dyDescent="0.2">
      <c r="A19781"/>
      <c r="B19781"/>
      <c r="D19781" s="206"/>
      <c r="E19781" s="206"/>
      <c r="F19781"/>
    </row>
    <row r="19782" spans="1:6" x14ac:dyDescent="0.2">
      <c r="A19782"/>
      <c r="B19782"/>
      <c r="D19782" s="206"/>
      <c r="E19782" s="206"/>
      <c r="F19782"/>
    </row>
    <row r="19783" spans="1:6" x14ac:dyDescent="0.2">
      <c r="A19783"/>
      <c r="B19783"/>
      <c r="D19783" s="206"/>
      <c r="E19783" s="206"/>
      <c r="F19783"/>
    </row>
    <row r="19784" spans="1:6" x14ac:dyDescent="0.2">
      <c r="A19784"/>
      <c r="B19784"/>
      <c r="D19784" s="206"/>
      <c r="E19784" s="206"/>
      <c r="F19784"/>
    </row>
    <row r="19785" spans="1:6" x14ac:dyDescent="0.2">
      <c r="A19785"/>
      <c r="B19785"/>
      <c r="D19785" s="206"/>
      <c r="E19785" s="206"/>
      <c r="F19785"/>
    </row>
    <row r="19786" spans="1:6" x14ac:dyDescent="0.2">
      <c r="A19786"/>
      <c r="B19786"/>
      <c r="D19786" s="206"/>
      <c r="E19786" s="206"/>
      <c r="F19786"/>
    </row>
    <row r="19787" spans="1:6" x14ac:dyDescent="0.2">
      <c r="A19787"/>
      <c r="B19787"/>
      <c r="D19787" s="206"/>
      <c r="E19787" s="206"/>
      <c r="F19787"/>
    </row>
    <row r="19788" spans="1:6" x14ac:dyDescent="0.2">
      <c r="A19788"/>
      <c r="B19788"/>
      <c r="D19788" s="206"/>
      <c r="E19788" s="206"/>
      <c r="F19788"/>
    </row>
    <row r="19789" spans="1:6" x14ac:dyDescent="0.2">
      <c r="A19789"/>
      <c r="B19789"/>
      <c r="D19789" s="206"/>
      <c r="E19789" s="206"/>
      <c r="F19789"/>
    </row>
    <row r="19790" spans="1:6" x14ac:dyDescent="0.2">
      <c r="A19790"/>
      <c r="B19790"/>
      <c r="D19790" s="206"/>
      <c r="E19790" s="206"/>
      <c r="F19790"/>
    </row>
    <row r="19791" spans="1:6" x14ac:dyDescent="0.2">
      <c r="A19791"/>
      <c r="B19791"/>
      <c r="D19791" s="206"/>
      <c r="E19791" s="206"/>
      <c r="F19791"/>
    </row>
    <row r="19792" spans="1:6" x14ac:dyDescent="0.2">
      <c r="A19792"/>
      <c r="B19792"/>
      <c r="D19792" s="206"/>
      <c r="E19792" s="206"/>
      <c r="F19792"/>
    </row>
    <row r="19793" spans="1:6" x14ac:dyDescent="0.2">
      <c r="A19793"/>
      <c r="B19793"/>
      <c r="D19793" s="206"/>
      <c r="E19793" s="206"/>
      <c r="F19793"/>
    </row>
    <row r="19794" spans="1:6" x14ac:dyDescent="0.2">
      <c r="A19794"/>
      <c r="B19794"/>
      <c r="D19794" s="206"/>
      <c r="E19794" s="206"/>
      <c r="F19794"/>
    </row>
    <row r="19795" spans="1:6" x14ac:dyDescent="0.2">
      <c r="A19795"/>
      <c r="B19795"/>
      <c r="D19795" s="206"/>
      <c r="E19795" s="206"/>
      <c r="F19795"/>
    </row>
    <row r="19796" spans="1:6" x14ac:dyDescent="0.2">
      <c r="A19796"/>
      <c r="B19796"/>
      <c r="D19796" s="206"/>
      <c r="E19796" s="206"/>
      <c r="F19796"/>
    </row>
    <row r="19797" spans="1:6" x14ac:dyDescent="0.2">
      <c r="A19797"/>
      <c r="B19797"/>
      <c r="D19797" s="206"/>
      <c r="E19797" s="206"/>
      <c r="F19797"/>
    </row>
    <row r="19798" spans="1:6" x14ac:dyDescent="0.2">
      <c r="A19798"/>
      <c r="B19798"/>
      <c r="D19798" s="206"/>
      <c r="E19798" s="206"/>
      <c r="F19798"/>
    </row>
    <row r="19799" spans="1:6" x14ac:dyDescent="0.2">
      <c r="A19799"/>
      <c r="B19799"/>
      <c r="D19799" s="206"/>
      <c r="E19799" s="206"/>
      <c r="F19799"/>
    </row>
    <row r="19800" spans="1:6" x14ac:dyDescent="0.2">
      <c r="A19800"/>
      <c r="B19800"/>
      <c r="D19800" s="206"/>
      <c r="E19800" s="206"/>
      <c r="F19800"/>
    </row>
    <row r="19801" spans="1:6" x14ac:dyDescent="0.2">
      <c r="A19801"/>
      <c r="B19801"/>
      <c r="D19801" s="206"/>
      <c r="E19801" s="206"/>
      <c r="F19801"/>
    </row>
    <row r="19802" spans="1:6" x14ac:dyDescent="0.2">
      <c r="A19802"/>
      <c r="B19802"/>
      <c r="D19802" s="206"/>
      <c r="E19802" s="206"/>
      <c r="F19802"/>
    </row>
    <row r="19803" spans="1:6" x14ac:dyDescent="0.2">
      <c r="A19803"/>
      <c r="B19803"/>
      <c r="D19803" s="206"/>
      <c r="E19803" s="206"/>
      <c r="F19803"/>
    </row>
    <row r="19804" spans="1:6" x14ac:dyDescent="0.2">
      <c r="A19804"/>
      <c r="B19804"/>
      <c r="D19804" s="206"/>
      <c r="E19804" s="206"/>
      <c r="F19804"/>
    </row>
    <row r="19805" spans="1:6" x14ac:dyDescent="0.2">
      <c r="A19805"/>
      <c r="B19805"/>
      <c r="D19805" s="206"/>
      <c r="E19805" s="206"/>
      <c r="F19805"/>
    </row>
    <row r="19806" spans="1:6" x14ac:dyDescent="0.2">
      <c r="A19806"/>
      <c r="B19806"/>
      <c r="D19806" s="206"/>
      <c r="E19806" s="206"/>
      <c r="F19806"/>
    </row>
    <row r="19807" spans="1:6" x14ac:dyDescent="0.2">
      <c r="A19807"/>
      <c r="B19807"/>
      <c r="D19807" s="206"/>
      <c r="E19807" s="206"/>
      <c r="F19807"/>
    </row>
    <row r="19808" spans="1:6" x14ac:dyDescent="0.2">
      <c r="A19808"/>
      <c r="B19808"/>
      <c r="D19808" s="206"/>
      <c r="E19808" s="206"/>
      <c r="F19808"/>
    </row>
    <row r="19809" spans="1:6" x14ac:dyDescent="0.2">
      <c r="A19809"/>
      <c r="B19809"/>
      <c r="D19809" s="206"/>
      <c r="E19809" s="206"/>
      <c r="F19809"/>
    </row>
    <row r="19810" spans="1:6" x14ac:dyDescent="0.2">
      <c r="A19810"/>
      <c r="B19810"/>
      <c r="D19810" s="206"/>
      <c r="E19810" s="206"/>
      <c r="F19810"/>
    </row>
    <row r="19811" spans="1:6" x14ac:dyDescent="0.2">
      <c r="A19811"/>
      <c r="B19811"/>
      <c r="D19811" s="206"/>
      <c r="E19811" s="206"/>
      <c r="F19811"/>
    </row>
    <row r="19812" spans="1:6" x14ac:dyDescent="0.2">
      <c r="A19812"/>
      <c r="B19812"/>
      <c r="D19812" s="206"/>
      <c r="E19812" s="206"/>
      <c r="F19812"/>
    </row>
    <row r="19813" spans="1:6" x14ac:dyDescent="0.2">
      <c r="A19813"/>
      <c r="B19813"/>
      <c r="D19813" s="206"/>
      <c r="E19813" s="206"/>
      <c r="F19813"/>
    </row>
    <row r="19814" spans="1:6" x14ac:dyDescent="0.2">
      <c r="A19814"/>
      <c r="B19814"/>
      <c r="D19814" s="206"/>
      <c r="E19814" s="206"/>
      <c r="F19814"/>
    </row>
    <row r="19815" spans="1:6" x14ac:dyDescent="0.2">
      <c r="A19815"/>
      <c r="B19815"/>
      <c r="D19815" s="206"/>
      <c r="E19815" s="206"/>
      <c r="F19815"/>
    </row>
    <row r="19816" spans="1:6" x14ac:dyDescent="0.2">
      <c r="A19816"/>
      <c r="B19816"/>
      <c r="D19816" s="206"/>
      <c r="E19816" s="206"/>
      <c r="F19816"/>
    </row>
    <row r="19817" spans="1:6" x14ac:dyDescent="0.2">
      <c r="A19817"/>
      <c r="B19817"/>
      <c r="D19817" s="206"/>
      <c r="E19817" s="206"/>
      <c r="F19817"/>
    </row>
    <row r="19818" spans="1:6" x14ac:dyDescent="0.2">
      <c r="A19818"/>
      <c r="B19818"/>
      <c r="D19818" s="206"/>
      <c r="E19818" s="206"/>
      <c r="F19818"/>
    </row>
    <row r="19819" spans="1:6" x14ac:dyDescent="0.2">
      <c r="A19819"/>
      <c r="B19819"/>
      <c r="D19819" s="206"/>
      <c r="E19819" s="206"/>
      <c r="F19819"/>
    </row>
    <row r="19820" spans="1:6" x14ac:dyDescent="0.2">
      <c r="A19820"/>
      <c r="B19820"/>
      <c r="D19820" s="206"/>
      <c r="E19820" s="206"/>
      <c r="F19820"/>
    </row>
    <row r="19821" spans="1:6" x14ac:dyDescent="0.2">
      <c r="A19821"/>
      <c r="B19821"/>
      <c r="D19821" s="206"/>
      <c r="E19821" s="206"/>
      <c r="F19821"/>
    </row>
    <row r="19822" spans="1:6" x14ac:dyDescent="0.2">
      <c r="A19822"/>
      <c r="B19822"/>
      <c r="D19822" s="206"/>
      <c r="E19822" s="206"/>
      <c r="F19822"/>
    </row>
    <row r="19823" spans="1:6" x14ac:dyDescent="0.2">
      <c r="A19823"/>
      <c r="B19823"/>
      <c r="D19823" s="206"/>
      <c r="E19823" s="206"/>
      <c r="F19823"/>
    </row>
    <row r="19824" spans="1:6" x14ac:dyDescent="0.2">
      <c r="A19824"/>
      <c r="B19824"/>
      <c r="D19824" s="206"/>
      <c r="E19824" s="206"/>
      <c r="F19824"/>
    </row>
    <row r="19825" spans="1:6" x14ac:dyDescent="0.2">
      <c r="A19825"/>
      <c r="B19825"/>
      <c r="D19825" s="206"/>
      <c r="E19825" s="206"/>
      <c r="F19825"/>
    </row>
    <row r="19826" spans="1:6" x14ac:dyDescent="0.2">
      <c r="A19826"/>
      <c r="B19826"/>
      <c r="D19826" s="206"/>
      <c r="E19826" s="206"/>
      <c r="F19826"/>
    </row>
    <row r="19827" spans="1:6" x14ac:dyDescent="0.2">
      <c r="A19827"/>
      <c r="B19827"/>
      <c r="D19827" s="206"/>
      <c r="E19827" s="206"/>
      <c r="F19827"/>
    </row>
    <row r="19828" spans="1:6" x14ac:dyDescent="0.2">
      <c r="A19828"/>
      <c r="B19828"/>
      <c r="D19828" s="206"/>
      <c r="E19828" s="206"/>
      <c r="F19828"/>
    </row>
    <row r="19829" spans="1:6" x14ac:dyDescent="0.2">
      <c r="A19829"/>
      <c r="B19829"/>
      <c r="D19829" s="206"/>
      <c r="E19829" s="206"/>
      <c r="F19829"/>
    </row>
    <row r="19830" spans="1:6" x14ac:dyDescent="0.2">
      <c r="A19830"/>
      <c r="B19830"/>
      <c r="D19830" s="206"/>
      <c r="E19830" s="206"/>
      <c r="F19830"/>
    </row>
    <row r="19831" spans="1:6" x14ac:dyDescent="0.2">
      <c r="A19831"/>
      <c r="B19831"/>
      <c r="D19831" s="206"/>
      <c r="E19831" s="206"/>
      <c r="F19831"/>
    </row>
    <row r="19832" spans="1:6" x14ac:dyDescent="0.2">
      <c r="A19832"/>
      <c r="B19832"/>
      <c r="D19832" s="206"/>
      <c r="E19832" s="206"/>
      <c r="F19832"/>
    </row>
    <row r="19833" spans="1:6" x14ac:dyDescent="0.2">
      <c r="A19833"/>
      <c r="B19833"/>
      <c r="D19833" s="206"/>
      <c r="E19833" s="206"/>
      <c r="F19833"/>
    </row>
    <row r="19834" spans="1:6" x14ac:dyDescent="0.2">
      <c r="A19834"/>
      <c r="B19834"/>
      <c r="D19834" s="206"/>
      <c r="E19834" s="206"/>
      <c r="F19834"/>
    </row>
    <row r="19835" spans="1:6" x14ac:dyDescent="0.2">
      <c r="A19835"/>
      <c r="B19835"/>
      <c r="D19835" s="206"/>
      <c r="E19835" s="206"/>
      <c r="F19835"/>
    </row>
    <row r="19836" spans="1:6" x14ac:dyDescent="0.2">
      <c r="A19836"/>
      <c r="B19836"/>
      <c r="D19836" s="206"/>
      <c r="E19836" s="206"/>
      <c r="F19836"/>
    </row>
    <row r="19837" spans="1:6" x14ac:dyDescent="0.2">
      <c r="A19837"/>
      <c r="B19837"/>
      <c r="D19837" s="206"/>
      <c r="E19837" s="206"/>
      <c r="F19837"/>
    </row>
    <row r="19838" spans="1:6" x14ac:dyDescent="0.2">
      <c r="A19838"/>
      <c r="B19838"/>
      <c r="D19838" s="206"/>
      <c r="E19838" s="206"/>
      <c r="F19838"/>
    </row>
    <row r="19839" spans="1:6" x14ac:dyDescent="0.2">
      <c r="A19839"/>
      <c r="B19839"/>
      <c r="D19839" s="206"/>
      <c r="E19839" s="206"/>
      <c r="F19839"/>
    </row>
    <row r="19840" spans="1:6" x14ac:dyDescent="0.2">
      <c r="A19840"/>
      <c r="B19840"/>
      <c r="D19840" s="206"/>
      <c r="E19840" s="206"/>
      <c r="F19840"/>
    </row>
    <row r="19841" spans="1:6" x14ac:dyDescent="0.2">
      <c r="A19841"/>
      <c r="B19841"/>
      <c r="D19841" s="206"/>
      <c r="E19841" s="206"/>
      <c r="F19841"/>
    </row>
    <row r="19842" spans="1:6" x14ac:dyDescent="0.2">
      <c r="A19842"/>
      <c r="B19842"/>
      <c r="D19842" s="206"/>
      <c r="E19842" s="206"/>
      <c r="F19842"/>
    </row>
    <row r="19843" spans="1:6" x14ac:dyDescent="0.2">
      <c r="A19843"/>
      <c r="B19843"/>
      <c r="D19843" s="206"/>
      <c r="E19843" s="206"/>
      <c r="F19843"/>
    </row>
    <row r="19844" spans="1:6" x14ac:dyDescent="0.2">
      <c r="A19844"/>
      <c r="B19844"/>
      <c r="D19844" s="206"/>
      <c r="E19844" s="206"/>
      <c r="F19844"/>
    </row>
    <row r="19845" spans="1:6" x14ac:dyDescent="0.2">
      <c r="A19845"/>
      <c r="B19845"/>
      <c r="D19845" s="206"/>
      <c r="E19845" s="206"/>
      <c r="F19845"/>
    </row>
    <row r="19846" spans="1:6" x14ac:dyDescent="0.2">
      <c r="A19846"/>
      <c r="B19846"/>
      <c r="D19846" s="206"/>
      <c r="E19846" s="206"/>
      <c r="F19846"/>
    </row>
    <row r="19847" spans="1:6" x14ac:dyDescent="0.2">
      <c r="A19847"/>
      <c r="B19847"/>
      <c r="D19847" s="206"/>
      <c r="E19847" s="206"/>
      <c r="F19847"/>
    </row>
    <row r="19848" spans="1:6" x14ac:dyDescent="0.2">
      <c r="A19848"/>
      <c r="B19848"/>
      <c r="D19848" s="206"/>
      <c r="E19848" s="206"/>
      <c r="F19848"/>
    </row>
    <row r="19849" spans="1:6" x14ac:dyDescent="0.2">
      <c r="A19849"/>
      <c r="B19849"/>
      <c r="D19849" s="206"/>
      <c r="E19849" s="206"/>
      <c r="F19849"/>
    </row>
    <row r="19850" spans="1:6" x14ac:dyDescent="0.2">
      <c r="A19850"/>
      <c r="B19850"/>
      <c r="D19850" s="206"/>
      <c r="E19850" s="206"/>
      <c r="F19850"/>
    </row>
    <row r="19851" spans="1:6" x14ac:dyDescent="0.2">
      <c r="A19851"/>
      <c r="B19851"/>
      <c r="D19851" s="206"/>
      <c r="E19851" s="206"/>
      <c r="F19851"/>
    </row>
    <row r="19852" spans="1:6" x14ac:dyDescent="0.2">
      <c r="A19852"/>
      <c r="B19852"/>
      <c r="D19852" s="206"/>
      <c r="E19852" s="206"/>
      <c r="F19852"/>
    </row>
    <row r="19853" spans="1:6" x14ac:dyDescent="0.2">
      <c r="A19853"/>
      <c r="B19853"/>
      <c r="D19853" s="206"/>
      <c r="E19853" s="206"/>
      <c r="F19853"/>
    </row>
    <row r="19854" spans="1:6" x14ac:dyDescent="0.2">
      <c r="A19854"/>
      <c r="B19854"/>
      <c r="D19854" s="206"/>
      <c r="E19854" s="206"/>
      <c r="F19854"/>
    </row>
    <row r="19855" spans="1:6" x14ac:dyDescent="0.2">
      <c r="A19855"/>
      <c r="B19855"/>
      <c r="D19855" s="206"/>
      <c r="E19855" s="206"/>
      <c r="F19855"/>
    </row>
    <row r="19856" spans="1:6" x14ac:dyDescent="0.2">
      <c r="A19856"/>
      <c r="B19856"/>
      <c r="D19856" s="206"/>
      <c r="E19856" s="206"/>
      <c r="F19856"/>
    </row>
    <row r="19857" spans="1:6" x14ac:dyDescent="0.2">
      <c r="A19857"/>
      <c r="B19857"/>
      <c r="D19857" s="206"/>
      <c r="E19857" s="206"/>
      <c r="F19857"/>
    </row>
    <row r="19858" spans="1:6" x14ac:dyDescent="0.2">
      <c r="A19858"/>
      <c r="B19858"/>
      <c r="D19858" s="206"/>
      <c r="E19858" s="206"/>
      <c r="F19858"/>
    </row>
    <row r="19859" spans="1:6" x14ac:dyDescent="0.2">
      <c r="A19859"/>
      <c r="B19859"/>
      <c r="D19859" s="206"/>
      <c r="E19859" s="206"/>
      <c r="F19859"/>
    </row>
    <row r="19860" spans="1:6" x14ac:dyDescent="0.2">
      <c r="A19860"/>
      <c r="B19860"/>
      <c r="D19860" s="206"/>
      <c r="E19860" s="206"/>
      <c r="F19860"/>
    </row>
    <row r="19861" spans="1:6" x14ac:dyDescent="0.2">
      <c r="A19861"/>
      <c r="B19861"/>
      <c r="D19861" s="206"/>
      <c r="E19861" s="206"/>
      <c r="F19861"/>
    </row>
    <row r="19862" spans="1:6" x14ac:dyDescent="0.2">
      <c r="A19862"/>
      <c r="B19862"/>
      <c r="D19862" s="206"/>
      <c r="E19862" s="206"/>
      <c r="F19862"/>
    </row>
    <row r="19863" spans="1:6" x14ac:dyDescent="0.2">
      <c r="A19863"/>
      <c r="B19863"/>
      <c r="D19863" s="206"/>
      <c r="E19863" s="206"/>
      <c r="F19863"/>
    </row>
    <row r="19864" spans="1:6" x14ac:dyDescent="0.2">
      <c r="A19864"/>
      <c r="B19864"/>
      <c r="D19864" s="206"/>
      <c r="E19864" s="206"/>
      <c r="F19864"/>
    </row>
    <row r="19865" spans="1:6" x14ac:dyDescent="0.2">
      <c r="A19865"/>
      <c r="B19865"/>
      <c r="D19865" s="206"/>
      <c r="E19865" s="206"/>
      <c r="F19865"/>
    </row>
    <row r="19866" spans="1:6" x14ac:dyDescent="0.2">
      <c r="A19866"/>
      <c r="B19866"/>
      <c r="D19866" s="206"/>
      <c r="E19866" s="206"/>
      <c r="F19866"/>
    </row>
    <row r="19867" spans="1:6" x14ac:dyDescent="0.2">
      <c r="A19867"/>
      <c r="B19867"/>
      <c r="D19867" s="206"/>
      <c r="E19867" s="206"/>
      <c r="F19867"/>
    </row>
    <row r="19868" spans="1:6" x14ac:dyDescent="0.2">
      <c r="A19868"/>
      <c r="B19868"/>
      <c r="D19868" s="206"/>
      <c r="E19868" s="206"/>
      <c r="F19868"/>
    </row>
    <row r="19869" spans="1:6" x14ac:dyDescent="0.2">
      <c r="A19869"/>
      <c r="B19869"/>
      <c r="D19869" s="206"/>
      <c r="E19869" s="206"/>
      <c r="F19869"/>
    </row>
    <row r="19870" spans="1:6" x14ac:dyDescent="0.2">
      <c r="A19870"/>
      <c r="B19870"/>
      <c r="D19870" s="206"/>
      <c r="E19870" s="206"/>
      <c r="F19870"/>
    </row>
    <row r="19871" spans="1:6" x14ac:dyDescent="0.2">
      <c r="A19871"/>
      <c r="B19871"/>
      <c r="D19871" s="206"/>
      <c r="E19871" s="206"/>
      <c r="F19871"/>
    </row>
    <row r="19872" spans="1:6" x14ac:dyDescent="0.2">
      <c r="A19872"/>
      <c r="B19872"/>
      <c r="D19872" s="206"/>
      <c r="E19872" s="206"/>
      <c r="F19872"/>
    </row>
    <row r="19873" spans="1:6" x14ac:dyDescent="0.2">
      <c r="A19873"/>
      <c r="B19873"/>
      <c r="D19873" s="206"/>
      <c r="E19873" s="206"/>
      <c r="F19873"/>
    </row>
    <row r="19874" spans="1:6" x14ac:dyDescent="0.2">
      <c r="A19874"/>
      <c r="B19874"/>
      <c r="D19874" s="206"/>
      <c r="E19874" s="206"/>
      <c r="F19874"/>
    </row>
    <row r="19875" spans="1:6" x14ac:dyDescent="0.2">
      <c r="A19875"/>
      <c r="B19875"/>
      <c r="D19875" s="206"/>
      <c r="E19875" s="206"/>
      <c r="F19875"/>
    </row>
    <row r="19876" spans="1:6" x14ac:dyDescent="0.2">
      <c r="A19876"/>
      <c r="B19876"/>
      <c r="D19876" s="206"/>
      <c r="E19876" s="206"/>
      <c r="F19876"/>
    </row>
    <row r="19877" spans="1:6" x14ac:dyDescent="0.2">
      <c r="A19877"/>
      <c r="B19877"/>
      <c r="D19877" s="206"/>
      <c r="E19877" s="206"/>
      <c r="F19877"/>
    </row>
    <row r="19878" spans="1:6" x14ac:dyDescent="0.2">
      <c r="A19878"/>
      <c r="B19878"/>
      <c r="D19878" s="206"/>
      <c r="E19878" s="206"/>
      <c r="F19878"/>
    </row>
    <row r="19879" spans="1:6" x14ac:dyDescent="0.2">
      <c r="A19879"/>
      <c r="B19879"/>
      <c r="D19879" s="206"/>
      <c r="E19879" s="206"/>
      <c r="F19879"/>
    </row>
    <row r="19880" spans="1:6" x14ac:dyDescent="0.2">
      <c r="A19880"/>
      <c r="B19880"/>
      <c r="D19880" s="206"/>
      <c r="E19880" s="206"/>
      <c r="F19880"/>
    </row>
    <row r="19881" spans="1:6" x14ac:dyDescent="0.2">
      <c r="A19881"/>
      <c r="B19881"/>
      <c r="D19881" s="206"/>
      <c r="E19881" s="206"/>
      <c r="F19881"/>
    </row>
    <row r="19882" spans="1:6" x14ac:dyDescent="0.2">
      <c r="A19882"/>
      <c r="B19882"/>
      <c r="D19882" s="206"/>
      <c r="E19882" s="206"/>
      <c r="F19882"/>
    </row>
    <row r="19883" spans="1:6" x14ac:dyDescent="0.2">
      <c r="A19883"/>
      <c r="B19883"/>
      <c r="D19883" s="206"/>
      <c r="E19883" s="206"/>
      <c r="F19883"/>
    </row>
    <row r="19884" spans="1:6" x14ac:dyDescent="0.2">
      <c r="A19884"/>
      <c r="B19884"/>
      <c r="D19884" s="206"/>
      <c r="E19884" s="206"/>
      <c r="F19884"/>
    </row>
    <row r="19885" spans="1:6" x14ac:dyDescent="0.2">
      <c r="A19885"/>
      <c r="B19885"/>
      <c r="D19885" s="206"/>
      <c r="E19885" s="206"/>
      <c r="F19885"/>
    </row>
    <row r="19886" spans="1:6" x14ac:dyDescent="0.2">
      <c r="A19886"/>
      <c r="B19886"/>
      <c r="D19886" s="206"/>
      <c r="E19886" s="206"/>
      <c r="F19886"/>
    </row>
    <row r="19887" spans="1:6" x14ac:dyDescent="0.2">
      <c r="A19887"/>
      <c r="B19887"/>
      <c r="D19887" s="206"/>
      <c r="E19887" s="206"/>
      <c r="F19887"/>
    </row>
    <row r="19888" spans="1:6" x14ac:dyDescent="0.2">
      <c r="A19888"/>
      <c r="B19888"/>
      <c r="D19888" s="206"/>
      <c r="E19888" s="206"/>
      <c r="F19888"/>
    </row>
    <row r="19889" spans="1:6" x14ac:dyDescent="0.2">
      <c r="A19889"/>
      <c r="B19889"/>
      <c r="D19889" s="206"/>
      <c r="E19889" s="206"/>
      <c r="F19889"/>
    </row>
    <row r="19890" spans="1:6" x14ac:dyDescent="0.2">
      <c r="A19890"/>
      <c r="B19890"/>
      <c r="D19890" s="206"/>
      <c r="E19890" s="206"/>
      <c r="F19890"/>
    </row>
    <row r="19891" spans="1:6" x14ac:dyDescent="0.2">
      <c r="A19891"/>
      <c r="B19891"/>
      <c r="D19891" s="206"/>
      <c r="E19891" s="206"/>
      <c r="F19891"/>
    </row>
    <row r="19892" spans="1:6" x14ac:dyDescent="0.2">
      <c r="A19892"/>
      <c r="B19892"/>
      <c r="D19892" s="206"/>
      <c r="E19892" s="206"/>
      <c r="F19892"/>
    </row>
    <row r="19893" spans="1:6" x14ac:dyDescent="0.2">
      <c r="A19893"/>
      <c r="B19893"/>
      <c r="D19893" s="206"/>
      <c r="E19893" s="206"/>
      <c r="F19893"/>
    </row>
    <row r="19894" spans="1:6" x14ac:dyDescent="0.2">
      <c r="A19894"/>
      <c r="B19894"/>
      <c r="D19894" s="206"/>
      <c r="E19894" s="206"/>
      <c r="F19894"/>
    </row>
    <row r="19895" spans="1:6" x14ac:dyDescent="0.2">
      <c r="A19895"/>
      <c r="B19895"/>
      <c r="D19895" s="206"/>
      <c r="E19895" s="206"/>
      <c r="F19895"/>
    </row>
    <row r="19896" spans="1:6" x14ac:dyDescent="0.2">
      <c r="A19896"/>
      <c r="B19896"/>
      <c r="D19896" s="206"/>
      <c r="E19896" s="206"/>
      <c r="F19896"/>
    </row>
    <row r="19897" spans="1:6" x14ac:dyDescent="0.2">
      <c r="A19897"/>
      <c r="B19897"/>
      <c r="D19897" s="206"/>
      <c r="E19897" s="206"/>
      <c r="F19897"/>
    </row>
    <row r="19898" spans="1:6" x14ac:dyDescent="0.2">
      <c r="A19898"/>
      <c r="B19898"/>
      <c r="D19898" s="206"/>
      <c r="E19898" s="206"/>
      <c r="F19898"/>
    </row>
    <row r="19899" spans="1:6" x14ac:dyDescent="0.2">
      <c r="A19899"/>
      <c r="B19899"/>
      <c r="D19899" s="206"/>
      <c r="E19899" s="206"/>
      <c r="F19899"/>
    </row>
    <row r="19900" spans="1:6" x14ac:dyDescent="0.2">
      <c r="A19900"/>
      <c r="B19900"/>
      <c r="D19900" s="206"/>
      <c r="E19900" s="206"/>
      <c r="F19900"/>
    </row>
    <row r="19901" spans="1:6" x14ac:dyDescent="0.2">
      <c r="A19901"/>
      <c r="B19901"/>
      <c r="D19901" s="206"/>
      <c r="E19901" s="206"/>
      <c r="F19901"/>
    </row>
    <row r="19902" spans="1:6" x14ac:dyDescent="0.2">
      <c r="A19902"/>
      <c r="B19902"/>
      <c r="D19902" s="206"/>
      <c r="E19902" s="206"/>
      <c r="F19902"/>
    </row>
    <row r="19903" spans="1:6" x14ac:dyDescent="0.2">
      <c r="A19903"/>
      <c r="B19903"/>
      <c r="D19903" s="206"/>
      <c r="E19903" s="206"/>
      <c r="F19903"/>
    </row>
    <row r="19904" spans="1:6" x14ac:dyDescent="0.2">
      <c r="A19904"/>
      <c r="B19904"/>
      <c r="D19904" s="206"/>
      <c r="E19904" s="206"/>
      <c r="F19904"/>
    </row>
    <row r="19905" spans="1:6" x14ac:dyDescent="0.2">
      <c r="A19905"/>
      <c r="B19905"/>
      <c r="D19905" s="206"/>
      <c r="E19905" s="206"/>
      <c r="F19905"/>
    </row>
    <row r="19906" spans="1:6" x14ac:dyDescent="0.2">
      <c r="A19906"/>
      <c r="B19906"/>
      <c r="D19906" s="206"/>
      <c r="E19906" s="206"/>
      <c r="F19906"/>
    </row>
    <row r="19907" spans="1:6" x14ac:dyDescent="0.2">
      <c r="A19907"/>
      <c r="B19907"/>
      <c r="D19907" s="206"/>
      <c r="E19907" s="206"/>
      <c r="F19907"/>
    </row>
    <row r="19908" spans="1:6" x14ac:dyDescent="0.2">
      <c r="A19908"/>
      <c r="B19908"/>
      <c r="D19908" s="206"/>
      <c r="E19908" s="206"/>
      <c r="F19908"/>
    </row>
    <row r="19909" spans="1:6" x14ac:dyDescent="0.2">
      <c r="A19909"/>
      <c r="B19909"/>
      <c r="D19909" s="206"/>
      <c r="E19909" s="206"/>
      <c r="F19909"/>
    </row>
    <row r="19910" spans="1:6" x14ac:dyDescent="0.2">
      <c r="A19910"/>
      <c r="B19910"/>
      <c r="D19910" s="206"/>
      <c r="E19910" s="206"/>
      <c r="F19910"/>
    </row>
    <row r="19911" spans="1:6" x14ac:dyDescent="0.2">
      <c r="A19911"/>
      <c r="B19911"/>
      <c r="D19911" s="206"/>
      <c r="E19911" s="206"/>
      <c r="F19911"/>
    </row>
    <row r="19912" spans="1:6" x14ac:dyDescent="0.2">
      <c r="A19912"/>
      <c r="B19912"/>
      <c r="D19912" s="206"/>
      <c r="E19912" s="206"/>
      <c r="F19912"/>
    </row>
    <row r="19913" spans="1:6" x14ac:dyDescent="0.2">
      <c r="A19913"/>
      <c r="B19913"/>
      <c r="D19913" s="206"/>
      <c r="E19913" s="206"/>
      <c r="F19913"/>
    </row>
    <row r="19914" spans="1:6" x14ac:dyDescent="0.2">
      <c r="A19914"/>
      <c r="B19914"/>
      <c r="D19914" s="206"/>
      <c r="E19914" s="206"/>
      <c r="F19914"/>
    </row>
    <row r="19915" spans="1:6" x14ac:dyDescent="0.2">
      <c r="A19915"/>
      <c r="B19915"/>
      <c r="D19915" s="206"/>
      <c r="E19915" s="206"/>
      <c r="F19915"/>
    </row>
    <row r="19916" spans="1:6" x14ac:dyDescent="0.2">
      <c r="A19916"/>
      <c r="B19916"/>
      <c r="D19916" s="206"/>
      <c r="E19916" s="206"/>
      <c r="F19916"/>
    </row>
    <row r="19917" spans="1:6" x14ac:dyDescent="0.2">
      <c r="A19917"/>
      <c r="B19917"/>
      <c r="D19917" s="206"/>
      <c r="E19917" s="206"/>
      <c r="F19917"/>
    </row>
    <row r="19918" spans="1:6" x14ac:dyDescent="0.2">
      <c r="A19918"/>
      <c r="B19918"/>
      <c r="D19918" s="206"/>
      <c r="E19918" s="206"/>
      <c r="F19918"/>
    </row>
    <row r="19919" spans="1:6" x14ac:dyDescent="0.2">
      <c r="A19919"/>
      <c r="B19919"/>
      <c r="D19919" s="206"/>
      <c r="E19919" s="206"/>
      <c r="F19919"/>
    </row>
    <row r="19920" spans="1:6" x14ac:dyDescent="0.2">
      <c r="A19920"/>
      <c r="B19920"/>
      <c r="D19920" s="206"/>
      <c r="E19920" s="206"/>
      <c r="F19920"/>
    </row>
    <row r="19921" spans="1:6" x14ac:dyDescent="0.2">
      <c r="A19921"/>
      <c r="B19921"/>
      <c r="D19921" s="206"/>
      <c r="E19921" s="206"/>
      <c r="F19921"/>
    </row>
    <row r="19922" spans="1:6" x14ac:dyDescent="0.2">
      <c r="A19922"/>
      <c r="B19922"/>
      <c r="D19922" s="206"/>
      <c r="E19922" s="206"/>
      <c r="F19922"/>
    </row>
    <row r="19923" spans="1:6" x14ac:dyDescent="0.2">
      <c r="A19923"/>
      <c r="B19923"/>
      <c r="D19923" s="206"/>
      <c r="E19923" s="206"/>
      <c r="F19923"/>
    </row>
    <row r="19924" spans="1:6" x14ac:dyDescent="0.2">
      <c r="A19924"/>
      <c r="B19924"/>
      <c r="D19924" s="206"/>
      <c r="E19924" s="206"/>
      <c r="F19924"/>
    </row>
    <row r="19925" spans="1:6" x14ac:dyDescent="0.2">
      <c r="A19925"/>
      <c r="B19925"/>
      <c r="D19925" s="206"/>
      <c r="E19925" s="206"/>
      <c r="F19925"/>
    </row>
    <row r="19926" spans="1:6" x14ac:dyDescent="0.2">
      <c r="A19926"/>
      <c r="B19926"/>
      <c r="D19926" s="206"/>
      <c r="E19926" s="206"/>
      <c r="F19926"/>
    </row>
    <row r="19927" spans="1:6" x14ac:dyDescent="0.2">
      <c r="A19927"/>
      <c r="B19927"/>
      <c r="D19927" s="206"/>
      <c r="E19927" s="206"/>
      <c r="F19927"/>
    </row>
    <row r="19928" spans="1:6" x14ac:dyDescent="0.2">
      <c r="A19928"/>
      <c r="B19928"/>
      <c r="D19928" s="206"/>
      <c r="E19928" s="206"/>
      <c r="F19928"/>
    </row>
    <row r="19929" spans="1:6" x14ac:dyDescent="0.2">
      <c r="A19929"/>
      <c r="B19929"/>
      <c r="D19929" s="206"/>
      <c r="E19929" s="206"/>
      <c r="F19929"/>
    </row>
    <row r="19930" spans="1:6" x14ac:dyDescent="0.2">
      <c r="A19930"/>
      <c r="B19930"/>
      <c r="D19930" s="206"/>
      <c r="E19930" s="206"/>
      <c r="F19930"/>
    </row>
    <row r="19931" spans="1:6" x14ac:dyDescent="0.2">
      <c r="A19931"/>
      <c r="B19931"/>
      <c r="D19931" s="206"/>
      <c r="E19931" s="206"/>
      <c r="F19931"/>
    </row>
    <row r="19932" spans="1:6" x14ac:dyDescent="0.2">
      <c r="A19932"/>
      <c r="B19932"/>
      <c r="D19932" s="206"/>
      <c r="E19932" s="206"/>
      <c r="F19932"/>
    </row>
    <row r="19933" spans="1:6" x14ac:dyDescent="0.2">
      <c r="A19933"/>
      <c r="B19933"/>
      <c r="D19933" s="206"/>
      <c r="E19933" s="206"/>
      <c r="F19933"/>
    </row>
    <row r="19934" spans="1:6" x14ac:dyDescent="0.2">
      <c r="A19934"/>
      <c r="B19934"/>
      <c r="D19934" s="206"/>
      <c r="E19934" s="206"/>
      <c r="F19934"/>
    </row>
    <row r="19935" spans="1:6" x14ac:dyDescent="0.2">
      <c r="A19935"/>
      <c r="B19935"/>
      <c r="D19935" s="206"/>
      <c r="E19935" s="206"/>
      <c r="F19935"/>
    </row>
    <row r="19936" spans="1:6" x14ac:dyDescent="0.2">
      <c r="A19936"/>
      <c r="B19936"/>
      <c r="D19936" s="206"/>
      <c r="E19936" s="206"/>
      <c r="F19936"/>
    </row>
    <row r="19937" spans="1:6" x14ac:dyDescent="0.2">
      <c r="A19937"/>
      <c r="B19937"/>
      <c r="D19937" s="206"/>
      <c r="E19937" s="206"/>
      <c r="F19937"/>
    </row>
    <row r="19938" spans="1:6" x14ac:dyDescent="0.2">
      <c r="A19938"/>
      <c r="B19938"/>
      <c r="D19938" s="206"/>
      <c r="E19938" s="206"/>
      <c r="F19938"/>
    </row>
    <row r="19939" spans="1:6" x14ac:dyDescent="0.2">
      <c r="A19939"/>
      <c r="B19939"/>
      <c r="D19939" s="206"/>
      <c r="E19939" s="206"/>
      <c r="F19939"/>
    </row>
    <row r="19940" spans="1:6" x14ac:dyDescent="0.2">
      <c r="A19940"/>
      <c r="B19940"/>
      <c r="D19940" s="206"/>
      <c r="E19940" s="206"/>
      <c r="F19940"/>
    </row>
    <row r="19941" spans="1:6" x14ac:dyDescent="0.2">
      <c r="A19941"/>
      <c r="B19941"/>
      <c r="D19941" s="206"/>
      <c r="E19941" s="206"/>
      <c r="F19941"/>
    </row>
    <row r="19942" spans="1:6" x14ac:dyDescent="0.2">
      <c r="A19942"/>
      <c r="B19942"/>
      <c r="D19942" s="206"/>
      <c r="E19942" s="206"/>
      <c r="F19942"/>
    </row>
    <row r="19943" spans="1:6" x14ac:dyDescent="0.2">
      <c r="A19943"/>
      <c r="B19943"/>
      <c r="D19943" s="206"/>
      <c r="E19943" s="206"/>
      <c r="F19943"/>
    </row>
    <row r="19944" spans="1:6" x14ac:dyDescent="0.2">
      <c r="A19944"/>
      <c r="B19944"/>
      <c r="D19944" s="206"/>
      <c r="E19944" s="206"/>
      <c r="F19944"/>
    </row>
    <row r="19945" spans="1:6" x14ac:dyDescent="0.2">
      <c r="A19945"/>
      <c r="B19945"/>
      <c r="D19945" s="206"/>
      <c r="E19945" s="206"/>
      <c r="F19945"/>
    </row>
    <row r="19946" spans="1:6" x14ac:dyDescent="0.2">
      <c r="A19946"/>
      <c r="B19946"/>
      <c r="D19946" s="206"/>
      <c r="E19946" s="206"/>
      <c r="F19946"/>
    </row>
    <row r="19947" spans="1:6" x14ac:dyDescent="0.2">
      <c r="A19947"/>
      <c r="B19947"/>
      <c r="D19947" s="206"/>
      <c r="E19947" s="206"/>
      <c r="F19947"/>
    </row>
    <row r="19948" spans="1:6" x14ac:dyDescent="0.2">
      <c r="A19948"/>
      <c r="B19948"/>
      <c r="D19948" s="206"/>
      <c r="E19948" s="206"/>
      <c r="F19948"/>
    </row>
    <row r="19949" spans="1:6" x14ac:dyDescent="0.2">
      <c r="A19949"/>
      <c r="B19949"/>
      <c r="D19949" s="206"/>
      <c r="E19949" s="206"/>
      <c r="F19949"/>
    </row>
    <row r="19950" spans="1:6" x14ac:dyDescent="0.2">
      <c r="A19950"/>
      <c r="B19950"/>
      <c r="D19950" s="206"/>
      <c r="E19950" s="206"/>
      <c r="F19950"/>
    </row>
    <row r="19951" spans="1:6" x14ac:dyDescent="0.2">
      <c r="A19951"/>
      <c r="B19951"/>
      <c r="D19951" s="206"/>
      <c r="E19951" s="206"/>
      <c r="F19951"/>
    </row>
    <row r="19952" spans="1:6" x14ac:dyDescent="0.2">
      <c r="A19952"/>
      <c r="B19952"/>
      <c r="D19952" s="206"/>
      <c r="E19952" s="206"/>
      <c r="F19952"/>
    </row>
    <row r="19953" spans="1:6" x14ac:dyDescent="0.2">
      <c r="A19953"/>
      <c r="B19953"/>
      <c r="D19953" s="206"/>
      <c r="E19953" s="206"/>
      <c r="F19953"/>
    </row>
    <row r="19954" spans="1:6" x14ac:dyDescent="0.2">
      <c r="A19954"/>
      <c r="B19954"/>
      <c r="D19954" s="206"/>
      <c r="E19954" s="206"/>
      <c r="F19954"/>
    </row>
    <row r="19955" spans="1:6" x14ac:dyDescent="0.2">
      <c r="A19955"/>
      <c r="B19955"/>
      <c r="D19955" s="206"/>
      <c r="E19955" s="206"/>
      <c r="F19955"/>
    </row>
    <row r="19956" spans="1:6" x14ac:dyDescent="0.2">
      <c r="A19956"/>
      <c r="B19956"/>
      <c r="D19956" s="206"/>
      <c r="E19956" s="206"/>
      <c r="F19956"/>
    </row>
    <row r="19957" spans="1:6" x14ac:dyDescent="0.2">
      <c r="A19957"/>
      <c r="B19957"/>
      <c r="D19957" s="206"/>
      <c r="E19957" s="206"/>
      <c r="F19957"/>
    </row>
    <row r="19958" spans="1:6" x14ac:dyDescent="0.2">
      <c r="A19958"/>
      <c r="B19958"/>
      <c r="D19958" s="206"/>
      <c r="E19958" s="206"/>
      <c r="F19958"/>
    </row>
    <row r="19959" spans="1:6" x14ac:dyDescent="0.2">
      <c r="A19959"/>
      <c r="B19959"/>
      <c r="D19959" s="206"/>
      <c r="E19959" s="206"/>
      <c r="F19959"/>
    </row>
    <row r="19960" spans="1:6" x14ac:dyDescent="0.2">
      <c r="A19960"/>
      <c r="B19960"/>
      <c r="D19960" s="206"/>
      <c r="E19960" s="206"/>
      <c r="F19960"/>
    </row>
    <row r="19961" spans="1:6" x14ac:dyDescent="0.2">
      <c r="A19961"/>
      <c r="B19961"/>
      <c r="D19961" s="206"/>
      <c r="E19961" s="206"/>
      <c r="F19961"/>
    </row>
    <row r="19962" spans="1:6" x14ac:dyDescent="0.2">
      <c r="A19962"/>
      <c r="B19962"/>
      <c r="D19962" s="206"/>
      <c r="E19962" s="206"/>
      <c r="F19962"/>
    </row>
    <row r="19963" spans="1:6" x14ac:dyDescent="0.2">
      <c r="A19963"/>
      <c r="B19963"/>
      <c r="D19963" s="206"/>
      <c r="E19963" s="206"/>
      <c r="F19963"/>
    </row>
    <row r="19964" spans="1:6" x14ac:dyDescent="0.2">
      <c r="A19964"/>
      <c r="B19964"/>
      <c r="D19964" s="206"/>
      <c r="E19964" s="206"/>
      <c r="F19964"/>
    </row>
    <row r="19965" spans="1:6" x14ac:dyDescent="0.2">
      <c r="A19965"/>
      <c r="B19965"/>
      <c r="D19965" s="206"/>
      <c r="E19965" s="206"/>
      <c r="F19965"/>
    </row>
    <row r="19966" spans="1:6" x14ac:dyDescent="0.2">
      <c r="A19966"/>
      <c r="B19966"/>
      <c r="D19966" s="206"/>
      <c r="E19966" s="206"/>
      <c r="F19966"/>
    </row>
    <row r="19967" spans="1:6" x14ac:dyDescent="0.2">
      <c r="A19967"/>
      <c r="B19967"/>
      <c r="D19967" s="206"/>
      <c r="E19967" s="206"/>
      <c r="F19967"/>
    </row>
    <row r="19968" spans="1:6" x14ac:dyDescent="0.2">
      <c r="A19968"/>
      <c r="B19968"/>
      <c r="D19968" s="206"/>
      <c r="E19968" s="206"/>
      <c r="F19968"/>
    </row>
    <row r="19969" spans="1:6" x14ac:dyDescent="0.2">
      <c r="A19969"/>
      <c r="B19969"/>
      <c r="D19969" s="206"/>
      <c r="E19969" s="206"/>
      <c r="F19969"/>
    </row>
    <row r="19970" spans="1:6" x14ac:dyDescent="0.2">
      <c r="A19970"/>
      <c r="B19970"/>
      <c r="D19970" s="206"/>
      <c r="E19970" s="206"/>
      <c r="F19970"/>
    </row>
    <row r="19971" spans="1:6" x14ac:dyDescent="0.2">
      <c r="A19971"/>
      <c r="B19971"/>
      <c r="D19971" s="206"/>
      <c r="E19971" s="206"/>
      <c r="F19971"/>
    </row>
    <row r="19972" spans="1:6" x14ac:dyDescent="0.2">
      <c r="A19972"/>
      <c r="B19972"/>
      <c r="D19972" s="206"/>
      <c r="E19972" s="206"/>
      <c r="F19972"/>
    </row>
    <row r="19973" spans="1:6" x14ac:dyDescent="0.2">
      <c r="A19973"/>
      <c r="B19973"/>
      <c r="D19973" s="206"/>
      <c r="E19973" s="206"/>
      <c r="F19973"/>
    </row>
    <row r="19974" spans="1:6" x14ac:dyDescent="0.2">
      <c r="A19974"/>
      <c r="B19974"/>
      <c r="D19974" s="206"/>
      <c r="E19974" s="206"/>
      <c r="F19974"/>
    </row>
    <row r="19975" spans="1:6" x14ac:dyDescent="0.2">
      <c r="A19975"/>
      <c r="B19975"/>
      <c r="D19975" s="206"/>
      <c r="E19975" s="206"/>
      <c r="F19975"/>
    </row>
    <row r="19976" spans="1:6" x14ac:dyDescent="0.2">
      <c r="A19976"/>
      <c r="B19976"/>
      <c r="D19976" s="206"/>
      <c r="E19976" s="206"/>
      <c r="F19976"/>
    </row>
    <row r="19977" spans="1:6" x14ac:dyDescent="0.2">
      <c r="A19977"/>
      <c r="B19977"/>
      <c r="D19977" s="206"/>
      <c r="E19977" s="206"/>
      <c r="F19977"/>
    </row>
    <row r="19978" spans="1:6" x14ac:dyDescent="0.2">
      <c r="A19978"/>
      <c r="B19978"/>
      <c r="D19978" s="206"/>
      <c r="E19978" s="206"/>
      <c r="F19978"/>
    </row>
    <row r="19979" spans="1:6" x14ac:dyDescent="0.2">
      <c r="A19979"/>
      <c r="B19979"/>
      <c r="D19979" s="206"/>
      <c r="E19979" s="206"/>
      <c r="F19979"/>
    </row>
    <row r="19980" spans="1:6" x14ac:dyDescent="0.2">
      <c r="A19980"/>
      <c r="B19980"/>
      <c r="D19980" s="206"/>
      <c r="E19980" s="206"/>
      <c r="F19980"/>
    </row>
    <row r="19981" spans="1:6" x14ac:dyDescent="0.2">
      <c r="A19981"/>
      <c r="B19981"/>
      <c r="D19981" s="206"/>
      <c r="E19981" s="206"/>
      <c r="F19981"/>
    </row>
    <row r="19982" spans="1:6" x14ac:dyDescent="0.2">
      <c r="A19982"/>
      <c r="B19982"/>
      <c r="D19982" s="206"/>
      <c r="E19982" s="206"/>
      <c r="F19982"/>
    </row>
    <row r="19983" spans="1:6" x14ac:dyDescent="0.2">
      <c r="A19983"/>
      <c r="B19983"/>
      <c r="D19983" s="206"/>
      <c r="E19983" s="206"/>
      <c r="F19983"/>
    </row>
    <row r="19984" spans="1:6" x14ac:dyDescent="0.2">
      <c r="A19984"/>
      <c r="B19984"/>
      <c r="D19984" s="206"/>
      <c r="E19984" s="206"/>
      <c r="F19984"/>
    </row>
    <row r="19985" spans="1:6" x14ac:dyDescent="0.2">
      <c r="A19985"/>
      <c r="B19985"/>
      <c r="D19985" s="206"/>
      <c r="E19985" s="206"/>
      <c r="F19985"/>
    </row>
    <row r="19986" spans="1:6" x14ac:dyDescent="0.2">
      <c r="A19986"/>
      <c r="B19986"/>
      <c r="D19986" s="206"/>
      <c r="E19986" s="206"/>
      <c r="F19986"/>
    </row>
    <row r="19987" spans="1:6" x14ac:dyDescent="0.2">
      <c r="A19987"/>
      <c r="B19987"/>
      <c r="D19987" s="206"/>
      <c r="E19987" s="206"/>
      <c r="F19987"/>
    </row>
    <row r="19988" spans="1:6" x14ac:dyDescent="0.2">
      <c r="A19988"/>
      <c r="B19988"/>
      <c r="D19988" s="206"/>
      <c r="E19988" s="206"/>
      <c r="F19988"/>
    </row>
    <row r="19989" spans="1:6" x14ac:dyDescent="0.2">
      <c r="A19989"/>
      <c r="B19989"/>
      <c r="D19989" s="206"/>
      <c r="E19989" s="206"/>
      <c r="F19989"/>
    </row>
    <row r="19990" spans="1:6" x14ac:dyDescent="0.2">
      <c r="A19990"/>
      <c r="B19990"/>
      <c r="D19990" s="206"/>
      <c r="E19990" s="206"/>
      <c r="F19990"/>
    </row>
    <row r="19991" spans="1:6" x14ac:dyDescent="0.2">
      <c r="A19991"/>
      <c r="B19991"/>
      <c r="D19991" s="206"/>
      <c r="E19991" s="206"/>
      <c r="F19991"/>
    </row>
    <row r="19992" spans="1:6" x14ac:dyDescent="0.2">
      <c r="A19992"/>
      <c r="B19992"/>
      <c r="D19992" s="206"/>
      <c r="E19992" s="206"/>
      <c r="F19992"/>
    </row>
    <row r="19993" spans="1:6" x14ac:dyDescent="0.2">
      <c r="A19993"/>
      <c r="B19993"/>
      <c r="D19993" s="206"/>
      <c r="E19993" s="206"/>
      <c r="F19993"/>
    </row>
    <row r="19994" spans="1:6" x14ac:dyDescent="0.2">
      <c r="A19994"/>
      <c r="B19994"/>
      <c r="D19994" s="206"/>
      <c r="E19994" s="206"/>
      <c r="F19994"/>
    </row>
    <row r="19995" spans="1:6" x14ac:dyDescent="0.2">
      <c r="A19995"/>
      <c r="B19995"/>
      <c r="D19995" s="206"/>
      <c r="E19995" s="206"/>
      <c r="F19995"/>
    </row>
    <row r="19996" spans="1:6" x14ac:dyDescent="0.2">
      <c r="A19996"/>
      <c r="B19996"/>
      <c r="D19996" s="206"/>
      <c r="E19996" s="206"/>
      <c r="F19996"/>
    </row>
    <row r="19997" spans="1:6" x14ac:dyDescent="0.2">
      <c r="A19997"/>
      <c r="B19997"/>
      <c r="D19997" s="206"/>
      <c r="E19997" s="206"/>
      <c r="F19997"/>
    </row>
    <row r="19998" spans="1:6" x14ac:dyDescent="0.2">
      <c r="A19998"/>
      <c r="B19998"/>
      <c r="D19998" s="206"/>
      <c r="E19998" s="206"/>
      <c r="F19998"/>
    </row>
    <row r="19999" spans="1:6" x14ac:dyDescent="0.2">
      <c r="A19999"/>
      <c r="B19999"/>
      <c r="D19999" s="206"/>
      <c r="E19999" s="206"/>
      <c r="F19999"/>
    </row>
    <row r="20000" spans="1:6" x14ac:dyDescent="0.2">
      <c r="A20000"/>
      <c r="B20000"/>
      <c r="D20000" s="206"/>
      <c r="E20000" s="206"/>
      <c r="F20000"/>
    </row>
    <row r="20001" spans="1:6" x14ac:dyDescent="0.2">
      <c r="A20001"/>
      <c r="B20001"/>
      <c r="D20001"/>
      <c r="E20001"/>
      <c r="F20001"/>
    </row>
    <row r="20002" spans="1:6" x14ac:dyDescent="0.2">
      <c r="A20002"/>
      <c r="B20002"/>
      <c r="D20002"/>
      <c r="E20002"/>
      <c r="F20002"/>
    </row>
    <row r="20003" spans="1:6" x14ac:dyDescent="0.2">
      <c r="A20003"/>
      <c r="B20003"/>
      <c r="D20003"/>
      <c r="E20003"/>
      <c r="F20003"/>
    </row>
    <row r="20004" spans="1:6" x14ac:dyDescent="0.2">
      <c r="A20004"/>
      <c r="B20004"/>
      <c r="D20004"/>
      <c r="E20004"/>
      <c r="F20004"/>
    </row>
    <row r="20005" spans="1:6" x14ac:dyDescent="0.2">
      <c r="A20005"/>
      <c r="B20005"/>
      <c r="D20005"/>
      <c r="E20005"/>
      <c r="F20005"/>
    </row>
    <row r="20006" spans="1:6" x14ac:dyDescent="0.2">
      <c r="A20006"/>
      <c r="B20006"/>
      <c r="D20006"/>
      <c r="E20006"/>
      <c r="F20006"/>
    </row>
    <row r="20007" spans="1:6" x14ac:dyDescent="0.2">
      <c r="A20007"/>
      <c r="B20007"/>
      <c r="D20007"/>
      <c r="E20007"/>
      <c r="F20007"/>
    </row>
    <row r="20008" spans="1:6" x14ac:dyDescent="0.2">
      <c r="A20008"/>
      <c r="B20008"/>
      <c r="D20008"/>
      <c r="E20008"/>
      <c r="F20008"/>
    </row>
    <row r="20009" spans="1:6" x14ac:dyDescent="0.2">
      <c r="A20009"/>
      <c r="B20009"/>
      <c r="D20009"/>
      <c r="E20009"/>
      <c r="F20009"/>
    </row>
    <row r="20010" spans="1:6" x14ac:dyDescent="0.2">
      <c r="A20010"/>
      <c r="B20010"/>
      <c r="D20010"/>
      <c r="E20010"/>
      <c r="F20010"/>
    </row>
    <row r="20011" spans="1:6" x14ac:dyDescent="0.2">
      <c r="A20011"/>
      <c r="B20011"/>
      <c r="D20011"/>
      <c r="E20011"/>
      <c r="F20011"/>
    </row>
    <row r="20012" spans="1:6" x14ac:dyDescent="0.2">
      <c r="A20012"/>
      <c r="B20012"/>
      <c r="D20012"/>
      <c r="E20012"/>
      <c r="F20012"/>
    </row>
    <row r="20013" spans="1:6" x14ac:dyDescent="0.2">
      <c r="A20013"/>
      <c r="B20013"/>
      <c r="D20013"/>
      <c r="E20013"/>
      <c r="F20013"/>
    </row>
    <row r="20014" spans="1:6" x14ac:dyDescent="0.2">
      <c r="A20014"/>
      <c r="B20014"/>
      <c r="D20014"/>
      <c r="E20014"/>
      <c r="F20014"/>
    </row>
    <row r="20015" spans="1:6" x14ac:dyDescent="0.2">
      <c r="A20015"/>
      <c r="B20015"/>
      <c r="D20015"/>
      <c r="E20015"/>
      <c r="F20015"/>
    </row>
    <row r="20016" spans="1:6" x14ac:dyDescent="0.2">
      <c r="A20016"/>
      <c r="B20016"/>
      <c r="D20016"/>
      <c r="E20016"/>
      <c r="F20016"/>
    </row>
    <row r="20017" spans="1:6" x14ac:dyDescent="0.2">
      <c r="A20017"/>
      <c r="B20017"/>
      <c r="D20017"/>
      <c r="E20017"/>
      <c r="F20017"/>
    </row>
    <row r="20018" spans="1:6" x14ac:dyDescent="0.2">
      <c r="A20018"/>
      <c r="B20018"/>
      <c r="D20018"/>
      <c r="E20018"/>
      <c r="F20018"/>
    </row>
    <row r="20019" spans="1:6" x14ac:dyDescent="0.2">
      <c r="A20019"/>
      <c r="B20019"/>
      <c r="D20019"/>
      <c r="E20019"/>
      <c r="F20019"/>
    </row>
    <row r="20020" spans="1:6" x14ac:dyDescent="0.2">
      <c r="A20020"/>
      <c r="B20020"/>
      <c r="D20020"/>
      <c r="E20020"/>
      <c r="F20020"/>
    </row>
    <row r="20021" spans="1:6" x14ac:dyDescent="0.2">
      <c r="A20021"/>
      <c r="B20021"/>
      <c r="D20021"/>
      <c r="E20021"/>
      <c r="F20021"/>
    </row>
    <row r="20022" spans="1:6" x14ac:dyDescent="0.2">
      <c r="A20022"/>
      <c r="B20022"/>
      <c r="D20022"/>
      <c r="E20022"/>
      <c r="F20022"/>
    </row>
    <row r="20023" spans="1:6" x14ac:dyDescent="0.2">
      <c r="A20023"/>
      <c r="B20023"/>
      <c r="D20023"/>
      <c r="E20023"/>
      <c r="F20023"/>
    </row>
    <row r="20024" spans="1:6" x14ac:dyDescent="0.2">
      <c r="A20024"/>
      <c r="B20024"/>
      <c r="D20024"/>
      <c r="E20024"/>
      <c r="F20024"/>
    </row>
    <row r="20025" spans="1:6" x14ac:dyDescent="0.2">
      <c r="A20025"/>
      <c r="B20025"/>
      <c r="D20025"/>
      <c r="E20025"/>
      <c r="F20025"/>
    </row>
    <row r="20026" spans="1:6" x14ac:dyDescent="0.2">
      <c r="A20026"/>
      <c r="B20026"/>
      <c r="D20026"/>
      <c r="E20026"/>
      <c r="F20026"/>
    </row>
    <row r="20027" spans="1:6" x14ac:dyDescent="0.2">
      <c r="A20027"/>
      <c r="B20027"/>
      <c r="D20027"/>
      <c r="E20027"/>
      <c r="F20027"/>
    </row>
    <row r="20028" spans="1:6" x14ac:dyDescent="0.2">
      <c r="A20028"/>
      <c r="B20028"/>
      <c r="D20028"/>
      <c r="E20028"/>
      <c r="F20028"/>
    </row>
    <row r="20029" spans="1:6" x14ac:dyDescent="0.2">
      <c r="A20029"/>
      <c r="B20029"/>
      <c r="D20029"/>
      <c r="E20029"/>
      <c r="F20029"/>
    </row>
    <row r="20030" spans="1:6" x14ac:dyDescent="0.2">
      <c r="A20030"/>
      <c r="B20030"/>
      <c r="D20030"/>
      <c r="E20030"/>
      <c r="F20030"/>
    </row>
    <row r="20031" spans="1:6" x14ac:dyDescent="0.2">
      <c r="A20031"/>
      <c r="B20031"/>
      <c r="D20031"/>
      <c r="E20031"/>
      <c r="F20031"/>
    </row>
    <row r="20032" spans="1:6" x14ac:dyDescent="0.2">
      <c r="A20032"/>
      <c r="B20032"/>
      <c r="D20032"/>
      <c r="E20032"/>
      <c r="F20032"/>
    </row>
    <row r="20033" spans="1:6" x14ac:dyDescent="0.2">
      <c r="A20033"/>
      <c r="B20033"/>
      <c r="D20033"/>
      <c r="E20033"/>
      <c r="F20033"/>
    </row>
    <row r="20034" spans="1:6" x14ac:dyDescent="0.2">
      <c r="A20034"/>
      <c r="B20034"/>
      <c r="D20034"/>
      <c r="E20034"/>
      <c r="F20034"/>
    </row>
    <row r="20035" spans="1:6" x14ac:dyDescent="0.2">
      <c r="A20035"/>
      <c r="B20035"/>
      <c r="D20035"/>
      <c r="E20035"/>
      <c r="F20035"/>
    </row>
    <row r="20036" spans="1:6" x14ac:dyDescent="0.2">
      <c r="A20036"/>
      <c r="B20036"/>
      <c r="D20036"/>
      <c r="E20036"/>
      <c r="F20036"/>
    </row>
    <row r="20037" spans="1:6" x14ac:dyDescent="0.2">
      <c r="A20037"/>
      <c r="B20037"/>
      <c r="D20037"/>
      <c r="E20037"/>
      <c r="F20037"/>
    </row>
    <row r="20038" spans="1:6" x14ac:dyDescent="0.2">
      <c r="A20038"/>
      <c r="B20038"/>
      <c r="D20038"/>
      <c r="E20038"/>
      <c r="F20038"/>
    </row>
    <row r="20039" spans="1:6" x14ac:dyDescent="0.2">
      <c r="A20039"/>
      <c r="B20039"/>
      <c r="D20039"/>
      <c r="E20039"/>
      <c r="F20039"/>
    </row>
    <row r="20040" spans="1:6" x14ac:dyDescent="0.2">
      <c r="A20040"/>
      <c r="B20040"/>
      <c r="D20040"/>
      <c r="E20040"/>
      <c r="F20040"/>
    </row>
    <row r="20041" spans="1:6" x14ac:dyDescent="0.2">
      <c r="A20041"/>
      <c r="B20041"/>
      <c r="D20041"/>
      <c r="E20041"/>
      <c r="F20041"/>
    </row>
    <row r="20042" spans="1:6" x14ac:dyDescent="0.2">
      <c r="A20042"/>
      <c r="B20042"/>
      <c r="D20042"/>
      <c r="E20042"/>
      <c r="F20042"/>
    </row>
    <row r="20043" spans="1:6" x14ac:dyDescent="0.2">
      <c r="A20043"/>
      <c r="B20043"/>
      <c r="D20043"/>
      <c r="E20043"/>
      <c r="F20043"/>
    </row>
    <row r="20044" spans="1:6" x14ac:dyDescent="0.2">
      <c r="A20044"/>
      <c r="B20044"/>
      <c r="D20044"/>
      <c r="E20044"/>
      <c r="F20044"/>
    </row>
    <row r="20045" spans="1:6" x14ac:dyDescent="0.2">
      <c r="A20045"/>
      <c r="B20045"/>
      <c r="D20045"/>
      <c r="E20045"/>
      <c r="F20045"/>
    </row>
    <row r="20046" spans="1:6" x14ac:dyDescent="0.2">
      <c r="A20046"/>
      <c r="B20046"/>
      <c r="D20046"/>
      <c r="E20046"/>
      <c r="F20046"/>
    </row>
    <row r="20047" spans="1:6" x14ac:dyDescent="0.2">
      <c r="A20047"/>
      <c r="B20047"/>
      <c r="D20047"/>
      <c r="E20047"/>
      <c r="F20047"/>
    </row>
    <row r="20048" spans="1:6" x14ac:dyDescent="0.2">
      <c r="A20048"/>
      <c r="B20048"/>
      <c r="D20048"/>
      <c r="E20048"/>
      <c r="F20048"/>
    </row>
    <row r="20049" spans="1:6" x14ac:dyDescent="0.2">
      <c r="A20049"/>
      <c r="B20049"/>
      <c r="D20049"/>
      <c r="E20049"/>
      <c r="F20049"/>
    </row>
    <row r="20050" spans="1:6" x14ac:dyDescent="0.2">
      <c r="A20050"/>
      <c r="B20050"/>
      <c r="D20050"/>
      <c r="E20050"/>
      <c r="F20050"/>
    </row>
    <row r="20051" spans="1:6" x14ac:dyDescent="0.2">
      <c r="A20051"/>
      <c r="B20051"/>
      <c r="D20051"/>
      <c r="E20051"/>
      <c r="F20051"/>
    </row>
    <row r="20052" spans="1:6" x14ac:dyDescent="0.2">
      <c r="A20052"/>
      <c r="B20052"/>
      <c r="D20052"/>
      <c r="E20052"/>
      <c r="F20052"/>
    </row>
    <row r="20053" spans="1:6" x14ac:dyDescent="0.2">
      <c r="A20053"/>
      <c r="B20053"/>
      <c r="D20053"/>
      <c r="E20053"/>
      <c r="F20053"/>
    </row>
    <row r="20054" spans="1:6" x14ac:dyDescent="0.2">
      <c r="A20054"/>
      <c r="B20054"/>
      <c r="D20054"/>
      <c r="E20054"/>
      <c r="F20054"/>
    </row>
    <row r="20055" spans="1:6" x14ac:dyDescent="0.2">
      <c r="A20055"/>
      <c r="B20055"/>
      <c r="D20055"/>
      <c r="E20055"/>
      <c r="F20055"/>
    </row>
    <row r="20056" spans="1:6" x14ac:dyDescent="0.2">
      <c r="A20056"/>
      <c r="B20056"/>
      <c r="D20056"/>
      <c r="E20056"/>
      <c r="F20056"/>
    </row>
    <row r="20057" spans="1:6" x14ac:dyDescent="0.2">
      <c r="A20057"/>
      <c r="B20057"/>
      <c r="D20057"/>
      <c r="E20057"/>
      <c r="F20057"/>
    </row>
    <row r="20058" spans="1:6" x14ac:dyDescent="0.2">
      <c r="A20058"/>
      <c r="B20058"/>
      <c r="D20058"/>
      <c r="E20058"/>
      <c r="F20058"/>
    </row>
    <row r="20059" spans="1:6" x14ac:dyDescent="0.2">
      <c r="A20059"/>
      <c r="B20059"/>
      <c r="D20059"/>
      <c r="E20059"/>
      <c r="F20059"/>
    </row>
    <row r="20060" spans="1:6" x14ac:dyDescent="0.2">
      <c r="A20060"/>
      <c r="B20060"/>
      <c r="D20060"/>
      <c r="E20060"/>
      <c r="F20060"/>
    </row>
    <row r="20061" spans="1:6" x14ac:dyDescent="0.2">
      <c r="A20061"/>
      <c r="B20061"/>
      <c r="D20061"/>
      <c r="E20061"/>
      <c r="F20061"/>
    </row>
    <row r="20062" spans="1:6" x14ac:dyDescent="0.2">
      <c r="A20062"/>
      <c r="B20062"/>
      <c r="D20062"/>
      <c r="E20062"/>
      <c r="F20062"/>
    </row>
    <row r="20063" spans="1:6" x14ac:dyDescent="0.2">
      <c r="A20063"/>
      <c r="B20063"/>
      <c r="D20063"/>
      <c r="E20063"/>
      <c r="F20063"/>
    </row>
    <row r="20064" spans="1:6" x14ac:dyDescent="0.2">
      <c r="A20064"/>
      <c r="B20064"/>
      <c r="D20064"/>
      <c r="E20064"/>
      <c r="F20064"/>
    </row>
    <row r="20065" spans="1:6" x14ac:dyDescent="0.2">
      <c r="A20065"/>
      <c r="B20065"/>
      <c r="D20065"/>
      <c r="E20065"/>
      <c r="F20065"/>
    </row>
    <row r="20066" spans="1:6" x14ac:dyDescent="0.2">
      <c r="A20066"/>
      <c r="B20066"/>
      <c r="D20066"/>
      <c r="E20066"/>
      <c r="F20066"/>
    </row>
    <row r="20067" spans="1:6" x14ac:dyDescent="0.2">
      <c r="A20067"/>
      <c r="B20067"/>
      <c r="D20067"/>
      <c r="E20067"/>
      <c r="F20067"/>
    </row>
    <row r="20068" spans="1:6" x14ac:dyDescent="0.2">
      <c r="A20068"/>
      <c r="B20068"/>
      <c r="D20068"/>
      <c r="E20068"/>
      <c r="F20068"/>
    </row>
    <row r="20069" spans="1:6" x14ac:dyDescent="0.2">
      <c r="A20069"/>
      <c r="B20069"/>
      <c r="D20069"/>
      <c r="E20069"/>
      <c r="F20069"/>
    </row>
    <row r="20070" spans="1:6" x14ac:dyDescent="0.2">
      <c r="A20070"/>
      <c r="B20070"/>
      <c r="D20070"/>
      <c r="E20070"/>
      <c r="F20070"/>
    </row>
    <row r="20071" spans="1:6" x14ac:dyDescent="0.2">
      <c r="A20071"/>
      <c r="B20071"/>
      <c r="D20071"/>
      <c r="E20071"/>
      <c r="F20071"/>
    </row>
    <row r="20072" spans="1:6" x14ac:dyDescent="0.2">
      <c r="A20072"/>
      <c r="B20072"/>
      <c r="D20072"/>
      <c r="E20072"/>
      <c r="F20072"/>
    </row>
    <row r="20073" spans="1:6" x14ac:dyDescent="0.2">
      <c r="A20073"/>
      <c r="B20073"/>
      <c r="D20073"/>
      <c r="E20073"/>
      <c r="F20073"/>
    </row>
    <row r="20074" spans="1:6" x14ac:dyDescent="0.2">
      <c r="A20074"/>
      <c r="B20074"/>
      <c r="D20074"/>
      <c r="E20074"/>
      <c r="F20074"/>
    </row>
    <row r="20075" spans="1:6" x14ac:dyDescent="0.2">
      <c r="A20075"/>
      <c r="B20075"/>
      <c r="D20075"/>
      <c r="E20075"/>
      <c r="F20075"/>
    </row>
    <row r="20076" spans="1:6" x14ac:dyDescent="0.2">
      <c r="A20076"/>
      <c r="B20076"/>
      <c r="D20076"/>
      <c r="E20076"/>
      <c r="F20076"/>
    </row>
    <row r="20077" spans="1:6" x14ac:dyDescent="0.2">
      <c r="A20077"/>
      <c r="B20077"/>
      <c r="D20077"/>
      <c r="E20077"/>
      <c r="F20077"/>
    </row>
    <row r="20078" spans="1:6" x14ac:dyDescent="0.2">
      <c r="A20078"/>
      <c r="B20078"/>
      <c r="D20078"/>
      <c r="E20078"/>
      <c r="F20078"/>
    </row>
    <row r="20079" spans="1:6" x14ac:dyDescent="0.2">
      <c r="A20079"/>
      <c r="B20079"/>
      <c r="D20079"/>
      <c r="E20079"/>
      <c r="F20079"/>
    </row>
    <row r="20080" spans="1:6" x14ac:dyDescent="0.2">
      <c r="A20080"/>
      <c r="B20080"/>
      <c r="D20080"/>
      <c r="E20080"/>
      <c r="F20080"/>
    </row>
    <row r="20081" spans="1:6" x14ac:dyDescent="0.2">
      <c r="A20081"/>
      <c r="B20081"/>
      <c r="D20081"/>
      <c r="E20081"/>
      <c r="F20081"/>
    </row>
    <row r="20082" spans="1:6" x14ac:dyDescent="0.2">
      <c r="A20082"/>
      <c r="B20082"/>
      <c r="D20082"/>
      <c r="E20082"/>
      <c r="F20082"/>
    </row>
    <row r="20083" spans="1:6" x14ac:dyDescent="0.2">
      <c r="A20083"/>
      <c r="B20083"/>
      <c r="D20083"/>
      <c r="E20083"/>
      <c r="F20083"/>
    </row>
    <row r="20084" spans="1:6" x14ac:dyDescent="0.2">
      <c r="A20084"/>
      <c r="B20084"/>
      <c r="D20084"/>
      <c r="E20084"/>
      <c r="F20084"/>
    </row>
    <row r="20085" spans="1:6" x14ac:dyDescent="0.2">
      <c r="A20085"/>
      <c r="B20085"/>
      <c r="D20085"/>
      <c r="E20085"/>
      <c r="F20085"/>
    </row>
    <row r="20086" spans="1:6" x14ac:dyDescent="0.2">
      <c r="A20086"/>
      <c r="B20086"/>
      <c r="D20086"/>
      <c r="E20086"/>
      <c r="F20086"/>
    </row>
    <row r="20087" spans="1:6" x14ac:dyDescent="0.2">
      <c r="A20087"/>
      <c r="B20087"/>
      <c r="D20087"/>
      <c r="E20087"/>
      <c r="F20087"/>
    </row>
    <row r="20088" spans="1:6" x14ac:dyDescent="0.2">
      <c r="A20088"/>
      <c r="B20088"/>
      <c r="D20088"/>
      <c r="E20088"/>
      <c r="F20088"/>
    </row>
    <row r="20089" spans="1:6" x14ac:dyDescent="0.2">
      <c r="A20089"/>
      <c r="B20089"/>
      <c r="D20089"/>
      <c r="E20089"/>
      <c r="F20089"/>
    </row>
    <row r="20090" spans="1:6" x14ac:dyDescent="0.2">
      <c r="A20090"/>
      <c r="B20090"/>
      <c r="D20090"/>
      <c r="E20090"/>
      <c r="F20090"/>
    </row>
    <row r="20091" spans="1:6" x14ac:dyDescent="0.2">
      <c r="A20091"/>
      <c r="B20091"/>
      <c r="D20091"/>
      <c r="E20091"/>
      <c r="F20091"/>
    </row>
    <row r="20092" spans="1:6" x14ac:dyDescent="0.2">
      <c r="A20092"/>
      <c r="B20092"/>
      <c r="D20092"/>
      <c r="E20092"/>
      <c r="F20092"/>
    </row>
    <row r="20093" spans="1:6" x14ac:dyDescent="0.2">
      <c r="A20093"/>
      <c r="B20093"/>
      <c r="D20093"/>
      <c r="E20093"/>
      <c r="F20093"/>
    </row>
    <row r="20094" spans="1:6" x14ac:dyDescent="0.2">
      <c r="A20094"/>
      <c r="B20094"/>
      <c r="D20094"/>
      <c r="E20094"/>
      <c r="F20094"/>
    </row>
    <row r="20095" spans="1:6" x14ac:dyDescent="0.2">
      <c r="A20095"/>
      <c r="B20095"/>
      <c r="D20095"/>
      <c r="E20095"/>
      <c r="F20095"/>
    </row>
    <row r="20096" spans="1:6" x14ac:dyDescent="0.2">
      <c r="A20096"/>
      <c r="B20096"/>
      <c r="D20096"/>
      <c r="E20096"/>
      <c r="F20096"/>
    </row>
    <row r="20097" spans="1:6" x14ac:dyDescent="0.2">
      <c r="A20097"/>
      <c r="B20097"/>
      <c r="D20097"/>
      <c r="E20097"/>
      <c r="F20097"/>
    </row>
    <row r="20098" spans="1:6" x14ac:dyDescent="0.2">
      <c r="A20098"/>
      <c r="B20098"/>
      <c r="D20098"/>
      <c r="E20098"/>
      <c r="F20098"/>
    </row>
    <row r="20099" spans="1:6" x14ac:dyDescent="0.2">
      <c r="A20099"/>
      <c r="B20099"/>
      <c r="D20099"/>
      <c r="E20099"/>
      <c r="F20099"/>
    </row>
    <row r="20100" spans="1:6" x14ac:dyDescent="0.2">
      <c r="A20100"/>
      <c r="B20100"/>
      <c r="D20100"/>
      <c r="E20100"/>
      <c r="F20100"/>
    </row>
    <row r="20101" spans="1:6" x14ac:dyDescent="0.2">
      <c r="A20101"/>
      <c r="B20101"/>
      <c r="D20101"/>
      <c r="E20101"/>
      <c r="F20101"/>
    </row>
    <row r="20102" spans="1:6" x14ac:dyDescent="0.2">
      <c r="A20102"/>
      <c r="B20102"/>
      <c r="D20102"/>
      <c r="E20102"/>
      <c r="F20102"/>
    </row>
    <row r="20103" spans="1:6" x14ac:dyDescent="0.2">
      <c r="A20103"/>
      <c r="B20103"/>
      <c r="D20103"/>
      <c r="E20103"/>
      <c r="F20103"/>
    </row>
    <row r="20104" spans="1:6" x14ac:dyDescent="0.2">
      <c r="A20104"/>
      <c r="B20104"/>
      <c r="D20104"/>
      <c r="E20104"/>
      <c r="F20104"/>
    </row>
    <row r="20105" spans="1:6" x14ac:dyDescent="0.2">
      <c r="A20105"/>
      <c r="B20105"/>
      <c r="D20105"/>
      <c r="E20105"/>
      <c r="F20105"/>
    </row>
    <row r="20106" spans="1:6" x14ac:dyDescent="0.2">
      <c r="A20106"/>
      <c r="B20106"/>
      <c r="D20106"/>
      <c r="E20106"/>
      <c r="F20106"/>
    </row>
    <row r="20107" spans="1:6" x14ac:dyDescent="0.2">
      <c r="A20107"/>
      <c r="B20107"/>
      <c r="D20107"/>
      <c r="E20107"/>
      <c r="F20107"/>
    </row>
    <row r="20108" spans="1:6" x14ac:dyDescent="0.2">
      <c r="A20108"/>
      <c r="B20108"/>
      <c r="D20108"/>
      <c r="E20108"/>
      <c r="F20108"/>
    </row>
    <row r="20109" spans="1:6" x14ac:dyDescent="0.2">
      <c r="A20109"/>
      <c r="B20109"/>
      <c r="D20109"/>
      <c r="E20109"/>
      <c r="F20109"/>
    </row>
    <row r="20110" spans="1:6" x14ac:dyDescent="0.2">
      <c r="A20110"/>
      <c r="B20110"/>
      <c r="D20110"/>
      <c r="E20110"/>
      <c r="F20110"/>
    </row>
    <row r="20111" spans="1:6" x14ac:dyDescent="0.2">
      <c r="A20111"/>
      <c r="B20111"/>
      <c r="D20111"/>
      <c r="E20111"/>
      <c r="F20111"/>
    </row>
    <row r="20112" spans="1:6" x14ac:dyDescent="0.2">
      <c r="A20112"/>
      <c r="B20112"/>
      <c r="D20112"/>
      <c r="E20112"/>
      <c r="F20112"/>
    </row>
    <row r="20113" spans="1:6" x14ac:dyDescent="0.2">
      <c r="A20113"/>
      <c r="B20113"/>
      <c r="D20113"/>
      <c r="E20113"/>
      <c r="F20113"/>
    </row>
    <row r="20114" spans="1:6" x14ac:dyDescent="0.2">
      <c r="A20114"/>
      <c r="B20114"/>
      <c r="D20114"/>
      <c r="E20114"/>
      <c r="F20114"/>
    </row>
    <row r="20115" spans="1:6" x14ac:dyDescent="0.2">
      <c r="A20115"/>
      <c r="B20115"/>
      <c r="D20115"/>
      <c r="E20115"/>
      <c r="F20115"/>
    </row>
    <row r="20116" spans="1:6" x14ac:dyDescent="0.2">
      <c r="A20116"/>
      <c r="B20116"/>
      <c r="D20116"/>
      <c r="E20116"/>
      <c r="F20116"/>
    </row>
    <row r="20117" spans="1:6" x14ac:dyDescent="0.2">
      <c r="A20117"/>
      <c r="B20117"/>
      <c r="D20117"/>
      <c r="E20117"/>
      <c r="F20117"/>
    </row>
    <row r="20118" spans="1:6" x14ac:dyDescent="0.2">
      <c r="A20118"/>
      <c r="B20118"/>
      <c r="D20118"/>
      <c r="E20118"/>
      <c r="F20118"/>
    </row>
    <row r="20119" spans="1:6" x14ac:dyDescent="0.2">
      <c r="A20119"/>
      <c r="B20119"/>
      <c r="D20119"/>
      <c r="E20119"/>
      <c r="F20119"/>
    </row>
    <row r="20120" spans="1:6" x14ac:dyDescent="0.2">
      <c r="A20120"/>
      <c r="B20120"/>
      <c r="D20120"/>
      <c r="E20120"/>
      <c r="F20120"/>
    </row>
    <row r="20121" spans="1:6" x14ac:dyDescent="0.2">
      <c r="A20121"/>
      <c r="B20121"/>
      <c r="D20121"/>
      <c r="E20121"/>
      <c r="F20121"/>
    </row>
    <row r="20122" spans="1:6" x14ac:dyDescent="0.2">
      <c r="A20122"/>
      <c r="B20122"/>
      <c r="D20122"/>
      <c r="E20122"/>
      <c r="F20122"/>
    </row>
    <row r="20123" spans="1:6" x14ac:dyDescent="0.2">
      <c r="A20123"/>
      <c r="B20123"/>
      <c r="D20123"/>
      <c r="E20123"/>
      <c r="F20123"/>
    </row>
    <row r="20124" spans="1:6" x14ac:dyDescent="0.2">
      <c r="A20124"/>
      <c r="B20124"/>
      <c r="D20124"/>
      <c r="E20124"/>
      <c r="F20124"/>
    </row>
    <row r="20125" spans="1:6" x14ac:dyDescent="0.2">
      <c r="A20125"/>
      <c r="B20125"/>
      <c r="D20125"/>
      <c r="E20125"/>
      <c r="F20125"/>
    </row>
    <row r="20126" spans="1:6" x14ac:dyDescent="0.2">
      <c r="A20126"/>
      <c r="B20126"/>
      <c r="D20126"/>
      <c r="E20126"/>
      <c r="F20126"/>
    </row>
    <row r="20127" spans="1:6" x14ac:dyDescent="0.2">
      <c r="A20127"/>
      <c r="B20127"/>
      <c r="D20127"/>
      <c r="E20127"/>
      <c r="F20127"/>
    </row>
    <row r="20128" spans="1:6" x14ac:dyDescent="0.2">
      <c r="A20128"/>
      <c r="B20128"/>
      <c r="D20128"/>
      <c r="E20128"/>
      <c r="F20128"/>
    </row>
    <row r="20129" spans="1:6" x14ac:dyDescent="0.2">
      <c r="A20129"/>
      <c r="B20129"/>
      <c r="D20129"/>
      <c r="E20129"/>
      <c r="F20129"/>
    </row>
    <row r="20130" spans="1:6" x14ac:dyDescent="0.2">
      <c r="A20130"/>
      <c r="B20130"/>
      <c r="D20130"/>
      <c r="E20130"/>
      <c r="F20130"/>
    </row>
    <row r="20131" spans="1:6" x14ac:dyDescent="0.2">
      <c r="A20131"/>
      <c r="B20131"/>
      <c r="D20131"/>
      <c r="E20131"/>
      <c r="F20131"/>
    </row>
    <row r="20132" spans="1:6" x14ac:dyDescent="0.2">
      <c r="A20132"/>
      <c r="B20132"/>
      <c r="D20132"/>
      <c r="E20132"/>
      <c r="F20132"/>
    </row>
    <row r="20133" spans="1:6" x14ac:dyDescent="0.2">
      <c r="A20133"/>
      <c r="B20133"/>
      <c r="D20133"/>
      <c r="E20133"/>
      <c r="F20133"/>
    </row>
    <row r="20134" spans="1:6" x14ac:dyDescent="0.2">
      <c r="A20134"/>
      <c r="B20134"/>
      <c r="D20134"/>
      <c r="E20134"/>
      <c r="F20134"/>
    </row>
    <row r="20135" spans="1:6" x14ac:dyDescent="0.2">
      <c r="A20135"/>
      <c r="B20135"/>
      <c r="D20135"/>
      <c r="E20135"/>
      <c r="F20135"/>
    </row>
    <row r="20136" spans="1:6" x14ac:dyDescent="0.2">
      <c r="A20136"/>
      <c r="B20136"/>
      <c r="D20136"/>
      <c r="E20136"/>
      <c r="F20136"/>
    </row>
    <row r="20137" spans="1:6" x14ac:dyDescent="0.2">
      <c r="A20137"/>
      <c r="B20137"/>
      <c r="D20137"/>
      <c r="E20137"/>
      <c r="F20137"/>
    </row>
    <row r="20138" spans="1:6" x14ac:dyDescent="0.2">
      <c r="A20138"/>
      <c r="B20138"/>
      <c r="D20138"/>
      <c r="E20138"/>
      <c r="F20138"/>
    </row>
    <row r="20139" spans="1:6" x14ac:dyDescent="0.2">
      <c r="A20139"/>
      <c r="B20139"/>
      <c r="D20139"/>
      <c r="E20139"/>
      <c r="F20139"/>
    </row>
    <row r="20140" spans="1:6" x14ac:dyDescent="0.2">
      <c r="A20140"/>
      <c r="B20140"/>
      <c r="D20140"/>
      <c r="E20140"/>
      <c r="F20140"/>
    </row>
    <row r="20141" spans="1:6" x14ac:dyDescent="0.2">
      <c r="A20141"/>
      <c r="B20141"/>
      <c r="D20141"/>
      <c r="E20141"/>
      <c r="F20141"/>
    </row>
    <row r="20142" spans="1:6" x14ac:dyDescent="0.2">
      <c r="A20142"/>
      <c r="B20142"/>
      <c r="D20142"/>
      <c r="E20142"/>
      <c r="F20142"/>
    </row>
    <row r="20143" spans="1:6" x14ac:dyDescent="0.2">
      <c r="A20143"/>
      <c r="B20143"/>
      <c r="D20143"/>
      <c r="E20143"/>
      <c r="F20143"/>
    </row>
    <row r="20144" spans="1:6" x14ac:dyDescent="0.2">
      <c r="A20144"/>
      <c r="B20144"/>
      <c r="D20144"/>
      <c r="E20144"/>
      <c r="F20144"/>
    </row>
    <row r="20145" spans="1:6" x14ac:dyDescent="0.2">
      <c r="A20145"/>
      <c r="B20145"/>
      <c r="D20145"/>
      <c r="E20145"/>
      <c r="F20145"/>
    </row>
    <row r="20146" spans="1:6" x14ac:dyDescent="0.2">
      <c r="A20146"/>
      <c r="B20146"/>
      <c r="D20146"/>
      <c r="E20146"/>
      <c r="F20146"/>
    </row>
    <row r="20147" spans="1:6" x14ac:dyDescent="0.2">
      <c r="A20147"/>
      <c r="B20147"/>
      <c r="D20147"/>
      <c r="E20147"/>
      <c r="F20147"/>
    </row>
    <row r="20148" spans="1:6" x14ac:dyDescent="0.2">
      <c r="A20148"/>
      <c r="B20148"/>
      <c r="D20148"/>
      <c r="E20148"/>
      <c r="F20148"/>
    </row>
    <row r="20149" spans="1:6" x14ac:dyDescent="0.2">
      <c r="A20149"/>
      <c r="B20149"/>
      <c r="D20149"/>
      <c r="E20149"/>
      <c r="F20149"/>
    </row>
    <row r="20150" spans="1:6" x14ac:dyDescent="0.2">
      <c r="A20150"/>
      <c r="B20150"/>
      <c r="D20150"/>
      <c r="E20150"/>
      <c r="F20150"/>
    </row>
    <row r="20151" spans="1:6" x14ac:dyDescent="0.2">
      <c r="A20151"/>
      <c r="B20151"/>
      <c r="D20151"/>
      <c r="E20151"/>
      <c r="F20151"/>
    </row>
    <row r="20152" spans="1:6" x14ac:dyDescent="0.2">
      <c r="A20152"/>
      <c r="B20152"/>
      <c r="D20152"/>
      <c r="E20152"/>
      <c r="F20152"/>
    </row>
    <row r="20153" spans="1:6" x14ac:dyDescent="0.2">
      <c r="A20153"/>
      <c r="B20153"/>
      <c r="D20153"/>
      <c r="E20153"/>
      <c r="F20153"/>
    </row>
    <row r="20154" spans="1:6" x14ac:dyDescent="0.2">
      <c r="A20154"/>
      <c r="B20154"/>
      <c r="D20154"/>
      <c r="E20154"/>
      <c r="F20154"/>
    </row>
    <row r="20155" spans="1:6" x14ac:dyDescent="0.2">
      <c r="A20155"/>
      <c r="B20155"/>
      <c r="D20155"/>
      <c r="E20155"/>
      <c r="F20155"/>
    </row>
    <row r="20156" spans="1:6" x14ac:dyDescent="0.2">
      <c r="A20156"/>
      <c r="B20156"/>
      <c r="D20156"/>
      <c r="E20156"/>
      <c r="F20156"/>
    </row>
    <row r="20157" spans="1:6" x14ac:dyDescent="0.2">
      <c r="A20157"/>
      <c r="B20157"/>
      <c r="D20157"/>
      <c r="E20157"/>
      <c r="F20157"/>
    </row>
    <row r="20158" spans="1:6" x14ac:dyDescent="0.2">
      <c r="A20158"/>
      <c r="B20158"/>
      <c r="D20158"/>
      <c r="E20158"/>
      <c r="F20158"/>
    </row>
    <row r="20159" spans="1:6" x14ac:dyDescent="0.2">
      <c r="A20159"/>
      <c r="B20159"/>
      <c r="D20159"/>
      <c r="E20159"/>
      <c r="F20159"/>
    </row>
    <row r="20160" spans="1:6" x14ac:dyDescent="0.2">
      <c r="A20160"/>
      <c r="B20160"/>
      <c r="D20160"/>
      <c r="E20160"/>
      <c r="F20160"/>
    </row>
    <row r="20161" spans="1:6" x14ac:dyDescent="0.2">
      <c r="A20161"/>
      <c r="B20161"/>
      <c r="D20161"/>
      <c r="E20161"/>
      <c r="F20161"/>
    </row>
    <row r="20162" spans="1:6" x14ac:dyDescent="0.2">
      <c r="A20162"/>
      <c r="B20162"/>
      <c r="D20162"/>
      <c r="E20162"/>
      <c r="F20162"/>
    </row>
    <row r="20163" spans="1:6" x14ac:dyDescent="0.2">
      <c r="A20163"/>
      <c r="B20163"/>
      <c r="D20163"/>
      <c r="E20163"/>
      <c r="F20163"/>
    </row>
    <row r="20164" spans="1:6" x14ac:dyDescent="0.2">
      <c r="A20164"/>
      <c r="B20164"/>
      <c r="D20164"/>
      <c r="E20164"/>
      <c r="F20164"/>
    </row>
    <row r="20165" spans="1:6" x14ac:dyDescent="0.2">
      <c r="A20165"/>
      <c r="B20165"/>
      <c r="D20165"/>
      <c r="E20165"/>
      <c r="F20165"/>
    </row>
    <row r="20166" spans="1:6" x14ac:dyDescent="0.2">
      <c r="A20166"/>
      <c r="B20166"/>
      <c r="D20166"/>
      <c r="E20166"/>
      <c r="F20166"/>
    </row>
    <row r="20167" spans="1:6" x14ac:dyDescent="0.2">
      <c r="A20167"/>
      <c r="B20167"/>
      <c r="D20167"/>
      <c r="E20167"/>
      <c r="F20167"/>
    </row>
    <row r="20168" spans="1:6" x14ac:dyDescent="0.2">
      <c r="A20168"/>
      <c r="B20168"/>
      <c r="D20168"/>
      <c r="E20168"/>
      <c r="F20168"/>
    </row>
    <row r="20169" spans="1:6" x14ac:dyDescent="0.2">
      <c r="A20169"/>
      <c r="B20169"/>
      <c r="D20169"/>
      <c r="E20169"/>
      <c r="F20169"/>
    </row>
    <row r="20170" spans="1:6" x14ac:dyDescent="0.2">
      <c r="A20170"/>
      <c r="B20170"/>
      <c r="D20170"/>
      <c r="E20170"/>
      <c r="F20170"/>
    </row>
    <row r="20171" spans="1:6" x14ac:dyDescent="0.2">
      <c r="A20171"/>
      <c r="B20171"/>
      <c r="D20171"/>
      <c r="E20171"/>
      <c r="F20171"/>
    </row>
    <row r="20172" spans="1:6" x14ac:dyDescent="0.2">
      <c r="A20172"/>
      <c r="B20172"/>
      <c r="D20172"/>
      <c r="E20172"/>
      <c r="F20172"/>
    </row>
    <row r="20173" spans="1:6" x14ac:dyDescent="0.2">
      <c r="A20173"/>
      <c r="B20173"/>
      <c r="D20173"/>
      <c r="E20173"/>
      <c r="F20173"/>
    </row>
    <row r="20174" spans="1:6" x14ac:dyDescent="0.2">
      <c r="A20174"/>
      <c r="B20174"/>
      <c r="D20174"/>
      <c r="E20174"/>
      <c r="F20174"/>
    </row>
    <row r="20175" spans="1:6" x14ac:dyDescent="0.2">
      <c r="A20175"/>
      <c r="B20175"/>
      <c r="D20175"/>
      <c r="E20175"/>
      <c r="F20175"/>
    </row>
    <row r="20176" spans="1:6" x14ac:dyDescent="0.2">
      <c r="A20176"/>
      <c r="B20176"/>
      <c r="D20176"/>
      <c r="E20176"/>
      <c r="F20176"/>
    </row>
    <row r="20177" spans="1:6" x14ac:dyDescent="0.2">
      <c r="A20177"/>
      <c r="B20177"/>
      <c r="D20177"/>
      <c r="E20177"/>
      <c r="F20177"/>
    </row>
    <row r="20178" spans="1:6" x14ac:dyDescent="0.2">
      <c r="A20178"/>
      <c r="B20178"/>
      <c r="D20178"/>
      <c r="E20178"/>
      <c r="F20178"/>
    </row>
    <row r="20179" spans="1:6" x14ac:dyDescent="0.2">
      <c r="A20179"/>
      <c r="B20179"/>
      <c r="D20179"/>
      <c r="E20179"/>
      <c r="F20179"/>
    </row>
    <row r="20180" spans="1:6" x14ac:dyDescent="0.2">
      <c r="A20180"/>
      <c r="B20180"/>
      <c r="D20180"/>
      <c r="E20180"/>
      <c r="F20180"/>
    </row>
    <row r="20181" spans="1:6" x14ac:dyDescent="0.2">
      <c r="A20181"/>
      <c r="B20181"/>
      <c r="D20181"/>
      <c r="E20181"/>
      <c r="F20181"/>
    </row>
    <row r="20182" spans="1:6" x14ac:dyDescent="0.2">
      <c r="A20182"/>
      <c r="B20182"/>
      <c r="D20182"/>
      <c r="E20182"/>
      <c r="F20182"/>
    </row>
    <row r="20183" spans="1:6" x14ac:dyDescent="0.2">
      <c r="A20183"/>
      <c r="B20183"/>
      <c r="D20183"/>
      <c r="E20183"/>
      <c r="F20183"/>
    </row>
    <row r="20184" spans="1:6" x14ac:dyDescent="0.2">
      <c r="A20184"/>
      <c r="B20184"/>
      <c r="D20184"/>
      <c r="E20184"/>
      <c r="F20184"/>
    </row>
    <row r="20185" spans="1:6" x14ac:dyDescent="0.2">
      <c r="A20185"/>
      <c r="B20185"/>
      <c r="D20185"/>
      <c r="E20185"/>
      <c r="F20185"/>
    </row>
    <row r="20186" spans="1:6" x14ac:dyDescent="0.2">
      <c r="A20186"/>
      <c r="B20186"/>
      <c r="D20186"/>
      <c r="E20186"/>
      <c r="F20186"/>
    </row>
    <row r="20187" spans="1:6" x14ac:dyDescent="0.2">
      <c r="A20187"/>
      <c r="B20187"/>
      <c r="D20187"/>
      <c r="E20187"/>
      <c r="F20187"/>
    </row>
    <row r="20188" spans="1:6" x14ac:dyDescent="0.2">
      <c r="A20188"/>
      <c r="B20188"/>
      <c r="D20188"/>
      <c r="E20188"/>
      <c r="F20188"/>
    </row>
    <row r="20189" spans="1:6" x14ac:dyDescent="0.2">
      <c r="A20189"/>
      <c r="B20189"/>
      <c r="D20189"/>
      <c r="E20189"/>
      <c r="F20189"/>
    </row>
    <row r="20190" spans="1:6" x14ac:dyDescent="0.2">
      <c r="A20190"/>
      <c r="B20190"/>
      <c r="D20190"/>
      <c r="E20190"/>
      <c r="F20190"/>
    </row>
    <row r="20191" spans="1:6" x14ac:dyDescent="0.2">
      <c r="A20191"/>
      <c r="B20191"/>
      <c r="D20191"/>
      <c r="E20191"/>
      <c r="F20191"/>
    </row>
    <row r="20192" spans="1:6" x14ac:dyDescent="0.2">
      <c r="A20192"/>
      <c r="B20192"/>
      <c r="D20192"/>
      <c r="E20192"/>
      <c r="F20192"/>
    </row>
    <row r="20193" spans="1:6" x14ac:dyDescent="0.2">
      <c r="A20193"/>
      <c r="B20193"/>
      <c r="D20193"/>
      <c r="E20193"/>
      <c r="F20193"/>
    </row>
    <row r="20194" spans="1:6" x14ac:dyDescent="0.2">
      <c r="A20194"/>
      <c r="B20194"/>
      <c r="D20194"/>
      <c r="E20194"/>
      <c r="F20194"/>
    </row>
    <row r="20195" spans="1:6" x14ac:dyDescent="0.2">
      <c r="A20195"/>
      <c r="B20195"/>
      <c r="D20195"/>
      <c r="E20195"/>
      <c r="F20195"/>
    </row>
    <row r="20196" spans="1:6" x14ac:dyDescent="0.2">
      <c r="A20196"/>
      <c r="B20196"/>
      <c r="D20196"/>
      <c r="E20196"/>
      <c r="F20196"/>
    </row>
    <row r="20197" spans="1:6" x14ac:dyDescent="0.2">
      <c r="A20197"/>
      <c r="B20197"/>
      <c r="D20197"/>
      <c r="E20197"/>
      <c r="F20197"/>
    </row>
    <row r="20198" spans="1:6" x14ac:dyDescent="0.2">
      <c r="A20198"/>
      <c r="B20198"/>
      <c r="D20198"/>
      <c r="E20198"/>
      <c r="F20198"/>
    </row>
    <row r="20199" spans="1:6" x14ac:dyDescent="0.2">
      <c r="A20199"/>
      <c r="B20199"/>
      <c r="D20199"/>
      <c r="E20199"/>
      <c r="F20199"/>
    </row>
    <row r="20200" spans="1:6" x14ac:dyDescent="0.2">
      <c r="A20200"/>
      <c r="B20200"/>
      <c r="D20200"/>
      <c r="E20200"/>
      <c r="F20200"/>
    </row>
    <row r="20201" spans="1:6" x14ac:dyDescent="0.2">
      <c r="A20201"/>
      <c r="B20201"/>
      <c r="D20201"/>
      <c r="E20201"/>
      <c r="F20201"/>
    </row>
    <row r="20202" spans="1:6" x14ac:dyDescent="0.2">
      <c r="A20202"/>
      <c r="B20202"/>
      <c r="D20202"/>
      <c r="E20202"/>
      <c r="F20202"/>
    </row>
    <row r="20203" spans="1:6" x14ac:dyDescent="0.2">
      <c r="A20203"/>
      <c r="B20203"/>
      <c r="D20203"/>
      <c r="E20203"/>
      <c r="F20203"/>
    </row>
    <row r="20204" spans="1:6" x14ac:dyDescent="0.2">
      <c r="A20204"/>
      <c r="B20204"/>
      <c r="D20204"/>
      <c r="E20204"/>
      <c r="F20204"/>
    </row>
    <row r="20205" spans="1:6" x14ac:dyDescent="0.2">
      <c r="A20205"/>
      <c r="B20205"/>
      <c r="D20205"/>
      <c r="E20205"/>
      <c r="F20205"/>
    </row>
    <row r="20206" spans="1:6" x14ac:dyDescent="0.2">
      <c r="A20206"/>
      <c r="B20206"/>
      <c r="D20206"/>
      <c r="E20206"/>
      <c r="F20206"/>
    </row>
    <row r="20207" spans="1:6" x14ac:dyDescent="0.2">
      <c r="A20207"/>
      <c r="B20207"/>
      <c r="D20207"/>
      <c r="E20207"/>
      <c r="F20207"/>
    </row>
    <row r="20208" spans="1:6" x14ac:dyDescent="0.2">
      <c r="A20208"/>
      <c r="B20208"/>
      <c r="D20208"/>
      <c r="E20208"/>
      <c r="F20208"/>
    </row>
    <row r="20209" spans="1:6" x14ac:dyDescent="0.2">
      <c r="A20209"/>
      <c r="B20209"/>
      <c r="D20209"/>
      <c r="E20209"/>
      <c r="F20209"/>
    </row>
    <row r="20210" spans="1:6" x14ac:dyDescent="0.2">
      <c r="A20210"/>
      <c r="B20210"/>
      <c r="D20210"/>
      <c r="E20210"/>
      <c r="F20210"/>
    </row>
    <row r="20211" spans="1:6" x14ac:dyDescent="0.2">
      <c r="A20211"/>
      <c r="B20211"/>
      <c r="D20211"/>
      <c r="E20211"/>
      <c r="F20211"/>
    </row>
    <row r="20212" spans="1:6" x14ac:dyDescent="0.2">
      <c r="A20212"/>
      <c r="B20212"/>
      <c r="D20212"/>
      <c r="E20212"/>
      <c r="F20212"/>
    </row>
    <row r="20213" spans="1:6" x14ac:dyDescent="0.2">
      <c r="A20213"/>
      <c r="B20213"/>
      <c r="D20213"/>
      <c r="E20213"/>
      <c r="F20213"/>
    </row>
    <row r="20214" spans="1:6" x14ac:dyDescent="0.2">
      <c r="A20214"/>
      <c r="B20214"/>
      <c r="D20214"/>
      <c r="E20214"/>
      <c r="F20214"/>
    </row>
    <row r="20215" spans="1:6" x14ac:dyDescent="0.2">
      <c r="A20215"/>
      <c r="B20215"/>
      <c r="D20215"/>
      <c r="E20215"/>
      <c r="F20215"/>
    </row>
    <row r="20216" spans="1:6" x14ac:dyDescent="0.2">
      <c r="A20216"/>
      <c r="B20216"/>
      <c r="D20216"/>
      <c r="E20216"/>
      <c r="F20216"/>
    </row>
    <row r="20217" spans="1:6" x14ac:dyDescent="0.2">
      <c r="A20217"/>
      <c r="B20217"/>
      <c r="D20217"/>
      <c r="E20217"/>
      <c r="F20217"/>
    </row>
    <row r="20218" spans="1:6" x14ac:dyDescent="0.2">
      <c r="A20218"/>
      <c r="B20218"/>
      <c r="D20218"/>
      <c r="E20218"/>
      <c r="F20218"/>
    </row>
    <row r="20219" spans="1:6" x14ac:dyDescent="0.2">
      <c r="A20219"/>
      <c r="B20219"/>
      <c r="D20219"/>
      <c r="E20219"/>
      <c r="F20219"/>
    </row>
    <row r="20220" spans="1:6" x14ac:dyDescent="0.2">
      <c r="A20220"/>
      <c r="B20220"/>
      <c r="D20220"/>
      <c r="E20220"/>
      <c r="F20220"/>
    </row>
    <row r="20221" spans="1:6" x14ac:dyDescent="0.2">
      <c r="A20221"/>
      <c r="B20221"/>
      <c r="D20221"/>
      <c r="E20221"/>
      <c r="F20221"/>
    </row>
    <row r="20222" spans="1:6" x14ac:dyDescent="0.2">
      <c r="A20222"/>
      <c r="B20222"/>
      <c r="D20222"/>
      <c r="E20222"/>
      <c r="F20222"/>
    </row>
    <row r="20223" spans="1:6" x14ac:dyDescent="0.2">
      <c r="A20223"/>
      <c r="B20223"/>
      <c r="D20223"/>
      <c r="E20223"/>
      <c r="F20223"/>
    </row>
    <row r="20224" spans="1:6" x14ac:dyDescent="0.2">
      <c r="A20224"/>
      <c r="B20224"/>
      <c r="D20224"/>
      <c r="E20224"/>
      <c r="F20224"/>
    </row>
    <row r="20225" spans="1:6" x14ac:dyDescent="0.2">
      <c r="A20225"/>
      <c r="B20225"/>
      <c r="D20225"/>
      <c r="E20225"/>
      <c r="F20225"/>
    </row>
    <row r="20226" spans="1:6" x14ac:dyDescent="0.2">
      <c r="A20226"/>
      <c r="B20226"/>
      <c r="D20226"/>
      <c r="E20226"/>
      <c r="F20226"/>
    </row>
    <row r="20227" spans="1:6" x14ac:dyDescent="0.2">
      <c r="A20227"/>
      <c r="B20227"/>
      <c r="D20227"/>
      <c r="E20227"/>
      <c r="F20227"/>
    </row>
    <row r="20228" spans="1:6" x14ac:dyDescent="0.2">
      <c r="A20228"/>
      <c r="B20228"/>
      <c r="D20228"/>
      <c r="E20228"/>
      <c r="F20228"/>
    </row>
    <row r="20229" spans="1:6" x14ac:dyDescent="0.2">
      <c r="A20229"/>
      <c r="B20229"/>
      <c r="D20229"/>
      <c r="E20229"/>
      <c r="F20229"/>
    </row>
    <row r="20230" spans="1:6" x14ac:dyDescent="0.2">
      <c r="A20230"/>
      <c r="B20230"/>
      <c r="D20230"/>
      <c r="E20230"/>
      <c r="F20230"/>
    </row>
    <row r="20231" spans="1:6" x14ac:dyDescent="0.2">
      <c r="A20231"/>
      <c r="B20231"/>
      <c r="D20231"/>
      <c r="E20231"/>
      <c r="F20231"/>
    </row>
    <row r="20232" spans="1:6" x14ac:dyDescent="0.2">
      <c r="A20232"/>
      <c r="B20232"/>
      <c r="D20232"/>
      <c r="E20232"/>
      <c r="F20232"/>
    </row>
    <row r="20233" spans="1:6" x14ac:dyDescent="0.2">
      <c r="A20233"/>
      <c r="B20233"/>
      <c r="D20233"/>
      <c r="E20233"/>
      <c r="F20233"/>
    </row>
    <row r="20234" spans="1:6" x14ac:dyDescent="0.2">
      <c r="A20234"/>
      <c r="B20234"/>
      <c r="D20234"/>
      <c r="E20234"/>
      <c r="F20234"/>
    </row>
    <row r="20235" spans="1:6" x14ac:dyDescent="0.2">
      <c r="A20235"/>
      <c r="B20235"/>
      <c r="D20235"/>
      <c r="E20235"/>
      <c r="F20235"/>
    </row>
    <row r="20236" spans="1:6" x14ac:dyDescent="0.2">
      <c r="A20236"/>
      <c r="B20236"/>
      <c r="D20236"/>
      <c r="E20236"/>
      <c r="F20236"/>
    </row>
    <row r="20237" spans="1:6" x14ac:dyDescent="0.2">
      <c r="A20237"/>
      <c r="B20237"/>
      <c r="D20237"/>
      <c r="E20237"/>
      <c r="F20237"/>
    </row>
    <row r="20238" spans="1:6" x14ac:dyDescent="0.2">
      <c r="A20238"/>
      <c r="B20238"/>
      <c r="D20238"/>
      <c r="E20238"/>
      <c r="F20238"/>
    </row>
    <row r="20239" spans="1:6" x14ac:dyDescent="0.2">
      <c r="A20239"/>
      <c r="B20239"/>
      <c r="D20239"/>
      <c r="E20239"/>
      <c r="F20239"/>
    </row>
    <row r="20240" spans="1:6" x14ac:dyDescent="0.2">
      <c r="A20240"/>
      <c r="B20240"/>
      <c r="D20240"/>
      <c r="E20240"/>
      <c r="F20240"/>
    </row>
    <row r="20241" spans="1:6" x14ac:dyDescent="0.2">
      <c r="A20241"/>
      <c r="B20241"/>
      <c r="D20241"/>
      <c r="E20241"/>
      <c r="F20241"/>
    </row>
    <row r="20242" spans="1:6" x14ac:dyDescent="0.2">
      <c r="A20242"/>
      <c r="B20242"/>
      <c r="D20242"/>
      <c r="E20242"/>
      <c r="F20242"/>
    </row>
    <row r="20243" spans="1:6" x14ac:dyDescent="0.2">
      <c r="A20243"/>
      <c r="B20243"/>
      <c r="D20243"/>
      <c r="E20243"/>
      <c r="F20243"/>
    </row>
    <row r="20244" spans="1:6" x14ac:dyDescent="0.2">
      <c r="A20244"/>
      <c r="B20244"/>
      <c r="D20244"/>
      <c r="E20244"/>
      <c r="F20244"/>
    </row>
    <row r="20245" spans="1:6" x14ac:dyDescent="0.2">
      <c r="A20245"/>
      <c r="B20245"/>
      <c r="D20245"/>
      <c r="E20245"/>
      <c r="F20245"/>
    </row>
    <row r="20246" spans="1:6" x14ac:dyDescent="0.2">
      <c r="A20246"/>
      <c r="B20246"/>
      <c r="D20246"/>
      <c r="E20246"/>
      <c r="F20246"/>
    </row>
    <row r="20247" spans="1:6" x14ac:dyDescent="0.2">
      <c r="A20247"/>
      <c r="B20247"/>
      <c r="D20247"/>
      <c r="E20247"/>
      <c r="F20247"/>
    </row>
    <row r="20248" spans="1:6" x14ac:dyDescent="0.2">
      <c r="A20248"/>
      <c r="B20248"/>
      <c r="D20248"/>
      <c r="E20248"/>
      <c r="F20248"/>
    </row>
    <row r="20249" spans="1:6" x14ac:dyDescent="0.2">
      <c r="A20249"/>
      <c r="B20249"/>
      <c r="D20249"/>
      <c r="E20249"/>
      <c r="F20249"/>
    </row>
    <row r="20250" spans="1:6" x14ac:dyDescent="0.2">
      <c r="A20250"/>
      <c r="B20250"/>
      <c r="D20250"/>
      <c r="E20250"/>
      <c r="F20250"/>
    </row>
    <row r="20251" spans="1:6" x14ac:dyDescent="0.2">
      <c r="A20251"/>
      <c r="B20251"/>
      <c r="D20251"/>
      <c r="E20251"/>
      <c r="F20251"/>
    </row>
    <row r="20252" spans="1:6" x14ac:dyDescent="0.2">
      <c r="A20252"/>
      <c r="B20252"/>
      <c r="D20252"/>
      <c r="E20252"/>
      <c r="F20252"/>
    </row>
    <row r="20253" spans="1:6" x14ac:dyDescent="0.2">
      <c r="A20253"/>
      <c r="B20253"/>
      <c r="D20253"/>
      <c r="E20253"/>
      <c r="F20253"/>
    </row>
    <row r="20254" spans="1:6" x14ac:dyDescent="0.2">
      <c r="A20254"/>
      <c r="B20254"/>
      <c r="D20254"/>
      <c r="E20254"/>
      <c r="F20254"/>
    </row>
    <row r="20255" spans="1:6" x14ac:dyDescent="0.2">
      <c r="A20255"/>
      <c r="B20255"/>
      <c r="D20255"/>
      <c r="E20255"/>
      <c r="F20255"/>
    </row>
    <row r="20256" spans="1:6" x14ac:dyDescent="0.2">
      <c r="A20256"/>
      <c r="B20256"/>
      <c r="D20256"/>
      <c r="E20256"/>
      <c r="F20256"/>
    </row>
    <row r="20257" spans="1:6" x14ac:dyDescent="0.2">
      <c r="A20257"/>
      <c r="B20257"/>
      <c r="D20257"/>
      <c r="E20257"/>
      <c r="F20257"/>
    </row>
    <row r="20258" spans="1:6" x14ac:dyDescent="0.2">
      <c r="A20258"/>
      <c r="B20258"/>
      <c r="D20258"/>
      <c r="E20258"/>
      <c r="F20258"/>
    </row>
    <row r="20259" spans="1:6" x14ac:dyDescent="0.2">
      <c r="A20259"/>
      <c r="B20259"/>
      <c r="D20259"/>
      <c r="E20259"/>
      <c r="F20259"/>
    </row>
    <row r="20260" spans="1:6" x14ac:dyDescent="0.2">
      <c r="A20260"/>
      <c r="B20260"/>
      <c r="D20260"/>
      <c r="E20260"/>
      <c r="F20260"/>
    </row>
    <row r="20261" spans="1:6" x14ac:dyDescent="0.2">
      <c r="A20261"/>
      <c r="B20261"/>
      <c r="D20261"/>
      <c r="E20261"/>
      <c r="F20261"/>
    </row>
    <row r="20262" spans="1:6" x14ac:dyDescent="0.2">
      <c r="A20262"/>
      <c r="B20262"/>
      <c r="D20262"/>
      <c r="E20262"/>
      <c r="F20262"/>
    </row>
    <row r="20263" spans="1:6" x14ac:dyDescent="0.2">
      <c r="A20263"/>
      <c r="B20263"/>
      <c r="D20263"/>
      <c r="E20263"/>
      <c r="F20263"/>
    </row>
    <row r="20264" spans="1:6" x14ac:dyDescent="0.2">
      <c r="A20264"/>
      <c r="B20264"/>
      <c r="D20264"/>
      <c r="E20264"/>
      <c r="F20264"/>
    </row>
    <row r="20265" spans="1:6" x14ac:dyDescent="0.2">
      <c r="A20265"/>
      <c r="B20265"/>
      <c r="D20265"/>
      <c r="E20265"/>
      <c r="F20265"/>
    </row>
    <row r="20266" spans="1:6" x14ac:dyDescent="0.2">
      <c r="A20266"/>
      <c r="B20266"/>
      <c r="D20266"/>
      <c r="E20266"/>
      <c r="F20266"/>
    </row>
    <row r="20267" spans="1:6" x14ac:dyDescent="0.2">
      <c r="A20267"/>
      <c r="B20267"/>
      <c r="D20267"/>
      <c r="E20267"/>
      <c r="F20267"/>
    </row>
    <row r="20268" spans="1:6" x14ac:dyDescent="0.2">
      <c r="A20268"/>
      <c r="B20268"/>
      <c r="D20268"/>
      <c r="E20268"/>
      <c r="F20268"/>
    </row>
    <row r="20269" spans="1:6" x14ac:dyDescent="0.2">
      <c r="A20269"/>
      <c r="B20269"/>
      <c r="D20269"/>
      <c r="E20269"/>
      <c r="F20269"/>
    </row>
    <row r="20270" spans="1:6" x14ac:dyDescent="0.2">
      <c r="A20270"/>
      <c r="B20270"/>
      <c r="D20270"/>
      <c r="E20270"/>
      <c r="F20270"/>
    </row>
    <row r="20271" spans="1:6" x14ac:dyDescent="0.2">
      <c r="A20271"/>
      <c r="B20271"/>
      <c r="D20271"/>
      <c r="E20271"/>
      <c r="F20271"/>
    </row>
    <row r="20272" spans="1:6" x14ac:dyDescent="0.2">
      <c r="A20272"/>
      <c r="B20272"/>
      <c r="D20272"/>
      <c r="E20272"/>
      <c r="F20272"/>
    </row>
    <row r="20273" spans="1:6" x14ac:dyDescent="0.2">
      <c r="A20273"/>
      <c r="B20273"/>
      <c r="D20273"/>
      <c r="E20273"/>
      <c r="F20273"/>
    </row>
    <row r="20274" spans="1:6" x14ac:dyDescent="0.2">
      <c r="A20274"/>
      <c r="B20274"/>
      <c r="D20274"/>
      <c r="E20274"/>
      <c r="F20274"/>
    </row>
    <row r="20275" spans="1:6" x14ac:dyDescent="0.2">
      <c r="A20275"/>
      <c r="B20275"/>
      <c r="D20275"/>
      <c r="E20275"/>
      <c r="F20275"/>
    </row>
    <row r="20276" spans="1:6" x14ac:dyDescent="0.2">
      <c r="A20276"/>
      <c r="B20276"/>
      <c r="D20276"/>
      <c r="E20276"/>
      <c r="F20276"/>
    </row>
    <row r="20277" spans="1:6" x14ac:dyDescent="0.2">
      <c r="A20277"/>
      <c r="B20277"/>
      <c r="D20277"/>
      <c r="E20277"/>
      <c r="F20277"/>
    </row>
    <row r="20278" spans="1:6" x14ac:dyDescent="0.2">
      <c r="A20278"/>
      <c r="B20278"/>
      <c r="D20278"/>
      <c r="E20278"/>
      <c r="F20278"/>
    </row>
    <row r="20279" spans="1:6" x14ac:dyDescent="0.2">
      <c r="A20279"/>
      <c r="B20279"/>
      <c r="D20279"/>
      <c r="E20279"/>
      <c r="F20279"/>
    </row>
    <row r="20280" spans="1:6" x14ac:dyDescent="0.2">
      <c r="A20280"/>
      <c r="B20280"/>
      <c r="D20280"/>
      <c r="E20280"/>
      <c r="F20280"/>
    </row>
    <row r="20281" spans="1:6" x14ac:dyDescent="0.2">
      <c r="A20281"/>
      <c r="B20281"/>
      <c r="D20281"/>
      <c r="E20281"/>
      <c r="F20281"/>
    </row>
    <row r="20282" spans="1:6" x14ac:dyDescent="0.2">
      <c r="A20282"/>
      <c r="B20282"/>
      <c r="D20282"/>
      <c r="E20282"/>
      <c r="F20282"/>
    </row>
    <row r="20283" spans="1:6" x14ac:dyDescent="0.2">
      <c r="A20283"/>
      <c r="B20283"/>
      <c r="D20283"/>
      <c r="E20283"/>
      <c r="F20283"/>
    </row>
    <row r="20284" spans="1:6" x14ac:dyDescent="0.2">
      <c r="A20284"/>
      <c r="B20284"/>
      <c r="D20284"/>
      <c r="E20284"/>
      <c r="F20284"/>
    </row>
    <row r="20285" spans="1:6" x14ac:dyDescent="0.2">
      <c r="A20285"/>
      <c r="B20285"/>
      <c r="D20285"/>
      <c r="E20285"/>
      <c r="F20285"/>
    </row>
    <row r="20286" spans="1:6" x14ac:dyDescent="0.2">
      <c r="A20286"/>
      <c r="B20286"/>
      <c r="D20286"/>
      <c r="E20286"/>
      <c r="F20286"/>
    </row>
    <row r="20287" spans="1:6" x14ac:dyDescent="0.2">
      <c r="A20287"/>
      <c r="B20287"/>
      <c r="D20287"/>
      <c r="E20287"/>
      <c r="F20287"/>
    </row>
    <row r="20288" spans="1:6" x14ac:dyDescent="0.2">
      <c r="A20288"/>
      <c r="B20288"/>
      <c r="D20288"/>
      <c r="E20288"/>
      <c r="F20288"/>
    </row>
    <row r="20289" spans="1:6" x14ac:dyDescent="0.2">
      <c r="A20289"/>
      <c r="B20289"/>
      <c r="D20289"/>
      <c r="E20289"/>
      <c r="F20289"/>
    </row>
    <row r="20290" spans="1:6" x14ac:dyDescent="0.2">
      <c r="A20290"/>
      <c r="B20290"/>
      <c r="D20290"/>
      <c r="E20290"/>
      <c r="F20290"/>
    </row>
    <row r="20291" spans="1:6" x14ac:dyDescent="0.2">
      <c r="A20291"/>
      <c r="B20291"/>
      <c r="D20291"/>
      <c r="E20291"/>
      <c r="F20291"/>
    </row>
    <row r="20292" spans="1:6" x14ac:dyDescent="0.2">
      <c r="A20292"/>
      <c r="B20292"/>
      <c r="D20292"/>
      <c r="E20292"/>
      <c r="F20292"/>
    </row>
    <row r="20293" spans="1:6" x14ac:dyDescent="0.2">
      <c r="A20293"/>
      <c r="B20293"/>
      <c r="D20293"/>
      <c r="E20293"/>
      <c r="F20293"/>
    </row>
    <row r="20294" spans="1:6" x14ac:dyDescent="0.2">
      <c r="A20294"/>
      <c r="B20294"/>
      <c r="D20294"/>
      <c r="E20294"/>
      <c r="F20294"/>
    </row>
    <row r="20295" spans="1:6" x14ac:dyDescent="0.2">
      <c r="A20295"/>
      <c r="B20295"/>
      <c r="D20295"/>
      <c r="E20295"/>
      <c r="F20295"/>
    </row>
    <row r="20296" spans="1:6" x14ac:dyDescent="0.2">
      <c r="A20296"/>
      <c r="B20296"/>
      <c r="D20296"/>
      <c r="E20296"/>
      <c r="F20296"/>
    </row>
    <row r="20297" spans="1:6" x14ac:dyDescent="0.2">
      <c r="A20297"/>
      <c r="B20297"/>
      <c r="D20297"/>
      <c r="E20297"/>
      <c r="F20297"/>
    </row>
    <row r="20298" spans="1:6" x14ac:dyDescent="0.2">
      <c r="A20298"/>
      <c r="B20298"/>
      <c r="D20298"/>
      <c r="E20298"/>
      <c r="F20298"/>
    </row>
    <row r="20299" spans="1:6" x14ac:dyDescent="0.2">
      <c r="A20299"/>
      <c r="B20299"/>
      <c r="D20299"/>
      <c r="E20299"/>
      <c r="F20299"/>
    </row>
    <row r="20300" spans="1:6" x14ac:dyDescent="0.2">
      <c r="A20300"/>
      <c r="B20300"/>
      <c r="D20300"/>
      <c r="E20300"/>
      <c r="F20300"/>
    </row>
    <row r="20301" spans="1:6" x14ac:dyDescent="0.2">
      <c r="A20301"/>
      <c r="B20301"/>
      <c r="D20301"/>
      <c r="E20301"/>
      <c r="F20301"/>
    </row>
    <row r="20302" spans="1:6" x14ac:dyDescent="0.2">
      <c r="A20302"/>
      <c r="B20302"/>
      <c r="D20302"/>
      <c r="E20302"/>
      <c r="F20302"/>
    </row>
    <row r="20303" spans="1:6" x14ac:dyDescent="0.2">
      <c r="A20303"/>
      <c r="B20303"/>
      <c r="D20303"/>
      <c r="E20303"/>
      <c r="F20303"/>
    </row>
    <row r="20304" spans="1:6" x14ac:dyDescent="0.2">
      <c r="A20304"/>
      <c r="B20304"/>
      <c r="D20304"/>
      <c r="E20304"/>
      <c r="F20304"/>
    </row>
    <row r="20305" spans="1:6" x14ac:dyDescent="0.2">
      <c r="A20305"/>
      <c r="B20305"/>
      <c r="D20305"/>
      <c r="E20305"/>
      <c r="F20305"/>
    </row>
    <row r="20306" spans="1:6" x14ac:dyDescent="0.2">
      <c r="A20306"/>
      <c r="B20306"/>
      <c r="D20306"/>
      <c r="E20306"/>
      <c r="F20306"/>
    </row>
    <row r="20307" spans="1:6" x14ac:dyDescent="0.2">
      <c r="A20307"/>
      <c r="B20307"/>
      <c r="D20307"/>
      <c r="E20307"/>
      <c r="F20307"/>
    </row>
    <row r="20308" spans="1:6" x14ac:dyDescent="0.2">
      <c r="A20308"/>
      <c r="B20308"/>
      <c r="D20308"/>
      <c r="E20308"/>
      <c r="F20308"/>
    </row>
    <row r="20309" spans="1:6" x14ac:dyDescent="0.2">
      <c r="A20309"/>
      <c r="B20309"/>
      <c r="D20309"/>
      <c r="E20309"/>
      <c r="F20309"/>
    </row>
    <row r="20310" spans="1:6" x14ac:dyDescent="0.2">
      <c r="A20310"/>
      <c r="B20310"/>
      <c r="D20310"/>
      <c r="E20310"/>
      <c r="F20310"/>
    </row>
    <row r="20311" spans="1:6" x14ac:dyDescent="0.2">
      <c r="A20311"/>
      <c r="B20311"/>
      <c r="D20311"/>
      <c r="E20311"/>
      <c r="F20311"/>
    </row>
    <row r="20312" spans="1:6" x14ac:dyDescent="0.2">
      <c r="A20312"/>
      <c r="B20312"/>
      <c r="D20312"/>
      <c r="E20312"/>
      <c r="F20312"/>
    </row>
    <row r="20313" spans="1:6" x14ac:dyDescent="0.2">
      <c r="A20313"/>
      <c r="B20313"/>
      <c r="D20313"/>
      <c r="E20313"/>
      <c r="F20313"/>
    </row>
    <row r="20314" spans="1:6" x14ac:dyDescent="0.2">
      <c r="A20314"/>
      <c r="B20314"/>
      <c r="D20314"/>
      <c r="E20314"/>
      <c r="F20314"/>
    </row>
    <row r="20315" spans="1:6" x14ac:dyDescent="0.2">
      <c r="A20315"/>
      <c r="B20315"/>
      <c r="D20315"/>
      <c r="E20315"/>
      <c r="F20315"/>
    </row>
    <row r="20316" spans="1:6" x14ac:dyDescent="0.2">
      <c r="A20316"/>
      <c r="B20316"/>
      <c r="D20316"/>
      <c r="E20316"/>
      <c r="F20316"/>
    </row>
    <row r="20317" spans="1:6" x14ac:dyDescent="0.2">
      <c r="A20317"/>
      <c r="B20317"/>
      <c r="D20317"/>
      <c r="E20317"/>
      <c r="F20317"/>
    </row>
    <row r="20318" spans="1:6" x14ac:dyDescent="0.2">
      <c r="A20318"/>
      <c r="B20318"/>
      <c r="D20318"/>
      <c r="E20318"/>
      <c r="F20318"/>
    </row>
    <row r="20319" spans="1:6" x14ac:dyDescent="0.2">
      <c r="A20319"/>
      <c r="B20319"/>
      <c r="D20319"/>
      <c r="E20319"/>
      <c r="F20319"/>
    </row>
    <row r="20320" spans="1:6" x14ac:dyDescent="0.2">
      <c r="A20320"/>
      <c r="B20320"/>
      <c r="D20320"/>
      <c r="E20320"/>
      <c r="F20320"/>
    </row>
    <row r="20321" spans="1:6" x14ac:dyDescent="0.2">
      <c r="A20321"/>
      <c r="B20321"/>
      <c r="D20321"/>
      <c r="E20321"/>
      <c r="F20321"/>
    </row>
    <row r="20322" spans="1:6" x14ac:dyDescent="0.2">
      <c r="A20322"/>
      <c r="B20322"/>
      <c r="D20322"/>
      <c r="E20322"/>
      <c r="F20322"/>
    </row>
    <row r="20323" spans="1:6" x14ac:dyDescent="0.2">
      <c r="A20323"/>
      <c r="B20323"/>
      <c r="D20323"/>
      <c r="E20323"/>
      <c r="F20323"/>
    </row>
    <row r="20324" spans="1:6" x14ac:dyDescent="0.2">
      <c r="A20324"/>
      <c r="B20324"/>
      <c r="D20324"/>
      <c r="E20324"/>
      <c r="F20324"/>
    </row>
    <row r="20325" spans="1:6" x14ac:dyDescent="0.2">
      <c r="A20325"/>
      <c r="B20325"/>
      <c r="D20325"/>
      <c r="E20325"/>
      <c r="F20325"/>
    </row>
    <row r="20326" spans="1:6" x14ac:dyDescent="0.2">
      <c r="A20326"/>
      <c r="B20326"/>
      <c r="D20326"/>
      <c r="E20326"/>
      <c r="F20326"/>
    </row>
    <row r="20327" spans="1:6" x14ac:dyDescent="0.2">
      <c r="A20327"/>
      <c r="B20327"/>
      <c r="D20327"/>
      <c r="E20327"/>
      <c r="F20327"/>
    </row>
    <row r="20328" spans="1:6" x14ac:dyDescent="0.2">
      <c r="A20328"/>
      <c r="B20328"/>
      <c r="D20328"/>
      <c r="E20328"/>
      <c r="F20328"/>
    </row>
    <row r="20329" spans="1:6" x14ac:dyDescent="0.2">
      <c r="A20329"/>
      <c r="B20329"/>
      <c r="D20329"/>
      <c r="E20329"/>
      <c r="F20329"/>
    </row>
    <row r="20330" spans="1:6" x14ac:dyDescent="0.2">
      <c r="A20330"/>
      <c r="B20330"/>
      <c r="D20330"/>
      <c r="E20330"/>
      <c r="F20330"/>
    </row>
    <row r="20331" spans="1:6" x14ac:dyDescent="0.2">
      <c r="A20331"/>
      <c r="B20331"/>
      <c r="D20331"/>
      <c r="E20331"/>
      <c r="F20331"/>
    </row>
    <row r="20332" spans="1:6" x14ac:dyDescent="0.2">
      <c r="A20332"/>
      <c r="B20332"/>
      <c r="D20332"/>
      <c r="E20332"/>
      <c r="F20332"/>
    </row>
    <row r="20333" spans="1:6" x14ac:dyDescent="0.2">
      <c r="A20333"/>
      <c r="B20333"/>
      <c r="D20333"/>
      <c r="E20333"/>
      <c r="F20333"/>
    </row>
    <row r="20334" spans="1:6" x14ac:dyDescent="0.2">
      <c r="A20334"/>
      <c r="B20334"/>
      <c r="D20334"/>
      <c r="E20334"/>
      <c r="F20334"/>
    </row>
    <row r="20335" spans="1:6" x14ac:dyDescent="0.2">
      <c r="A20335"/>
      <c r="B20335"/>
      <c r="D20335"/>
      <c r="E20335"/>
      <c r="F20335"/>
    </row>
    <row r="20336" spans="1:6" x14ac:dyDescent="0.2">
      <c r="A20336"/>
      <c r="B20336"/>
      <c r="D20336"/>
      <c r="E20336"/>
      <c r="F20336"/>
    </row>
    <row r="20337" spans="1:6" x14ac:dyDescent="0.2">
      <c r="A20337"/>
      <c r="B20337"/>
      <c r="D20337"/>
      <c r="E20337"/>
      <c r="F20337"/>
    </row>
    <row r="20338" spans="1:6" x14ac:dyDescent="0.2">
      <c r="A20338"/>
      <c r="B20338"/>
      <c r="D20338"/>
      <c r="E20338"/>
      <c r="F20338"/>
    </row>
    <row r="20339" spans="1:6" x14ac:dyDescent="0.2">
      <c r="A20339"/>
      <c r="B20339"/>
      <c r="D20339"/>
      <c r="E20339"/>
      <c r="F20339"/>
    </row>
    <row r="20340" spans="1:6" x14ac:dyDescent="0.2">
      <c r="A20340"/>
      <c r="B20340"/>
      <c r="D20340"/>
      <c r="E20340"/>
      <c r="F20340"/>
    </row>
    <row r="20341" spans="1:6" x14ac:dyDescent="0.2">
      <c r="A20341"/>
      <c r="B20341"/>
      <c r="D20341"/>
      <c r="E20341"/>
      <c r="F20341"/>
    </row>
    <row r="20342" spans="1:6" x14ac:dyDescent="0.2">
      <c r="A20342"/>
      <c r="B20342"/>
      <c r="D20342"/>
      <c r="E20342"/>
      <c r="F20342"/>
    </row>
    <row r="20343" spans="1:6" x14ac:dyDescent="0.2">
      <c r="A20343"/>
      <c r="B20343"/>
      <c r="D20343"/>
      <c r="E20343"/>
      <c r="F20343"/>
    </row>
    <row r="20344" spans="1:6" x14ac:dyDescent="0.2">
      <c r="A20344"/>
      <c r="B20344"/>
      <c r="D20344"/>
      <c r="E20344"/>
      <c r="F20344"/>
    </row>
    <row r="20345" spans="1:6" x14ac:dyDescent="0.2">
      <c r="A20345"/>
      <c r="B20345"/>
      <c r="D20345"/>
      <c r="E20345"/>
      <c r="F20345"/>
    </row>
    <row r="20346" spans="1:6" x14ac:dyDescent="0.2">
      <c r="A20346"/>
      <c r="B20346"/>
      <c r="D20346"/>
      <c r="E20346"/>
      <c r="F20346"/>
    </row>
    <row r="20347" spans="1:6" x14ac:dyDescent="0.2">
      <c r="A20347"/>
      <c r="B20347"/>
      <c r="D20347"/>
      <c r="E20347"/>
      <c r="F20347"/>
    </row>
    <row r="20348" spans="1:6" x14ac:dyDescent="0.2">
      <c r="A20348"/>
      <c r="B20348"/>
      <c r="D20348"/>
      <c r="E20348"/>
      <c r="F20348"/>
    </row>
    <row r="20349" spans="1:6" x14ac:dyDescent="0.2">
      <c r="A20349"/>
      <c r="B20349"/>
      <c r="D20349"/>
      <c r="E20349"/>
      <c r="F20349"/>
    </row>
    <row r="20350" spans="1:6" x14ac:dyDescent="0.2">
      <c r="A20350"/>
      <c r="B20350"/>
      <c r="D20350"/>
      <c r="E20350"/>
      <c r="F20350"/>
    </row>
    <row r="20351" spans="1:6" x14ac:dyDescent="0.2">
      <c r="A20351"/>
      <c r="B20351"/>
      <c r="D20351"/>
      <c r="E20351"/>
      <c r="F20351"/>
    </row>
    <row r="20352" spans="1:6" x14ac:dyDescent="0.2">
      <c r="A20352"/>
      <c r="B20352"/>
      <c r="D20352"/>
      <c r="E20352"/>
      <c r="F20352"/>
    </row>
    <row r="20353" spans="1:6" x14ac:dyDescent="0.2">
      <c r="A20353"/>
      <c r="B20353"/>
      <c r="D20353"/>
      <c r="E20353"/>
      <c r="F20353"/>
    </row>
    <row r="20354" spans="1:6" x14ac:dyDescent="0.2">
      <c r="A20354"/>
      <c r="B20354"/>
      <c r="D20354"/>
      <c r="E20354"/>
      <c r="F20354"/>
    </row>
    <row r="20355" spans="1:6" x14ac:dyDescent="0.2">
      <c r="A20355"/>
      <c r="B20355"/>
      <c r="D20355"/>
      <c r="E20355"/>
      <c r="F20355"/>
    </row>
    <row r="20356" spans="1:6" x14ac:dyDescent="0.2">
      <c r="A20356"/>
      <c r="B20356"/>
      <c r="D20356"/>
      <c r="E20356"/>
      <c r="F20356"/>
    </row>
    <row r="20357" spans="1:6" x14ac:dyDescent="0.2">
      <c r="A20357"/>
      <c r="B20357"/>
      <c r="D20357"/>
      <c r="E20357"/>
      <c r="F20357"/>
    </row>
    <row r="20358" spans="1:6" x14ac:dyDescent="0.2">
      <c r="A20358"/>
      <c r="B20358"/>
      <c r="D20358"/>
      <c r="E20358"/>
      <c r="F20358"/>
    </row>
    <row r="20359" spans="1:6" x14ac:dyDescent="0.2">
      <c r="A20359"/>
      <c r="B20359"/>
      <c r="D20359"/>
      <c r="E20359"/>
      <c r="F20359"/>
    </row>
    <row r="20360" spans="1:6" x14ac:dyDescent="0.2">
      <c r="A20360"/>
      <c r="B20360"/>
      <c r="D20360"/>
      <c r="E20360"/>
      <c r="F20360"/>
    </row>
    <row r="20361" spans="1:6" x14ac:dyDescent="0.2">
      <c r="A20361"/>
      <c r="B20361"/>
      <c r="D20361"/>
      <c r="E20361"/>
      <c r="F20361"/>
    </row>
    <row r="20362" spans="1:6" x14ac:dyDescent="0.2">
      <c r="A20362"/>
      <c r="B20362"/>
      <c r="D20362"/>
      <c r="E20362"/>
      <c r="F20362"/>
    </row>
    <row r="20363" spans="1:6" x14ac:dyDescent="0.2">
      <c r="A20363"/>
      <c r="B20363"/>
      <c r="D20363"/>
      <c r="E20363"/>
      <c r="F20363"/>
    </row>
    <row r="20364" spans="1:6" x14ac:dyDescent="0.2">
      <c r="A20364"/>
      <c r="B20364"/>
      <c r="D20364"/>
      <c r="E20364"/>
      <c r="F20364"/>
    </row>
    <row r="20365" spans="1:6" x14ac:dyDescent="0.2">
      <c r="A20365"/>
      <c r="B20365"/>
      <c r="D20365"/>
      <c r="E20365"/>
      <c r="F20365"/>
    </row>
    <row r="20366" spans="1:6" x14ac:dyDescent="0.2">
      <c r="A20366"/>
      <c r="B20366"/>
      <c r="D20366"/>
      <c r="E20366"/>
      <c r="F20366"/>
    </row>
    <row r="20367" spans="1:6" x14ac:dyDescent="0.2">
      <c r="A20367"/>
      <c r="B20367"/>
      <c r="D20367"/>
      <c r="E20367"/>
      <c r="F20367"/>
    </row>
    <row r="20368" spans="1:6" x14ac:dyDescent="0.2">
      <c r="A20368"/>
      <c r="B20368"/>
      <c r="D20368"/>
      <c r="E20368"/>
      <c r="F20368"/>
    </row>
    <row r="20369" spans="1:6" x14ac:dyDescent="0.2">
      <c r="A20369"/>
      <c r="B20369"/>
      <c r="D20369"/>
      <c r="E20369"/>
      <c r="F20369"/>
    </row>
    <row r="20370" spans="1:6" x14ac:dyDescent="0.2">
      <c r="A20370"/>
      <c r="B20370"/>
      <c r="D20370"/>
      <c r="E20370"/>
      <c r="F20370"/>
    </row>
    <row r="20371" spans="1:6" x14ac:dyDescent="0.2">
      <c r="A20371"/>
      <c r="B20371"/>
      <c r="D20371"/>
      <c r="E20371"/>
      <c r="F20371"/>
    </row>
    <row r="20372" spans="1:6" x14ac:dyDescent="0.2">
      <c r="A20372"/>
      <c r="B20372"/>
      <c r="D20372"/>
      <c r="E20372"/>
      <c r="F20372"/>
    </row>
    <row r="20373" spans="1:6" x14ac:dyDescent="0.2">
      <c r="A20373"/>
      <c r="B20373"/>
      <c r="D20373"/>
      <c r="E20373"/>
      <c r="F20373"/>
    </row>
    <row r="20374" spans="1:6" x14ac:dyDescent="0.2">
      <c r="A20374"/>
      <c r="B20374"/>
      <c r="D20374"/>
      <c r="E20374"/>
      <c r="F20374"/>
    </row>
    <row r="20375" spans="1:6" x14ac:dyDescent="0.2">
      <c r="A20375"/>
      <c r="B20375"/>
      <c r="D20375"/>
      <c r="E20375"/>
      <c r="F20375"/>
    </row>
    <row r="20376" spans="1:6" x14ac:dyDescent="0.2">
      <c r="A20376"/>
      <c r="B20376"/>
      <c r="D20376"/>
      <c r="E20376"/>
      <c r="F20376"/>
    </row>
    <row r="20377" spans="1:6" x14ac:dyDescent="0.2">
      <c r="A20377"/>
      <c r="B20377"/>
      <c r="D20377"/>
      <c r="E20377"/>
      <c r="F20377"/>
    </row>
    <row r="20378" spans="1:6" x14ac:dyDescent="0.2">
      <c r="A20378"/>
      <c r="B20378"/>
      <c r="D20378"/>
      <c r="E20378"/>
      <c r="F20378"/>
    </row>
    <row r="20379" spans="1:6" x14ac:dyDescent="0.2">
      <c r="A20379"/>
      <c r="B20379"/>
      <c r="D20379"/>
      <c r="E20379"/>
      <c r="F20379"/>
    </row>
    <row r="20380" spans="1:6" x14ac:dyDescent="0.2">
      <c r="A20380"/>
      <c r="B20380"/>
      <c r="D20380"/>
      <c r="E20380"/>
      <c r="F20380"/>
    </row>
    <row r="20381" spans="1:6" x14ac:dyDescent="0.2">
      <c r="A20381"/>
      <c r="B20381"/>
      <c r="D20381"/>
      <c r="E20381"/>
      <c r="F20381"/>
    </row>
    <row r="20382" spans="1:6" x14ac:dyDescent="0.2">
      <c r="A20382"/>
      <c r="B20382"/>
      <c r="D20382"/>
      <c r="E20382"/>
      <c r="F20382"/>
    </row>
    <row r="20383" spans="1:6" x14ac:dyDescent="0.2">
      <c r="A20383"/>
      <c r="B20383"/>
      <c r="D20383"/>
      <c r="E20383"/>
      <c r="F20383"/>
    </row>
    <row r="20384" spans="1:6" x14ac:dyDescent="0.2">
      <c r="A20384"/>
      <c r="B20384"/>
      <c r="D20384"/>
      <c r="E20384"/>
      <c r="F20384"/>
    </row>
    <row r="20385" spans="1:6" x14ac:dyDescent="0.2">
      <c r="A20385"/>
      <c r="B20385"/>
      <c r="D20385"/>
      <c r="E20385"/>
      <c r="F20385"/>
    </row>
    <row r="20386" spans="1:6" x14ac:dyDescent="0.2">
      <c r="A20386"/>
      <c r="B20386"/>
      <c r="D20386"/>
      <c r="E20386"/>
      <c r="F20386"/>
    </row>
    <row r="20387" spans="1:6" x14ac:dyDescent="0.2">
      <c r="A20387"/>
      <c r="B20387"/>
      <c r="D20387"/>
      <c r="E20387"/>
      <c r="F20387"/>
    </row>
    <row r="20388" spans="1:6" x14ac:dyDescent="0.2">
      <c r="A20388"/>
      <c r="B20388"/>
      <c r="D20388"/>
      <c r="E20388"/>
      <c r="F20388"/>
    </row>
    <row r="20389" spans="1:6" x14ac:dyDescent="0.2">
      <c r="A20389"/>
      <c r="B20389"/>
      <c r="D20389"/>
      <c r="E20389"/>
      <c r="F20389"/>
    </row>
    <row r="20390" spans="1:6" x14ac:dyDescent="0.2">
      <c r="A20390"/>
      <c r="B20390"/>
      <c r="D20390"/>
      <c r="E20390"/>
      <c r="F20390"/>
    </row>
    <row r="20391" spans="1:6" x14ac:dyDescent="0.2">
      <c r="A20391"/>
      <c r="B20391"/>
      <c r="D20391"/>
      <c r="E20391"/>
      <c r="F20391"/>
    </row>
    <row r="20392" spans="1:6" x14ac:dyDescent="0.2">
      <c r="A20392"/>
      <c r="B20392"/>
      <c r="D20392"/>
      <c r="E20392"/>
      <c r="F20392"/>
    </row>
    <row r="20393" spans="1:6" x14ac:dyDescent="0.2">
      <c r="A20393"/>
      <c r="B20393"/>
      <c r="D20393"/>
      <c r="E20393"/>
      <c r="F20393"/>
    </row>
    <row r="20394" spans="1:6" x14ac:dyDescent="0.2">
      <c r="A20394"/>
      <c r="B20394"/>
      <c r="D20394"/>
      <c r="E20394"/>
      <c r="F20394"/>
    </row>
    <row r="20395" spans="1:6" x14ac:dyDescent="0.2">
      <c r="A20395"/>
      <c r="B20395"/>
      <c r="D20395"/>
      <c r="E20395"/>
      <c r="F20395"/>
    </row>
    <row r="20396" spans="1:6" x14ac:dyDescent="0.2">
      <c r="A20396"/>
      <c r="B20396"/>
      <c r="D20396"/>
      <c r="E20396"/>
      <c r="F20396"/>
    </row>
    <row r="20397" spans="1:6" x14ac:dyDescent="0.2">
      <c r="A20397"/>
      <c r="B20397"/>
      <c r="D20397"/>
      <c r="E20397"/>
      <c r="F20397"/>
    </row>
    <row r="20398" spans="1:6" x14ac:dyDescent="0.2">
      <c r="A20398"/>
      <c r="B20398"/>
      <c r="D20398"/>
      <c r="E20398"/>
      <c r="F20398"/>
    </row>
    <row r="20399" spans="1:6" x14ac:dyDescent="0.2">
      <c r="A20399"/>
      <c r="B20399"/>
      <c r="D20399"/>
      <c r="E20399"/>
      <c r="F20399"/>
    </row>
    <row r="20400" spans="1:6" x14ac:dyDescent="0.2">
      <c r="A20400"/>
      <c r="B20400"/>
      <c r="D20400"/>
      <c r="E20400"/>
      <c r="F20400"/>
    </row>
    <row r="20401" spans="1:6" x14ac:dyDescent="0.2">
      <c r="A20401"/>
      <c r="B20401"/>
      <c r="D20401"/>
      <c r="E20401"/>
      <c r="F20401"/>
    </row>
    <row r="20402" spans="1:6" x14ac:dyDescent="0.2">
      <c r="A20402"/>
      <c r="B20402"/>
      <c r="D20402"/>
      <c r="E20402"/>
      <c r="F20402"/>
    </row>
    <row r="20403" spans="1:6" x14ac:dyDescent="0.2">
      <c r="A20403"/>
      <c r="B20403"/>
      <c r="D20403"/>
      <c r="E20403"/>
      <c r="F20403"/>
    </row>
    <row r="20404" spans="1:6" x14ac:dyDescent="0.2">
      <c r="A20404"/>
      <c r="B20404"/>
      <c r="D20404"/>
      <c r="E20404"/>
      <c r="F20404"/>
    </row>
    <row r="20405" spans="1:6" x14ac:dyDescent="0.2">
      <c r="A20405"/>
      <c r="B20405"/>
      <c r="D20405"/>
      <c r="E20405"/>
      <c r="F20405"/>
    </row>
    <row r="20406" spans="1:6" x14ac:dyDescent="0.2">
      <c r="A20406"/>
      <c r="B20406"/>
      <c r="D20406"/>
      <c r="E20406"/>
      <c r="F20406"/>
    </row>
    <row r="20407" spans="1:6" x14ac:dyDescent="0.2">
      <c r="A20407"/>
      <c r="B20407"/>
      <c r="D20407"/>
      <c r="E20407"/>
      <c r="F20407"/>
    </row>
    <row r="20408" spans="1:6" x14ac:dyDescent="0.2">
      <c r="A20408"/>
      <c r="B20408"/>
      <c r="D20408"/>
      <c r="E20408"/>
      <c r="F20408"/>
    </row>
    <row r="20409" spans="1:6" x14ac:dyDescent="0.2">
      <c r="A20409"/>
      <c r="B20409"/>
      <c r="D20409"/>
      <c r="E20409"/>
      <c r="F20409"/>
    </row>
    <row r="20410" spans="1:6" x14ac:dyDescent="0.2">
      <c r="A20410"/>
      <c r="B20410"/>
      <c r="D20410"/>
      <c r="E20410"/>
      <c r="F20410"/>
    </row>
    <row r="20411" spans="1:6" x14ac:dyDescent="0.2">
      <c r="A20411"/>
      <c r="B20411"/>
      <c r="D20411"/>
      <c r="E20411"/>
      <c r="F20411"/>
    </row>
    <row r="20412" spans="1:6" x14ac:dyDescent="0.2">
      <c r="A20412"/>
      <c r="B20412"/>
      <c r="D20412"/>
      <c r="E20412"/>
      <c r="F20412"/>
    </row>
    <row r="20413" spans="1:6" x14ac:dyDescent="0.2">
      <c r="A20413"/>
      <c r="B20413"/>
      <c r="D20413"/>
      <c r="E20413"/>
      <c r="F20413"/>
    </row>
    <row r="20414" spans="1:6" x14ac:dyDescent="0.2">
      <c r="A20414"/>
      <c r="B20414"/>
      <c r="D20414"/>
      <c r="E20414"/>
      <c r="F20414"/>
    </row>
    <row r="20415" spans="1:6" x14ac:dyDescent="0.2">
      <c r="A20415"/>
      <c r="B20415"/>
      <c r="D20415"/>
      <c r="E20415"/>
      <c r="F20415"/>
    </row>
    <row r="20416" spans="1:6" x14ac:dyDescent="0.2">
      <c r="A20416"/>
      <c r="B20416"/>
      <c r="D20416"/>
      <c r="E20416"/>
      <c r="F20416"/>
    </row>
    <row r="20417" spans="1:6" x14ac:dyDescent="0.2">
      <c r="A20417"/>
      <c r="B20417"/>
      <c r="D20417"/>
      <c r="E20417"/>
      <c r="F20417"/>
    </row>
    <row r="20418" spans="1:6" x14ac:dyDescent="0.2">
      <c r="A20418"/>
      <c r="B20418"/>
      <c r="D20418"/>
      <c r="E20418"/>
      <c r="F20418"/>
    </row>
    <row r="20419" spans="1:6" x14ac:dyDescent="0.2">
      <c r="A20419"/>
      <c r="B20419"/>
      <c r="D20419"/>
      <c r="E20419"/>
      <c r="F20419"/>
    </row>
    <row r="20420" spans="1:6" x14ac:dyDescent="0.2">
      <c r="A20420"/>
      <c r="B20420"/>
      <c r="D20420"/>
      <c r="E20420"/>
      <c r="F20420"/>
    </row>
    <row r="20421" spans="1:6" x14ac:dyDescent="0.2">
      <c r="A20421"/>
      <c r="B20421"/>
      <c r="D20421"/>
      <c r="E20421"/>
      <c r="F20421"/>
    </row>
    <row r="20422" spans="1:6" x14ac:dyDescent="0.2">
      <c r="A20422"/>
      <c r="B20422"/>
      <c r="D20422"/>
      <c r="E20422"/>
      <c r="F20422"/>
    </row>
    <row r="20423" spans="1:6" x14ac:dyDescent="0.2">
      <c r="A20423"/>
      <c r="B20423"/>
      <c r="D20423"/>
      <c r="E20423"/>
      <c r="F20423"/>
    </row>
    <row r="20424" spans="1:6" x14ac:dyDescent="0.2">
      <c r="A20424"/>
      <c r="B20424"/>
      <c r="D20424"/>
      <c r="E20424"/>
      <c r="F20424"/>
    </row>
    <row r="20425" spans="1:6" x14ac:dyDescent="0.2">
      <c r="A20425"/>
      <c r="B20425"/>
      <c r="D20425"/>
      <c r="E20425"/>
      <c r="F20425"/>
    </row>
    <row r="20426" spans="1:6" x14ac:dyDescent="0.2">
      <c r="A20426"/>
      <c r="B20426"/>
      <c r="D20426"/>
      <c r="E20426"/>
      <c r="F20426"/>
    </row>
    <row r="20427" spans="1:6" x14ac:dyDescent="0.2">
      <c r="A20427"/>
      <c r="B20427"/>
      <c r="D20427"/>
      <c r="E20427"/>
      <c r="F20427"/>
    </row>
    <row r="20428" spans="1:6" x14ac:dyDescent="0.2">
      <c r="A20428"/>
      <c r="B20428"/>
      <c r="D20428"/>
      <c r="E20428"/>
      <c r="F20428"/>
    </row>
    <row r="20429" spans="1:6" x14ac:dyDescent="0.2">
      <c r="A20429"/>
      <c r="B20429"/>
      <c r="D20429"/>
      <c r="E20429"/>
      <c r="F20429"/>
    </row>
    <row r="20430" spans="1:6" x14ac:dyDescent="0.2">
      <c r="A20430"/>
      <c r="B20430"/>
      <c r="D20430"/>
      <c r="E20430"/>
      <c r="F20430"/>
    </row>
    <row r="20431" spans="1:6" x14ac:dyDescent="0.2">
      <c r="A20431"/>
      <c r="B20431"/>
      <c r="D20431"/>
      <c r="E20431"/>
      <c r="F20431"/>
    </row>
    <row r="20432" spans="1:6" x14ac:dyDescent="0.2">
      <c r="A20432"/>
      <c r="B20432"/>
      <c r="D20432"/>
      <c r="E20432"/>
      <c r="F20432"/>
    </row>
    <row r="20433" spans="1:6" x14ac:dyDescent="0.2">
      <c r="A20433"/>
      <c r="B20433"/>
      <c r="D20433"/>
      <c r="E20433"/>
      <c r="F20433"/>
    </row>
    <row r="20434" spans="1:6" x14ac:dyDescent="0.2">
      <c r="A20434"/>
      <c r="B20434"/>
      <c r="D20434"/>
      <c r="E20434"/>
      <c r="F20434"/>
    </row>
    <row r="20435" spans="1:6" x14ac:dyDescent="0.2">
      <c r="A20435"/>
      <c r="B20435"/>
      <c r="D20435"/>
      <c r="E20435"/>
      <c r="F20435"/>
    </row>
    <row r="20436" spans="1:6" x14ac:dyDescent="0.2">
      <c r="A20436"/>
      <c r="B20436"/>
      <c r="D20436"/>
      <c r="E20436"/>
      <c r="F20436"/>
    </row>
    <row r="20437" spans="1:6" x14ac:dyDescent="0.2">
      <c r="A20437"/>
      <c r="B20437"/>
      <c r="D20437"/>
      <c r="E20437"/>
      <c r="F20437"/>
    </row>
    <row r="20438" spans="1:6" x14ac:dyDescent="0.2">
      <c r="A20438"/>
      <c r="B20438"/>
      <c r="D20438"/>
      <c r="E20438"/>
      <c r="F20438"/>
    </row>
    <row r="20439" spans="1:6" x14ac:dyDescent="0.2">
      <c r="A20439"/>
      <c r="B20439"/>
      <c r="D20439"/>
      <c r="E20439"/>
      <c r="F20439"/>
    </row>
    <row r="20440" spans="1:6" x14ac:dyDescent="0.2">
      <c r="A20440"/>
      <c r="B20440"/>
      <c r="D20440"/>
      <c r="E20440"/>
      <c r="F20440"/>
    </row>
    <row r="20441" spans="1:6" x14ac:dyDescent="0.2">
      <c r="A20441"/>
      <c r="B20441"/>
      <c r="D20441"/>
      <c r="E20441"/>
      <c r="F20441"/>
    </row>
    <row r="20442" spans="1:6" x14ac:dyDescent="0.2">
      <c r="A20442"/>
      <c r="B20442"/>
      <c r="D20442"/>
      <c r="E20442"/>
      <c r="F20442"/>
    </row>
    <row r="20443" spans="1:6" x14ac:dyDescent="0.2">
      <c r="A20443"/>
      <c r="B20443"/>
      <c r="D20443"/>
      <c r="E20443"/>
      <c r="F20443"/>
    </row>
    <row r="20444" spans="1:6" x14ac:dyDescent="0.2">
      <c r="A20444"/>
      <c r="B20444"/>
      <c r="D20444"/>
      <c r="E20444"/>
      <c r="F20444"/>
    </row>
    <row r="20445" spans="1:6" x14ac:dyDescent="0.2">
      <c r="A20445"/>
      <c r="B20445"/>
      <c r="D20445"/>
      <c r="E20445"/>
      <c r="F20445"/>
    </row>
    <row r="20446" spans="1:6" x14ac:dyDescent="0.2">
      <c r="A20446"/>
      <c r="B20446"/>
      <c r="D20446"/>
      <c r="E20446"/>
      <c r="F20446"/>
    </row>
    <row r="20447" spans="1:6" x14ac:dyDescent="0.2">
      <c r="A20447"/>
      <c r="B20447"/>
      <c r="D20447"/>
      <c r="E20447"/>
      <c r="F20447"/>
    </row>
    <row r="20448" spans="1:6" x14ac:dyDescent="0.2">
      <c r="A20448"/>
      <c r="B20448"/>
      <c r="D20448"/>
      <c r="E20448"/>
      <c r="F20448"/>
    </row>
    <row r="20449" spans="1:6" x14ac:dyDescent="0.2">
      <c r="A20449"/>
      <c r="B20449"/>
      <c r="D20449"/>
      <c r="E20449"/>
      <c r="F20449"/>
    </row>
    <row r="20450" spans="1:6" x14ac:dyDescent="0.2">
      <c r="A20450"/>
      <c r="B20450"/>
      <c r="D20450"/>
      <c r="E20450"/>
      <c r="F20450"/>
    </row>
    <row r="20451" spans="1:6" x14ac:dyDescent="0.2">
      <c r="A20451"/>
      <c r="B20451"/>
      <c r="D20451"/>
      <c r="E20451"/>
      <c r="F20451"/>
    </row>
    <row r="20452" spans="1:6" x14ac:dyDescent="0.2">
      <c r="A20452"/>
      <c r="B20452"/>
      <c r="D20452"/>
      <c r="E20452"/>
      <c r="F20452"/>
    </row>
    <row r="20453" spans="1:6" x14ac:dyDescent="0.2">
      <c r="A20453"/>
      <c r="B20453"/>
      <c r="D20453"/>
      <c r="E20453"/>
      <c r="F20453"/>
    </row>
    <row r="20454" spans="1:6" x14ac:dyDescent="0.2">
      <c r="A20454"/>
      <c r="B20454"/>
      <c r="D20454"/>
      <c r="E20454"/>
      <c r="F20454"/>
    </row>
    <row r="20455" spans="1:6" x14ac:dyDescent="0.2">
      <c r="A20455"/>
      <c r="B20455"/>
      <c r="D20455"/>
      <c r="E20455"/>
      <c r="F20455"/>
    </row>
    <row r="20456" spans="1:6" x14ac:dyDescent="0.2">
      <c r="A20456"/>
      <c r="B20456"/>
      <c r="D20456"/>
      <c r="E20456"/>
      <c r="F20456"/>
    </row>
    <row r="20457" spans="1:6" x14ac:dyDescent="0.2">
      <c r="A20457"/>
      <c r="B20457"/>
      <c r="D20457"/>
      <c r="E20457"/>
      <c r="F20457"/>
    </row>
    <row r="20458" spans="1:6" x14ac:dyDescent="0.2">
      <c r="A20458"/>
      <c r="B20458"/>
      <c r="D20458"/>
      <c r="E20458"/>
      <c r="F20458"/>
    </row>
    <row r="20459" spans="1:6" x14ac:dyDescent="0.2">
      <c r="A20459"/>
      <c r="B20459"/>
      <c r="D20459"/>
      <c r="E20459"/>
      <c r="F20459"/>
    </row>
    <row r="20460" spans="1:6" x14ac:dyDescent="0.2">
      <c r="A20460"/>
      <c r="B20460"/>
      <c r="D20460"/>
      <c r="E20460"/>
      <c r="F20460"/>
    </row>
    <row r="20461" spans="1:6" x14ac:dyDescent="0.2">
      <c r="A20461"/>
      <c r="B20461"/>
      <c r="D20461"/>
      <c r="E20461"/>
      <c r="F20461"/>
    </row>
    <row r="20462" spans="1:6" x14ac:dyDescent="0.2">
      <c r="A20462"/>
      <c r="B20462"/>
      <c r="D20462"/>
      <c r="E20462"/>
      <c r="F20462"/>
    </row>
    <row r="20463" spans="1:6" x14ac:dyDescent="0.2">
      <c r="A20463"/>
      <c r="B20463"/>
      <c r="D20463"/>
      <c r="E20463"/>
      <c r="F20463"/>
    </row>
    <row r="20464" spans="1:6" x14ac:dyDescent="0.2">
      <c r="A20464"/>
      <c r="B20464"/>
      <c r="D20464"/>
      <c r="E20464"/>
      <c r="F20464"/>
    </row>
    <row r="20465" spans="1:6" x14ac:dyDescent="0.2">
      <c r="A20465"/>
      <c r="B20465"/>
      <c r="D20465"/>
      <c r="E20465"/>
      <c r="F20465"/>
    </row>
    <row r="20466" spans="1:6" x14ac:dyDescent="0.2">
      <c r="A20466"/>
      <c r="B20466"/>
      <c r="D20466"/>
      <c r="E20466"/>
      <c r="F20466"/>
    </row>
    <row r="20467" spans="1:6" x14ac:dyDescent="0.2">
      <c r="A20467"/>
      <c r="B20467"/>
      <c r="D20467"/>
      <c r="E20467"/>
      <c r="F20467"/>
    </row>
    <row r="20468" spans="1:6" x14ac:dyDescent="0.2">
      <c r="A20468"/>
      <c r="B20468"/>
      <c r="D20468"/>
      <c r="E20468"/>
      <c r="F20468"/>
    </row>
    <row r="20469" spans="1:6" x14ac:dyDescent="0.2">
      <c r="A20469"/>
      <c r="B20469"/>
      <c r="D20469"/>
      <c r="E20469"/>
      <c r="F20469"/>
    </row>
    <row r="20470" spans="1:6" x14ac:dyDescent="0.2">
      <c r="A20470"/>
      <c r="B20470"/>
      <c r="D20470"/>
      <c r="E20470"/>
      <c r="F20470"/>
    </row>
    <row r="20471" spans="1:6" x14ac:dyDescent="0.2">
      <c r="A20471"/>
      <c r="B20471"/>
      <c r="D20471"/>
      <c r="E20471"/>
      <c r="F20471"/>
    </row>
    <row r="20472" spans="1:6" x14ac:dyDescent="0.2">
      <c r="A20472"/>
      <c r="B20472"/>
      <c r="D20472"/>
      <c r="E20472"/>
      <c r="F20472"/>
    </row>
    <row r="20473" spans="1:6" x14ac:dyDescent="0.2">
      <c r="A20473"/>
      <c r="B20473"/>
      <c r="D20473"/>
      <c r="E20473"/>
      <c r="F20473"/>
    </row>
    <row r="20474" spans="1:6" x14ac:dyDescent="0.2">
      <c r="A20474"/>
      <c r="B20474"/>
      <c r="D20474"/>
      <c r="E20474"/>
      <c r="F20474"/>
    </row>
    <row r="20475" spans="1:6" x14ac:dyDescent="0.2">
      <c r="A20475"/>
      <c r="B20475"/>
      <c r="D20475"/>
      <c r="E20475"/>
      <c r="F20475"/>
    </row>
    <row r="20476" spans="1:6" x14ac:dyDescent="0.2">
      <c r="A20476"/>
      <c r="B20476"/>
      <c r="D20476"/>
      <c r="E20476"/>
      <c r="F20476"/>
    </row>
    <row r="20477" spans="1:6" x14ac:dyDescent="0.2">
      <c r="A20477"/>
      <c r="B20477"/>
      <c r="D20477"/>
      <c r="E20477"/>
      <c r="F20477"/>
    </row>
    <row r="20478" spans="1:6" x14ac:dyDescent="0.2">
      <c r="A20478"/>
      <c r="B20478"/>
      <c r="D20478"/>
      <c r="E20478"/>
      <c r="F20478"/>
    </row>
    <row r="20479" spans="1:6" x14ac:dyDescent="0.2">
      <c r="A20479"/>
      <c r="B20479"/>
      <c r="D20479"/>
      <c r="E20479"/>
      <c r="F20479"/>
    </row>
    <row r="20480" spans="1:6" x14ac:dyDescent="0.2">
      <c r="A20480"/>
      <c r="B20480"/>
      <c r="D20480"/>
      <c r="E20480"/>
      <c r="F20480"/>
    </row>
    <row r="20481" spans="1:6" x14ac:dyDescent="0.2">
      <c r="A20481"/>
      <c r="B20481"/>
      <c r="D20481"/>
      <c r="E20481"/>
      <c r="F20481"/>
    </row>
    <row r="20482" spans="1:6" x14ac:dyDescent="0.2">
      <c r="A20482"/>
      <c r="B20482"/>
      <c r="D20482"/>
      <c r="E20482"/>
      <c r="F20482"/>
    </row>
    <row r="20483" spans="1:6" x14ac:dyDescent="0.2">
      <c r="A20483"/>
      <c r="B20483"/>
      <c r="D20483"/>
      <c r="E20483"/>
      <c r="F20483"/>
    </row>
    <row r="20484" spans="1:6" x14ac:dyDescent="0.2">
      <c r="A20484"/>
      <c r="B20484"/>
      <c r="D20484"/>
      <c r="E20484"/>
      <c r="F20484"/>
    </row>
    <row r="20485" spans="1:6" x14ac:dyDescent="0.2">
      <c r="A20485"/>
      <c r="B20485"/>
      <c r="D20485"/>
      <c r="E20485"/>
      <c r="F20485"/>
    </row>
    <row r="20486" spans="1:6" x14ac:dyDescent="0.2">
      <c r="A20486"/>
      <c r="B20486"/>
      <c r="D20486"/>
      <c r="E20486"/>
      <c r="F20486"/>
    </row>
    <row r="20487" spans="1:6" x14ac:dyDescent="0.2">
      <c r="A20487"/>
      <c r="B20487"/>
      <c r="D20487"/>
      <c r="E20487"/>
      <c r="F20487"/>
    </row>
    <row r="20488" spans="1:6" x14ac:dyDescent="0.2">
      <c r="A20488"/>
      <c r="B20488"/>
      <c r="D20488"/>
      <c r="E20488"/>
      <c r="F20488"/>
    </row>
    <row r="20489" spans="1:6" x14ac:dyDescent="0.2">
      <c r="A20489"/>
      <c r="B20489"/>
      <c r="D20489"/>
      <c r="E20489"/>
      <c r="F20489"/>
    </row>
    <row r="20490" spans="1:6" x14ac:dyDescent="0.2">
      <c r="A20490"/>
      <c r="B20490"/>
      <c r="D20490"/>
      <c r="E20490"/>
      <c r="F20490"/>
    </row>
    <row r="20491" spans="1:6" x14ac:dyDescent="0.2">
      <c r="A20491"/>
      <c r="B20491"/>
      <c r="D20491"/>
      <c r="E20491"/>
      <c r="F20491"/>
    </row>
    <row r="20492" spans="1:6" x14ac:dyDescent="0.2">
      <c r="A20492"/>
      <c r="B20492"/>
      <c r="D20492"/>
      <c r="E20492"/>
      <c r="F20492"/>
    </row>
    <row r="20493" spans="1:6" x14ac:dyDescent="0.2">
      <c r="A20493"/>
      <c r="B20493"/>
      <c r="D20493"/>
      <c r="E20493"/>
      <c r="F20493"/>
    </row>
    <row r="20494" spans="1:6" x14ac:dyDescent="0.2">
      <c r="A20494"/>
      <c r="B20494"/>
      <c r="D20494"/>
      <c r="E20494"/>
      <c r="F20494"/>
    </row>
    <row r="20495" spans="1:6" x14ac:dyDescent="0.2">
      <c r="A20495"/>
      <c r="B20495"/>
      <c r="D20495"/>
      <c r="E20495"/>
      <c r="F20495"/>
    </row>
    <row r="20496" spans="1:6" x14ac:dyDescent="0.2">
      <c r="A20496"/>
      <c r="B20496"/>
      <c r="D20496"/>
      <c r="E20496"/>
      <c r="F20496"/>
    </row>
    <row r="20497" spans="1:6" x14ac:dyDescent="0.2">
      <c r="A20497"/>
      <c r="B20497"/>
      <c r="D20497"/>
      <c r="E20497"/>
      <c r="F20497"/>
    </row>
    <row r="20498" spans="1:6" x14ac:dyDescent="0.2">
      <c r="A20498"/>
      <c r="B20498"/>
      <c r="D20498"/>
      <c r="E20498"/>
      <c r="F20498"/>
    </row>
    <row r="20499" spans="1:6" x14ac:dyDescent="0.2">
      <c r="A20499"/>
      <c r="B20499"/>
      <c r="D20499"/>
      <c r="E20499"/>
      <c r="F20499"/>
    </row>
    <row r="20500" spans="1:6" x14ac:dyDescent="0.2">
      <c r="A20500"/>
      <c r="B20500"/>
      <c r="D20500"/>
      <c r="E20500"/>
      <c r="F20500"/>
    </row>
    <row r="20501" spans="1:6" x14ac:dyDescent="0.2">
      <c r="A20501"/>
      <c r="B20501"/>
      <c r="D20501"/>
      <c r="E20501"/>
      <c r="F20501"/>
    </row>
    <row r="20502" spans="1:6" x14ac:dyDescent="0.2">
      <c r="A20502"/>
      <c r="B20502"/>
      <c r="D20502"/>
      <c r="E20502"/>
      <c r="F20502"/>
    </row>
    <row r="20503" spans="1:6" x14ac:dyDescent="0.2">
      <c r="A20503"/>
      <c r="B20503"/>
      <c r="D20503"/>
      <c r="E20503"/>
      <c r="F20503"/>
    </row>
    <row r="20504" spans="1:6" x14ac:dyDescent="0.2">
      <c r="A20504"/>
      <c r="B20504"/>
      <c r="D20504"/>
      <c r="E20504"/>
      <c r="F20504"/>
    </row>
    <row r="20505" spans="1:6" x14ac:dyDescent="0.2">
      <c r="A20505"/>
      <c r="B20505"/>
      <c r="D20505"/>
      <c r="E20505"/>
      <c r="F20505"/>
    </row>
    <row r="20506" spans="1:6" x14ac:dyDescent="0.2">
      <c r="A20506"/>
      <c r="B20506"/>
      <c r="D20506"/>
      <c r="E20506"/>
      <c r="F20506"/>
    </row>
    <row r="20507" spans="1:6" x14ac:dyDescent="0.2">
      <c r="A20507"/>
      <c r="B20507"/>
      <c r="D20507"/>
      <c r="E20507"/>
      <c r="F20507"/>
    </row>
    <row r="20508" spans="1:6" x14ac:dyDescent="0.2">
      <c r="A20508"/>
      <c r="B20508"/>
      <c r="D20508"/>
      <c r="E20508"/>
      <c r="F20508"/>
    </row>
    <row r="20509" spans="1:6" x14ac:dyDescent="0.2">
      <c r="A20509"/>
      <c r="B20509"/>
      <c r="D20509"/>
      <c r="E20509"/>
      <c r="F20509"/>
    </row>
    <row r="20510" spans="1:6" x14ac:dyDescent="0.2">
      <c r="A20510"/>
      <c r="B20510"/>
      <c r="D20510"/>
      <c r="E20510"/>
      <c r="F20510"/>
    </row>
    <row r="20511" spans="1:6" x14ac:dyDescent="0.2">
      <c r="A20511"/>
      <c r="B20511"/>
      <c r="D20511"/>
      <c r="E20511"/>
      <c r="F20511"/>
    </row>
    <row r="20512" spans="1:6" x14ac:dyDescent="0.2">
      <c r="A20512"/>
      <c r="B20512"/>
      <c r="D20512"/>
      <c r="E20512"/>
      <c r="F20512"/>
    </row>
    <row r="20513" spans="1:6" x14ac:dyDescent="0.2">
      <c r="A20513"/>
      <c r="B20513"/>
      <c r="D20513"/>
      <c r="E20513"/>
      <c r="F20513"/>
    </row>
    <row r="20514" spans="1:6" x14ac:dyDescent="0.2">
      <c r="A20514"/>
      <c r="B20514"/>
      <c r="D20514"/>
      <c r="E20514"/>
      <c r="F20514"/>
    </row>
    <row r="20515" spans="1:6" x14ac:dyDescent="0.2">
      <c r="A20515"/>
      <c r="B20515"/>
      <c r="D20515"/>
      <c r="E20515"/>
      <c r="F20515"/>
    </row>
    <row r="20516" spans="1:6" x14ac:dyDescent="0.2">
      <c r="A20516"/>
      <c r="B20516"/>
      <c r="D20516"/>
      <c r="E20516"/>
      <c r="F20516"/>
    </row>
    <row r="20517" spans="1:6" x14ac:dyDescent="0.2">
      <c r="A20517"/>
      <c r="B20517"/>
      <c r="D20517"/>
      <c r="E20517"/>
      <c r="F20517"/>
    </row>
    <row r="20518" spans="1:6" x14ac:dyDescent="0.2">
      <c r="A20518"/>
      <c r="B20518"/>
      <c r="D20518"/>
      <c r="E20518"/>
      <c r="F20518"/>
    </row>
    <row r="20519" spans="1:6" x14ac:dyDescent="0.2">
      <c r="A20519"/>
      <c r="B20519"/>
      <c r="D20519"/>
      <c r="E20519"/>
      <c r="F20519"/>
    </row>
    <row r="20520" spans="1:6" x14ac:dyDescent="0.2">
      <c r="A20520"/>
      <c r="B20520"/>
      <c r="D20520"/>
      <c r="E20520"/>
      <c r="F20520"/>
    </row>
    <row r="20521" spans="1:6" x14ac:dyDescent="0.2">
      <c r="A20521"/>
      <c r="B20521"/>
      <c r="D20521"/>
      <c r="E20521"/>
      <c r="F20521"/>
    </row>
    <row r="20522" spans="1:6" x14ac:dyDescent="0.2">
      <c r="A20522"/>
      <c r="B20522"/>
      <c r="D20522"/>
      <c r="E20522"/>
      <c r="F20522"/>
    </row>
    <row r="20523" spans="1:6" x14ac:dyDescent="0.2">
      <c r="A20523"/>
      <c r="B20523"/>
      <c r="D20523"/>
      <c r="E20523"/>
      <c r="F20523"/>
    </row>
    <row r="20524" spans="1:6" x14ac:dyDescent="0.2">
      <c r="A20524"/>
      <c r="B20524"/>
      <c r="D20524"/>
      <c r="E20524"/>
      <c r="F20524"/>
    </row>
    <row r="20525" spans="1:6" x14ac:dyDescent="0.2">
      <c r="A20525"/>
      <c r="B20525"/>
      <c r="D20525"/>
      <c r="E20525"/>
      <c r="F20525"/>
    </row>
    <row r="20526" spans="1:6" x14ac:dyDescent="0.2">
      <c r="A20526"/>
      <c r="B20526"/>
      <c r="D20526"/>
      <c r="E20526"/>
      <c r="F20526"/>
    </row>
    <row r="20527" spans="1:6" x14ac:dyDescent="0.2">
      <c r="A20527"/>
      <c r="B20527"/>
      <c r="D20527"/>
      <c r="E20527"/>
      <c r="F20527"/>
    </row>
    <row r="20528" spans="1:6" x14ac:dyDescent="0.2">
      <c r="A20528"/>
      <c r="B20528"/>
      <c r="D20528"/>
      <c r="E20528"/>
      <c r="F20528"/>
    </row>
    <row r="20529" spans="1:6" x14ac:dyDescent="0.2">
      <c r="A20529"/>
      <c r="B20529"/>
      <c r="D20529"/>
      <c r="E20529"/>
      <c r="F20529"/>
    </row>
    <row r="20530" spans="1:6" x14ac:dyDescent="0.2">
      <c r="A20530"/>
      <c r="B20530"/>
      <c r="D20530"/>
      <c r="E20530"/>
      <c r="F20530"/>
    </row>
    <row r="20531" spans="1:6" x14ac:dyDescent="0.2">
      <c r="A20531"/>
      <c r="B20531"/>
      <c r="D20531"/>
      <c r="E20531"/>
      <c r="F20531"/>
    </row>
    <row r="20532" spans="1:6" x14ac:dyDescent="0.2">
      <c r="A20532"/>
      <c r="B20532"/>
      <c r="D20532"/>
      <c r="E20532"/>
      <c r="F20532"/>
    </row>
    <row r="20533" spans="1:6" x14ac:dyDescent="0.2">
      <c r="A20533"/>
      <c r="B20533"/>
      <c r="D20533"/>
      <c r="E20533"/>
      <c r="F20533"/>
    </row>
    <row r="20534" spans="1:6" x14ac:dyDescent="0.2">
      <c r="A20534"/>
      <c r="B20534"/>
      <c r="D20534"/>
      <c r="E20534"/>
      <c r="F20534"/>
    </row>
    <row r="20535" spans="1:6" x14ac:dyDescent="0.2">
      <c r="A20535"/>
      <c r="B20535"/>
      <c r="D20535"/>
      <c r="E20535"/>
      <c r="F20535"/>
    </row>
    <row r="20536" spans="1:6" x14ac:dyDescent="0.2">
      <c r="A20536"/>
      <c r="B20536"/>
      <c r="D20536"/>
      <c r="E20536"/>
      <c r="F20536"/>
    </row>
    <row r="20537" spans="1:6" x14ac:dyDescent="0.2">
      <c r="A20537"/>
      <c r="B20537"/>
      <c r="D20537"/>
      <c r="E20537"/>
      <c r="F20537"/>
    </row>
    <row r="20538" spans="1:6" x14ac:dyDescent="0.2">
      <c r="A20538"/>
      <c r="B20538"/>
      <c r="D20538"/>
      <c r="E20538"/>
      <c r="F20538"/>
    </row>
    <row r="20539" spans="1:6" x14ac:dyDescent="0.2">
      <c r="A20539"/>
      <c r="B20539"/>
      <c r="D20539"/>
      <c r="E20539"/>
      <c r="F20539"/>
    </row>
    <row r="20540" spans="1:6" x14ac:dyDescent="0.2">
      <c r="A20540"/>
      <c r="B20540"/>
      <c r="D20540"/>
      <c r="E20540"/>
      <c r="F20540"/>
    </row>
    <row r="20541" spans="1:6" x14ac:dyDescent="0.2">
      <c r="A20541"/>
      <c r="B20541"/>
      <c r="D20541"/>
      <c r="E20541"/>
      <c r="F20541"/>
    </row>
    <row r="20542" spans="1:6" x14ac:dyDescent="0.2">
      <c r="A20542"/>
      <c r="B20542"/>
      <c r="D20542"/>
      <c r="E20542"/>
      <c r="F20542"/>
    </row>
    <row r="20543" spans="1:6" x14ac:dyDescent="0.2">
      <c r="A20543"/>
      <c r="B20543"/>
      <c r="D20543"/>
      <c r="E20543"/>
      <c r="F20543"/>
    </row>
    <row r="20544" spans="1:6" x14ac:dyDescent="0.2">
      <c r="A20544"/>
      <c r="B20544"/>
      <c r="D20544"/>
      <c r="E20544"/>
      <c r="F20544"/>
    </row>
    <row r="20545" spans="1:6" x14ac:dyDescent="0.2">
      <c r="A20545"/>
      <c r="B20545"/>
      <c r="D20545"/>
      <c r="E20545"/>
      <c r="F20545"/>
    </row>
    <row r="20546" spans="1:6" x14ac:dyDescent="0.2">
      <c r="A20546"/>
      <c r="B20546"/>
      <c r="D20546"/>
      <c r="E20546"/>
      <c r="F20546"/>
    </row>
    <row r="20547" spans="1:6" x14ac:dyDescent="0.2">
      <c r="A20547"/>
      <c r="B20547"/>
      <c r="D20547"/>
      <c r="E20547"/>
      <c r="F20547"/>
    </row>
    <row r="20548" spans="1:6" x14ac:dyDescent="0.2">
      <c r="A20548"/>
      <c r="B20548"/>
      <c r="D20548"/>
      <c r="E20548"/>
      <c r="F20548"/>
    </row>
    <row r="20549" spans="1:6" x14ac:dyDescent="0.2">
      <c r="A20549"/>
      <c r="B20549"/>
      <c r="D20549"/>
      <c r="E20549"/>
      <c r="F20549"/>
    </row>
    <row r="20550" spans="1:6" x14ac:dyDescent="0.2">
      <c r="A20550"/>
      <c r="B20550"/>
      <c r="D20550"/>
      <c r="E20550"/>
      <c r="F20550"/>
    </row>
    <row r="20551" spans="1:6" x14ac:dyDescent="0.2">
      <c r="A20551"/>
      <c r="B20551"/>
      <c r="D20551"/>
      <c r="E20551"/>
      <c r="F20551"/>
    </row>
    <row r="20552" spans="1:6" x14ac:dyDescent="0.2">
      <c r="A20552"/>
      <c r="B20552"/>
      <c r="D20552"/>
      <c r="E20552"/>
      <c r="F20552"/>
    </row>
    <row r="20553" spans="1:6" x14ac:dyDescent="0.2">
      <c r="A20553"/>
      <c r="B20553"/>
      <c r="D20553"/>
      <c r="E20553"/>
      <c r="F20553"/>
    </row>
    <row r="20554" spans="1:6" x14ac:dyDescent="0.2">
      <c r="A20554"/>
      <c r="B20554"/>
      <c r="D20554"/>
      <c r="E20554"/>
      <c r="F20554"/>
    </row>
    <row r="20555" spans="1:6" x14ac:dyDescent="0.2">
      <c r="A20555"/>
      <c r="B20555"/>
      <c r="D20555"/>
      <c r="E20555"/>
      <c r="F20555"/>
    </row>
    <row r="20556" spans="1:6" x14ac:dyDescent="0.2">
      <c r="A20556"/>
      <c r="B20556"/>
      <c r="D20556"/>
      <c r="E20556"/>
      <c r="F20556"/>
    </row>
    <row r="20557" spans="1:6" x14ac:dyDescent="0.2">
      <c r="A20557"/>
      <c r="B20557"/>
      <c r="D20557"/>
      <c r="E20557"/>
      <c r="F20557"/>
    </row>
    <row r="20558" spans="1:6" x14ac:dyDescent="0.2">
      <c r="A20558"/>
      <c r="B20558"/>
      <c r="D20558"/>
      <c r="E20558"/>
      <c r="F20558"/>
    </row>
    <row r="20559" spans="1:6" x14ac:dyDescent="0.2">
      <c r="A20559"/>
      <c r="B20559"/>
      <c r="D20559"/>
      <c r="E20559"/>
      <c r="F20559"/>
    </row>
    <row r="20560" spans="1:6" x14ac:dyDescent="0.2">
      <c r="A20560"/>
      <c r="B20560"/>
      <c r="D20560"/>
      <c r="E20560"/>
      <c r="F20560"/>
    </row>
    <row r="20561" spans="1:6" x14ac:dyDescent="0.2">
      <c r="A20561"/>
      <c r="B20561"/>
      <c r="D20561"/>
      <c r="E20561"/>
      <c r="F20561"/>
    </row>
    <row r="20562" spans="1:6" x14ac:dyDescent="0.2">
      <c r="A20562"/>
      <c r="B20562"/>
      <c r="D20562"/>
      <c r="E20562"/>
      <c r="F20562"/>
    </row>
    <row r="20563" spans="1:6" x14ac:dyDescent="0.2">
      <c r="A20563"/>
      <c r="B20563"/>
      <c r="D20563"/>
      <c r="E20563"/>
      <c r="F20563"/>
    </row>
    <row r="20564" spans="1:6" x14ac:dyDescent="0.2">
      <c r="A20564"/>
      <c r="B20564"/>
      <c r="D20564"/>
      <c r="E20564"/>
      <c r="F20564"/>
    </row>
    <row r="20565" spans="1:6" x14ac:dyDescent="0.2">
      <c r="A20565"/>
      <c r="B20565"/>
      <c r="D20565"/>
      <c r="E20565"/>
      <c r="F20565"/>
    </row>
    <row r="20566" spans="1:6" x14ac:dyDescent="0.2">
      <c r="A20566"/>
      <c r="B20566"/>
      <c r="D20566"/>
      <c r="E20566"/>
      <c r="F20566"/>
    </row>
    <row r="20567" spans="1:6" x14ac:dyDescent="0.2">
      <c r="A20567"/>
      <c r="B20567"/>
      <c r="D20567"/>
      <c r="E20567"/>
      <c r="F20567"/>
    </row>
    <row r="20568" spans="1:6" x14ac:dyDescent="0.2">
      <c r="A20568"/>
      <c r="B20568"/>
      <c r="D20568"/>
      <c r="E20568"/>
      <c r="F20568"/>
    </row>
    <row r="20569" spans="1:6" x14ac:dyDescent="0.2">
      <c r="A20569"/>
      <c r="B20569"/>
      <c r="D20569"/>
      <c r="E20569"/>
      <c r="F20569"/>
    </row>
    <row r="20570" spans="1:6" x14ac:dyDescent="0.2">
      <c r="A20570"/>
      <c r="B20570"/>
      <c r="D20570"/>
      <c r="E20570"/>
      <c r="F20570"/>
    </row>
    <row r="20571" spans="1:6" x14ac:dyDescent="0.2">
      <c r="A20571"/>
      <c r="B20571"/>
      <c r="D20571"/>
      <c r="E20571"/>
      <c r="F20571"/>
    </row>
    <row r="20572" spans="1:6" x14ac:dyDescent="0.2">
      <c r="A20572"/>
      <c r="B20572"/>
      <c r="D20572"/>
      <c r="E20572"/>
      <c r="F20572"/>
    </row>
    <row r="20573" spans="1:6" x14ac:dyDescent="0.2">
      <c r="A20573"/>
      <c r="B20573"/>
      <c r="D20573"/>
      <c r="E20573"/>
      <c r="F20573"/>
    </row>
    <row r="20574" spans="1:6" x14ac:dyDescent="0.2">
      <c r="A20574"/>
      <c r="B20574"/>
      <c r="D20574"/>
      <c r="E20574"/>
      <c r="F20574"/>
    </row>
    <row r="20575" spans="1:6" x14ac:dyDescent="0.2">
      <c r="A20575"/>
      <c r="B20575"/>
      <c r="D20575"/>
      <c r="E20575"/>
      <c r="F20575"/>
    </row>
    <row r="20576" spans="1:6" x14ac:dyDescent="0.2">
      <c r="A20576"/>
      <c r="B20576"/>
      <c r="D20576"/>
      <c r="E20576"/>
      <c r="F20576"/>
    </row>
    <row r="20577" spans="1:6" x14ac:dyDescent="0.2">
      <c r="A20577"/>
      <c r="B20577"/>
      <c r="D20577"/>
      <c r="E20577"/>
      <c r="F20577"/>
    </row>
    <row r="20578" spans="1:6" x14ac:dyDescent="0.2">
      <c r="A20578"/>
      <c r="B20578"/>
      <c r="D20578"/>
      <c r="E20578"/>
      <c r="F20578"/>
    </row>
    <row r="20579" spans="1:6" x14ac:dyDescent="0.2">
      <c r="A20579"/>
      <c r="B20579"/>
      <c r="D20579"/>
      <c r="E20579"/>
      <c r="F20579"/>
    </row>
    <row r="20580" spans="1:6" x14ac:dyDescent="0.2">
      <c r="A20580"/>
      <c r="B20580"/>
      <c r="D20580"/>
      <c r="E20580"/>
      <c r="F20580"/>
    </row>
    <row r="20581" spans="1:6" x14ac:dyDescent="0.2">
      <c r="A20581"/>
      <c r="B20581"/>
      <c r="D20581"/>
      <c r="E20581"/>
      <c r="F20581"/>
    </row>
    <row r="20582" spans="1:6" x14ac:dyDescent="0.2">
      <c r="A20582"/>
      <c r="B20582"/>
      <c r="D20582"/>
      <c r="E20582"/>
      <c r="F20582"/>
    </row>
    <row r="20583" spans="1:6" x14ac:dyDescent="0.2">
      <c r="A20583"/>
      <c r="B20583"/>
      <c r="D20583"/>
      <c r="E20583"/>
      <c r="F20583"/>
    </row>
    <row r="20584" spans="1:6" x14ac:dyDescent="0.2">
      <c r="A20584"/>
      <c r="B20584"/>
      <c r="D20584"/>
      <c r="E20584"/>
      <c r="F20584"/>
    </row>
    <row r="20585" spans="1:6" x14ac:dyDescent="0.2">
      <c r="A20585"/>
      <c r="B20585"/>
      <c r="D20585"/>
      <c r="E20585"/>
      <c r="F20585"/>
    </row>
    <row r="20586" spans="1:6" x14ac:dyDescent="0.2">
      <c r="A20586"/>
      <c r="B20586"/>
      <c r="D20586"/>
      <c r="E20586"/>
      <c r="F20586"/>
    </row>
    <row r="20587" spans="1:6" x14ac:dyDescent="0.2">
      <c r="A20587"/>
      <c r="B20587"/>
      <c r="D20587"/>
      <c r="E20587"/>
      <c r="F20587"/>
    </row>
    <row r="20588" spans="1:6" x14ac:dyDescent="0.2">
      <c r="A20588"/>
      <c r="B20588"/>
      <c r="D20588"/>
      <c r="E20588"/>
      <c r="F20588"/>
    </row>
    <row r="20589" spans="1:6" x14ac:dyDescent="0.2">
      <c r="A20589"/>
      <c r="B20589"/>
      <c r="D20589"/>
      <c r="E20589"/>
      <c r="F20589"/>
    </row>
    <row r="20590" spans="1:6" x14ac:dyDescent="0.2">
      <c r="A20590"/>
      <c r="B20590"/>
      <c r="D20590"/>
      <c r="E20590"/>
      <c r="F20590"/>
    </row>
    <row r="20591" spans="1:6" x14ac:dyDescent="0.2">
      <c r="A20591"/>
      <c r="B20591"/>
      <c r="D20591"/>
      <c r="E20591"/>
      <c r="F20591"/>
    </row>
    <row r="20592" spans="1:6" x14ac:dyDescent="0.2">
      <c r="A20592"/>
      <c r="B20592"/>
      <c r="D20592"/>
      <c r="E20592"/>
      <c r="F20592"/>
    </row>
    <row r="20593" spans="1:6" x14ac:dyDescent="0.2">
      <c r="A20593"/>
      <c r="B20593"/>
      <c r="D20593"/>
      <c r="E20593"/>
      <c r="F20593"/>
    </row>
    <row r="20594" spans="1:6" x14ac:dyDescent="0.2">
      <c r="A20594"/>
      <c r="B20594"/>
      <c r="D20594"/>
      <c r="E20594"/>
      <c r="F20594"/>
    </row>
    <row r="20595" spans="1:6" x14ac:dyDescent="0.2">
      <c r="A20595"/>
      <c r="B20595"/>
      <c r="D20595"/>
      <c r="E20595"/>
      <c r="F20595"/>
    </row>
    <row r="20596" spans="1:6" x14ac:dyDescent="0.2">
      <c r="A20596"/>
      <c r="B20596"/>
      <c r="D20596"/>
      <c r="E20596"/>
      <c r="F20596"/>
    </row>
    <row r="20597" spans="1:6" x14ac:dyDescent="0.2">
      <c r="A20597"/>
      <c r="B20597"/>
      <c r="D20597"/>
      <c r="E20597"/>
      <c r="F20597"/>
    </row>
    <row r="20598" spans="1:6" x14ac:dyDescent="0.2">
      <c r="A20598"/>
      <c r="B20598"/>
      <c r="D20598"/>
      <c r="E20598"/>
      <c r="F20598"/>
    </row>
    <row r="20599" spans="1:6" x14ac:dyDescent="0.2">
      <c r="A20599"/>
      <c r="B20599"/>
      <c r="D20599"/>
      <c r="E20599"/>
      <c r="F20599"/>
    </row>
    <row r="20600" spans="1:6" x14ac:dyDescent="0.2">
      <c r="A20600"/>
      <c r="B20600"/>
      <c r="D20600"/>
      <c r="E20600"/>
      <c r="F20600"/>
    </row>
    <row r="20601" spans="1:6" x14ac:dyDescent="0.2">
      <c r="A20601"/>
      <c r="B20601"/>
      <c r="D20601"/>
      <c r="E20601"/>
      <c r="F20601"/>
    </row>
    <row r="20602" spans="1:6" x14ac:dyDescent="0.2">
      <c r="A20602"/>
      <c r="B20602"/>
      <c r="D20602"/>
      <c r="E20602"/>
      <c r="F20602"/>
    </row>
    <row r="20603" spans="1:6" x14ac:dyDescent="0.2">
      <c r="A20603"/>
      <c r="B20603"/>
      <c r="D20603"/>
      <c r="E20603"/>
      <c r="F20603"/>
    </row>
    <row r="20604" spans="1:6" x14ac:dyDescent="0.2">
      <c r="A20604"/>
      <c r="B20604"/>
      <c r="D20604"/>
      <c r="E20604"/>
      <c r="F20604"/>
    </row>
    <row r="20605" spans="1:6" x14ac:dyDescent="0.2">
      <c r="A20605"/>
      <c r="B20605"/>
      <c r="D20605"/>
      <c r="E20605"/>
      <c r="F20605"/>
    </row>
    <row r="20606" spans="1:6" x14ac:dyDescent="0.2">
      <c r="A20606"/>
      <c r="B20606"/>
      <c r="D20606"/>
      <c r="E20606"/>
      <c r="F20606"/>
    </row>
    <row r="20607" spans="1:6" x14ac:dyDescent="0.2">
      <c r="A20607"/>
      <c r="B20607"/>
      <c r="D20607"/>
      <c r="E20607"/>
      <c r="F20607"/>
    </row>
    <row r="20608" spans="1:6" x14ac:dyDescent="0.2">
      <c r="A20608"/>
      <c r="B20608"/>
      <c r="D20608"/>
      <c r="E20608"/>
      <c r="F20608"/>
    </row>
    <row r="20609" spans="1:6" x14ac:dyDescent="0.2">
      <c r="A20609"/>
      <c r="B20609"/>
      <c r="D20609"/>
      <c r="E20609"/>
      <c r="F20609"/>
    </row>
    <row r="20610" spans="1:6" x14ac:dyDescent="0.2">
      <c r="A20610"/>
      <c r="B20610"/>
      <c r="D20610"/>
      <c r="E20610"/>
      <c r="F20610"/>
    </row>
    <row r="20611" spans="1:6" x14ac:dyDescent="0.2">
      <c r="A20611"/>
      <c r="B20611"/>
      <c r="D20611"/>
      <c r="E20611"/>
      <c r="F20611"/>
    </row>
    <row r="20612" spans="1:6" x14ac:dyDescent="0.2">
      <c r="A20612"/>
      <c r="B20612"/>
      <c r="D20612"/>
      <c r="E20612"/>
      <c r="F20612"/>
    </row>
    <row r="20613" spans="1:6" x14ac:dyDescent="0.2">
      <c r="A20613"/>
      <c r="B20613"/>
      <c r="D20613"/>
      <c r="E20613"/>
      <c r="F20613"/>
    </row>
    <row r="20614" spans="1:6" x14ac:dyDescent="0.2">
      <c r="A20614"/>
      <c r="B20614"/>
      <c r="D20614"/>
      <c r="E20614"/>
      <c r="F20614"/>
    </row>
    <row r="20615" spans="1:6" x14ac:dyDescent="0.2">
      <c r="A20615"/>
      <c r="B20615"/>
      <c r="D20615"/>
      <c r="E20615"/>
      <c r="F20615"/>
    </row>
    <row r="20616" spans="1:6" x14ac:dyDescent="0.2">
      <c r="A20616"/>
      <c r="B20616"/>
      <c r="D20616"/>
      <c r="E20616"/>
      <c r="F20616"/>
    </row>
    <row r="20617" spans="1:6" x14ac:dyDescent="0.2">
      <c r="A20617"/>
      <c r="B20617"/>
      <c r="D20617"/>
      <c r="E20617"/>
      <c r="F20617"/>
    </row>
    <row r="20618" spans="1:6" x14ac:dyDescent="0.2">
      <c r="A20618"/>
      <c r="B20618"/>
      <c r="D20618"/>
      <c r="E20618"/>
      <c r="F20618"/>
    </row>
    <row r="20619" spans="1:6" x14ac:dyDescent="0.2">
      <c r="A20619"/>
      <c r="B20619"/>
      <c r="D20619"/>
      <c r="E20619"/>
      <c r="F20619"/>
    </row>
    <row r="20620" spans="1:6" x14ac:dyDescent="0.2">
      <c r="A20620"/>
      <c r="B20620"/>
      <c r="D20620"/>
      <c r="E20620"/>
      <c r="F20620"/>
    </row>
    <row r="20621" spans="1:6" x14ac:dyDescent="0.2">
      <c r="A20621"/>
      <c r="B20621"/>
      <c r="D20621"/>
      <c r="E20621"/>
      <c r="F20621"/>
    </row>
    <row r="20622" spans="1:6" x14ac:dyDescent="0.2">
      <c r="A20622"/>
      <c r="B20622"/>
      <c r="D20622"/>
      <c r="E20622"/>
      <c r="F20622"/>
    </row>
    <row r="20623" spans="1:6" x14ac:dyDescent="0.2">
      <c r="A20623"/>
      <c r="B20623"/>
      <c r="D20623"/>
      <c r="E20623"/>
      <c r="F20623"/>
    </row>
    <row r="20624" spans="1:6" x14ac:dyDescent="0.2">
      <c r="A20624"/>
      <c r="B20624"/>
      <c r="D20624"/>
      <c r="E20624"/>
      <c r="F20624"/>
    </row>
    <row r="20625" spans="1:6" x14ac:dyDescent="0.2">
      <c r="A20625"/>
      <c r="B20625"/>
      <c r="D20625"/>
      <c r="E20625"/>
      <c r="F20625"/>
    </row>
    <row r="20626" spans="1:6" x14ac:dyDescent="0.2">
      <c r="A20626"/>
      <c r="B20626"/>
      <c r="D20626"/>
      <c r="E20626"/>
      <c r="F20626"/>
    </row>
    <row r="20627" spans="1:6" x14ac:dyDescent="0.2">
      <c r="A20627"/>
      <c r="B20627"/>
      <c r="D20627"/>
      <c r="E20627"/>
      <c r="F20627"/>
    </row>
    <row r="20628" spans="1:6" x14ac:dyDescent="0.2">
      <c r="A20628"/>
      <c r="B20628"/>
      <c r="D20628"/>
      <c r="E20628"/>
      <c r="F20628"/>
    </row>
    <row r="20629" spans="1:6" x14ac:dyDescent="0.2">
      <c r="A20629"/>
      <c r="B20629"/>
      <c r="D20629"/>
      <c r="E20629"/>
      <c r="F20629"/>
    </row>
    <row r="20630" spans="1:6" x14ac:dyDescent="0.2">
      <c r="A20630"/>
      <c r="B20630"/>
      <c r="D20630"/>
      <c r="E20630"/>
      <c r="F20630"/>
    </row>
    <row r="20631" spans="1:6" x14ac:dyDescent="0.2">
      <c r="A20631"/>
      <c r="B20631"/>
      <c r="D20631"/>
      <c r="E20631"/>
      <c r="F20631"/>
    </row>
    <row r="20632" spans="1:6" x14ac:dyDescent="0.2">
      <c r="A20632"/>
      <c r="B20632"/>
      <c r="D20632"/>
      <c r="E20632"/>
      <c r="F20632"/>
    </row>
    <row r="20633" spans="1:6" x14ac:dyDescent="0.2">
      <c r="A20633"/>
      <c r="B20633"/>
      <c r="D20633"/>
      <c r="E20633"/>
      <c r="F20633"/>
    </row>
    <row r="20634" spans="1:6" x14ac:dyDescent="0.2">
      <c r="A20634"/>
      <c r="B20634"/>
      <c r="D20634"/>
      <c r="E20634"/>
      <c r="F20634"/>
    </row>
    <row r="20635" spans="1:6" x14ac:dyDescent="0.2">
      <c r="A20635"/>
      <c r="B20635"/>
      <c r="D20635"/>
      <c r="E20635"/>
      <c r="F20635"/>
    </row>
    <row r="20636" spans="1:6" x14ac:dyDescent="0.2">
      <c r="A20636"/>
      <c r="B20636"/>
      <c r="D20636"/>
      <c r="E20636"/>
      <c r="F20636"/>
    </row>
    <row r="20637" spans="1:6" x14ac:dyDescent="0.2">
      <c r="A20637"/>
      <c r="B20637"/>
      <c r="D20637"/>
      <c r="E20637"/>
      <c r="F20637"/>
    </row>
    <row r="20638" spans="1:6" x14ac:dyDescent="0.2">
      <c r="A20638"/>
      <c r="B20638"/>
      <c r="D20638"/>
      <c r="E20638"/>
      <c r="F20638"/>
    </row>
    <row r="20639" spans="1:6" x14ac:dyDescent="0.2">
      <c r="A20639"/>
      <c r="B20639"/>
      <c r="D20639"/>
      <c r="E20639"/>
      <c r="F20639"/>
    </row>
    <row r="20640" spans="1:6" x14ac:dyDescent="0.2">
      <c r="A20640"/>
      <c r="B20640"/>
      <c r="D20640"/>
      <c r="E20640"/>
      <c r="F20640"/>
    </row>
    <row r="20641" spans="1:6" x14ac:dyDescent="0.2">
      <c r="A20641"/>
      <c r="B20641"/>
      <c r="D20641"/>
      <c r="E20641"/>
      <c r="F20641"/>
    </row>
    <row r="20642" spans="1:6" x14ac:dyDescent="0.2">
      <c r="A20642"/>
      <c r="B20642"/>
      <c r="D20642"/>
      <c r="E20642"/>
      <c r="F20642"/>
    </row>
    <row r="20643" spans="1:6" x14ac:dyDescent="0.2">
      <c r="A20643"/>
      <c r="B20643"/>
      <c r="D20643"/>
      <c r="E20643"/>
      <c r="F20643"/>
    </row>
    <row r="20644" spans="1:6" x14ac:dyDescent="0.2">
      <c r="A20644"/>
      <c r="B20644"/>
      <c r="D20644"/>
      <c r="E20644"/>
      <c r="F20644"/>
    </row>
    <row r="20645" spans="1:6" x14ac:dyDescent="0.2">
      <c r="A20645"/>
      <c r="B20645"/>
      <c r="D20645"/>
      <c r="E20645"/>
      <c r="F20645"/>
    </row>
    <row r="20646" spans="1:6" x14ac:dyDescent="0.2">
      <c r="A20646"/>
      <c r="B20646"/>
      <c r="D20646"/>
      <c r="E20646"/>
      <c r="F20646"/>
    </row>
    <row r="20647" spans="1:6" x14ac:dyDescent="0.2">
      <c r="A20647"/>
      <c r="B20647"/>
      <c r="D20647"/>
      <c r="E20647"/>
      <c r="F20647"/>
    </row>
    <row r="20648" spans="1:6" x14ac:dyDescent="0.2">
      <c r="A20648"/>
      <c r="B20648"/>
      <c r="D20648"/>
      <c r="E20648"/>
      <c r="F20648"/>
    </row>
    <row r="20649" spans="1:6" x14ac:dyDescent="0.2">
      <c r="A20649"/>
      <c r="B20649"/>
      <c r="D20649"/>
      <c r="E20649"/>
      <c r="F20649"/>
    </row>
    <row r="20650" spans="1:6" x14ac:dyDescent="0.2">
      <c r="A20650"/>
      <c r="B20650"/>
      <c r="D20650"/>
      <c r="E20650"/>
      <c r="F20650"/>
    </row>
    <row r="20651" spans="1:6" x14ac:dyDescent="0.2">
      <c r="A20651"/>
      <c r="B20651"/>
      <c r="D20651"/>
      <c r="E20651"/>
      <c r="F20651"/>
    </row>
    <row r="20652" spans="1:6" x14ac:dyDescent="0.2">
      <c r="A20652"/>
      <c r="B20652"/>
      <c r="D20652"/>
      <c r="E20652"/>
      <c r="F20652"/>
    </row>
    <row r="20653" spans="1:6" x14ac:dyDescent="0.2">
      <c r="A20653"/>
      <c r="B20653"/>
      <c r="D20653"/>
      <c r="E20653"/>
      <c r="F20653"/>
    </row>
    <row r="20654" spans="1:6" x14ac:dyDescent="0.2">
      <c r="A20654"/>
      <c r="B20654"/>
      <c r="D20654"/>
      <c r="E20654"/>
      <c r="F20654"/>
    </row>
    <row r="20655" spans="1:6" x14ac:dyDescent="0.2">
      <c r="A20655"/>
      <c r="B20655"/>
      <c r="D20655"/>
      <c r="E20655"/>
      <c r="F20655"/>
    </row>
    <row r="20656" spans="1:6" x14ac:dyDescent="0.2">
      <c r="A20656"/>
      <c r="B20656"/>
      <c r="D20656"/>
      <c r="E20656"/>
      <c r="F20656"/>
    </row>
    <row r="20657" spans="1:6" x14ac:dyDescent="0.2">
      <c r="A20657"/>
      <c r="B20657"/>
      <c r="D20657"/>
      <c r="E20657"/>
      <c r="F20657"/>
    </row>
    <row r="20658" spans="1:6" x14ac:dyDescent="0.2">
      <c r="A20658"/>
      <c r="B20658"/>
      <c r="D20658"/>
      <c r="E20658"/>
      <c r="F20658"/>
    </row>
    <row r="20659" spans="1:6" x14ac:dyDescent="0.2">
      <c r="A20659"/>
      <c r="B20659"/>
      <c r="D20659"/>
      <c r="E20659"/>
      <c r="F20659"/>
    </row>
    <row r="20660" spans="1:6" x14ac:dyDescent="0.2">
      <c r="A20660"/>
      <c r="B20660"/>
      <c r="D20660"/>
      <c r="E20660"/>
      <c r="F20660"/>
    </row>
    <row r="20661" spans="1:6" x14ac:dyDescent="0.2">
      <c r="A20661"/>
      <c r="B20661"/>
      <c r="D20661"/>
      <c r="E20661"/>
      <c r="F20661"/>
    </row>
    <row r="20662" spans="1:6" x14ac:dyDescent="0.2">
      <c r="A20662"/>
      <c r="B20662"/>
      <c r="D20662"/>
      <c r="E20662"/>
      <c r="F20662"/>
    </row>
    <row r="20663" spans="1:6" x14ac:dyDescent="0.2">
      <c r="A20663"/>
      <c r="B20663"/>
      <c r="D20663"/>
      <c r="E20663"/>
      <c r="F20663"/>
    </row>
    <row r="20664" spans="1:6" x14ac:dyDescent="0.2">
      <c r="A20664"/>
      <c r="B20664"/>
      <c r="D20664"/>
      <c r="E20664"/>
      <c r="F20664"/>
    </row>
    <row r="20665" spans="1:6" x14ac:dyDescent="0.2">
      <c r="A20665"/>
      <c r="B20665"/>
      <c r="D20665"/>
      <c r="E20665"/>
      <c r="F20665"/>
    </row>
    <row r="20666" spans="1:6" x14ac:dyDescent="0.2">
      <c r="A20666"/>
      <c r="B20666"/>
      <c r="D20666"/>
      <c r="E20666"/>
      <c r="F20666"/>
    </row>
    <row r="20667" spans="1:6" x14ac:dyDescent="0.2">
      <c r="A20667"/>
      <c r="B20667"/>
      <c r="D20667"/>
      <c r="E20667"/>
      <c r="F20667"/>
    </row>
    <row r="20668" spans="1:6" x14ac:dyDescent="0.2">
      <c r="A20668"/>
      <c r="B20668"/>
      <c r="D20668"/>
      <c r="E20668"/>
      <c r="F20668"/>
    </row>
    <row r="20669" spans="1:6" x14ac:dyDescent="0.2">
      <c r="A20669"/>
      <c r="B20669"/>
      <c r="D20669"/>
      <c r="E20669"/>
      <c r="F20669"/>
    </row>
    <row r="20670" spans="1:6" x14ac:dyDescent="0.2">
      <c r="A20670"/>
      <c r="B20670"/>
      <c r="D20670"/>
      <c r="E20670"/>
      <c r="F20670"/>
    </row>
    <row r="20671" spans="1:6" x14ac:dyDescent="0.2">
      <c r="A20671"/>
      <c r="B20671"/>
      <c r="D20671"/>
      <c r="E20671"/>
      <c r="F20671"/>
    </row>
    <row r="20672" spans="1:6" x14ac:dyDescent="0.2">
      <c r="A20672"/>
      <c r="B20672"/>
      <c r="D20672"/>
      <c r="E20672"/>
      <c r="F20672"/>
    </row>
    <row r="20673" spans="1:6" x14ac:dyDescent="0.2">
      <c r="A20673"/>
      <c r="B20673"/>
      <c r="D20673"/>
      <c r="E20673"/>
      <c r="F20673"/>
    </row>
    <row r="20674" spans="1:6" x14ac:dyDescent="0.2">
      <c r="A20674"/>
      <c r="B20674"/>
      <c r="D20674"/>
      <c r="E20674"/>
      <c r="F20674"/>
    </row>
    <row r="20675" spans="1:6" x14ac:dyDescent="0.2">
      <c r="A20675"/>
      <c r="B20675"/>
      <c r="D20675"/>
      <c r="E20675"/>
      <c r="F20675"/>
    </row>
    <row r="20676" spans="1:6" x14ac:dyDescent="0.2">
      <c r="A20676"/>
      <c r="B20676"/>
      <c r="D20676"/>
      <c r="E20676"/>
      <c r="F20676"/>
    </row>
    <row r="20677" spans="1:6" x14ac:dyDescent="0.2">
      <c r="A20677"/>
      <c r="B20677"/>
      <c r="D20677"/>
      <c r="E20677"/>
      <c r="F20677"/>
    </row>
    <row r="20678" spans="1:6" x14ac:dyDescent="0.2">
      <c r="A20678"/>
      <c r="B20678"/>
      <c r="D20678"/>
      <c r="E20678"/>
      <c r="F20678"/>
    </row>
    <row r="20679" spans="1:6" x14ac:dyDescent="0.2">
      <c r="A20679"/>
      <c r="B20679"/>
      <c r="D20679"/>
      <c r="E20679"/>
      <c r="F20679"/>
    </row>
    <row r="20680" spans="1:6" x14ac:dyDescent="0.2">
      <c r="A20680"/>
      <c r="B20680"/>
      <c r="D20680"/>
      <c r="E20680"/>
      <c r="F20680"/>
    </row>
    <row r="20681" spans="1:6" x14ac:dyDescent="0.2">
      <c r="A20681"/>
      <c r="B20681"/>
      <c r="D20681"/>
      <c r="E20681"/>
      <c r="F20681"/>
    </row>
    <row r="20682" spans="1:6" x14ac:dyDescent="0.2">
      <c r="A20682"/>
      <c r="B20682"/>
      <c r="D20682"/>
      <c r="E20682"/>
      <c r="F20682"/>
    </row>
    <row r="20683" spans="1:6" x14ac:dyDescent="0.2">
      <c r="A20683"/>
      <c r="B20683"/>
      <c r="D20683"/>
      <c r="E20683"/>
      <c r="F20683"/>
    </row>
    <row r="20684" spans="1:6" x14ac:dyDescent="0.2">
      <c r="A20684"/>
      <c r="B20684"/>
      <c r="D20684"/>
      <c r="E20684"/>
      <c r="F20684"/>
    </row>
    <row r="20685" spans="1:6" x14ac:dyDescent="0.2">
      <c r="A20685"/>
      <c r="B20685"/>
      <c r="D20685"/>
      <c r="E20685"/>
      <c r="F20685"/>
    </row>
    <row r="20686" spans="1:6" x14ac:dyDescent="0.2">
      <c r="A20686"/>
      <c r="B20686"/>
      <c r="D20686"/>
      <c r="E20686"/>
      <c r="F20686"/>
    </row>
    <row r="20687" spans="1:6" x14ac:dyDescent="0.2">
      <c r="A20687"/>
      <c r="B20687"/>
      <c r="D20687"/>
      <c r="E20687"/>
      <c r="F20687"/>
    </row>
    <row r="20688" spans="1:6" x14ac:dyDescent="0.2">
      <c r="A20688"/>
      <c r="B20688"/>
      <c r="D20688"/>
      <c r="E20688"/>
      <c r="F20688"/>
    </row>
    <row r="20689" spans="1:6" x14ac:dyDescent="0.2">
      <c r="A20689"/>
      <c r="B20689"/>
      <c r="D20689"/>
      <c r="E20689"/>
      <c r="F20689"/>
    </row>
    <row r="20690" spans="1:6" x14ac:dyDescent="0.2">
      <c r="A20690"/>
      <c r="B20690"/>
      <c r="D20690"/>
      <c r="E20690"/>
      <c r="F20690"/>
    </row>
    <row r="20691" spans="1:6" x14ac:dyDescent="0.2">
      <c r="A20691"/>
      <c r="B20691"/>
      <c r="D20691"/>
      <c r="E20691"/>
      <c r="F20691"/>
    </row>
    <row r="20692" spans="1:6" x14ac:dyDescent="0.2">
      <c r="A20692"/>
      <c r="B20692"/>
      <c r="D20692"/>
      <c r="E20692"/>
      <c r="F20692"/>
    </row>
    <row r="20693" spans="1:6" x14ac:dyDescent="0.2">
      <c r="A20693"/>
      <c r="B20693"/>
      <c r="D20693"/>
      <c r="E20693"/>
      <c r="F20693"/>
    </row>
    <row r="20694" spans="1:6" x14ac:dyDescent="0.2">
      <c r="A20694"/>
      <c r="B20694"/>
      <c r="D20694"/>
      <c r="E20694"/>
      <c r="F20694"/>
    </row>
    <row r="20695" spans="1:6" x14ac:dyDescent="0.2">
      <c r="A20695"/>
      <c r="B20695"/>
      <c r="D20695"/>
      <c r="E20695"/>
      <c r="F20695"/>
    </row>
    <row r="20696" spans="1:6" x14ac:dyDescent="0.2">
      <c r="A20696"/>
      <c r="B20696"/>
      <c r="D20696"/>
      <c r="E20696"/>
      <c r="F20696"/>
    </row>
    <row r="20697" spans="1:6" x14ac:dyDescent="0.2">
      <c r="A20697"/>
      <c r="B20697"/>
      <c r="D20697"/>
      <c r="E20697"/>
      <c r="F20697"/>
    </row>
    <row r="20698" spans="1:6" x14ac:dyDescent="0.2">
      <c r="A20698"/>
      <c r="B20698"/>
      <c r="D20698"/>
      <c r="E20698"/>
      <c r="F20698"/>
    </row>
    <row r="20699" spans="1:6" x14ac:dyDescent="0.2">
      <c r="A20699"/>
      <c r="B20699"/>
      <c r="D20699"/>
      <c r="E20699"/>
      <c r="F20699"/>
    </row>
    <row r="20700" spans="1:6" x14ac:dyDescent="0.2">
      <c r="A20700"/>
      <c r="B20700"/>
      <c r="D20700"/>
      <c r="E20700"/>
      <c r="F20700"/>
    </row>
    <row r="20701" spans="1:6" x14ac:dyDescent="0.2">
      <c r="A20701"/>
      <c r="B20701"/>
      <c r="D20701"/>
      <c r="E20701"/>
      <c r="F20701"/>
    </row>
    <row r="20702" spans="1:6" x14ac:dyDescent="0.2">
      <c r="A20702"/>
      <c r="B20702"/>
      <c r="D20702"/>
      <c r="E20702"/>
      <c r="F20702"/>
    </row>
    <row r="20703" spans="1:6" x14ac:dyDescent="0.2">
      <c r="A20703"/>
      <c r="B20703"/>
      <c r="D20703"/>
      <c r="E20703"/>
      <c r="F20703"/>
    </row>
    <row r="20704" spans="1:6" x14ac:dyDescent="0.2">
      <c r="A20704"/>
      <c r="B20704"/>
      <c r="D20704"/>
      <c r="E20704"/>
      <c r="F20704"/>
    </row>
    <row r="20705" spans="1:6" x14ac:dyDescent="0.2">
      <c r="A20705"/>
      <c r="B20705"/>
      <c r="D20705"/>
      <c r="E20705"/>
      <c r="F20705"/>
    </row>
    <row r="20706" spans="1:6" x14ac:dyDescent="0.2">
      <c r="A20706"/>
      <c r="B20706"/>
      <c r="D20706"/>
      <c r="E20706"/>
      <c r="F20706"/>
    </row>
    <row r="20707" spans="1:6" x14ac:dyDescent="0.2">
      <c r="A20707"/>
      <c r="B20707"/>
      <c r="D20707"/>
      <c r="E20707"/>
      <c r="F20707"/>
    </row>
    <row r="20708" spans="1:6" x14ac:dyDescent="0.2">
      <c r="A20708"/>
      <c r="B20708"/>
      <c r="D20708"/>
      <c r="E20708"/>
      <c r="F20708"/>
    </row>
    <row r="20709" spans="1:6" x14ac:dyDescent="0.2">
      <c r="A20709"/>
      <c r="B20709"/>
      <c r="D20709"/>
      <c r="E20709"/>
      <c r="F20709"/>
    </row>
    <row r="20710" spans="1:6" x14ac:dyDescent="0.2">
      <c r="A20710"/>
      <c r="B20710"/>
      <c r="D20710"/>
      <c r="E20710"/>
      <c r="F20710"/>
    </row>
    <row r="20711" spans="1:6" x14ac:dyDescent="0.2">
      <c r="A20711"/>
      <c r="B20711"/>
      <c r="D20711"/>
      <c r="E20711"/>
      <c r="F20711"/>
    </row>
    <row r="20712" spans="1:6" x14ac:dyDescent="0.2">
      <c r="A20712"/>
      <c r="B20712"/>
      <c r="D20712"/>
      <c r="E20712"/>
      <c r="F20712"/>
    </row>
    <row r="20713" spans="1:6" x14ac:dyDescent="0.2">
      <c r="A20713"/>
      <c r="B20713"/>
      <c r="D20713"/>
      <c r="E20713"/>
      <c r="F20713"/>
    </row>
    <row r="20714" spans="1:6" x14ac:dyDescent="0.2">
      <c r="A20714"/>
      <c r="B20714"/>
      <c r="D20714"/>
      <c r="E20714"/>
      <c r="F20714"/>
    </row>
    <row r="20715" spans="1:6" x14ac:dyDescent="0.2">
      <c r="A20715"/>
      <c r="B20715"/>
      <c r="D20715"/>
      <c r="E20715"/>
      <c r="F20715"/>
    </row>
    <row r="20716" spans="1:6" x14ac:dyDescent="0.2">
      <c r="A20716"/>
      <c r="B20716"/>
      <c r="D20716"/>
      <c r="E20716"/>
      <c r="F20716"/>
    </row>
    <row r="20717" spans="1:6" x14ac:dyDescent="0.2">
      <c r="A20717"/>
      <c r="B20717"/>
      <c r="D20717"/>
      <c r="E20717"/>
      <c r="F20717"/>
    </row>
    <row r="20718" spans="1:6" x14ac:dyDescent="0.2">
      <c r="A20718"/>
      <c r="B20718"/>
      <c r="D20718"/>
      <c r="E20718"/>
      <c r="F20718"/>
    </row>
    <row r="20719" spans="1:6" x14ac:dyDescent="0.2">
      <c r="A20719"/>
      <c r="B20719"/>
      <c r="D20719"/>
      <c r="E20719"/>
      <c r="F20719"/>
    </row>
    <row r="20720" spans="1:6" x14ac:dyDescent="0.2">
      <c r="A20720"/>
      <c r="B20720"/>
      <c r="D20720"/>
      <c r="E20720"/>
      <c r="F20720"/>
    </row>
    <row r="20721" spans="1:6" x14ac:dyDescent="0.2">
      <c r="A20721"/>
      <c r="B20721"/>
      <c r="D20721"/>
      <c r="E20721"/>
      <c r="F20721"/>
    </row>
    <row r="20722" spans="1:6" x14ac:dyDescent="0.2">
      <c r="A20722"/>
      <c r="B20722"/>
      <c r="D20722"/>
      <c r="E20722"/>
      <c r="F20722"/>
    </row>
    <row r="20723" spans="1:6" x14ac:dyDescent="0.2">
      <c r="A20723"/>
      <c r="B20723"/>
      <c r="D20723"/>
      <c r="E20723"/>
      <c r="F20723"/>
    </row>
    <row r="20724" spans="1:6" x14ac:dyDescent="0.2">
      <c r="A20724"/>
      <c r="B20724"/>
      <c r="D20724"/>
      <c r="E20724"/>
      <c r="F20724"/>
    </row>
    <row r="20725" spans="1:6" x14ac:dyDescent="0.2">
      <c r="A20725"/>
      <c r="B20725"/>
      <c r="D20725"/>
      <c r="E20725"/>
      <c r="F20725"/>
    </row>
    <row r="20726" spans="1:6" x14ac:dyDescent="0.2">
      <c r="A20726"/>
      <c r="B20726"/>
      <c r="D20726"/>
      <c r="E20726"/>
      <c r="F20726"/>
    </row>
    <row r="20727" spans="1:6" x14ac:dyDescent="0.2">
      <c r="A20727"/>
      <c r="B20727"/>
      <c r="D20727"/>
      <c r="E20727"/>
      <c r="F20727"/>
    </row>
    <row r="20728" spans="1:6" x14ac:dyDescent="0.2">
      <c r="A20728"/>
      <c r="B20728"/>
      <c r="D20728"/>
      <c r="E20728"/>
      <c r="F20728"/>
    </row>
    <row r="20729" spans="1:6" x14ac:dyDescent="0.2">
      <c r="A20729"/>
      <c r="B20729"/>
      <c r="D20729"/>
      <c r="E20729"/>
      <c r="F20729"/>
    </row>
    <row r="20730" spans="1:6" x14ac:dyDescent="0.2">
      <c r="A20730"/>
      <c r="B20730"/>
      <c r="D20730"/>
      <c r="E20730"/>
      <c r="F20730"/>
    </row>
    <row r="20731" spans="1:6" x14ac:dyDescent="0.2">
      <c r="A20731"/>
      <c r="B20731"/>
      <c r="D20731"/>
      <c r="E20731"/>
      <c r="F20731"/>
    </row>
    <row r="20732" spans="1:6" x14ac:dyDescent="0.2">
      <c r="A20732"/>
      <c r="B20732"/>
      <c r="D20732"/>
      <c r="E20732"/>
      <c r="F20732"/>
    </row>
    <row r="20733" spans="1:6" x14ac:dyDescent="0.2">
      <c r="A20733"/>
      <c r="B20733"/>
      <c r="D20733"/>
      <c r="E20733"/>
      <c r="F20733"/>
    </row>
    <row r="20734" spans="1:6" x14ac:dyDescent="0.2">
      <c r="A20734"/>
      <c r="B20734"/>
      <c r="D20734"/>
      <c r="E20734"/>
      <c r="F20734"/>
    </row>
    <row r="20735" spans="1:6" x14ac:dyDescent="0.2">
      <c r="A20735"/>
      <c r="B20735"/>
      <c r="D20735"/>
      <c r="E20735"/>
      <c r="F20735"/>
    </row>
    <row r="20736" spans="1:6" x14ac:dyDescent="0.2">
      <c r="A20736"/>
      <c r="B20736"/>
      <c r="D20736"/>
      <c r="E20736"/>
      <c r="F20736"/>
    </row>
    <row r="20737" spans="1:6" x14ac:dyDescent="0.2">
      <c r="A20737"/>
      <c r="B20737"/>
      <c r="D20737"/>
      <c r="E20737"/>
      <c r="F20737"/>
    </row>
    <row r="20738" spans="1:6" x14ac:dyDescent="0.2">
      <c r="A20738"/>
      <c r="B20738"/>
      <c r="D20738"/>
      <c r="E20738"/>
      <c r="F20738"/>
    </row>
    <row r="20739" spans="1:6" x14ac:dyDescent="0.2">
      <c r="A20739"/>
      <c r="B20739"/>
      <c r="D20739"/>
      <c r="E20739"/>
      <c r="F20739"/>
    </row>
    <row r="20740" spans="1:6" x14ac:dyDescent="0.2">
      <c r="A20740"/>
      <c r="B20740"/>
      <c r="D20740"/>
      <c r="E20740"/>
      <c r="F20740"/>
    </row>
    <row r="20741" spans="1:6" x14ac:dyDescent="0.2">
      <c r="A20741"/>
      <c r="B20741"/>
      <c r="D20741"/>
      <c r="E20741"/>
      <c r="F20741"/>
    </row>
    <row r="20742" spans="1:6" x14ac:dyDescent="0.2">
      <c r="A20742"/>
      <c r="B20742"/>
      <c r="D20742"/>
      <c r="E20742"/>
      <c r="F20742"/>
    </row>
    <row r="20743" spans="1:6" x14ac:dyDescent="0.2">
      <c r="A20743"/>
      <c r="B20743"/>
      <c r="D20743"/>
      <c r="E20743"/>
      <c r="F20743"/>
    </row>
    <row r="20744" spans="1:6" x14ac:dyDescent="0.2">
      <c r="A20744"/>
      <c r="B20744"/>
      <c r="D20744"/>
      <c r="E20744"/>
      <c r="F20744"/>
    </row>
    <row r="20745" spans="1:6" x14ac:dyDescent="0.2">
      <c r="A20745"/>
      <c r="B20745"/>
      <c r="D20745"/>
      <c r="E20745"/>
      <c r="F20745"/>
    </row>
    <row r="20746" spans="1:6" x14ac:dyDescent="0.2">
      <c r="A20746"/>
      <c r="B20746"/>
      <c r="D20746"/>
      <c r="E20746"/>
      <c r="F20746"/>
    </row>
    <row r="20747" spans="1:6" x14ac:dyDescent="0.2">
      <c r="A20747"/>
      <c r="B20747"/>
      <c r="D20747"/>
      <c r="E20747"/>
      <c r="F20747"/>
    </row>
    <row r="20748" spans="1:6" x14ac:dyDescent="0.2">
      <c r="A20748"/>
      <c r="B20748"/>
      <c r="D20748"/>
      <c r="E20748"/>
      <c r="F20748"/>
    </row>
    <row r="20749" spans="1:6" x14ac:dyDescent="0.2">
      <c r="A20749"/>
      <c r="B20749"/>
      <c r="D20749"/>
      <c r="E20749"/>
      <c r="F20749"/>
    </row>
    <row r="20750" spans="1:6" x14ac:dyDescent="0.2">
      <c r="A20750"/>
      <c r="B20750"/>
      <c r="D20750"/>
      <c r="E20750"/>
      <c r="F20750"/>
    </row>
    <row r="20751" spans="1:6" x14ac:dyDescent="0.2">
      <c r="A20751"/>
      <c r="B20751"/>
      <c r="D20751"/>
      <c r="E20751"/>
      <c r="F20751"/>
    </row>
    <row r="20752" spans="1:6" x14ac:dyDescent="0.2">
      <c r="A20752"/>
      <c r="B20752"/>
      <c r="D20752"/>
      <c r="E20752"/>
      <c r="F20752"/>
    </row>
    <row r="20753" spans="1:6" x14ac:dyDescent="0.2">
      <c r="A20753"/>
      <c r="B20753"/>
      <c r="D20753"/>
      <c r="E20753"/>
      <c r="F20753"/>
    </row>
    <row r="20754" spans="1:6" x14ac:dyDescent="0.2">
      <c r="A20754"/>
      <c r="B20754"/>
      <c r="D20754"/>
      <c r="E20754"/>
      <c r="F20754"/>
    </row>
    <row r="20755" spans="1:6" x14ac:dyDescent="0.2">
      <c r="A20755"/>
      <c r="B20755"/>
      <c r="D20755"/>
      <c r="E20755"/>
      <c r="F20755"/>
    </row>
    <row r="20756" spans="1:6" x14ac:dyDescent="0.2">
      <c r="A20756"/>
      <c r="B20756"/>
      <c r="D20756"/>
      <c r="E20756"/>
      <c r="F20756"/>
    </row>
    <row r="20757" spans="1:6" x14ac:dyDescent="0.2">
      <c r="A20757"/>
      <c r="B20757"/>
      <c r="D20757"/>
      <c r="E20757"/>
      <c r="F20757"/>
    </row>
    <row r="20758" spans="1:6" x14ac:dyDescent="0.2">
      <c r="A20758"/>
      <c r="B20758"/>
      <c r="D20758"/>
      <c r="E20758"/>
      <c r="F20758"/>
    </row>
    <row r="20759" spans="1:6" x14ac:dyDescent="0.2">
      <c r="A20759"/>
      <c r="B20759"/>
      <c r="D20759"/>
      <c r="E20759"/>
      <c r="F20759"/>
    </row>
    <row r="20760" spans="1:6" x14ac:dyDescent="0.2">
      <c r="A20760"/>
      <c r="B20760"/>
      <c r="D20760"/>
      <c r="E20760"/>
      <c r="F20760"/>
    </row>
    <row r="20761" spans="1:6" x14ac:dyDescent="0.2">
      <c r="A20761"/>
      <c r="B20761"/>
      <c r="D20761"/>
      <c r="E20761"/>
      <c r="F20761"/>
    </row>
    <row r="20762" spans="1:6" x14ac:dyDescent="0.2">
      <c r="A20762"/>
      <c r="B20762"/>
      <c r="D20762"/>
      <c r="E20762"/>
      <c r="F20762"/>
    </row>
    <row r="20763" spans="1:6" x14ac:dyDescent="0.2">
      <c r="A20763"/>
      <c r="B20763"/>
      <c r="D20763"/>
      <c r="E20763"/>
      <c r="F20763"/>
    </row>
    <row r="20764" spans="1:6" x14ac:dyDescent="0.2">
      <c r="A20764"/>
      <c r="B20764"/>
      <c r="D20764"/>
      <c r="E20764"/>
      <c r="F20764"/>
    </row>
    <row r="20765" spans="1:6" x14ac:dyDescent="0.2">
      <c r="A20765"/>
      <c r="B20765"/>
      <c r="D20765"/>
      <c r="E20765"/>
      <c r="F20765"/>
    </row>
    <row r="20766" spans="1:6" x14ac:dyDescent="0.2">
      <c r="A20766"/>
      <c r="B20766"/>
      <c r="D20766"/>
      <c r="E20766"/>
      <c r="F20766"/>
    </row>
    <row r="20767" spans="1:6" x14ac:dyDescent="0.2">
      <c r="A20767"/>
      <c r="B20767"/>
      <c r="D20767"/>
      <c r="E20767"/>
      <c r="F20767"/>
    </row>
    <row r="20768" spans="1:6" x14ac:dyDescent="0.2">
      <c r="A20768"/>
      <c r="B20768"/>
      <c r="D20768"/>
      <c r="E20768"/>
      <c r="F20768"/>
    </row>
    <row r="20769" spans="1:6" x14ac:dyDescent="0.2">
      <c r="A20769"/>
      <c r="B20769"/>
      <c r="D20769"/>
      <c r="E20769"/>
      <c r="F20769"/>
    </row>
    <row r="20770" spans="1:6" x14ac:dyDescent="0.2">
      <c r="A20770"/>
      <c r="B20770"/>
      <c r="D20770"/>
      <c r="E20770"/>
      <c r="F20770"/>
    </row>
    <row r="20771" spans="1:6" x14ac:dyDescent="0.2">
      <c r="A20771"/>
      <c r="B20771"/>
      <c r="D20771"/>
      <c r="E20771"/>
      <c r="F20771"/>
    </row>
    <row r="20772" spans="1:6" x14ac:dyDescent="0.2">
      <c r="A20772"/>
      <c r="B20772"/>
      <c r="D20772"/>
      <c r="E20772"/>
      <c r="F20772"/>
    </row>
    <row r="20773" spans="1:6" x14ac:dyDescent="0.2">
      <c r="A20773"/>
      <c r="B20773"/>
      <c r="D20773"/>
      <c r="E20773"/>
      <c r="F20773"/>
    </row>
    <row r="20774" spans="1:6" x14ac:dyDescent="0.2">
      <c r="A20774"/>
      <c r="B20774"/>
      <c r="D20774"/>
      <c r="E20774"/>
      <c r="F20774"/>
    </row>
    <row r="20775" spans="1:6" x14ac:dyDescent="0.2">
      <c r="A20775"/>
      <c r="B20775"/>
      <c r="D20775"/>
      <c r="E20775"/>
      <c r="F20775"/>
    </row>
    <row r="20776" spans="1:6" x14ac:dyDescent="0.2">
      <c r="A20776"/>
      <c r="B20776"/>
      <c r="D20776"/>
      <c r="E20776"/>
      <c r="F20776"/>
    </row>
    <row r="20777" spans="1:6" x14ac:dyDescent="0.2">
      <c r="A20777"/>
      <c r="B20777"/>
      <c r="D20777"/>
      <c r="E20777"/>
      <c r="F20777"/>
    </row>
    <row r="20778" spans="1:6" x14ac:dyDescent="0.2">
      <c r="A20778"/>
      <c r="B20778"/>
      <c r="D20778"/>
      <c r="E20778"/>
      <c r="F20778"/>
    </row>
    <row r="20779" spans="1:6" x14ac:dyDescent="0.2">
      <c r="A20779"/>
      <c r="B20779"/>
      <c r="D20779"/>
      <c r="E20779"/>
      <c r="F20779"/>
    </row>
    <row r="20780" spans="1:6" x14ac:dyDescent="0.2">
      <c r="A20780"/>
      <c r="B20780"/>
      <c r="D20780"/>
      <c r="E20780"/>
      <c r="F20780"/>
    </row>
    <row r="20781" spans="1:6" x14ac:dyDescent="0.2">
      <c r="A20781"/>
      <c r="B20781"/>
      <c r="D20781"/>
      <c r="E20781"/>
      <c r="F20781"/>
    </row>
    <row r="20782" spans="1:6" x14ac:dyDescent="0.2">
      <c r="A20782"/>
      <c r="B20782"/>
      <c r="D20782"/>
      <c r="E20782"/>
      <c r="F20782"/>
    </row>
    <row r="20783" spans="1:6" x14ac:dyDescent="0.2">
      <c r="A20783"/>
      <c r="B20783"/>
      <c r="D20783"/>
      <c r="E20783"/>
      <c r="F20783"/>
    </row>
    <row r="20784" spans="1:6" x14ac:dyDescent="0.2">
      <c r="A20784"/>
      <c r="B20784"/>
      <c r="D20784"/>
      <c r="E20784"/>
      <c r="F20784"/>
    </row>
    <row r="20785" spans="1:6" x14ac:dyDescent="0.2">
      <c r="A20785"/>
      <c r="B20785"/>
      <c r="D20785"/>
      <c r="E20785"/>
      <c r="F20785"/>
    </row>
    <row r="20786" spans="1:6" x14ac:dyDescent="0.2">
      <c r="A20786"/>
      <c r="B20786"/>
      <c r="D20786"/>
      <c r="E20786"/>
      <c r="F20786"/>
    </row>
    <row r="20787" spans="1:6" x14ac:dyDescent="0.2">
      <c r="A20787"/>
      <c r="B20787"/>
      <c r="D20787"/>
      <c r="E20787"/>
      <c r="F20787"/>
    </row>
    <row r="20788" spans="1:6" x14ac:dyDescent="0.2">
      <c r="A20788"/>
      <c r="B20788"/>
      <c r="D20788"/>
      <c r="E20788"/>
      <c r="F20788"/>
    </row>
    <row r="20789" spans="1:6" x14ac:dyDescent="0.2">
      <c r="A20789"/>
      <c r="B20789"/>
      <c r="D20789"/>
      <c r="E20789"/>
      <c r="F20789"/>
    </row>
    <row r="20790" spans="1:6" x14ac:dyDescent="0.2">
      <c r="A20790"/>
      <c r="B20790"/>
      <c r="D20790"/>
      <c r="E20790"/>
      <c r="F20790"/>
    </row>
    <row r="20791" spans="1:6" x14ac:dyDescent="0.2">
      <c r="A20791"/>
      <c r="B20791"/>
      <c r="D20791"/>
      <c r="E20791"/>
      <c r="F20791"/>
    </row>
    <row r="20792" spans="1:6" x14ac:dyDescent="0.2">
      <c r="A20792"/>
      <c r="B20792"/>
      <c r="D20792"/>
      <c r="E20792"/>
      <c r="F20792"/>
    </row>
    <row r="20793" spans="1:6" x14ac:dyDescent="0.2">
      <c r="A20793"/>
      <c r="B20793"/>
      <c r="D20793"/>
      <c r="E20793"/>
      <c r="F20793"/>
    </row>
    <row r="20794" spans="1:6" x14ac:dyDescent="0.2">
      <c r="A20794"/>
      <c r="B20794"/>
      <c r="D20794"/>
      <c r="E20794"/>
      <c r="F20794"/>
    </row>
    <row r="20795" spans="1:6" x14ac:dyDescent="0.2">
      <c r="A20795"/>
      <c r="B20795"/>
      <c r="D20795"/>
      <c r="E20795"/>
      <c r="F20795"/>
    </row>
    <row r="20796" spans="1:6" x14ac:dyDescent="0.2">
      <c r="A20796"/>
      <c r="B20796"/>
      <c r="D20796"/>
      <c r="E20796"/>
      <c r="F20796"/>
    </row>
    <row r="20797" spans="1:6" x14ac:dyDescent="0.2">
      <c r="A20797"/>
      <c r="B20797"/>
      <c r="D20797"/>
      <c r="E20797"/>
      <c r="F20797"/>
    </row>
    <row r="20798" spans="1:6" x14ac:dyDescent="0.2">
      <c r="A20798"/>
      <c r="B20798"/>
      <c r="D20798"/>
      <c r="E20798"/>
      <c r="F20798"/>
    </row>
    <row r="20799" spans="1:6" x14ac:dyDescent="0.2">
      <c r="A20799"/>
      <c r="B20799"/>
      <c r="D20799"/>
      <c r="E20799"/>
      <c r="F20799"/>
    </row>
    <row r="20800" spans="1:6" x14ac:dyDescent="0.2">
      <c r="A20800"/>
      <c r="B20800"/>
      <c r="D20800"/>
      <c r="E20800"/>
      <c r="F20800"/>
    </row>
    <row r="20801" spans="1:6" x14ac:dyDescent="0.2">
      <c r="A20801"/>
      <c r="B20801"/>
      <c r="D20801"/>
      <c r="E20801"/>
      <c r="F20801"/>
    </row>
    <row r="20802" spans="1:6" x14ac:dyDescent="0.2">
      <c r="A20802"/>
      <c r="B20802"/>
      <c r="D20802"/>
      <c r="E20802"/>
      <c r="F20802"/>
    </row>
    <row r="20803" spans="1:6" x14ac:dyDescent="0.2">
      <c r="A20803"/>
      <c r="B20803"/>
      <c r="D20803"/>
      <c r="E20803"/>
      <c r="F20803"/>
    </row>
    <row r="20804" spans="1:6" x14ac:dyDescent="0.2">
      <c r="A20804"/>
      <c r="B20804"/>
      <c r="D20804"/>
      <c r="E20804"/>
      <c r="F20804"/>
    </row>
    <row r="20805" spans="1:6" x14ac:dyDescent="0.2">
      <c r="A20805"/>
      <c r="B20805"/>
      <c r="D20805"/>
      <c r="E20805"/>
      <c r="F20805"/>
    </row>
    <row r="20806" spans="1:6" x14ac:dyDescent="0.2">
      <c r="A20806"/>
      <c r="B20806"/>
      <c r="D20806"/>
      <c r="E20806"/>
      <c r="F20806"/>
    </row>
    <row r="20807" spans="1:6" x14ac:dyDescent="0.2">
      <c r="A20807"/>
      <c r="B20807"/>
      <c r="D20807"/>
      <c r="E20807"/>
      <c r="F20807"/>
    </row>
    <row r="20808" spans="1:6" x14ac:dyDescent="0.2">
      <c r="A20808"/>
      <c r="B20808"/>
      <c r="D20808"/>
      <c r="E20808"/>
      <c r="F20808"/>
    </row>
    <row r="20809" spans="1:6" x14ac:dyDescent="0.2">
      <c r="A20809"/>
      <c r="B20809"/>
      <c r="D20809"/>
      <c r="E20809"/>
      <c r="F20809"/>
    </row>
    <row r="20810" spans="1:6" x14ac:dyDescent="0.2">
      <c r="A20810"/>
      <c r="B20810"/>
      <c r="D20810"/>
      <c r="E20810"/>
      <c r="F20810"/>
    </row>
    <row r="20811" spans="1:6" x14ac:dyDescent="0.2">
      <c r="A20811"/>
      <c r="B20811"/>
      <c r="D20811"/>
      <c r="E20811"/>
      <c r="F20811"/>
    </row>
    <row r="20812" spans="1:6" x14ac:dyDescent="0.2">
      <c r="A20812"/>
      <c r="B20812"/>
      <c r="D20812"/>
      <c r="E20812"/>
      <c r="F20812"/>
    </row>
    <row r="20813" spans="1:6" x14ac:dyDescent="0.2">
      <c r="A20813"/>
      <c r="B20813"/>
      <c r="D20813"/>
      <c r="E20813"/>
      <c r="F20813"/>
    </row>
    <row r="20814" spans="1:6" x14ac:dyDescent="0.2">
      <c r="A20814"/>
      <c r="B20814"/>
      <c r="D20814"/>
      <c r="E20814"/>
      <c r="F20814"/>
    </row>
    <row r="20815" spans="1:6" x14ac:dyDescent="0.2">
      <c r="A20815"/>
      <c r="B20815"/>
      <c r="D20815"/>
      <c r="E20815"/>
      <c r="F20815"/>
    </row>
    <row r="20816" spans="1:6" x14ac:dyDescent="0.2">
      <c r="A20816"/>
      <c r="B20816"/>
      <c r="D20816"/>
      <c r="E20816"/>
      <c r="F20816"/>
    </row>
    <row r="20817" spans="1:6" x14ac:dyDescent="0.2">
      <c r="A20817"/>
      <c r="B20817"/>
      <c r="D20817"/>
      <c r="E20817"/>
      <c r="F20817"/>
    </row>
    <row r="20818" spans="1:6" x14ac:dyDescent="0.2">
      <c r="A20818"/>
      <c r="B20818"/>
      <c r="D20818"/>
      <c r="E20818"/>
      <c r="F20818"/>
    </row>
    <row r="20819" spans="1:6" x14ac:dyDescent="0.2">
      <c r="A20819"/>
      <c r="B20819"/>
      <c r="D20819"/>
      <c r="E20819"/>
      <c r="F20819"/>
    </row>
    <row r="20820" spans="1:6" x14ac:dyDescent="0.2">
      <c r="A20820"/>
      <c r="B20820"/>
      <c r="D20820"/>
      <c r="E20820"/>
      <c r="F20820"/>
    </row>
    <row r="20821" spans="1:6" x14ac:dyDescent="0.2">
      <c r="A20821"/>
      <c r="B20821"/>
      <c r="D20821"/>
      <c r="E20821"/>
      <c r="F20821"/>
    </row>
    <row r="20822" spans="1:6" x14ac:dyDescent="0.2">
      <c r="A20822"/>
      <c r="B20822"/>
      <c r="D20822"/>
      <c r="E20822"/>
      <c r="F20822"/>
    </row>
    <row r="20823" spans="1:6" x14ac:dyDescent="0.2">
      <c r="A20823"/>
      <c r="B20823"/>
      <c r="D20823"/>
      <c r="E20823"/>
      <c r="F20823"/>
    </row>
    <row r="20824" spans="1:6" x14ac:dyDescent="0.2">
      <c r="A20824"/>
      <c r="B20824"/>
      <c r="D20824"/>
      <c r="E20824"/>
      <c r="F20824"/>
    </row>
    <row r="20825" spans="1:6" x14ac:dyDescent="0.2">
      <c r="A20825"/>
      <c r="B20825"/>
      <c r="D20825"/>
      <c r="E20825"/>
      <c r="F20825"/>
    </row>
    <row r="20826" spans="1:6" x14ac:dyDescent="0.2">
      <c r="A20826"/>
      <c r="B20826"/>
      <c r="D20826"/>
      <c r="E20826"/>
      <c r="F20826"/>
    </row>
    <row r="20827" spans="1:6" x14ac:dyDescent="0.2">
      <c r="A20827"/>
      <c r="B20827"/>
      <c r="D20827"/>
      <c r="E20827"/>
      <c r="F20827"/>
    </row>
    <row r="20828" spans="1:6" x14ac:dyDescent="0.2">
      <c r="A20828"/>
      <c r="B20828"/>
      <c r="D20828"/>
      <c r="E20828"/>
      <c r="F20828"/>
    </row>
    <row r="20829" spans="1:6" x14ac:dyDescent="0.2">
      <c r="A20829"/>
      <c r="B20829"/>
      <c r="D20829"/>
      <c r="E20829"/>
      <c r="F20829"/>
    </row>
    <row r="20830" spans="1:6" x14ac:dyDescent="0.2">
      <c r="A20830"/>
      <c r="B20830"/>
      <c r="D20830"/>
      <c r="E20830"/>
      <c r="F20830"/>
    </row>
    <row r="20831" spans="1:6" x14ac:dyDescent="0.2">
      <c r="A20831"/>
      <c r="B20831"/>
      <c r="D20831"/>
      <c r="E20831"/>
      <c r="F20831"/>
    </row>
    <row r="20832" spans="1:6" x14ac:dyDescent="0.2">
      <c r="A20832"/>
      <c r="B20832"/>
      <c r="D20832"/>
      <c r="E20832"/>
      <c r="F20832"/>
    </row>
    <row r="20833" spans="1:6" x14ac:dyDescent="0.2">
      <c r="A20833"/>
      <c r="B20833"/>
      <c r="D20833"/>
      <c r="E20833"/>
      <c r="F20833"/>
    </row>
    <row r="20834" spans="1:6" x14ac:dyDescent="0.2">
      <c r="A20834"/>
      <c r="B20834"/>
      <c r="D20834"/>
      <c r="E20834"/>
      <c r="F20834"/>
    </row>
    <row r="20835" spans="1:6" x14ac:dyDescent="0.2">
      <c r="A20835"/>
      <c r="B20835"/>
      <c r="D20835"/>
      <c r="E20835"/>
      <c r="F20835"/>
    </row>
    <row r="20836" spans="1:6" x14ac:dyDescent="0.2">
      <c r="A20836"/>
      <c r="B20836"/>
      <c r="D20836"/>
      <c r="E20836"/>
      <c r="F20836"/>
    </row>
    <row r="20837" spans="1:6" x14ac:dyDescent="0.2">
      <c r="A20837"/>
      <c r="B20837"/>
      <c r="D20837"/>
      <c r="E20837"/>
      <c r="F20837"/>
    </row>
    <row r="20838" spans="1:6" x14ac:dyDescent="0.2">
      <c r="A20838"/>
      <c r="B20838"/>
      <c r="D20838"/>
      <c r="E20838"/>
      <c r="F20838"/>
    </row>
    <row r="20839" spans="1:6" x14ac:dyDescent="0.2">
      <c r="A20839"/>
      <c r="B20839"/>
      <c r="D20839"/>
      <c r="E20839"/>
      <c r="F20839"/>
    </row>
    <row r="20840" spans="1:6" x14ac:dyDescent="0.2">
      <c r="A20840"/>
      <c r="B20840"/>
      <c r="D20840"/>
      <c r="E20840"/>
      <c r="F20840"/>
    </row>
    <row r="20841" spans="1:6" x14ac:dyDescent="0.2">
      <c r="A20841"/>
      <c r="B20841"/>
      <c r="D20841"/>
      <c r="E20841"/>
      <c r="F20841"/>
    </row>
    <row r="20842" spans="1:6" x14ac:dyDescent="0.2">
      <c r="A20842"/>
      <c r="B20842"/>
      <c r="D20842"/>
      <c r="E20842"/>
      <c r="F20842"/>
    </row>
    <row r="20843" spans="1:6" x14ac:dyDescent="0.2">
      <c r="A20843"/>
      <c r="B20843"/>
      <c r="D20843"/>
      <c r="E20843"/>
      <c r="F20843"/>
    </row>
    <row r="20844" spans="1:6" x14ac:dyDescent="0.2">
      <c r="A20844"/>
      <c r="B20844"/>
      <c r="D20844"/>
      <c r="E20844"/>
      <c r="F20844"/>
    </row>
    <row r="20845" spans="1:6" x14ac:dyDescent="0.2">
      <c r="A20845"/>
      <c r="B20845"/>
      <c r="D20845"/>
      <c r="E20845"/>
      <c r="F20845"/>
    </row>
    <row r="20846" spans="1:6" x14ac:dyDescent="0.2">
      <c r="A20846"/>
      <c r="B20846"/>
      <c r="D20846"/>
      <c r="E20846"/>
      <c r="F20846"/>
    </row>
    <row r="20847" spans="1:6" x14ac:dyDescent="0.2">
      <c r="A20847"/>
      <c r="B20847"/>
      <c r="D20847"/>
      <c r="E20847"/>
      <c r="F20847"/>
    </row>
    <row r="20848" spans="1:6" x14ac:dyDescent="0.2">
      <c r="A20848"/>
      <c r="B20848"/>
      <c r="D20848"/>
      <c r="E20848"/>
      <c r="F20848"/>
    </row>
    <row r="20849" spans="1:6" x14ac:dyDescent="0.2">
      <c r="A20849"/>
      <c r="B20849"/>
      <c r="D20849"/>
      <c r="E20849"/>
      <c r="F20849"/>
    </row>
    <row r="20850" spans="1:6" x14ac:dyDescent="0.2">
      <c r="A20850"/>
      <c r="B20850"/>
      <c r="D20850"/>
      <c r="E20850"/>
      <c r="F20850"/>
    </row>
    <row r="20851" spans="1:6" x14ac:dyDescent="0.2">
      <c r="A20851"/>
      <c r="B20851"/>
      <c r="D20851"/>
      <c r="E20851"/>
      <c r="F20851"/>
    </row>
    <row r="20852" spans="1:6" x14ac:dyDescent="0.2">
      <c r="A20852"/>
      <c r="B20852"/>
      <c r="D20852"/>
      <c r="E20852"/>
      <c r="F20852"/>
    </row>
    <row r="20853" spans="1:6" x14ac:dyDescent="0.2">
      <c r="A20853"/>
      <c r="B20853"/>
      <c r="D20853"/>
      <c r="E20853"/>
      <c r="F20853"/>
    </row>
    <row r="20854" spans="1:6" x14ac:dyDescent="0.2">
      <c r="A20854"/>
      <c r="B20854"/>
      <c r="D20854"/>
      <c r="E20854"/>
      <c r="F20854"/>
    </row>
    <row r="20855" spans="1:6" x14ac:dyDescent="0.2">
      <c r="A20855"/>
      <c r="B20855"/>
      <c r="D20855"/>
      <c r="E20855"/>
      <c r="F20855"/>
    </row>
    <row r="20856" spans="1:6" x14ac:dyDescent="0.2">
      <c r="A20856"/>
      <c r="B20856"/>
      <c r="D20856"/>
      <c r="E20856"/>
      <c r="F20856"/>
    </row>
    <row r="20857" spans="1:6" x14ac:dyDescent="0.2">
      <c r="A20857"/>
      <c r="B20857"/>
      <c r="D20857"/>
      <c r="E20857"/>
      <c r="F20857"/>
    </row>
    <row r="20858" spans="1:6" x14ac:dyDescent="0.2">
      <c r="A20858"/>
      <c r="B20858"/>
      <c r="D20858"/>
      <c r="E20858"/>
      <c r="F20858"/>
    </row>
    <row r="20859" spans="1:6" x14ac:dyDescent="0.2">
      <c r="A20859"/>
      <c r="B20859"/>
      <c r="D20859"/>
      <c r="E20859"/>
      <c r="F20859"/>
    </row>
    <row r="20860" spans="1:6" x14ac:dyDescent="0.2">
      <c r="A20860"/>
      <c r="B20860"/>
      <c r="D20860"/>
      <c r="E20860"/>
      <c r="F20860"/>
    </row>
    <row r="20861" spans="1:6" x14ac:dyDescent="0.2">
      <c r="A20861"/>
      <c r="B20861"/>
      <c r="D20861"/>
      <c r="E20861"/>
      <c r="F20861"/>
    </row>
    <row r="20862" spans="1:6" x14ac:dyDescent="0.2">
      <c r="A20862"/>
      <c r="B20862"/>
      <c r="D20862"/>
      <c r="E20862"/>
      <c r="F20862"/>
    </row>
    <row r="20863" spans="1:6" x14ac:dyDescent="0.2">
      <c r="A20863"/>
      <c r="B20863"/>
      <c r="D20863"/>
      <c r="E20863"/>
      <c r="F20863"/>
    </row>
    <row r="20864" spans="1:6" x14ac:dyDescent="0.2">
      <c r="A20864"/>
      <c r="B20864"/>
      <c r="D20864"/>
      <c r="E20864"/>
      <c r="F20864"/>
    </row>
    <row r="20865" spans="1:6" x14ac:dyDescent="0.2">
      <c r="A20865"/>
      <c r="B20865"/>
      <c r="D20865"/>
      <c r="E20865"/>
      <c r="F20865"/>
    </row>
    <row r="20866" spans="1:6" x14ac:dyDescent="0.2">
      <c r="A20866"/>
      <c r="B20866"/>
      <c r="D20866"/>
      <c r="E20866"/>
      <c r="F20866"/>
    </row>
    <row r="20867" spans="1:6" x14ac:dyDescent="0.2">
      <c r="A20867"/>
      <c r="B20867"/>
      <c r="D20867"/>
      <c r="E20867"/>
      <c r="F20867"/>
    </row>
    <row r="20868" spans="1:6" x14ac:dyDescent="0.2">
      <c r="A20868"/>
      <c r="B20868"/>
      <c r="D20868"/>
      <c r="E20868"/>
      <c r="F20868"/>
    </row>
    <row r="20869" spans="1:6" x14ac:dyDescent="0.2">
      <c r="A20869"/>
      <c r="B20869"/>
      <c r="D20869"/>
      <c r="E20869"/>
      <c r="F20869"/>
    </row>
    <row r="20870" spans="1:6" x14ac:dyDescent="0.2">
      <c r="A20870"/>
      <c r="B20870"/>
      <c r="D20870"/>
      <c r="E20870"/>
      <c r="F20870"/>
    </row>
    <row r="20871" spans="1:6" x14ac:dyDescent="0.2">
      <c r="A20871"/>
      <c r="B20871"/>
      <c r="D20871"/>
      <c r="E20871"/>
      <c r="F20871"/>
    </row>
    <row r="20872" spans="1:6" x14ac:dyDescent="0.2">
      <c r="A20872"/>
      <c r="B20872"/>
      <c r="D20872"/>
      <c r="E20872"/>
      <c r="F20872"/>
    </row>
    <row r="20873" spans="1:6" x14ac:dyDescent="0.2">
      <c r="A20873"/>
      <c r="B20873"/>
      <c r="D20873"/>
      <c r="E20873"/>
      <c r="F20873"/>
    </row>
    <row r="20874" spans="1:6" x14ac:dyDescent="0.2">
      <c r="A20874"/>
      <c r="B20874"/>
      <c r="D20874"/>
      <c r="E20874"/>
      <c r="F20874"/>
    </row>
    <row r="20875" spans="1:6" x14ac:dyDescent="0.2">
      <c r="A20875"/>
      <c r="B20875"/>
      <c r="D20875"/>
      <c r="E20875"/>
      <c r="F20875"/>
    </row>
    <row r="20876" spans="1:6" x14ac:dyDescent="0.2">
      <c r="A20876"/>
      <c r="B20876"/>
      <c r="D20876"/>
      <c r="E20876"/>
      <c r="F20876"/>
    </row>
    <row r="20877" spans="1:6" x14ac:dyDescent="0.2">
      <c r="A20877"/>
      <c r="B20877"/>
      <c r="D20877"/>
      <c r="E20877"/>
      <c r="F20877"/>
    </row>
    <row r="20878" spans="1:6" x14ac:dyDescent="0.2">
      <c r="A20878"/>
      <c r="B20878"/>
      <c r="D20878"/>
      <c r="E20878"/>
      <c r="F20878"/>
    </row>
    <row r="20879" spans="1:6" x14ac:dyDescent="0.2">
      <c r="A20879"/>
      <c r="B20879"/>
      <c r="D20879"/>
      <c r="E20879"/>
      <c r="F20879"/>
    </row>
    <row r="20880" spans="1:6" x14ac:dyDescent="0.2">
      <c r="A20880"/>
      <c r="B20880"/>
      <c r="D20880"/>
      <c r="E20880"/>
      <c r="F20880"/>
    </row>
    <row r="20881" spans="1:6" x14ac:dyDescent="0.2">
      <c r="A20881"/>
      <c r="B20881"/>
      <c r="D20881"/>
      <c r="E20881"/>
      <c r="F20881"/>
    </row>
    <row r="20882" spans="1:6" x14ac:dyDescent="0.2">
      <c r="A20882"/>
      <c r="B20882"/>
      <c r="D20882"/>
      <c r="E20882"/>
      <c r="F20882"/>
    </row>
    <row r="20883" spans="1:6" x14ac:dyDescent="0.2">
      <c r="A20883"/>
      <c r="B20883"/>
      <c r="D20883"/>
      <c r="E20883"/>
      <c r="F20883"/>
    </row>
    <row r="20884" spans="1:6" x14ac:dyDescent="0.2">
      <c r="A20884"/>
      <c r="B20884"/>
      <c r="D20884"/>
      <c r="E20884"/>
      <c r="F20884"/>
    </row>
    <row r="20885" spans="1:6" x14ac:dyDescent="0.2">
      <c r="A20885"/>
      <c r="B20885"/>
      <c r="D20885"/>
      <c r="E20885"/>
      <c r="F20885"/>
    </row>
    <row r="20886" spans="1:6" x14ac:dyDescent="0.2">
      <c r="A20886"/>
      <c r="B20886"/>
      <c r="D20886"/>
      <c r="E20886"/>
      <c r="F20886"/>
    </row>
    <row r="20887" spans="1:6" x14ac:dyDescent="0.2">
      <c r="A20887"/>
      <c r="B20887"/>
      <c r="D20887"/>
      <c r="E20887"/>
      <c r="F20887"/>
    </row>
    <row r="20888" spans="1:6" x14ac:dyDescent="0.2">
      <c r="A20888"/>
      <c r="B20888"/>
      <c r="D20888"/>
      <c r="E20888"/>
      <c r="F20888"/>
    </row>
    <row r="20889" spans="1:6" x14ac:dyDescent="0.2">
      <c r="A20889"/>
      <c r="B20889"/>
      <c r="D20889"/>
      <c r="E20889"/>
      <c r="F20889"/>
    </row>
    <row r="20890" spans="1:6" x14ac:dyDescent="0.2">
      <c r="A20890"/>
      <c r="B20890"/>
      <c r="D20890"/>
      <c r="E20890"/>
      <c r="F20890"/>
    </row>
    <row r="20891" spans="1:6" x14ac:dyDescent="0.2">
      <c r="A20891"/>
      <c r="B20891"/>
      <c r="D20891"/>
      <c r="E20891"/>
      <c r="F20891"/>
    </row>
    <row r="20892" spans="1:6" x14ac:dyDescent="0.2">
      <c r="A20892"/>
      <c r="B20892"/>
      <c r="D20892"/>
      <c r="E20892"/>
      <c r="F20892"/>
    </row>
    <row r="20893" spans="1:6" x14ac:dyDescent="0.2">
      <c r="A20893"/>
      <c r="B20893"/>
      <c r="D20893"/>
      <c r="E20893"/>
      <c r="F20893"/>
    </row>
    <row r="20894" spans="1:6" x14ac:dyDescent="0.2">
      <c r="A20894"/>
      <c r="B20894"/>
      <c r="D20894"/>
      <c r="E20894"/>
      <c r="F20894"/>
    </row>
    <row r="20895" spans="1:6" x14ac:dyDescent="0.2">
      <c r="A20895"/>
      <c r="B20895"/>
      <c r="D20895"/>
      <c r="E20895"/>
      <c r="F20895"/>
    </row>
    <row r="20896" spans="1:6" x14ac:dyDescent="0.2">
      <c r="A20896"/>
      <c r="B20896"/>
      <c r="D20896"/>
      <c r="E20896"/>
      <c r="F20896"/>
    </row>
    <row r="20897" spans="1:6" x14ac:dyDescent="0.2">
      <c r="A20897"/>
      <c r="B20897"/>
      <c r="D20897"/>
      <c r="E20897"/>
      <c r="F20897"/>
    </row>
    <row r="20898" spans="1:6" x14ac:dyDescent="0.2">
      <c r="A20898"/>
      <c r="B20898"/>
      <c r="D20898"/>
      <c r="E20898"/>
      <c r="F20898"/>
    </row>
    <row r="20899" spans="1:6" x14ac:dyDescent="0.2">
      <c r="A20899"/>
      <c r="B20899"/>
      <c r="D20899"/>
      <c r="E20899"/>
      <c r="F20899"/>
    </row>
    <row r="20900" spans="1:6" x14ac:dyDescent="0.2">
      <c r="A20900"/>
      <c r="B20900"/>
      <c r="D20900"/>
      <c r="E20900"/>
      <c r="F20900"/>
    </row>
    <row r="20901" spans="1:6" x14ac:dyDescent="0.2">
      <c r="A20901"/>
      <c r="B20901"/>
      <c r="D20901"/>
      <c r="E20901"/>
      <c r="F20901"/>
    </row>
    <row r="20902" spans="1:6" x14ac:dyDescent="0.2">
      <c r="A20902"/>
      <c r="B20902"/>
      <c r="D20902"/>
      <c r="E20902"/>
      <c r="F20902"/>
    </row>
    <row r="20903" spans="1:6" x14ac:dyDescent="0.2">
      <c r="A20903"/>
      <c r="B20903"/>
      <c r="D20903"/>
      <c r="E20903"/>
      <c r="F20903"/>
    </row>
    <row r="20904" spans="1:6" x14ac:dyDescent="0.2">
      <c r="A20904"/>
      <c r="B20904"/>
      <c r="D20904"/>
      <c r="E20904"/>
      <c r="F20904"/>
    </row>
    <row r="20905" spans="1:6" x14ac:dyDescent="0.2">
      <c r="A20905"/>
      <c r="B20905"/>
      <c r="D20905"/>
      <c r="E20905"/>
      <c r="F20905"/>
    </row>
    <row r="20906" spans="1:6" x14ac:dyDescent="0.2">
      <c r="A20906"/>
      <c r="B20906"/>
      <c r="D20906"/>
      <c r="E20906"/>
      <c r="F20906"/>
    </row>
    <row r="20907" spans="1:6" x14ac:dyDescent="0.2">
      <c r="A20907"/>
      <c r="B20907"/>
      <c r="D20907"/>
      <c r="E20907"/>
      <c r="F20907"/>
    </row>
    <row r="20908" spans="1:6" x14ac:dyDescent="0.2">
      <c r="A20908"/>
      <c r="B20908"/>
      <c r="D20908"/>
      <c r="E20908"/>
      <c r="F20908"/>
    </row>
    <row r="20909" spans="1:6" x14ac:dyDescent="0.2">
      <c r="A20909"/>
      <c r="B20909"/>
      <c r="D20909"/>
      <c r="E20909"/>
      <c r="F20909"/>
    </row>
    <row r="20910" spans="1:6" x14ac:dyDescent="0.2">
      <c r="A20910"/>
      <c r="B20910"/>
      <c r="D20910"/>
      <c r="E20910"/>
      <c r="F20910"/>
    </row>
    <row r="20911" spans="1:6" x14ac:dyDescent="0.2">
      <c r="A20911"/>
      <c r="B20911"/>
      <c r="D20911"/>
      <c r="E20911"/>
      <c r="F20911"/>
    </row>
    <row r="20912" spans="1:6" x14ac:dyDescent="0.2">
      <c r="A20912"/>
      <c r="B20912"/>
      <c r="D20912"/>
      <c r="E20912"/>
      <c r="F20912"/>
    </row>
    <row r="20913" spans="1:6" x14ac:dyDescent="0.2">
      <c r="A20913"/>
      <c r="B20913"/>
      <c r="D20913"/>
      <c r="E20913"/>
      <c r="F20913"/>
    </row>
    <row r="20914" spans="1:6" x14ac:dyDescent="0.2">
      <c r="A20914"/>
      <c r="B20914"/>
      <c r="D20914"/>
      <c r="E20914"/>
      <c r="F20914"/>
    </row>
    <row r="20915" spans="1:6" x14ac:dyDescent="0.2">
      <c r="A20915"/>
      <c r="B20915"/>
      <c r="D20915"/>
      <c r="E20915"/>
      <c r="F20915"/>
    </row>
    <row r="20916" spans="1:6" x14ac:dyDescent="0.2">
      <c r="A20916"/>
      <c r="B20916"/>
      <c r="D20916"/>
      <c r="E20916"/>
      <c r="F20916"/>
    </row>
    <row r="20917" spans="1:6" x14ac:dyDescent="0.2">
      <c r="A20917"/>
      <c r="B20917"/>
      <c r="D20917"/>
      <c r="E20917"/>
      <c r="F20917"/>
    </row>
    <row r="20918" spans="1:6" x14ac:dyDescent="0.2">
      <c r="A20918"/>
      <c r="B20918"/>
      <c r="D20918"/>
      <c r="E20918"/>
      <c r="F20918"/>
    </row>
    <row r="20919" spans="1:6" x14ac:dyDescent="0.2">
      <c r="A20919"/>
      <c r="B20919"/>
      <c r="D20919"/>
      <c r="E20919"/>
      <c r="F20919"/>
    </row>
    <row r="20920" spans="1:6" x14ac:dyDescent="0.2">
      <c r="A20920"/>
      <c r="B20920"/>
      <c r="D20920"/>
      <c r="E20920"/>
      <c r="F20920"/>
    </row>
    <row r="20921" spans="1:6" x14ac:dyDescent="0.2">
      <c r="A20921"/>
      <c r="B20921"/>
      <c r="D20921"/>
      <c r="E20921"/>
      <c r="F20921"/>
    </row>
    <row r="20922" spans="1:6" x14ac:dyDescent="0.2">
      <c r="A20922"/>
      <c r="B20922"/>
      <c r="D20922"/>
      <c r="E20922"/>
      <c r="F20922"/>
    </row>
    <row r="20923" spans="1:6" x14ac:dyDescent="0.2">
      <c r="A20923"/>
      <c r="B20923"/>
      <c r="D20923"/>
      <c r="E20923"/>
      <c r="F20923"/>
    </row>
    <row r="20924" spans="1:6" x14ac:dyDescent="0.2">
      <c r="A20924"/>
      <c r="B20924"/>
      <c r="D20924"/>
      <c r="E20924"/>
      <c r="F20924"/>
    </row>
    <row r="20925" spans="1:6" x14ac:dyDescent="0.2">
      <c r="A20925"/>
      <c r="B20925"/>
      <c r="D20925"/>
      <c r="E20925"/>
      <c r="F20925"/>
    </row>
    <row r="20926" spans="1:6" x14ac:dyDescent="0.2">
      <c r="A20926"/>
      <c r="B20926"/>
      <c r="D20926"/>
      <c r="E20926"/>
      <c r="F20926"/>
    </row>
    <row r="20927" spans="1:6" x14ac:dyDescent="0.2">
      <c r="A20927"/>
      <c r="B20927"/>
      <c r="D20927"/>
      <c r="E20927"/>
      <c r="F20927"/>
    </row>
    <row r="20928" spans="1:6" x14ac:dyDescent="0.2">
      <c r="A20928"/>
      <c r="B20928"/>
      <c r="D20928"/>
      <c r="E20928"/>
      <c r="F20928"/>
    </row>
    <row r="20929" spans="1:6" x14ac:dyDescent="0.2">
      <c r="A20929"/>
      <c r="B20929"/>
      <c r="D20929"/>
      <c r="E20929"/>
      <c r="F20929"/>
    </row>
    <row r="20930" spans="1:6" x14ac:dyDescent="0.2">
      <c r="A20930"/>
      <c r="B20930"/>
      <c r="D20930"/>
      <c r="E20930"/>
      <c r="F20930"/>
    </row>
    <row r="20931" spans="1:6" x14ac:dyDescent="0.2">
      <c r="A20931"/>
      <c r="B20931"/>
      <c r="D20931"/>
      <c r="E20931"/>
      <c r="F20931"/>
    </row>
    <row r="20932" spans="1:6" x14ac:dyDescent="0.2">
      <c r="A20932"/>
      <c r="B20932"/>
      <c r="D20932"/>
      <c r="E20932"/>
      <c r="F20932"/>
    </row>
    <row r="20933" spans="1:6" x14ac:dyDescent="0.2">
      <c r="A20933"/>
      <c r="B20933"/>
      <c r="D20933"/>
      <c r="E20933"/>
      <c r="F20933"/>
    </row>
    <row r="20934" spans="1:6" x14ac:dyDescent="0.2">
      <c r="A20934"/>
      <c r="B20934"/>
      <c r="D20934"/>
      <c r="E20934"/>
      <c r="F20934"/>
    </row>
    <row r="20935" spans="1:6" x14ac:dyDescent="0.2">
      <c r="A20935"/>
      <c r="B20935"/>
      <c r="D20935"/>
      <c r="E20935"/>
      <c r="F20935"/>
    </row>
    <row r="20936" spans="1:6" x14ac:dyDescent="0.2">
      <c r="A20936"/>
      <c r="B20936"/>
      <c r="D20936"/>
      <c r="E20936"/>
      <c r="F20936"/>
    </row>
    <row r="20937" spans="1:6" x14ac:dyDescent="0.2">
      <c r="A20937"/>
      <c r="B20937"/>
      <c r="D20937"/>
      <c r="E20937"/>
      <c r="F20937"/>
    </row>
    <row r="20938" spans="1:6" x14ac:dyDescent="0.2">
      <c r="A20938"/>
      <c r="B20938"/>
      <c r="D20938"/>
      <c r="E20938"/>
      <c r="F20938"/>
    </row>
    <row r="20939" spans="1:6" x14ac:dyDescent="0.2">
      <c r="A20939"/>
      <c r="B20939"/>
      <c r="D20939"/>
      <c r="E20939"/>
      <c r="F20939"/>
    </row>
    <row r="20940" spans="1:6" x14ac:dyDescent="0.2">
      <c r="A20940"/>
      <c r="B20940"/>
      <c r="D20940"/>
      <c r="E20940"/>
      <c r="F20940"/>
    </row>
    <row r="20941" spans="1:6" x14ac:dyDescent="0.2">
      <c r="A20941"/>
      <c r="B20941"/>
      <c r="D20941"/>
      <c r="E20941"/>
      <c r="F20941"/>
    </row>
    <row r="20942" spans="1:6" x14ac:dyDescent="0.2">
      <c r="A20942"/>
      <c r="B20942"/>
      <c r="D20942"/>
      <c r="E20942"/>
      <c r="F20942"/>
    </row>
    <row r="20943" spans="1:6" x14ac:dyDescent="0.2">
      <c r="A20943"/>
      <c r="B20943"/>
      <c r="D20943"/>
      <c r="E20943"/>
      <c r="F20943"/>
    </row>
    <row r="20944" spans="1:6" x14ac:dyDescent="0.2">
      <c r="A20944"/>
      <c r="B20944"/>
      <c r="D20944"/>
      <c r="E20944"/>
      <c r="F20944"/>
    </row>
    <row r="20945" spans="1:6" x14ac:dyDescent="0.2">
      <c r="A20945"/>
      <c r="B20945"/>
      <c r="D20945"/>
      <c r="E20945"/>
      <c r="F20945"/>
    </row>
    <row r="20946" spans="1:6" x14ac:dyDescent="0.2">
      <c r="A20946"/>
      <c r="B20946"/>
      <c r="D20946"/>
      <c r="E20946"/>
      <c r="F20946"/>
    </row>
    <row r="20947" spans="1:6" x14ac:dyDescent="0.2">
      <c r="A20947"/>
      <c r="B20947"/>
      <c r="D20947"/>
      <c r="E20947"/>
      <c r="F20947"/>
    </row>
    <row r="20948" spans="1:6" x14ac:dyDescent="0.2">
      <c r="A20948"/>
      <c r="B20948"/>
      <c r="D20948"/>
      <c r="E20948"/>
      <c r="F20948"/>
    </row>
    <row r="20949" spans="1:6" x14ac:dyDescent="0.2">
      <c r="A20949"/>
      <c r="B20949"/>
      <c r="D20949"/>
      <c r="E20949"/>
      <c r="F20949"/>
    </row>
    <row r="20950" spans="1:6" x14ac:dyDescent="0.2">
      <c r="A20950"/>
      <c r="B20950"/>
      <c r="D20950"/>
      <c r="E20950"/>
      <c r="F20950"/>
    </row>
    <row r="20951" spans="1:6" x14ac:dyDescent="0.2">
      <c r="A20951"/>
      <c r="B20951"/>
      <c r="D20951"/>
      <c r="E20951"/>
      <c r="F20951"/>
    </row>
    <row r="20952" spans="1:6" x14ac:dyDescent="0.2">
      <c r="A20952"/>
      <c r="B20952"/>
      <c r="D20952"/>
      <c r="E20952"/>
      <c r="F20952"/>
    </row>
    <row r="20953" spans="1:6" x14ac:dyDescent="0.2">
      <c r="A20953"/>
      <c r="B20953"/>
      <c r="D20953"/>
      <c r="E20953"/>
      <c r="F20953"/>
    </row>
    <row r="20954" spans="1:6" x14ac:dyDescent="0.2">
      <c r="A20954"/>
      <c r="B20954"/>
      <c r="D20954"/>
      <c r="E20954"/>
      <c r="F20954"/>
    </row>
    <row r="20955" spans="1:6" x14ac:dyDescent="0.2">
      <c r="A20955"/>
      <c r="B20955"/>
      <c r="D20955"/>
      <c r="E20955"/>
      <c r="F20955"/>
    </row>
    <row r="20956" spans="1:6" x14ac:dyDescent="0.2">
      <c r="A20956"/>
      <c r="B20956"/>
      <c r="D20956"/>
      <c r="E20956"/>
      <c r="F20956"/>
    </row>
    <row r="20957" spans="1:6" x14ac:dyDescent="0.2">
      <c r="A20957"/>
      <c r="B20957"/>
      <c r="D20957"/>
      <c r="E20957"/>
      <c r="F20957"/>
    </row>
    <row r="20958" spans="1:6" x14ac:dyDescent="0.2">
      <c r="A20958"/>
      <c r="B20958"/>
      <c r="D20958"/>
      <c r="E20958"/>
      <c r="F20958"/>
    </row>
    <row r="20959" spans="1:6" x14ac:dyDescent="0.2">
      <c r="A20959"/>
      <c r="B20959"/>
      <c r="D20959"/>
      <c r="E20959"/>
      <c r="F20959"/>
    </row>
    <row r="20960" spans="1:6" x14ac:dyDescent="0.2">
      <c r="A20960"/>
      <c r="B20960"/>
      <c r="D20960"/>
      <c r="E20960"/>
      <c r="F20960"/>
    </row>
    <row r="20961" spans="1:6" x14ac:dyDescent="0.2">
      <c r="A20961"/>
      <c r="B20961"/>
      <c r="D20961"/>
      <c r="E20961"/>
      <c r="F20961"/>
    </row>
    <row r="20962" spans="1:6" x14ac:dyDescent="0.2">
      <c r="A20962"/>
      <c r="B20962"/>
      <c r="D20962"/>
      <c r="E20962"/>
      <c r="F20962"/>
    </row>
    <row r="20963" spans="1:6" x14ac:dyDescent="0.2">
      <c r="A20963"/>
      <c r="B20963"/>
      <c r="D20963"/>
      <c r="E20963"/>
      <c r="F20963"/>
    </row>
    <row r="20964" spans="1:6" x14ac:dyDescent="0.2">
      <c r="A20964"/>
      <c r="B20964"/>
      <c r="D20964"/>
      <c r="E20964"/>
      <c r="F20964"/>
    </row>
    <row r="20965" spans="1:6" x14ac:dyDescent="0.2">
      <c r="A20965"/>
      <c r="B20965"/>
      <c r="D20965"/>
      <c r="E20965"/>
      <c r="F20965"/>
    </row>
    <row r="20966" spans="1:6" x14ac:dyDescent="0.2">
      <c r="A20966"/>
      <c r="B20966"/>
      <c r="D20966"/>
      <c r="E20966"/>
      <c r="F20966"/>
    </row>
    <row r="20967" spans="1:6" x14ac:dyDescent="0.2">
      <c r="A20967"/>
      <c r="B20967"/>
      <c r="D20967"/>
      <c r="E20967"/>
      <c r="F20967"/>
    </row>
    <row r="20968" spans="1:6" x14ac:dyDescent="0.2">
      <c r="A20968"/>
      <c r="B20968"/>
      <c r="D20968"/>
      <c r="E20968"/>
      <c r="F20968"/>
    </row>
    <row r="20969" spans="1:6" x14ac:dyDescent="0.2">
      <c r="A20969"/>
      <c r="B20969"/>
      <c r="D20969"/>
      <c r="E20969"/>
      <c r="F20969"/>
    </row>
    <row r="20970" spans="1:6" x14ac:dyDescent="0.2">
      <c r="A20970"/>
      <c r="B20970"/>
      <c r="D20970"/>
      <c r="E20970"/>
      <c r="F20970"/>
    </row>
    <row r="20971" spans="1:6" x14ac:dyDescent="0.2">
      <c r="A20971"/>
      <c r="B20971"/>
      <c r="D20971"/>
      <c r="E20971"/>
      <c r="F20971"/>
    </row>
    <row r="20972" spans="1:6" x14ac:dyDescent="0.2">
      <c r="A20972"/>
      <c r="B20972"/>
      <c r="D20972"/>
      <c r="E20972"/>
      <c r="F20972"/>
    </row>
    <row r="20973" spans="1:6" x14ac:dyDescent="0.2">
      <c r="A20973"/>
      <c r="B20973"/>
      <c r="D20973"/>
      <c r="E20973"/>
      <c r="F20973"/>
    </row>
    <row r="20974" spans="1:6" x14ac:dyDescent="0.2">
      <c r="A20974"/>
      <c r="B20974"/>
      <c r="D20974"/>
      <c r="E20974"/>
      <c r="F20974"/>
    </row>
    <row r="20975" spans="1:6" x14ac:dyDescent="0.2">
      <c r="A20975"/>
      <c r="B20975"/>
      <c r="D20975"/>
      <c r="E20975"/>
      <c r="F20975"/>
    </row>
    <row r="20976" spans="1:6" x14ac:dyDescent="0.2">
      <c r="A20976"/>
      <c r="B20976"/>
      <c r="D20976"/>
      <c r="E20976"/>
      <c r="F20976"/>
    </row>
    <row r="20977" spans="1:6" x14ac:dyDescent="0.2">
      <c r="A20977"/>
      <c r="B20977"/>
      <c r="D20977"/>
      <c r="E20977"/>
      <c r="F20977"/>
    </row>
    <row r="20978" spans="1:6" x14ac:dyDescent="0.2">
      <c r="A20978"/>
      <c r="B20978"/>
      <c r="D20978"/>
      <c r="E20978"/>
      <c r="F20978"/>
    </row>
    <row r="20979" spans="1:6" x14ac:dyDescent="0.2">
      <c r="A20979"/>
      <c r="B20979"/>
      <c r="D20979"/>
      <c r="E20979"/>
      <c r="F20979"/>
    </row>
    <row r="20980" spans="1:6" x14ac:dyDescent="0.2">
      <c r="A20980"/>
      <c r="B20980"/>
      <c r="D20980"/>
      <c r="E20980"/>
      <c r="F20980"/>
    </row>
    <row r="20981" spans="1:6" x14ac:dyDescent="0.2">
      <c r="A20981"/>
      <c r="B20981"/>
      <c r="D20981"/>
      <c r="E20981"/>
      <c r="F20981"/>
    </row>
    <row r="20982" spans="1:6" x14ac:dyDescent="0.2">
      <c r="A20982"/>
      <c r="B20982"/>
      <c r="D20982"/>
      <c r="E20982"/>
      <c r="F20982"/>
    </row>
    <row r="20983" spans="1:6" x14ac:dyDescent="0.2">
      <c r="A20983"/>
      <c r="B20983"/>
      <c r="D20983"/>
      <c r="E20983"/>
      <c r="F20983"/>
    </row>
    <row r="20984" spans="1:6" x14ac:dyDescent="0.2">
      <c r="A20984"/>
      <c r="B20984"/>
      <c r="D20984"/>
      <c r="E20984"/>
      <c r="F20984"/>
    </row>
    <row r="20985" spans="1:6" x14ac:dyDescent="0.2">
      <c r="A20985"/>
      <c r="B20985"/>
      <c r="D20985"/>
      <c r="E20985"/>
      <c r="F20985"/>
    </row>
    <row r="20986" spans="1:6" x14ac:dyDescent="0.2">
      <c r="A20986"/>
      <c r="B20986"/>
      <c r="D20986"/>
      <c r="E20986"/>
      <c r="F20986"/>
    </row>
    <row r="20987" spans="1:6" x14ac:dyDescent="0.2">
      <c r="A20987"/>
      <c r="B20987"/>
      <c r="D20987"/>
      <c r="E20987"/>
      <c r="F20987"/>
    </row>
    <row r="20988" spans="1:6" x14ac:dyDescent="0.2">
      <c r="A20988"/>
      <c r="B20988"/>
      <c r="D20988"/>
      <c r="E20988"/>
      <c r="F20988"/>
    </row>
    <row r="20989" spans="1:6" x14ac:dyDescent="0.2">
      <c r="A20989"/>
      <c r="B20989"/>
      <c r="D20989"/>
      <c r="E20989"/>
      <c r="F20989"/>
    </row>
    <row r="20990" spans="1:6" x14ac:dyDescent="0.2">
      <c r="A20990"/>
      <c r="B20990"/>
      <c r="D20990"/>
      <c r="E20990"/>
      <c r="F20990"/>
    </row>
    <row r="20991" spans="1:6" x14ac:dyDescent="0.2">
      <c r="A20991"/>
      <c r="B20991"/>
      <c r="D20991"/>
      <c r="E20991"/>
      <c r="F20991"/>
    </row>
    <row r="20992" spans="1:6" x14ac:dyDescent="0.2">
      <c r="A20992"/>
      <c r="B20992"/>
      <c r="D20992"/>
      <c r="E20992"/>
      <c r="F20992"/>
    </row>
    <row r="20993" spans="1:6" x14ac:dyDescent="0.2">
      <c r="A20993"/>
      <c r="B20993"/>
      <c r="D20993"/>
      <c r="E20993"/>
      <c r="F20993"/>
    </row>
    <row r="20994" spans="1:6" x14ac:dyDescent="0.2">
      <c r="A20994"/>
      <c r="B20994"/>
      <c r="D20994"/>
      <c r="E20994"/>
      <c r="F20994"/>
    </row>
    <row r="20995" spans="1:6" x14ac:dyDescent="0.2">
      <c r="A20995"/>
      <c r="B20995"/>
      <c r="D20995"/>
      <c r="E20995"/>
      <c r="F20995"/>
    </row>
    <row r="20996" spans="1:6" x14ac:dyDescent="0.2">
      <c r="A20996"/>
      <c r="B20996"/>
      <c r="D20996"/>
      <c r="E20996"/>
      <c r="F20996"/>
    </row>
    <row r="20997" spans="1:6" x14ac:dyDescent="0.2">
      <c r="A20997"/>
      <c r="B20997"/>
      <c r="D20997"/>
      <c r="E20997"/>
      <c r="F20997"/>
    </row>
    <row r="20998" spans="1:6" x14ac:dyDescent="0.2">
      <c r="A20998"/>
      <c r="B20998"/>
      <c r="D20998"/>
      <c r="E20998"/>
      <c r="F20998"/>
    </row>
    <row r="20999" spans="1:6" x14ac:dyDescent="0.2">
      <c r="A20999"/>
      <c r="B20999"/>
      <c r="D20999"/>
      <c r="E20999"/>
      <c r="F20999"/>
    </row>
    <row r="21000" spans="1:6" x14ac:dyDescent="0.2">
      <c r="A21000"/>
      <c r="B21000"/>
      <c r="D21000"/>
      <c r="E21000"/>
      <c r="F21000"/>
    </row>
    <row r="21001" spans="1:6" x14ac:dyDescent="0.2">
      <c r="A21001"/>
      <c r="B21001"/>
      <c r="D21001"/>
      <c r="E21001"/>
      <c r="F21001"/>
    </row>
    <row r="21002" spans="1:6" x14ac:dyDescent="0.2">
      <c r="A21002"/>
      <c r="B21002"/>
      <c r="D21002"/>
      <c r="E21002"/>
      <c r="F21002"/>
    </row>
    <row r="21003" spans="1:6" x14ac:dyDescent="0.2">
      <c r="A21003"/>
      <c r="B21003"/>
      <c r="D21003"/>
      <c r="E21003"/>
      <c r="F21003"/>
    </row>
    <row r="21004" spans="1:6" x14ac:dyDescent="0.2">
      <c r="A21004"/>
      <c r="B21004"/>
      <c r="D21004"/>
      <c r="E21004"/>
      <c r="F21004"/>
    </row>
    <row r="21005" spans="1:6" x14ac:dyDescent="0.2">
      <c r="A21005"/>
      <c r="B21005"/>
      <c r="D21005"/>
      <c r="E21005"/>
      <c r="F21005"/>
    </row>
    <row r="21006" spans="1:6" x14ac:dyDescent="0.2">
      <c r="A21006"/>
      <c r="B21006"/>
      <c r="D21006"/>
      <c r="E21006"/>
      <c r="F21006"/>
    </row>
    <row r="21007" spans="1:6" x14ac:dyDescent="0.2">
      <c r="A21007"/>
      <c r="B21007"/>
      <c r="D21007"/>
      <c r="E21007"/>
      <c r="F21007"/>
    </row>
    <row r="21008" spans="1:6" x14ac:dyDescent="0.2">
      <c r="A21008"/>
      <c r="B21008"/>
      <c r="D21008"/>
      <c r="E21008"/>
      <c r="F21008"/>
    </row>
    <row r="21009" spans="1:6" x14ac:dyDescent="0.2">
      <c r="A21009"/>
      <c r="B21009"/>
      <c r="D21009"/>
      <c r="E21009"/>
      <c r="F21009"/>
    </row>
    <row r="21010" spans="1:6" x14ac:dyDescent="0.2">
      <c r="A21010"/>
      <c r="B21010"/>
      <c r="D21010"/>
      <c r="E21010"/>
      <c r="F21010"/>
    </row>
    <row r="21011" spans="1:6" x14ac:dyDescent="0.2">
      <c r="A21011"/>
      <c r="B21011"/>
      <c r="D21011"/>
      <c r="E21011"/>
      <c r="F21011"/>
    </row>
    <row r="21012" spans="1:6" x14ac:dyDescent="0.2">
      <c r="A21012"/>
      <c r="B21012"/>
      <c r="D21012"/>
      <c r="E21012"/>
      <c r="F21012"/>
    </row>
    <row r="21013" spans="1:6" x14ac:dyDescent="0.2">
      <c r="A21013"/>
      <c r="B21013"/>
      <c r="D21013"/>
      <c r="E21013"/>
      <c r="F21013"/>
    </row>
    <row r="21014" spans="1:6" x14ac:dyDescent="0.2">
      <c r="A21014"/>
      <c r="B21014"/>
      <c r="D21014"/>
      <c r="E21014"/>
      <c r="F21014"/>
    </row>
    <row r="21015" spans="1:6" x14ac:dyDescent="0.2">
      <c r="A21015"/>
      <c r="B21015"/>
      <c r="D21015"/>
      <c r="E21015"/>
      <c r="F21015"/>
    </row>
    <row r="21016" spans="1:6" x14ac:dyDescent="0.2">
      <c r="A21016"/>
      <c r="B21016"/>
      <c r="D21016"/>
      <c r="E21016"/>
      <c r="F21016"/>
    </row>
    <row r="21017" spans="1:6" x14ac:dyDescent="0.2">
      <c r="A21017"/>
      <c r="B21017"/>
      <c r="D21017"/>
      <c r="E21017"/>
      <c r="F21017"/>
    </row>
    <row r="21018" spans="1:6" x14ac:dyDescent="0.2">
      <c r="A21018"/>
      <c r="B21018"/>
      <c r="D21018"/>
      <c r="E21018"/>
      <c r="F21018"/>
    </row>
    <row r="21019" spans="1:6" x14ac:dyDescent="0.2">
      <c r="A21019"/>
      <c r="B21019"/>
      <c r="D21019"/>
      <c r="E21019"/>
      <c r="F21019"/>
    </row>
    <row r="21020" spans="1:6" x14ac:dyDescent="0.2">
      <c r="A21020"/>
      <c r="B21020"/>
      <c r="D21020"/>
      <c r="E21020"/>
      <c r="F21020"/>
    </row>
    <row r="21021" spans="1:6" x14ac:dyDescent="0.2">
      <c r="A21021"/>
      <c r="B21021"/>
      <c r="D21021"/>
      <c r="E21021"/>
      <c r="F21021"/>
    </row>
    <row r="21022" spans="1:6" x14ac:dyDescent="0.2">
      <c r="A21022"/>
      <c r="B21022"/>
      <c r="D21022"/>
      <c r="E21022"/>
      <c r="F21022"/>
    </row>
    <row r="21023" spans="1:6" x14ac:dyDescent="0.2">
      <c r="A21023"/>
      <c r="B21023"/>
      <c r="D21023"/>
      <c r="E21023"/>
      <c r="F21023"/>
    </row>
    <row r="21024" spans="1:6" x14ac:dyDescent="0.2">
      <c r="A21024"/>
      <c r="B21024"/>
      <c r="D21024"/>
      <c r="E21024"/>
      <c r="F21024"/>
    </row>
    <row r="21025" spans="1:6" x14ac:dyDescent="0.2">
      <c r="A21025"/>
      <c r="B21025"/>
      <c r="D21025"/>
      <c r="E21025"/>
      <c r="F21025"/>
    </row>
    <row r="21026" spans="1:6" x14ac:dyDescent="0.2">
      <c r="A21026"/>
      <c r="B21026"/>
      <c r="D21026"/>
      <c r="E21026"/>
      <c r="F21026"/>
    </row>
    <row r="21027" spans="1:6" x14ac:dyDescent="0.2">
      <c r="A21027"/>
      <c r="B21027"/>
      <c r="D21027"/>
      <c r="E21027"/>
      <c r="F21027"/>
    </row>
    <row r="21028" spans="1:6" x14ac:dyDescent="0.2">
      <c r="A21028"/>
      <c r="B21028"/>
      <c r="D21028"/>
      <c r="E21028"/>
      <c r="F21028"/>
    </row>
    <row r="21029" spans="1:6" x14ac:dyDescent="0.2">
      <c r="A21029"/>
      <c r="B21029"/>
      <c r="D21029"/>
      <c r="E21029"/>
      <c r="F21029"/>
    </row>
    <row r="21030" spans="1:6" x14ac:dyDescent="0.2">
      <c r="A21030"/>
      <c r="B21030"/>
      <c r="D21030"/>
      <c r="E21030"/>
      <c r="F21030"/>
    </row>
    <row r="21031" spans="1:6" x14ac:dyDescent="0.2">
      <c r="A21031"/>
      <c r="B21031"/>
      <c r="D21031"/>
      <c r="E21031"/>
      <c r="F21031"/>
    </row>
    <row r="21032" spans="1:6" x14ac:dyDescent="0.2">
      <c r="A21032"/>
      <c r="B21032"/>
      <c r="D21032"/>
      <c r="E21032"/>
      <c r="F21032"/>
    </row>
    <row r="21033" spans="1:6" x14ac:dyDescent="0.2">
      <c r="A21033"/>
      <c r="B21033"/>
      <c r="D21033"/>
      <c r="E21033"/>
      <c r="F21033"/>
    </row>
    <row r="21034" spans="1:6" x14ac:dyDescent="0.2">
      <c r="A21034"/>
      <c r="B21034"/>
      <c r="D21034"/>
      <c r="E21034"/>
      <c r="F21034"/>
    </row>
    <row r="21035" spans="1:6" x14ac:dyDescent="0.2">
      <c r="A21035"/>
      <c r="B21035"/>
      <c r="D21035"/>
      <c r="E21035"/>
      <c r="F21035"/>
    </row>
    <row r="21036" spans="1:6" x14ac:dyDescent="0.2">
      <c r="A21036"/>
      <c r="B21036"/>
      <c r="D21036"/>
      <c r="E21036"/>
      <c r="F21036"/>
    </row>
    <row r="21037" spans="1:6" x14ac:dyDescent="0.2">
      <c r="A21037"/>
      <c r="B21037"/>
      <c r="D21037"/>
      <c r="E21037"/>
      <c r="F21037"/>
    </row>
    <row r="21038" spans="1:6" x14ac:dyDescent="0.2">
      <c r="A21038"/>
      <c r="B21038"/>
      <c r="D21038"/>
      <c r="E21038"/>
      <c r="F21038"/>
    </row>
    <row r="21039" spans="1:6" x14ac:dyDescent="0.2">
      <c r="A21039"/>
      <c r="B21039"/>
      <c r="D21039"/>
      <c r="E21039"/>
      <c r="F21039"/>
    </row>
    <row r="21040" spans="1:6" x14ac:dyDescent="0.2">
      <c r="A21040"/>
      <c r="B21040"/>
      <c r="D21040"/>
      <c r="E21040"/>
      <c r="F21040"/>
    </row>
    <row r="21041" spans="1:6" x14ac:dyDescent="0.2">
      <c r="A21041"/>
      <c r="B21041"/>
      <c r="D21041"/>
      <c r="E21041"/>
      <c r="F21041"/>
    </row>
    <row r="21042" spans="1:6" x14ac:dyDescent="0.2">
      <c r="A21042"/>
      <c r="B21042"/>
      <c r="D21042"/>
      <c r="E21042"/>
      <c r="F21042"/>
    </row>
    <row r="21043" spans="1:6" x14ac:dyDescent="0.2">
      <c r="A21043"/>
      <c r="B21043"/>
      <c r="D21043"/>
      <c r="E21043"/>
      <c r="F21043"/>
    </row>
    <row r="21044" spans="1:6" x14ac:dyDescent="0.2">
      <c r="A21044"/>
      <c r="B21044"/>
      <c r="D21044"/>
      <c r="E21044"/>
      <c r="F21044"/>
    </row>
    <row r="21045" spans="1:6" x14ac:dyDescent="0.2">
      <c r="A21045"/>
      <c r="B21045"/>
      <c r="D21045"/>
      <c r="E21045"/>
      <c r="F21045"/>
    </row>
    <row r="21046" spans="1:6" x14ac:dyDescent="0.2">
      <c r="A21046"/>
      <c r="B21046"/>
      <c r="D21046"/>
      <c r="E21046"/>
      <c r="F21046"/>
    </row>
    <row r="21047" spans="1:6" x14ac:dyDescent="0.2">
      <c r="A21047"/>
      <c r="B21047"/>
      <c r="D21047"/>
      <c r="E21047"/>
      <c r="F21047"/>
    </row>
    <row r="21048" spans="1:6" x14ac:dyDescent="0.2">
      <c r="A21048"/>
      <c r="B21048"/>
      <c r="D21048"/>
      <c r="E21048"/>
      <c r="F21048"/>
    </row>
    <row r="21049" spans="1:6" x14ac:dyDescent="0.2">
      <c r="A21049"/>
      <c r="B21049"/>
      <c r="D21049"/>
      <c r="E21049"/>
      <c r="F21049"/>
    </row>
    <row r="21050" spans="1:6" x14ac:dyDescent="0.2">
      <c r="A21050"/>
      <c r="B21050"/>
      <c r="D21050"/>
      <c r="E21050"/>
      <c r="F21050"/>
    </row>
    <row r="21051" spans="1:6" x14ac:dyDescent="0.2">
      <c r="A21051"/>
      <c r="B21051"/>
      <c r="D21051"/>
      <c r="E21051"/>
      <c r="F21051"/>
    </row>
    <row r="21052" spans="1:6" x14ac:dyDescent="0.2">
      <c r="A21052"/>
      <c r="B21052"/>
      <c r="D21052"/>
      <c r="E21052"/>
      <c r="F21052"/>
    </row>
    <row r="21053" spans="1:6" x14ac:dyDescent="0.2">
      <c r="A21053"/>
      <c r="B21053"/>
      <c r="D21053"/>
      <c r="E21053"/>
      <c r="F21053"/>
    </row>
    <row r="21054" spans="1:6" x14ac:dyDescent="0.2">
      <c r="A21054"/>
      <c r="B21054"/>
      <c r="D21054"/>
      <c r="E21054"/>
      <c r="F21054"/>
    </row>
    <row r="21055" spans="1:6" x14ac:dyDescent="0.2">
      <c r="A21055"/>
      <c r="B21055"/>
      <c r="D21055"/>
      <c r="E21055"/>
      <c r="F21055"/>
    </row>
    <row r="21056" spans="1:6" x14ac:dyDescent="0.2">
      <c r="A21056"/>
      <c r="B21056"/>
      <c r="D21056"/>
      <c r="E21056"/>
      <c r="F21056"/>
    </row>
    <row r="21057" spans="1:6" x14ac:dyDescent="0.2">
      <c r="A21057"/>
      <c r="B21057"/>
      <c r="D21057"/>
      <c r="E21057"/>
      <c r="F21057"/>
    </row>
    <row r="21058" spans="1:6" x14ac:dyDescent="0.2">
      <c r="A21058"/>
      <c r="B21058"/>
      <c r="D21058"/>
      <c r="E21058"/>
      <c r="F21058"/>
    </row>
    <row r="21059" spans="1:6" x14ac:dyDescent="0.2">
      <c r="A21059"/>
      <c r="B21059"/>
      <c r="D21059"/>
      <c r="E21059"/>
      <c r="F21059"/>
    </row>
    <row r="21060" spans="1:6" x14ac:dyDescent="0.2">
      <c r="A21060"/>
      <c r="B21060"/>
      <c r="D21060"/>
      <c r="E21060"/>
      <c r="F21060"/>
    </row>
    <row r="21061" spans="1:6" x14ac:dyDescent="0.2">
      <c r="A21061"/>
      <c r="B21061"/>
      <c r="D21061"/>
      <c r="E21061"/>
      <c r="F21061"/>
    </row>
    <row r="21062" spans="1:6" x14ac:dyDescent="0.2">
      <c r="A21062"/>
      <c r="B21062"/>
      <c r="D21062"/>
      <c r="E21062"/>
      <c r="F21062"/>
    </row>
    <row r="21063" spans="1:6" x14ac:dyDescent="0.2">
      <c r="A21063"/>
      <c r="B21063"/>
      <c r="D21063"/>
      <c r="E21063"/>
      <c r="F21063"/>
    </row>
    <row r="21064" spans="1:6" x14ac:dyDescent="0.2">
      <c r="A21064"/>
      <c r="B21064"/>
      <c r="D21064"/>
      <c r="E21064"/>
      <c r="F21064"/>
    </row>
    <row r="21065" spans="1:6" x14ac:dyDescent="0.2">
      <c r="A21065"/>
      <c r="B21065"/>
      <c r="D21065"/>
      <c r="E21065"/>
      <c r="F21065"/>
    </row>
    <row r="21066" spans="1:6" x14ac:dyDescent="0.2">
      <c r="A21066"/>
      <c r="B21066"/>
      <c r="D21066"/>
      <c r="E21066"/>
      <c r="F21066"/>
    </row>
    <row r="21067" spans="1:6" x14ac:dyDescent="0.2">
      <c r="A21067"/>
      <c r="B21067"/>
      <c r="D21067"/>
      <c r="E21067"/>
      <c r="F21067"/>
    </row>
    <row r="21068" spans="1:6" x14ac:dyDescent="0.2">
      <c r="A21068"/>
      <c r="B21068"/>
      <c r="D21068"/>
      <c r="E21068"/>
      <c r="F21068"/>
    </row>
    <row r="21069" spans="1:6" x14ac:dyDescent="0.2">
      <c r="A21069"/>
      <c r="B21069"/>
      <c r="D21069"/>
      <c r="E21069"/>
      <c r="F21069"/>
    </row>
    <row r="21070" spans="1:6" x14ac:dyDescent="0.2">
      <c r="A21070"/>
      <c r="B21070"/>
      <c r="D21070"/>
      <c r="E21070"/>
      <c r="F21070"/>
    </row>
    <row r="21071" spans="1:6" x14ac:dyDescent="0.2">
      <c r="A21071"/>
      <c r="B21071"/>
      <c r="D21071"/>
      <c r="E21071"/>
      <c r="F21071"/>
    </row>
    <row r="21072" spans="1:6" x14ac:dyDescent="0.2">
      <c r="A21072"/>
      <c r="B21072"/>
      <c r="D21072"/>
      <c r="E21072"/>
      <c r="F21072"/>
    </row>
    <row r="21073" spans="1:6" x14ac:dyDescent="0.2">
      <c r="A21073"/>
      <c r="B21073"/>
      <c r="D21073"/>
      <c r="E21073"/>
      <c r="F21073"/>
    </row>
    <row r="21074" spans="1:6" x14ac:dyDescent="0.2">
      <c r="A21074"/>
      <c r="B21074"/>
      <c r="D21074"/>
      <c r="E21074"/>
      <c r="F21074"/>
    </row>
    <row r="21075" spans="1:6" x14ac:dyDescent="0.2">
      <c r="A21075"/>
      <c r="B21075"/>
      <c r="D21075"/>
      <c r="E21075"/>
      <c r="F21075"/>
    </row>
    <row r="21076" spans="1:6" x14ac:dyDescent="0.2">
      <c r="A21076"/>
      <c r="B21076"/>
      <c r="D21076"/>
      <c r="E21076"/>
      <c r="F21076"/>
    </row>
    <row r="21077" spans="1:6" x14ac:dyDescent="0.2">
      <c r="A21077"/>
      <c r="B21077"/>
      <c r="D21077"/>
      <c r="E21077"/>
      <c r="F21077"/>
    </row>
    <row r="21078" spans="1:6" x14ac:dyDescent="0.2">
      <c r="A21078"/>
      <c r="B21078"/>
      <c r="D21078"/>
      <c r="E21078"/>
      <c r="F21078"/>
    </row>
    <row r="21079" spans="1:6" x14ac:dyDescent="0.2">
      <c r="A21079"/>
      <c r="B21079"/>
      <c r="D21079"/>
      <c r="E21079"/>
      <c r="F21079"/>
    </row>
    <row r="21080" spans="1:6" x14ac:dyDescent="0.2">
      <c r="A21080"/>
      <c r="B21080"/>
      <c r="D21080"/>
      <c r="E21080"/>
      <c r="F21080"/>
    </row>
    <row r="21081" spans="1:6" x14ac:dyDescent="0.2">
      <c r="A21081"/>
      <c r="B21081"/>
      <c r="D21081"/>
      <c r="E21081"/>
      <c r="F21081"/>
    </row>
    <row r="21082" spans="1:6" x14ac:dyDescent="0.2">
      <c r="A21082"/>
      <c r="B21082"/>
      <c r="D21082"/>
      <c r="E21082"/>
      <c r="F21082"/>
    </row>
    <row r="21083" spans="1:6" x14ac:dyDescent="0.2">
      <c r="A21083"/>
      <c r="B21083"/>
      <c r="D21083"/>
      <c r="E21083"/>
      <c r="F21083"/>
    </row>
    <row r="21084" spans="1:6" x14ac:dyDescent="0.2">
      <c r="A21084"/>
      <c r="B21084"/>
      <c r="D21084"/>
      <c r="E21084"/>
      <c r="F21084"/>
    </row>
    <row r="21085" spans="1:6" x14ac:dyDescent="0.2">
      <c r="A21085"/>
      <c r="B21085"/>
      <c r="D21085"/>
      <c r="E21085"/>
      <c r="F21085"/>
    </row>
    <row r="21086" spans="1:6" x14ac:dyDescent="0.2">
      <c r="A21086"/>
      <c r="B21086"/>
      <c r="D21086"/>
      <c r="E21086"/>
      <c r="F21086"/>
    </row>
    <row r="21087" spans="1:6" x14ac:dyDescent="0.2">
      <c r="A21087"/>
      <c r="B21087"/>
      <c r="D21087"/>
      <c r="E21087"/>
      <c r="F21087"/>
    </row>
    <row r="21088" spans="1:6" x14ac:dyDescent="0.2">
      <c r="A21088"/>
      <c r="B21088"/>
      <c r="D21088"/>
      <c r="E21088"/>
      <c r="F21088"/>
    </row>
    <row r="21089" spans="1:6" x14ac:dyDescent="0.2">
      <c r="A21089"/>
      <c r="B21089"/>
      <c r="D21089"/>
      <c r="E21089"/>
      <c r="F21089"/>
    </row>
    <row r="21090" spans="1:6" x14ac:dyDescent="0.2">
      <c r="A21090"/>
      <c r="B21090"/>
      <c r="D21090"/>
      <c r="E21090"/>
      <c r="F21090"/>
    </row>
    <row r="21091" spans="1:6" x14ac:dyDescent="0.2">
      <c r="A21091"/>
      <c r="B21091"/>
      <c r="D21091"/>
      <c r="E21091"/>
      <c r="F21091"/>
    </row>
    <row r="21092" spans="1:6" x14ac:dyDescent="0.2">
      <c r="A21092"/>
      <c r="B21092"/>
      <c r="D21092"/>
      <c r="E21092"/>
      <c r="F21092"/>
    </row>
    <row r="21093" spans="1:6" x14ac:dyDescent="0.2">
      <c r="A21093"/>
      <c r="B21093"/>
      <c r="D21093"/>
      <c r="E21093"/>
      <c r="F21093"/>
    </row>
    <row r="21094" spans="1:6" x14ac:dyDescent="0.2">
      <c r="A21094"/>
      <c r="B21094"/>
      <c r="D21094"/>
      <c r="E21094"/>
      <c r="F21094"/>
    </row>
    <row r="21095" spans="1:6" x14ac:dyDescent="0.2">
      <c r="A21095"/>
      <c r="B21095"/>
      <c r="D21095"/>
      <c r="E21095"/>
      <c r="F21095"/>
    </row>
    <row r="21096" spans="1:6" x14ac:dyDescent="0.2">
      <c r="A21096"/>
      <c r="B21096"/>
      <c r="D21096"/>
      <c r="E21096"/>
      <c r="F21096"/>
    </row>
    <row r="21097" spans="1:6" x14ac:dyDescent="0.2">
      <c r="A21097"/>
      <c r="B21097"/>
      <c r="D21097"/>
      <c r="E21097"/>
      <c r="F21097"/>
    </row>
    <row r="21098" spans="1:6" x14ac:dyDescent="0.2">
      <c r="A21098"/>
      <c r="B21098"/>
      <c r="D21098"/>
      <c r="E21098"/>
      <c r="F21098"/>
    </row>
    <row r="21099" spans="1:6" x14ac:dyDescent="0.2">
      <c r="A21099"/>
      <c r="B21099"/>
      <c r="D21099"/>
      <c r="E21099"/>
      <c r="F21099"/>
    </row>
    <row r="21100" spans="1:6" x14ac:dyDescent="0.2">
      <c r="A21100"/>
      <c r="B21100"/>
      <c r="D21100"/>
      <c r="E21100"/>
      <c r="F21100"/>
    </row>
    <row r="21101" spans="1:6" x14ac:dyDescent="0.2">
      <c r="A21101"/>
      <c r="B21101"/>
      <c r="D21101"/>
      <c r="E21101"/>
      <c r="F21101"/>
    </row>
    <row r="21102" spans="1:6" x14ac:dyDescent="0.2">
      <c r="A21102"/>
      <c r="B21102"/>
      <c r="D21102"/>
      <c r="E21102"/>
      <c r="F21102"/>
    </row>
    <row r="21103" spans="1:6" x14ac:dyDescent="0.2">
      <c r="A21103"/>
      <c r="B21103"/>
      <c r="D21103"/>
      <c r="E21103"/>
      <c r="F21103"/>
    </row>
    <row r="21104" spans="1:6" x14ac:dyDescent="0.2">
      <c r="A21104"/>
      <c r="B21104"/>
      <c r="D21104"/>
      <c r="E21104"/>
      <c r="F21104"/>
    </row>
    <row r="21105" spans="1:6" x14ac:dyDescent="0.2">
      <c r="A21105"/>
      <c r="B21105"/>
      <c r="D21105"/>
      <c r="E21105"/>
      <c r="F21105"/>
    </row>
    <row r="21106" spans="1:6" x14ac:dyDescent="0.2">
      <c r="A21106"/>
      <c r="B21106"/>
      <c r="D21106"/>
      <c r="E21106"/>
      <c r="F21106"/>
    </row>
    <row r="21107" spans="1:6" x14ac:dyDescent="0.2">
      <c r="A21107"/>
      <c r="B21107"/>
      <c r="D21107"/>
      <c r="E21107"/>
      <c r="F21107"/>
    </row>
    <row r="21108" spans="1:6" x14ac:dyDescent="0.2">
      <c r="A21108"/>
      <c r="B21108"/>
      <c r="D21108"/>
      <c r="E21108"/>
      <c r="F21108"/>
    </row>
    <row r="21109" spans="1:6" x14ac:dyDescent="0.2">
      <c r="A21109"/>
      <c r="B21109"/>
      <c r="D21109"/>
      <c r="E21109"/>
      <c r="F21109"/>
    </row>
    <row r="21110" spans="1:6" x14ac:dyDescent="0.2">
      <c r="A21110"/>
      <c r="B21110"/>
      <c r="D21110"/>
      <c r="E21110"/>
      <c r="F21110"/>
    </row>
    <row r="21111" spans="1:6" x14ac:dyDescent="0.2">
      <c r="A21111"/>
      <c r="B21111"/>
      <c r="D21111"/>
      <c r="E21111"/>
      <c r="F21111"/>
    </row>
    <row r="21112" spans="1:6" x14ac:dyDescent="0.2">
      <c r="A21112"/>
      <c r="B21112"/>
      <c r="D21112"/>
      <c r="E21112"/>
      <c r="F21112"/>
    </row>
    <row r="21113" spans="1:6" x14ac:dyDescent="0.2">
      <c r="A21113"/>
      <c r="B21113"/>
      <c r="D21113"/>
      <c r="E21113"/>
      <c r="F21113"/>
    </row>
    <row r="21114" spans="1:6" x14ac:dyDescent="0.2">
      <c r="A21114"/>
      <c r="B21114"/>
      <c r="D21114"/>
      <c r="E21114"/>
      <c r="F21114"/>
    </row>
    <row r="21115" spans="1:6" x14ac:dyDescent="0.2">
      <c r="A21115"/>
      <c r="B21115"/>
      <c r="D21115"/>
      <c r="E21115"/>
      <c r="F21115"/>
    </row>
    <row r="21116" spans="1:6" x14ac:dyDescent="0.2">
      <c r="A21116"/>
      <c r="B21116"/>
      <c r="D21116"/>
      <c r="E21116"/>
      <c r="F21116"/>
    </row>
    <row r="21117" spans="1:6" x14ac:dyDescent="0.2">
      <c r="A21117"/>
      <c r="B21117"/>
      <c r="D21117"/>
      <c r="E21117"/>
      <c r="F21117"/>
    </row>
    <row r="21118" spans="1:6" x14ac:dyDescent="0.2">
      <c r="A21118"/>
      <c r="B21118"/>
      <c r="D21118"/>
      <c r="E21118"/>
      <c r="F21118"/>
    </row>
    <row r="21119" spans="1:6" x14ac:dyDescent="0.2">
      <c r="A21119"/>
      <c r="B21119"/>
      <c r="D21119"/>
      <c r="E21119"/>
      <c r="F21119"/>
    </row>
    <row r="21120" spans="1:6" x14ac:dyDescent="0.2">
      <c r="A21120"/>
      <c r="B21120"/>
      <c r="D21120"/>
      <c r="E21120"/>
      <c r="F21120"/>
    </row>
    <row r="21121" spans="1:6" x14ac:dyDescent="0.2">
      <c r="A21121"/>
      <c r="B21121"/>
      <c r="D21121"/>
      <c r="E21121"/>
      <c r="F21121"/>
    </row>
    <row r="21122" spans="1:6" x14ac:dyDescent="0.2">
      <c r="A21122"/>
      <c r="B21122"/>
      <c r="D21122"/>
      <c r="E21122"/>
      <c r="F21122"/>
    </row>
    <row r="21123" spans="1:6" x14ac:dyDescent="0.2">
      <c r="A21123"/>
      <c r="B21123"/>
      <c r="D21123"/>
      <c r="E21123"/>
      <c r="F21123"/>
    </row>
    <row r="21124" spans="1:6" x14ac:dyDescent="0.2">
      <c r="A21124"/>
      <c r="B21124"/>
      <c r="D21124"/>
      <c r="E21124"/>
      <c r="F21124"/>
    </row>
    <row r="21125" spans="1:6" x14ac:dyDescent="0.2">
      <c r="A21125"/>
      <c r="B21125"/>
      <c r="D21125"/>
      <c r="E21125"/>
      <c r="F21125"/>
    </row>
    <row r="21126" spans="1:6" x14ac:dyDescent="0.2">
      <c r="A21126"/>
      <c r="B21126"/>
      <c r="D21126"/>
      <c r="E21126"/>
      <c r="F21126"/>
    </row>
    <row r="21127" spans="1:6" x14ac:dyDescent="0.2">
      <c r="A21127"/>
      <c r="B21127"/>
      <c r="D21127"/>
      <c r="E21127"/>
      <c r="F21127"/>
    </row>
    <row r="21128" spans="1:6" x14ac:dyDescent="0.2">
      <c r="A21128"/>
      <c r="B21128"/>
      <c r="D21128"/>
      <c r="E21128"/>
      <c r="F21128"/>
    </row>
    <row r="21129" spans="1:6" x14ac:dyDescent="0.2">
      <c r="A21129"/>
      <c r="B21129"/>
      <c r="D21129"/>
      <c r="E21129"/>
      <c r="F21129"/>
    </row>
    <row r="21130" spans="1:6" x14ac:dyDescent="0.2">
      <c r="A21130"/>
      <c r="B21130"/>
      <c r="D21130"/>
      <c r="E21130"/>
      <c r="F21130"/>
    </row>
    <row r="21131" spans="1:6" x14ac:dyDescent="0.2">
      <c r="A21131"/>
      <c r="B21131"/>
      <c r="D21131"/>
      <c r="E21131"/>
      <c r="F21131"/>
    </row>
    <row r="21132" spans="1:6" x14ac:dyDescent="0.2">
      <c r="A21132"/>
      <c r="B21132"/>
      <c r="D21132"/>
      <c r="E21132"/>
      <c r="F21132"/>
    </row>
    <row r="21133" spans="1:6" x14ac:dyDescent="0.2">
      <c r="A21133"/>
      <c r="B21133"/>
      <c r="D21133"/>
      <c r="E21133"/>
      <c r="F21133"/>
    </row>
    <row r="21134" spans="1:6" x14ac:dyDescent="0.2">
      <c r="A21134"/>
      <c r="B21134"/>
      <c r="D21134"/>
      <c r="E21134"/>
      <c r="F21134"/>
    </row>
    <row r="21135" spans="1:6" x14ac:dyDescent="0.2">
      <c r="A21135"/>
      <c r="B21135"/>
      <c r="D21135"/>
      <c r="E21135"/>
      <c r="F21135"/>
    </row>
    <row r="21136" spans="1:6" x14ac:dyDescent="0.2">
      <c r="A21136"/>
      <c r="B21136"/>
      <c r="D21136"/>
      <c r="E21136"/>
      <c r="F21136"/>
    </row>
    <row r="21137" spans="1:6" x14ac:dyDescent="0.2">
      <c r="A21137"/>
      <c r="B21137"/>
      <c r="D21137"/>
      <c r="E21137"/>
      <c r="F21137"/>
    </row>
    <row r="21138" spans="1:6" x14ac:dyDescent="0.2">
      <c r="A21138"/>
      <c r="B21138"/>
      <c r="D21138"/>
      <c r="E21138"/>
      <c r="F21138"/>
    </row>
    <row r="21139" spans="1:6" x14ac:dyDescent="0.2">
      <c r="A21139"/>
      <c r="B21139"/>
      <c r="D21139"/>
      <c r="E21139"/>
      <c r="F21139"/>
    </row>
    <row r="21140" spans="1:6" x14ac:dyDescent="0.2">
      <c r="A21140"/>
      <c r="B21140"/>
      <c r="D21140"/>
      <c r="E21140"/>
      <c r="F21140"/>
    </row>
    <row r="21141" spans="1:6" x14ac:dyDescent="0.2">
      <c r="A21141"/>
      <c r="B21141"/>
      <c r="D21141"/>
      <c r="E21141"/>
      <c r="F21141"/>
    </row>
    <row r="21142" spans="1:6" x14ac:dyDescent="0.2">
      <c r="A21142"/>
      <c r="B21142"/>
      <c r="D21142"/>
      <c r="E21142"/>
      <c r="F21142"/>
    </row>
    <row r="21143" spans="1:6" x14ac:dyDescent="0.2">
      <c r="A21143"/>
      <c r="B21143"/>
      <c r="D21143"/>
      <c r="E21143"/>
      <c r="F21143"/>
    </row>
    <row r="21144" spans="1:6" x14ac:dyDescent="0.2">
      <c r="A21144"/>
      <c r="B21144"/>
      <c r="D21144"/>
      <c r="E21144"/>
      <c r="F21144"/>
    </row>
    <row r="21145" spans="1:6" x14ac:dyDescent="0.2">
      <c r="A21145"/>
      <c r="B21145"/>
      <c r="D21145"/>
      <c r="E21145"/>
      <c r="F21145"/>
    </row>
    <row r="21146" spans="1:6" x14ac:dyDescent="0.2">
      <c r="A21146"/>
      <c r="B21146"/>
      <c r="D21146"/>
      <c r="E21146"/>
      <c r="F21146"/>
    </row>
    <row r="21147" spans="1:6" x14ac:dyDescent="0.2">
      <c r="A21147"/>
      <c r="B21147"/>
      <c r="D21147"/>
      <c r="E21147"/>
      <c r="F21147"/>
    </row>
    <row r="21148" spans="1:6" x14ac:dyDescent="0.2">
      <c r="A21148"/>
      <c r="B21148"/>
      <c r="D21148"/>
      <c r="E21148"/>
      <c r="F21148"/>
    </row>
    <row r="21149" spans="1:6" x14ac:dyDescent="0.2">
      <c r="A21149"/>
      <c r="B21149"/>
      <c r="D21149"/>
      <c r="E21149"/>
      <c r="F21149"/>
    </row>
    <row r="21150" spans="1:6" x14ac:dyDescent="0.2">
      <c r="A21150"/>
      <c r="B21150"/>
      <c r="D21150"/>
      <c r="E21150"/>
      <c r="F21150"/>
    </row>
    <row r="21151" spans="1:6" x14ac:dyDescent="0.2">
      <c r="A21151"/>
      <c r="B21151"/>
      <c r="D21151"/>
      <c r="E21151"/>
      <c r="F21151"/>
    </row>
    <row r="21152" spans="1:6" x14ac:dyDescent="0.2">
      <c r="A21152"/>
      <c r="B21152"/>
      <c r="D21152"/>
      <c r="E21152"/>
      <c r="F21152"/>
    </row>
    <row r="21153" spans="1:6" x14ac:dyDescent="0.2">
      <c r="A21153"/>
      <c r="B21153"/>
      <c r="D21153"/>
      <c r="E21153"/>
      <c r="F21153"/>
    </row>
    <row r="21154" spans="1:6" x14ac:dyDescent="0.2">
      <c r="A21154"/>
      <c r="B21154"/>
      <c r="D21154"/>
      <c r="E21154"/>
      <c r="F21154"/>
    </row>
    <row r="21155" spans="1:6" x14ac:dyDescent="0.2">
      <c r="A21155"/>
      <c r="B21155"/>
      <c r="D21155"/>
      <c r="E21155"/>
      <c r="F21155"/>
    </row>
    <row r="21156" spans="1:6" x14ac:dyDescent="0.2">
      <c r="A21156"/>
      <c r="B21156"/>
      <c r="D21156"/>
      <c r="E21156"/>
      <c r="F21156"/>
    </row>
    <row r="21157" spans="1:6" x14ac:dyDescent="0.2">
      <c r="A21157"/>
      <c r="B21157"/>
      <c r="D21157"/>
      <c r="E21157"/>
      <c r="F21157"/>
    </row>
    <row r="21158" spans="1:6" x14ac:dyDescent="0.2">
      <c r="A21158"/>
      <c r="B21158"/>
      <c r="D21158"/>
      <c r="E21158"/>
      <c r="F21158"/>
    </row>
    <row r="21159" spans="1:6" x14ac:dyDescent="0.2">
      <c r="A21159"/>
      <c r="B21159"/>
      <c r="D21159"/>
      <c r="E21159"/>
      <c r="F21159"/>
    </row>
    <row r="21160" spans="1:6" x14ac:dyDescent="0.2">
      <c r="A21160"/>
      <c r="B21160"/>
      <c r="D21160"/>
      <c r="E21160"/>
      <c r="F21160"/>
    </row>
    <row r="21161" spans="1:6" x14ac:dyDescent="0.2">
      <c r="A21161"/>
      <c r="B21161"/>
      <c r="D21161"/>
      <c r="E21161"/>
      <c r="F21161"/>
    </row>
    <row r="21162" spans="1:6" x14ac:dyDescent="0.2">
      <c r="A21162"/>
      <c r="B21162"/>
      <c r="D21162"/>
      <c r="E21162"/>
      <c r="F21162"/>
    </row>
    <row r="21163" spans="1:6" x14ac:dyDescent="0.2">
      <c r="A21163"/>
      <c r="B21163"/>
      <c r="D21163"/>
      <c r="E21163"/>
      <c r="F21163"/>
    </row>
    <row r="21164" spans="1:6" x14ac:dyDescent="0.2">
      <c r="A21164"/>
      <c r="B21164"/>
      <c r="D21164"/>
      <c r="E21164"/>
      <c r="F21164"/>
    </row>
    <row r="21165" spans="1:6" x14ac:dyDescent="0.2">
      <c r="A21165"/>
      <c r="B21165"/>
      <c r="D21165"/>
      <c r="E21165"/>
      <c r="F21165"/>
    </row>
    <row r="21166" spans="1:6" x14ac:dyDescent="0.2">
      <c r="A21166"/>
      <c r="B21166"/>
      <c r="D21166"/>
      <c r="E21166"/>
      <c r="F21166"/>
    </row>
    <row r="21167" spans="1:6" x14ac:dyDescent="0.2">
      <c r="A21167"/>
      <c r="B21167"/>
      <c r="D21167"/>
      <c r="E21167"/>
      <c r="F21167"/>
    </row>
    <row r="21168" spans="1:6" x14ac:dyDescent="0.2">
      <c r="A21168"/>
      <c r="B21168"/>
      <c r="D21168"/>
      <c r="E21168"/>
      <c r="F21168"/>
    </row>
    <row r="21169" spans="1:6" x14ac:dyDescent="0.2">
      <c r="A21169"/>
      <c r="B21169"/>
      <c r="D21169"/>
      <c r="E21169"/>
      <c r="F21169"/>
    </row>
    <row r="21170" spans="1:6" x14ac:dyDescent="0.2">
      <c r="A21170"/>
      <c r="B21170"/>
      <c r="D21170"/>
      <c r="E21170"/>
      <c r="F21170"/>
    </row>
    <row r="21171" spans="1:6" x14ac:dyDescent="0.2">
      <c r="A21171"/>
      <c r="B21171"/>
      <c r="D21171"/>
      <c r="E21171"/>
      <c r="F21171"/>
    </row>
    <row r="21172" spans="1:6" x14ac:dyDescent="0.2">
      <c r="A21172"/>
      <c r="B21172"/>
      <c r="D21172"/>
      <c r="E21172"/>
      <c r="F21172"/>
    </row>
    <row r="21173" spans="1:6" x14ac:dyDescent="0.2">
      <c r="A21173"/>
      <c r="B21173"/>
      <c r="D21173"/>
      <c r="E21173"/>
      <c r="F21173"/>
    </row>
    <row r="21174" spans="1:6" x14ac:dyDescent="0.2">
      <c r="A21174"/>
      <c r="B21174"/>
      <c r="D21174"/>
      <c r="E21174"/>
      <c r="F21174"/>
    </row>
    <row r="21175" spans="1:6" x14ac:dyDescent="0.2">
      <c r="A21175"/>
      <c r="B21175"/>
      <c r="D21175"/>
      <c r="E21175"/>
      <c r="F21175"/>
    </row>
    <row r="21176" spans="1:6" x14ac:dyDescent="0.2">
      <c r="A21176"/>
      <c r="B21176"/>
      <c r="D21176"/>
      <c r="E21176"/>
      <c r="F21176"/>
    </row>
    <row r="21177" spans="1:6" x14ac:dyDescent="0.2">
      <c r="A21177"/>
      <c r="B21177"/>
      <c r="D21177"/>
      <c r="E21177"/>
      <c r="F21177"/>
    </row>
    <row r="21178" spans="1:6" x14ac:dyDescent="0.2">
      <c r="A21178"/>
      <c r="B21178"/>
      <c r="D21178"/>
      <c r="E21178"/>
      <c r="F21178"/>
    </row>
    <row r="21179" spans="1:6" x14ac:dyDescent="0.2">
      <c r="A21179"/>
      <c r="B21179"/>
      <c r="D21179"/>
      <c r="E21179"/>
      <c r="F21179"/>
    </row>
    <row r="21180" spans="1:6" x14ac:dyDescent="0.2">
      <c r="A21180"/>
      <c r="B21180"/>
      <c r="D21180"/>
      <c r="E21180"/>
      <c r="F21180"/>
    </row>
    <row r="21181" spans="1:6" x14ac:dyDescent="0.2">
      <c r="A21181"/>
      <c r="B21181"/>
      <c r="D21181"/>
      <c r="E21181"/>
      <c r="F21181"/>
    </row>
    <row r="21182" spans="1:6" x14ac:dyDescent="0.2">
      <c r="A21182"/>
      <c r="B21182"/>
      <c r="D21182"/>
      <c r="E21182"/>
      <c r="F21182"/>
    </row>
    <row r="21183" spans="1:6" x14ac:dyDescent="0.2">
      <c r="A21183"/>
      <c r="B21183"/>
      <c r="D21183"/>
      <c r="E21183"/>
      <c r="F21183"/>
    </row>
    <row r="21184" spans="1:6" x14ac:dyDescent="0.2">
      <c r="A21184"/>
      <c r="B21184"/>
      <c r="D21184"/>
      <c r="E21184"/>
      <c r="F21184"/>
    </row>
    <row r="21185" spans="1:6" x14ac:dyDescent="0.2">
      <c r="A21185"/>
      <c r="B21185"/>
      <c r="D21185"/>
      <c r="E21185"/>
      <c r="F21185"/>
    </row>
    <row r="21186" spans="1:6" x14ac:dyDescent="0.2">
      <c r="A21186"/>
      <c r="B21186"/>
      <c r="D21186"/>
      <c r="E21186"/>
      <c r="F21186"/>
    </row>
    <row r="21187" spans="1:6" x14ac:dyDescent="0.2">
      <c r="A21187"/>
      <c r="B21187"/>
      <c r="D21187"/>
      <c r="E21187"/>
      <c r="F21187"/>
    </row>
    <row r="21188" spans="1:6" x14ac:dyDescent="0.2">
      <c r="A21188"/>
      <c r="B21188"/>
      <c r="D21188"/>
      <c r="E21188"/>
      <c r="F21188"/>
    </row>
    <row r="21189" spans="1:6" x14ac:dyDescent="0.2">
      <c r="A21189"/>
      <c r="B21189"/>
      <c r="D21189"/>
      <c r="E21189"/>
      <c r="F21189"/>
    </row>
    <row r="21190" spans="1:6" x14ac:dyDescent="0.2">
      <c r="A21190"/>
      <c r="B21190"/>
      <c r="D21190"/>
      <c r="E21190"/>
      <c r="F21190"/>
    </row>
    <row r="21191" spans="1:6" x14ac:dyDescent="0.2">
      <c r="A21191"/>
      <c r="B21191"/>
      <c r="D21191"/>
      <c r="E21191"/>
      <c r="F21191"/>
    </row>
    <row r="21192" spans="1:6" x14ac:dyDescent="0.2">
      <c r="A21192"/>
      <c r="B21192"/>
      <c r="D21192"/>
      <c r="E21192"/>
      <c r="F21192"/>
    </row>
    <row r="21193" spans="1:6" x14ac:dyDescent="0.2">
      <c r="A21193"/>
      <c r="B21193"/>
      <c r="D21193"/>
      <c r="E21193"/>
      <c r="F21193"/>
    </row>
    <row r="21194" spans="1:6" x14ac:dyDescent="0.2">
      <c r="A21194"/>
      <c r="B21194"/>
      <c r="D21194"/>
      <c r="E21194"/>
      <c r="F21194"/>
    </row>
    <row r="21195" spans="1:6" x14ac:dyDescent="0.2">
      <c r="A21195"/>
      <c r="B21195"/>
      <c r="D21195"/>
      <c r="E21195"/>
      <c r="F21195"/>
    </row>
    <row r="21196" spans="1:6" x14ac:dyDescent="0.2">
      <c r="A21196"/>
      <c r="B21196"/>
      <c r="D21196"/>
      <c r="E21196"/>
      <c r="F21196"/>
    </row>
    <row r="21197" spans="1:6" x14ac:dyDescent="0.2">
      <c r="A21197"/>
      <c r="B21197"/>
      <c r="D21197"/>
      <c r="E21197"/>
      <c r="F21197"/>
    </row>
    <row r="21198" spans="1:6" x14ac:dyDescent="0.2">
      <c r="A21198"/>
      <c r="B21198"/>
      <c r="D21198"/>
      <c r="E21198"/>
      <c r="F21198"/>
    </row>
    <row r="21199" spans="1:6" x14ac:dyDescent="0.2">
      <c r="A21199"/>
      <c r="B21199"/>
      <c r="D21199"/>
      <c r="E21199"/>
      <c r="F21199"/>
    </row>
    <row r="21200" spans="1:6" x14ac:dyDescent="0.2">
      <c r="A21200"/>
      <c r="B21200"/>
      <c r="D21200"/>
      <c r="E21200"/>
      <c r="F21200"/>
    </row>
    <row r="21201" spans="1:6" x14ac:dyDescent="0.2">
      <c r="A21201"/>
      <c r="B21201"/>
      <c r="D21201"/>
      <c r="E21201"/>
      <c r="F21201"/>
    </row>
    <row r="21202" spans="1:6" x14ac:dyDescent="0.2">
      <c r="A21202"/>
      <c r="B21202"/>
      <c r="D21202"/>
      <c r="E21202"/>
      <c r="F21202"/>
    </row>
    <row r="21203" spans="1:6" x14ac:dyDescent="0.2">
      <c r="A21203"/>
      <c r="B21203"/>
      <c r="D21203"/>
      <c r="E21203"/>
      <c r="F21203"/>
    </row>
    <row r="21204" spans="1:6" x14ac:dyDescent="0.2">
      <c r="A21204"/>
      <c r="B21204"/>
      <c r="D21204"/>
      <c r="E21204"/>
      <c r="F21204"/>
    </row>
    <row r="21205" spans="1:6" x14ac:dyDescent="0.2">
      <c r="A21205"/>
      <c r="B21205"/>
      <c r="D21205"/>
      <c r="E21205"/>
      <c r="F21205"/>
    </row>
    <row r="21206" spans="1:6" x14ac:dyDescent="0.2">
      <c r="A21206"/>
      <c r="B21206"/>
      <c r="D21206"/>
      <c r="E21206"/>
      <c r="F21206"/>
    </row>
    <row r="21207" spans="1:6" x14ac:dyDescent="0.2">
      <c r="A21207"/>
      <c r="B21207"/>
      <c r="D21207"/>
      <c r="E21207"/>
      <c r="F21207"/>
    </row>
    <row r="21208" spans="1:6" x14ac:dyDescent="0.2">
      <c r="A21208"/>
      <c r="B21208"/>
      <c r="D21208"/>
      <c r="E21208"/>
      <c r="F21208"/>
    </row>
    <row r="21209" spans="1:6" x14ac:dyDescent="0.2">
      <c r="A21209"/>
      <c r="B21209"/>
      <c r="D21209"/>
      <c r="E21209"/>
      <c r="F21209"/>
    </row>
    <row r="21210" spans="1:6" x14ac:dyDescent="0.2">
      <c r="A21210"/>
      <c r="B21210"/>
      <c r="D21210"/>
      <c r="E21210"/>
      <c r="F21210"/>
    </row>
    <row r="21211" spans="1:6" x14ac:dyDescent="0.2">
      <c r="A21211"/>
      <c r="B21211"/>
      <c r="D21211"/>
      <c r="E21211"/>
      <c r="F21211"/>
    </row>
    <row r="21212" spans="1:6" x14ac:dyDescent="0.2">
      <c r="A21212"/>
      <c r="B21212"/>
      <c r="D21212"/>
      <c r="E21212"/>
      <c r="F21212"/>
    </row>
    <row r="21213" spans="1:6" x14ac:dyDescent="0.2">
      <c r="A21213"/>
      <c r="B21213"/>
      <c r="D21213"/>
      <c r="E21213"/>
      <c r="F21213"/>
    </row>
    <row r="21214" spans="1:6" x14ac:dyDescent="0.2">
      <c r="A21214"/>
      <c r="B21214"/>
      <c r="D21214"/>
      <c r="E21214"/>
      <c r="F21214"/>
    </row>
    <row r="21215" spans="1:6" x14ac:dyDescent="0.2">
      <c r="A21215"/>
      <c r="B21215"/>
      <c r="D21215"/>
      <c r="E21215"/>
      <c r="F21215"/>
    </row>
    <row r="21216" spans="1:6" x14ac:dyDescent="0.2">
      <c r="A21216"/>
      <c r="B21216"/>
      <c r="D21216"/>
      <c r="E21216"/>
      <c r="F21216"/>
    </row>
    <row r="21217" spans="1:6" x14ac:dyDescent="0.2">
      <c r="A21217"/>
      <c r="B21217"/>
      <c r="D21217"/>
      <c r="E21217"/>
      <c r="F21217"/>
    </row>
    <row r="21218" spans="1:6" x14ac:dyDescent="0.2">
      <c r="A21218"/>
      <c r="B21218"/>
      <c r="D21218"/>
      <c r="E21218"/>
      <c r="F21218"/>
    </row>
    <row r="21219" spans="1:6" x14ac:dyDescent="0.2">
      <c r="A21219"/>
      <c r="B21219"/>
      <c r="D21219"/>
      <c r="E21219"/>
      <c r="F21219"/>
    </row>
    <row r="21220" spans="1:6" x14ac:dyDescent="0.2">
      <c r="A21220"/>
      <c r="B21220"/>
      <c r="D21220"/>
      <c r="E21220"/>
      <c r="F21220"/>
    </row>
    <row r="21221" spans="1:6" x14ac:dyDescent="0.2">
      <c r="A21221"/>
      <c r="B21221"/>
      <c r="D21221"/>
      <c r="E21221"/>
      <c r="F21221"/>
    </row>
    <row r="21222" spans="1:6" x14ac:dyDescent="0.2">
      <c r="A21222"/>
      <c r="B21222"/>
      <c r="D21222"/>
      <c r="E21222"/>
      <c r="F21222"/>
    </row>
    <row r="21223" spans="1:6" x14ac:dyDescent="0.2">
      <c r="A21223"/>
      <c r="B21223"/>
      <c r="D21223"/>
      <c r="E21223"/>
      <c r="F21223"/>
    </row>
    <row r="21224" spans="1:6" x14ac:dyDescent="0.2">
      <c r="A21224"/>
      <c r="B21224"/>
      <c r="D21224"/>
      <c r="E21224"/>
      <c r="F21224"/>
    </row>
    <row r="21225" spans="1:6" x14ac:dyDescent="0.2">
      <c r="A21225"/>
      <c r="B21225"/>
      <c r="D21225"/>
      <c r="E21225"/>
      <c r="F21225"/>
    </row>
    <row r="21226" spans="1:6" x14ac:dyDescent="0.2">
      <c r="A21226"/>
      <c r="B21226"/>
      <c r="D21226"/>
      <c r="E21226"/>
      <c r="F21226"/>
    </row>
    <row r="21227" spans="1:6" x14ac:dyDescent="0.2">
      <c r="A21227"/>
      <c r="B21227"/>
      <c r="D21227"/>
      <c r="E21227"/>
      <c r="F21227"/>
    </row>
    <row r="21228" spans="1:6" x14ac:dyDescent="0.2">
      <c r="A21228"/>
      <c r="B21228"/>
      <c r="D21228"/>
      <c r="E21228"/>
      <c r="F21228"/>
    </row>
    <row r="21229" spans="1:6" x14ac:dyDescent="0.2">
      <c r="A21229"/>
      <c r="B21229"/>
      <c r="D21229"/>
      <c r="E21229"/>
      <c r="F21229"/>
    </row>
    <row r="21230" spans="1:6" x14ac:dyDescent="0.2">
      <c r="A21230"/>
      <c r="B21230"/>
      <c r="D21230"/>
      <c r="E21230"/>
      <c r="F21230"/>
    </row>
    <row r="21231" spans="1:6" x14ac:dyDescent="0.2">
      <c r="A21231"/>
      <c r="B21231"/>
      <c r="D21231"/>
      <c r="E21231"/>
      <c r="F21231"/>
    </row>
    <row r="21232" spans="1:6" x14ac:dyDescent="0.2">
      <c r="A21232"/>
      <c r="B21232"/>
      <c r="D21232"/>
      <c r="E21232"/>
      <c r="F21232"/>
    </row>
    <row r="21233" spans="1:6" x14ac:dyDescent="0.2">
      <c r="A21233"/>
      <c r="B21233"/>
      <c r="D21233"/>
      <c r="E21233"/>
      <c r="F21233"/>
    </row>
    <row r="21234" spans="1:6" x14ac:dyDescent="0.2">
      <c r="A21234"/>
      <c r="B21234"/>
      <c r="D21234"/>
      <c r="E21234"/>
      <c r="F21234"/>
    </row>
    <row r="21235" spans="1:6" x14ac:dyDescent="0.2">
      <c r="A21235"/>
      <c r="B21235"/>
      <c r="D21235"/>
      <c r="E21235"/>
      <c r="F21235"/>
    </row>
    <row r="21236" spans="1:6" x14ac:dyDescent="0.2">
      <c r="A21236"/>
      <c r="B21236"/>
      <c r="D21236"/>
      <c r="E21236"/>
      <c r="F21236"/>
    </row>
    <row r="21237" spans="1:6" x14ac:dyDescent="0.2">
      <c r="A21237"/>
      <c r="B21237"/>
      <c r="D21237"/>
      <c r="E21237"/>
      <c r="F21237"/>
    </row>
    <row r="21238" spans="1:6" x14ac:dyDescent="0.2">
      <c r="A21238"/>
      <c r="B21238"/>
      <c r="D21238"/>
      <c r="E21238"/>
      <c r="F21238"/>
    </row>
    <row r="21239" spans="1:6" x14ac:dyDescent="0.2">
      <c r="A21239"/>
      <c r="B21239"/>
      <c r="D21239"/>
      <c r="E21239"/>
      <c r="F21239"/>
    </row>
    <row r="21240" spans="1:6" x14ac:dyDescent="0.2">
      <c r="A21240"/>
      <c r="B21240"/>
      <c r="D21240"/>
      <c r="E21240"/>
      <c r="F21240"/>
    </row>
    <row r="21241" spans="1:6" x14ac:dyDescent="0.2">
      <c r="A21241"/>
      <c r="B21241"/>
      <c r="D21241"/>
      <c r="E21241"/>
      <c r="F21241"/>
    </row>
    <row r="21242" spans="1:6" x14ac:dyDescent="0.2">
      <c r="A21242"/>
      <c r="B21242"/>
      <c r="D21242"/>
      <c r="E21242"/>
      <c r="F21242"/>
    </row>
    <row r="21243" spans="1:6" x14ac:dyDescent="0.2">
      <c r="A21243"/>
      <c r="B21243"/>
      <c r="D21243"/>
      <c r="E21243"/>
      <c r="F21243"/>
    </row>
    <row r="21244" spans="1:6" x14ac:dyDescent="0.2">
      <c r="A21244"/>
      <c r="B21244"/>
      <c r="D21244"/>
      <c r="E21244"/>
      <c r="F21244"/>
    </row>
    <row r="21245" spans="1:6" x14ac:dyDescent="0.2">
      <c r="A21245"/>
      <c r="B21245"/>
      <c r="D21245"/>
      <c r="E21245"/>
      <c r="F21245"/>
    </row>
    <row r="21246" spans="1:6" x14ac:dyDescent="0.2">
      <c r="A21246"/>
      <c r="B21246"/>
      <c r="D21246"/>
      <c r="E21246"/>
      <c r="F21246"/>
    </row>
    <row r="21247" spans="1:6" x14ac:dyDescent="0.2">
      <c r="A21247"/>
      <c r="B21247"/>
      <c r="D21247"/>
      <c r="E21247"/>
      <c r="F21247"/>
    </row>
    <row r="21248" spans="1:6" x14ac:dyDescent="0.2">
      <c r="A21248"/>
      <c r="B21248"/>
      <c r="D21248"/>
      <c r="E21248"/>
      <c r="F21248"/>
    </row>
    <row r="21249" spans="1:6" x14ac:dyDescent="0.2">
      <c r="A21249"/>
      <c r="B21249"/>
      <c r="D21249"/>
      <c r="E21249"/>
      <c r="F21249"/>
    </row>
    <row r="21250" spans="1:6" x14ac:dyDescent="0.2">
      <c r="A21250"/>
      <c r="B21250"/>
      <c r="D21250"/>
      <c r="E21250"/>
      <c r="F21250"/>
    </row>
    <row r="21251" spans="1:6" x14ac:dyDescent="0.2">
      <c r="A21251"/>
      <c r="B21251"/>
      <c r="D21251"/>
      <c r="E21251"/>
      <c r="F21251"/>
    </row>
    <row r="21252" spans="1:6" x14ac:dyDescent="0.2">
      <c r="A21252"/>
      <c r="B21252"/>
      <c r="D21252"/>
      <c r="E21252"/>
      <c r="F21252"/>
    </row>
    <row r="21253" spans="1:6" x14ac:dyDescent="0.2">
      <c r="A21253"/>
      <c r="B21253"/>
      <c r="D21253"/>
      <c r="E21253"/>
      <c r="F21253"/>
    </row>
    <row r="21254" spans="1:6" x14ac:dyDescent="0.2">
      <c r="A21254"/>
      <c r="B21254"/>
      <c r="D21254"/>
      <c r="E21254"/>
      <c r="F21254"/>
    </row>
    <row r="21255" spans="1:6" x14ac:dyDescent="0.2">
      <c r="A21255"/>
      <c r="B21255"/>
      <c r="D21255"/>
      <c r="E21255"/>
      <c r="F21255"/>
    </row>
    <row r="21256" spans="1:6" x14ac:dyDescent="0.2">
      <c r="A21256"/>
      <c r="B21256"/>
      <c r="D21256"/>
      <c r="E21256"/>
      <c r="F21256"/>
    </row>
    <row r="21257" spans="1:6" x14ac:dyDescent="0.2">
      <c r="A21257"/>
      <c r="B21257"/>
      <c r="D21257"/>
      <c r="E21257"/>
      <c r="F21257"/>
    </row>
    <row r="21258" spans="1:6" x14ac:dyDescent="0.2">
      <c r="A21258"/>
      <c r="B21258"/>
      <c r="D21258"/>
      <c r="E21258"/>
      <c r="F21258"/>
    </row>
    <row r="21259" spans="1:6" x14ac:dyDescent="0.2">
      <c r="A21259"/>
      <c r="B21259"/>
      <c r="D21259"/>
      <c r="E21259"/>
      <c r="F21259"/>
    </row>
    <row r="21260" spans="1:6" x14ac:dyDescent="0.2">
      <c r="A21260"/>
      <c r="B21260"/>
      <c r="D21260"/>
      <c r="E21260"/>
      <c r="F21260"/>
    </row>
    <row r="21261" spans="1:6" x14ac:dyDescent="0.2">
      <c r="A21261"/>
      <c r="B21261"/>
      <c r="D21261"/>
      <c r="E21261"/>
      <c r="F21261"/>
    </row>
    <row r="21262" spans="1:6" x14ac:dyDescent="0.2">
      <c r="A21262"/>
      <c r="B21262"/>
      <c r="D21262"/>
      <c r="E21262"/>
      <c r="F21262"/>
    </row>
    <row r="21263" spans="1:6" x14ac:dyDescent="0.2">
      <c r="A21263"/>
      <c r="B21263"/>
      <c r="D21263"/>
      <c r="E21263"/>
      <c r="F21263"/>
    </row>
    <row r="21264" spans="1:6" x14ac:dyDescent="0.2">
      <c r="A21264"/>
      <c r="B21264"/>
      <c r="D21264"/>
      <c r="E21264"/>
      <c r="F21264"/>
    </row>
    <row r="21265" spans="1:6" x14ac:dyDescent="0.2">
      <c r="A21265"/>
      <c r="B21265"/>
      <c r="D21265"/>
      <c r="E21265"/>
      <c r="F21265"/>
    </row>
    <row r="21266" spans="1:6" x14ac:dyDescent="0.2">
      <c r="A21266"/>
      <c r="B21266"/>
      <c r="D21266"/>
      <c r="E21266"/>
      <c r="F21266"/>
    </row>
    <row r="21267" spans="1:6" x14ac:dyDescent="0.2">
      <c r="A21267"/>
      <c r="B21267"/>
      <c r="D21267"/>
      <c r="E21267"/>
      <c r="F21267"/>
    </row>
    <row r="21268" spans="1:6" x14ac:dyDescent="0.2">
      <c r="A21268"/>
      <c r="B21268"/>
      <c r="D21268"/>
      <c r="E21268"/>
      <c r="F21268"/>
    </row>
    <row r="21269" spans="1:6" x14ac:dyDescent="0.2">
      <c r="A21269"/>
      <c r="B21269"/>
      <c r="D21269"/>
      <c r="E21269"/>
      <c r="F21269"/>
    </row>
    <row r="21270" spans="1:6" x14ac:dyDescent="0.2">
      <c r="A21270"/>
      <c r="B21270"/>
      <c r="D21270"/>
      <c r="E21270"/>
      <c r="F21270"/>
    </row>
    <row r="21271" spans="1:6" x14ac:dyDescent="0.2">
      <c r="A21271"/>
      <c r="B21271"/>
      <c r="D21271"/>
      <c r="E21271"/>
      <c r="F21271"/>
    </row>
    <row r="21272" spans="1:6" x14ac:dyDescent="0.2">
      <c r="A21272"/>
      <c r="B21272"/>
      <c r="D21272"/>
      <c r="E21272"/>
      <c r="F21272"/>
    </row>
    <row r="21273" spans="1:6" x14ac:dyDescent="0.2">
      <c r="A21273"/>
      <c r="B21273"/>
      <c r="D21273"/>
      <c r="E21273"/>
      <c r="F21273"/>
    </row>
    <row r="21274" spans="1:6" x14ac:dyDescent="0.2">
      <c r="A21274"/>
      <c r="B21274"/>
      <c r="D21274"/>
      <c r="E21274"/>
      <c r="F21274"/>
    </row>
    <row r="21275" spans="1:6" x14ac:dyDescent="0.2">
      <c r="A21275"/>
      <c r="B21275"/>
      <c r="D21275"/>
      <c r="E21275"/>
      <c r="F21275"/>
    </row>
    <row r="21276" spans="1:6" x14ac:dyDescent="0.2">
      <c r="A21276"/>
      <c r="B21276"/>
      <c r="D21276"/>
      <c r="E21276"/>
      <c r="F21276"/>
    </row>
    <row r="21277" spans="1:6" x14ac:dyDescent="0.2">
      <c r="A21277"/>
      <c r="B21277"/>
      <c r="D21277"/>
      <c r="E21277"/>
      <c r="F21277"/>
    </row>
    <row r="21278" spans="1:6" x14ac:dyDescent="0.2">
      <c r="A21278"/>
      <c r="B21278"/>
      <c r="D21278"/>
      <c r="E21278"/>
      <c r="F21278"/>
    </row>
    <row r="21279" spans="1:6" x14ac:dyDescent="0.2">
      <c r="A21279"/>
      <c r="B21279"/>
      <c r="D21279"/>
      <c r="E21279"/>
      <c r="F21279"/>
    </row>
    <row r="21280" spans="1:6" x14ac:dyDescent="0.2">
      <c r="A21280"/>
      <c r="B21280"/>
      <c r="D21280"/>
      <c r="E21280"/>
      <c r="F21280"/>
    </row>
    <row r="21281" spans="1:6" x14ac:dyDescent="0.2">
      <c r="A21281"/>
      <c r="B21281"/>
      <c r="D21281"/>
      <c r="E21281"/>
      <c r="F21281"/>
    </row>
    <row r="21282" spans="1:6" x14ac:dyDescent="0.2">
      <c r="A21282"/>
      <c r="B21282"/>
      <c r="D21282"/>
      <c r="E21282"/>
      <c r="F21282"/>
    </row>
    <row r="21283" spans="1:6" x14ac:dyDescent="0.2">
      <c r="A21283"/>
      <c r="B21283"/>
      <c r="D21283"/>
      <c r="E21283"/>
      <c r="F21283"/>
    </row>
    <row r="21284" spans="1:6" x14ac:dyDescent="0.2">
      <c r="A21284"/>
      <c r="B21284"/>
      <c r="D21284"/>
      <c r="E21284"/>
      <c r="F21284"/>
    </row>
    <row r="21285" spans="1:6" x14ac:dyDescent="0.2">
      <c r="A21285"/>
      <c r="B21285"/>
      <c r="D21285"/>
      <c r="E21285"/>
      <c r="F21285"/>
    </row>
    <row r="21286" spans="1:6" x14ac:dyDescent="0.2">
      <c r="A21286"/>
      <c r="B21286"/>
      <c r="D21286"/>
      <c r="E21286"/>
      <c r="F21286"/>
    </row>
    <row r="21287" spans="1:6" x14ac:dyDescent="0.2">
      <c r="A21287"/>
      <c r="B21287"/>
      <c r="D21287"/>
      <c r="E21287"/>
      <c r="F21287"/>
    </row>
    <row r="21288" spans="1:6" x14ac:dyDescent="0.2">
      <c r="A21288"/>
      <c r="B21288"/>
      <c r="D21288"/>
      <c r="E21288"/>
      <c r="F21288"/>
    </row>
    <row r="21289" spans="1:6" x14ac:dyDescent="0.2">
      <c r="A21289"/>
      <c r="B21289"/>
      <c r="D21289"/>
      <c r="E21289"/>
      <c r="F21289"/>
    </row>
    <row r="21290" spans="1:6" x14ac:dyDescent="0.2">
      <c r="A21290"/>
      <c r="B21290"/>
      <c r="D21290"/>
      <c r="E21290"/>
      <c r="F21290"/>
    </row>
    <row r="21291" spans="1:6" x14ac:dyDescent="0.2">
      <c r="A21291"/>
      <c r="B21291"/>
      <c r="D21291"/>
      <c r="E21291"/>
      <c r="F21291"/>
    </row>
    <row r="21292" spans="1:6" x14ac:dyDescent="0.2">
      <c r="A21292"/>
      <c r="B21292"/>
      <c r="D21292"/>
      <c r="E21292"/>
      <c r="F21292"/>
    </row>
    <row r="21293" spans="1:6" x14ac:dyDescent="0.2">
      <c r="A21293"/>
      <c r="B21293"/>
      <c r="D21293"/>
      <c r="E21293"/>
      <c r="F21293"/>
    </row>
    <row r="21294" spans="1:6" x14ac:dyDescent="0.2">
      <c r="A21294"/>
      <c r="B21294"/>
      <c r="D21294"/>
      <c r="E21294"/>
      <c r="F21294"/>
    </row>
    <row r="21295" spans="1:6" x14ac:dyDescent="0.2">
      <c r="A21295"/>
      <c r="B21295"/>
      <c r="D21295"/>
      <c r="E21295"/>
      <c r="F21295"/>
    </row>
    <row r="21296" spans="1:6" x14ac:dyDescent="0.2">
      <c r="A21296"/>
      <c r="B21296"/>
      <c r="D21296"/>
      <c r="E21296"/>
      <c r="F21296"/>
    </row>
    <row r="21297" spans="1:6" x14ac:dyDescent="0.2">
      <c r="A21297"/>
      <c r="B21297"/>
      <c r="D21297"/>
      <c r="E21297"/>
      <c r="F21297"/>
    </row>
    <row r="21298" spans="1:6" x14ac:dyDescent="0.2">
      <c r="A21298"/>
      <c r="B21298"/>
      <c r="D21298"/>
      <c r="E21298"/>
      <c r="F21298"/>
    </row>
    <row r="21299" spans="1:6" x14ac:dyDescent="0.2">
      <c r="A21299"/>
      <c r="B21299"/>
      <c r="D21299"/>
      <c r="E21299"/>
      <c r="F21299"/>
    </row>
    <row r="21300" spans="1:6" x14ac:dyDescent="0.2">
      <c r="A21300"/>
      <c r="B21300"/>
      <c r="D21300"/>
      <c r="E21300"/>
      <c r="F21300"/>
    </row>
    <row r="21301" spans="1:6" x14ac:dyDescent="0.2">
      <c r="A21301"/>
      <c r="B21301"/>
      <c r="D21301"/>
      <c r="E21301"/>
      <c r="F21301"/>
    </row>
    <row r="21302" spans="1:6" x14ac:dyDescent="0.2">
      <c r="A21302"/>
      <c r="B21302"/>
      <c r="D21302"/>
      <c r="E21302"/>
      <c r="F21302"/>
    </row>
    <row r="21303" spans="1:6" x14ac:dyDescent="0.2">
      <c r="A21303"/>
      <c r="B21303"/>
      <c r="D21303"/>
      <c r="E21303"/>
      <c r="F21303"/>
    </row>
    <row r="21304" spans="1:6" x14ac:dyDescent="0.2">
      <c r="A21304"/>
      <c r="B21304"/>
      <c r="D21304"/>
      <c r="E21304"/>
      <c r="F21304"/>
    </row>
    <row r="21305" spans="1:6" x14ac:dyDescent="0.2">
      <c r="A21305"/>
      <c r="B21305"/>
      <c r="D21305"/>
      <c r="E21305"/>
      <c r="F21305"/>
    </row>
    <row r="21306" spans="1:6" x14ac:dyDescent="0.2">
      <c r="A21306"/>
      <c r="B21306"/>
      <c r="D21306"/>
      <c r="E21306"/>
      <c r="F21306"/>
    </row>
    <row r="21307" spans="1:6" x14ac:dyDescent="0.2">
      <c r="A21307"/>
      <c r="B21307"/>
      <c r="D21307"/>
      <c r="E21307"/>
      <c r="F21307"/>
    </row>
    <row r="21308" spans="1:6" x14ac:dyDescent="0.2">
      <c r="A21308"/>
      <c r="B21308"/>
      <c r="D21308"/>
      <c r="E21308"/>
      <c r="F21308"/>
    </row>
    <row r="21309" spans="1:6" x14ac:dyDescent="0.2">
      <c r="A21309"/>
      <c r="B21309"/>
      <c r="D21309"/>
      <c r="E21309"/>
      <c r="F21309"/>
    </row>
    <row r="21310" spans="1:6" x14ac:dyDescent="0.2">
      <c r="A21310"/>
      <c r="B21310"/>
      <c r="D21310"/>
      <c r="E21310"/>
      <c r="F21310"/>
    </row>
    <row r="21311" spans="1:6" x14ac:dyDescent="0.2">
      <c r="A21311"/>
      <c r="B21311"/>
      <c r="D21311"/>
      <c r="E21311"/>
      <c r="F21311"/>
    </row>
    <row r="21312" spans="1:6" x14ac:dyDescent="0.2">
      <c r="A21312"/>
      <c r="B21312"/>
      <c r="D21312"/>
      <c r="E21312"/>
      <c r="F21312"/>
    </row>
    <row r="21313" spans="1:6" x14ac:dyDescent="0.2">
      <c r="A21313"/>
      <c r="B21313"/>
      <c r="D21313"/>
      <c r="E21313"/>
      <c r="F21313"/>
    </row>
    <row r="21314" spans="1:6" x14ac:dyDescent="0.2">
      <c r="A21314"/>
      <c r="B21314"/>
      <c r="D21314"/>
      <c r="E21314"/>
      <c r="F21314"/>
    </row>
    <row r="21315" spans="1:6" x14ac:dyDescent="0.2">
      <c r="A21315"/>
      <c r="B21315"/>
      <c r="D21315"/>
      <c r="E21315"/>
      <c r="F21315"/>
    </row>
    <row r="21316" spans="1:6" x14ac:dyDescent="0.2">
      <c r="A21316"/>
      <c r="B21316"/>
      <c r="D21316"/>
      <c r="E21316"/>
      <c r="F21316"/>
    </row>
    <row r="21317" spans="1:6" x14ac:dyDescent="0.2">
      <c r="A21317"/>
      <c r="B21317"/>
      <c r="D21317"/>
      <c r="E21317"/>
      <c r="F21317"/>
    </row>
    <row r="21318" spans="1:6" x14ac:dyDescent="0.2">
      <c r="A21318"/>
      <c r="B21318"/>
      <c r="D21318"/>
      <c r="E21318"/>
      <c r="F21318"/>
    </row>
    <row r="21319" spans="1:6" x14ac:dyDescent="0.2">
      <c r="A21319"/>
      <c r="B21319"/>
      <c r="D21319"/>
      <c r="E21319"/>
      <c r="F21319"/>
    </row>
    <row r="21320" spans="1:6" x14ac:dyDescent="0.2">
      <c r="A21320"/>
      <c r="B21320"/>
      <c r="D21320"/>
      <c r="E21320"/>
      <c r="F21320"/>
    </row>
    <row r="21321" spans="1:6" x14ac:dyDescent="0.2">
      <c r="A21321"/>
      <c r="B21321"/>
      <c r="D21321"/>
      <c r="E21321"/>
      <c r="F21321"/>
    </row>
    <row r="21322" spans="1:6" x14ac:dyDescent="0.2">
      <c r="A21322"/>
      <c r="B21322"/>
      <c r="D21322"/>
      <c r="E21322"/>
      <c r="F21322"/>
    </row>
    <row r="21323" spans="1:6" x14ac:dyDescent="0.2">
      <c r="A21323"/>
      <c r="B21323"/>
      <c r="D21323"/>
      <c r="E21323"/>
      <c r="F21323"/>
    </row>
    <row r="21324" spans="1:6" x14ac:dyDescent="0.2">
      <c r="A21324"/>
      <c r="B21324"/>
      <c r="D21324"/>
      <c r="E21324"/>
      <c r="F21324"/>
    </row>
    <row r="21325" spans="1:6" x14ac:dyDescent="0.2">
      <c r="A21325"/>
      <c r="B21325"/>
      <c r="D21325"/>
      <c r="E21325"/>
      <c r="F21325"/>
    </row>
    <row r="21326" spans="1:6" x14ac:dyDescent="0.2">
      <c r="A21326"/>
      <c r="B21326"/>
      <c r="D21326"/>
      <c r="E21326"/>
      <c r="F21326"/>
    </row>
    <row r="21327" spans="1:6" x14ac:dyDescent="0.2">
      <c r="A21327"/>
      <c r="B21327"/>
      <c r="D21327"/>
      <c r="E21327"/>
      <c r="F21327"/>
    </row>
    <row r="21328" spans="1:6" x14ac:dyDescent="0.2">
      <c r="A21328"/>
      <c r="B21328"/>
      <c r="D21328"/>
      <c r="E21328"/>
      <c r="F21328"/>
    </row>
    <row r="21329" spans="1:6" x14ac:dyDescent="0.2">
      <c r="A21329"/>
      <c r="B21329"/>
      <c r="D21329"/>
      <c r="E21329"/>
      <c r="F21329"/>
    </row>
    <row r="21330" spans="1:6" x14ac:dyDescent="0.2">
      <c r="A21330"/>
      <c r="B21330"/>
      <c r="D21330"/>
      <c r="E21330"/>
      <c r="F21330"/>
    </row>
    <row r="21331" spans="1:6" x14ac:dyDescent="0.2">
      <c r="A21331"/>
      <c r="B21331"/>
      <c r="D21331"/>
      <c r="E21331"/>
      <c r="F21331"/>
    </row>
    <row r="21332" spans="1:6" x14ac:dyDescent="0.2">
      <c r="A21332"/>
      <c r="B21332"/>
      <c r="D21332"/>
      <c r="E21332"/>
      <c r="F21332"/>
    </row>
    <row r="21333" spans="1:6" x14ac:dyDescent="0.2">
      <c r="A21333"/>
      <c r="B21333"/>
      <c r="D21333"/>
      <c r="E21333"/>
      <c r="F21333"/>
    </row>
    <row r="21334" spans="1:6" x14ac:dyDescent="0.2">
      <c r="A21334"/>
      <c r="B21334"/>
      <c r="D21334"/>
      <c r="E21334"/>
      <c r="F21334"/>
    </row>
    <row r="21335" spans="1:6" x14ac:dyDescent="0.2">
      <c r="A21335"/>
      <c r="B21335"/>
      <c r="D21335"/>
      <c r="E21335"/>
      <c r="F21335"/>
    </row>
    <row r="21336" spans="1:6" x14ac:dyDescent="0.2">
      <c r="A21336"/>
      <c r="B21336"/>
      <c r="D21336"/>
      <c r="E21336"/>
      <c r="F21336"/>
    </row>
    <row r="21337" spans="1:6" x14ac:dyDescent="0.2">
      <c r="A21337"/>
      <c r="B21337"/>
      <c r="D21337"/>
      <c r="E21337"/>
      <c r="F21337"/>
    </row>
    <row r="21338" spans="1:6" x14ac:dyDescent="0.2">
      <c r="A21338"/>
      <c r="B21338"/>
      <c r="D21338"/>
      <c r="E21338"/>
      <c r="F21338"/>
    </row>
    <row r="21339" spans="1:6" x14ac:dyDescent="0.2">
      <c r="A21339"/>
      <c r="B21339"/>
      <c r="D21339"/>
      <c r="E21339"/>
      <c r="F21339"/>
    </row>
    <row r="21340" spans="1:6" x14ac:dyDescent="0.2">
      <c r="A21340"/>
      <c r="B21340"/>
      <c r="D21340"/>
      <c r="E21340"/>
      <c r="F21340"/>
    </row>
    <row r="21341" spans="1:6" x14ac:dyDescent="0.2">
      <c r="A21341"/>
      <c r="B21341"/>
      <c r="D21341"/>
      <c r="E21341"/>
      <c r="F21341"/>
    </row>
    <row r="21342" spans="1:6" x14ac:dyDescent="0.2">
      <c r="A21342"/>
      <c r="B21342"/>
      <c r="D21342"/>
      <c r="E21342"/>
      <c r="F21342"/>
    </row>
    <row r="21343" spans="1:6" x14ac:dyDescent="0.2">
      <c r="A21343"/>
      <c r="B21343"/>
      <c r="D21343"/>
      <c r="E21343"/>
      <c r="F21343"/>
    </row>
    <row r="21344" spans="1:6" x14ac:dyDescent="0.2">
      <c r="A21344"/>
      <c r="B21344"/>
      <c r="D21344"/>
      <c r="E21344"/>
      <c r="F21344"/>
    </row>
    <row r="21345" spans="1:6" x14ac:dyDescent="0.2">
      <c r="A21345"/>
      <c r="B21345"/>
      <c r="D21345"/>
      <c r="E21345"/>
      <c r="F21345"/>
    </row>
    <row r="21346" spans="1:6" x14ac:dyDescent="0.2">
      <c r="A21346"/>
      <c r="B21346"/>
      <c r="D21346"/>
      <c r="E21346"/>
      <c r="F21346"/>
    </row>
    <row r="21347" spans="1:6" x14ac:dyDescent="0.2">
      <c r="A21347"/>
      <c r="B21347"/>
      <c r="D21347"/>
      <c r="E21347"/>
      <c r="F21347"/>
    </row>
    <row r="21348" spans="1:6" x14ac:dyDescent="0.2">
      <c r="A21348"/>
      <c r="B21348"/>
      <c r="D21348"/>
      <c r="E21348"/>
      <c r="F21348"/>
    </row>
    <row r="21349" spans="1:6" x14ac:dyDescent="0.2">
      <c r="A21349"/>
      <c r="B21349"/>
      <c r="D21349"/>
      <c r="E21349"/>
      <c r="F21349"/>
    </row>
    <row r="21350" spans="1:6" x14ac:dyDescent="0.2">
      <c r="A21350"/>
      <c r="B21350"/>
      <c r="D21350"/>
      <c r="E21350"/>
      <c r="F21350"/>
    </row>
    <row r="21351" spans="1:6" x14ac:dyDescent="0.2">
      <c r="A21351"/>
      <c r="B21351"/>
      <c r="D21351"/>
      <c r="E21351"/>
      <c r="F21351"/>
    </row>
    <row r="21352" spans="1:6" x14ac:dyDescent="0.2">
      <c r="A21352"/>
      <c r="B21352"/>
      <c r="D21352"/>
      <c r="E21352"/>
      <c r="F21352"/>
    </row>
    <row r="21353" spans="1:6" x14ac:dyDescent="0.2">
      <c r="A21353"/>
      <c r="B21353"/>
      <c r="D21353"/>
      <c r="E21353"/>
      <c r="F21353"/>
    </row>
    <row r="21354" spans="1:6" x14ac:dyDescent="0.2">
      <c r="A21354"/>
      <c r="B21354"/>
      <c r="D21354"/>
      <c r="E21354"/>
      <c r="F21354"/>
    </row>
    <row r="21355" spans="1:6" x14ac:dyDescent="0.2">
      <c r="A21355"/>
      <c r="B21355"/>
      <c r="D21355"/>
      <c r="E21355"/>
      <c r="F21355"/>
    </row>
    <row r="21356" spans="1:6" x14ac:dyDescent="0.2">
      <c r="A21356"/>
      <c r="B21356"/>
      <c r="D21356"/>
      <c r="E21356"/>
      <c r="F21356"/>
    </row>
    <row r="21357" spans="1:6" x14ac:dyDescent="0.2">
      <c r="A21357"/>
      <c r="B21357"/>
      <c r="D21357"/>
      <c r="E21357"/>
      <c r="F21357"/>
    </row>
    <row r="21358" spans="1:6" x14ac:dyDescent="0.2">
      <c r="A21358"/>
      <c r="B21358"/>
      <c r="D21358"/>
      <c r="E21358"/>
      <c r="F21358"/>
    </row>
    <row r="21359" spans="1:6" x14ac:dyDescent="0.2">
      <c r="A21359"/>
      <c r="B21359"/>
      <c r="D21359"/>
      <c r="E21359"/>
      <c r="F21359"/>
    </row>
    <row r="21360" spans="1:6" x14ac:dyDescent="0.2">
      <c r="A21360"/>
      <c r="B21360"/>
      <c r="D21360"/>
      <c r="E21360"/>
      <c r="F21360"/>
    </row>
    <row r="21361" spans="1:6" x14ac:dyDescent="0.2">
      <c r="A21361"/>
      <c r="B21361"/>
      <c r="D21361"/>
      <c r="E21361"/>
      <c r="F21361"/>
    </row>
    <row r="21362" spans="1:6" x14ac:dyDescent="0.2">
      <c r="A21362"/>
      <c r="B21362"/>
      <c r="D21362"/>
      <c r="E21362"/>
      <c r="F21362"/>
    </row>
    <row r="21363" spans="1:6" x14ac:dyDescent="0.2">
      <c r="A21363"/>
      <c r="B21363"/>
      <c r="D21363"/>
      <c r="E21363"/>
      <c r="F21363"/>
    </row>
    <row r="21364" spans="1:6" x14ac:dyDescent="0.2">
      <c r="A21364"/>
      <c r="B21364"/>
      <c r="D21364"/>
      <c r="E21364"/>
      <c r="F21364"/>
    </row>
    <row r="21365" spans="1:6" x14ac:dyDescent="0.2">
      <c r="A21365"/>
      <c r="B21365"/>
      <c r="D21365"/>
      <c r="E21365"/>
      <c r="F21365"/>
    </row>
    <row r="21366" spans="1:6" x14ac:dyDescent="0.2">
      <c r="A21366"/>
      <c r="B21366"/>
      <c r="D21366"/>
      <c r="E21366"/>
      <c r="F21366"/>
    </row>
    <row r="21367" spans="1:6" x14ac:dyDescent="0.2">
      <c r="A21367"/>
      <c r="B21367"/>
      <c r="D21367"/>
      <c r="E21367"/>
      <c r="F21367"/>
    </row>
    <row r="21368" spans="1:6" x14ac:dyDescent="0.2">
      <c r="A21368"/>
      <c r="B21368"/>
      <c r="D21368"/>
      <c r="E21368"/>
      <c r="F21368"/>
    </row>
    <row r="21369" spans="1:6" x14ac:dyDescent="0.2">
      <c r="A21369"/>
      <c r="B21369"/>
      <c r="D21369"/>
      <c r="E21369"/>
      <c r="F21369"/>
    </row>
    <row r="21370" spans="1:6" x14ac:dyDescent="0.2">
      <c r="A21370"/>
      <c r="B21370"/>
      <c r="D21370"/>
      <c r="E21370"/>
      <c r="F21370"/>
    </row>
    <row r="21371" spans="1:6" x14ac:dyDescent="0.2">
      <c r="A21371"/>
      <c r="B21371"/>
      <c r="D21371"/>
      <c r="E21371"/>
      <c r="F21371"/>
    </row>
    <row r="21372" spans="1:6" x14ac:dyDescent="0.2">
      <c r="A21372"/>
      <c r="B21372"/>
      <c r="D21372"/>
      <c r="E21372"/>
      <c r="F21372"/>
    </row>
    <row r="21373" spans="1:6" x14ac:dyDescent="0.2">
      <c r="A21373"/>
      <c r="B21373"/>
      <c r="D21373"/>
      <c r="E21373"/>
      <c r="F21373"/>
    </row>
    <row r="21374" spans="1:6" x14ac:dyDescent="0.2">
      <c r="A21374"/>
      <c r="B21374"/>
      <c r="D21374"/>
      <c r="E21374"/>
      <c r="F21374"/>
    </row>
    <row r="21375" spans="1:6" x14ac:dyDescent="0.2">
      <c r="A21375"/>
      <c r="B21375"/>
      <c r="D21375"/>
      <c r="E21375"/>
      <c r="F21375"/>
    </row>
    <row r="21376" spans="1:6" x14ac:dyDescent="0.2">
      <c r="A21376"/>
      <c r="B21376"/>
      <c r="D21376"/>
      <c r="E21376"/>
      <c r="F21376"/>
    </row>
    <row r="21377" spans="1:6" x14ac:dyDescent="0.2">
      <c r="A21377"/>
      <c r="B21377"/>
      <c r="D21377"/>
      <c r="E21377"/>
      <c r="F21377"/>
    </row>
    <row r="21378" spans="1:6" x14ac:dyDescent="0.2">
      <c r="A21378"/>
      <c r="B21378"/>
      <c r="D21378"/>
      <c r="E21378"/>
      <c r="F21378"/>
    </row>
    <row r="21379" spans="1:6" x14ac:dyDescent="0.2">
      <c r="A21379"/>
      <c r="B21379"/>
      <c r="D21379"/>
      <c r="E21379"/>
      <c r="F21379"/>
    </row>
    <row r="21380" spans="1:6" x14ac:dyDescent="0.2">
      <c r="A21380"/>
      <c r="B21380"/>
      <c r="D21380"/>
      <c r="E21380"/>
      <c r="F21380"/>
    </row>
    <row r="21381" spans="1:6" x14ac:dyDescent="0.2">
      <c r="A21381"/>
      <c r="B21381"/>
      <c r="D21381"/>
      <c r="E21381"/>
      <c r="F21381"/>
    </row>
    <row r="21382" spans="1:6" x14ac:dyDescent="0.2">
      <c r="A21382"/>
      <c r="B21382"/>
      <c r="D21382"/>
      <c r="E21382"/>
      <c r="F21382"/>
    </row>
    <row r="21383" spans="1:6" x14ac:dyDescent="0.2">
      <c r="A21383"/>
      <c r="B21383"/>
      <c r="D21383"/>
      <c r="E21383"/>
      <c r="F21383"/>
    </row>
    <row r="21384" spans="1:6" x14ac:dyDescent="0.2">
      <c r="A21384"/>
      <c r="B21384"/>
      <c r="D21384"/>
      <c r="E21384"/>
      <c r="F21384"/>
    </row>
    <row r="21385" spans="1:6" x14ac:dyDescent="0.2">
      <c r="A21385"/>
      <c r="B21385"/>
      <c r="D21385"/>
      <c r="E21385"/>
      <c r="F21385"/>
    </row>
    <row r="21386" spans="1:6" x14ac:dyDescent="0.2">
      <c r="A21386"/>
      <c r="B21386"/>
      <c r="D21386"/>
      <c r="E21386"/>
      <c r="F21386"/>
    </row>
    <row r="21387" spans="1:6" x14ac:dyDescent="0.2">
      <c r="A21387"/>
      <c r="B21387"/>
      <c r="D21387"/>
      <c r="E21387"/>
      <c r="F21387"/>
    </row>
    <row r="21388" spans="1:6" x14ac:dyDescent="0.2">
      <c r="A21388"/>
      <c r="B21388"/>
      <c r="D21388"/>
      <c r="E21388"/>
      <c r="F21388"/>
    </row>
    <row r="21389" spans="1:6" x14ac:dyDescent="0.2">
      <c r="A21389"/>
      <c r="B21389"/>
      <c r="D21389"/>
      <c r="E21389"/>
      <c r="F21389"/>
    </row>
    <row r="21390" spans="1:6" x14ac:dyDescent="0.2">
      <c r="A21390"/>
      <c r="B21390"/>
      <c r="D21390"/>
      <c r="E21390"/>
      <c r="F21390"/>
    </row>
    <row r="21391" spans="1:6" x14ac:dyDescent="0.2">
      <c r="A21391"/>
      <c r="B21391"/>
      <c r="D21391"/>
      <c r="E21391"/>
      <c r="F21391"/>
    </row>
    <row r="21392" spans="1:6" x14ac:dyDescent="0.2">
      <c r="A21392"/>
      <c r="B21392"/>
      <c r="D21392"/>
      <c r="E21392"/>
      <c r="F21392"/>
    </row>
    <row r="21393" spans="1:6" x14ac:dyDescent="0.2">
      <c r="A21393"/>
      <c r="B21393"/>
      <c r="D21393"/>
      <c r="E21393"/>
      <c r="F21393"/>
    </row>
    <row r="21394" spans="1:6" x14ac:dyDescent="0.2">
      <c r="A21394"/>
      <c r="B21394"/>
      <c r="D21394"/>
      <c r="E21394"/>
      <c r="F21394"/>
    </row>
    <row r="21395" spans="1:6" x14ac:dyDescent="0.2">
      <c r="A21395"/>
      <c r="B21395"/>
      <c r="D21395"/>
      <c r="E21395"/>
      <c r="F21395"/>
    </row>
    <row r="21396" spans="1:6" x14ac:dyDescent="0.2">
      <c r="A21396"/>
      <c r="B21396"/>
      <c r="D21396"/>
      <c r="E21396"/>
      <c r="F21396"/>
    </row>
    <row r="21397" spans="1:6" x14ac:dyDescent="0.2">
      <c r="A21397"/>
      <c r="B21397"/>
      <c r="D21397"/>
      <c r="E21397"/>
      <c r="F21397"/>
    </row>
    <row r="21398" spans="1:6" x14ac:dyDescent="0.2">
      <c r="A21398"/>
      <c r="B21398"/>
      <c r="D21398"/>
      <c r="E21398"/>
      <c r="F21398"/>
    </row>
    <row r="21399" spans="1:6" x14ac:dyDescent="0.2">
      <c r="A21399"/>
      <c r="B21399"/>
      <c r="D21399"/>
      <c r="E21399"/>
      <c r="F21399"/>
    </row>
    <row r="21400" spans="1:6" x14ac:dyDescent="0.2">
      <c r="A21400"/>
      <c r="B21400"/>
      <c r="D21400"/>
      <c r="E21400"/>
      <c r="F21400"/>
    </row>
    <row r="21401" spans="1:6" x14ac:dyDescent="0.2">
      <c r="A21401"/>
      <c r="B21401"/>
      <c r="D21401"/>
      <c r="E21401"/>
      <c r="F21401"/>
    </row>
    <row r="21402" spans="1:6" x14ac:dyDescent="0.2">
      <c r="A21402"/>
      <c r="B21402"/>
      <c r="D21402"/>
      <c r="E21402"/>
      <c r="F21402"/>
    </row>
    <row r="21403" spans="1:6" x14ac:dyDescent="0.2">
      <c r="A21403"/>
      <c r="B21403"/>
      <c r="D21403"/>
      <c r="E21403"/>
      <c r="F21403"/>
    </row>
    <row r="21404" spans="1:6" x14ac:dyDescent="0.2">
      <c r="A21404"/>
      <c r="B21404"/>
      <c r="D21404"/>
      <c r="E21404"/>
      <c r="F21404"/>
    </row>
    <row r="21405" spans="1:6" x14ac:dyDescent="0.2">
      <c r="A21405"/>
      <c r="B21405"/>
      <c r="D21405"/>
      <c r="E21405"/>
      <c r="F21405"/>
    </row>
    <row r="21406" spans="1:6" x14ac:dyDescent="0.2">
      <c r="A21406"/>
      <c r="B21406"/>
      <c r="D21406"/>
      <c r="E21406"/>
      <c r="F21406"/>
    </row>
    <row r="21407" spans="1:6" x14ac:dyDescent="0.2">
      <c r="A21407"/>
      <c r="B21407"/>
      <c r="D21407"/>
      <c r="E21407"/>
      <c r="F21407"/>
    </row>
    <row r="21408" spans="1:6" x14ac:dyDescent="0.2">
      <c r="A21408"/>
      <c r="B21408"/>
      <c r="D21408"/>
      <c r="E21408"/>
      <c r="F21408"/>
    </row>
    <row r="21409" spans="1:6" x14ac:dyDescent="0.2">
      <c r="A21409"/>
      <c r="B21409"/>
      <c r="D21409"/>
      <c r="E21409"/>
      <c r="F21409"/>
    </row>
    <row r="21410" spans="1:6" x14ac:dyDescent="0.2">
      <c r="A21410"/>
      <c r="B21410"/>
      <c r="D21410"/>
      <c r="E21410"/>
      <c r="F21410"/>
    </row>
    <row r="21411" spans="1:6" x14ac:dyDescent="0.2">
      <c r="A21411"/>
      <c r="B21411"/>
      <c r="D21411"/>
      <c r="E21411"/>
      <c r="F21411"/>
    </row>
    <row r="21412" spans="1:6" x14ac:dyDescent="0.2">
      <c r="A21412"/>
      <c r="B21412"/>
      <c r="D21412"/>
      <c r="E21412"/>
      <c r="F21412"/>
    </row>
    <row r="21413" spans="1:6" x14ac:dyDescent="0.2">
      <c r="A21413"/>
      <c r="B21413"/>
      <c r="D21413"/>
      <c r="E21413"/>
      <c r="F21413"/>
    </row>
    <row r="21414" spans="1:6" x14ac:dyDescent="0.2">
      <c r="A21414"/>
      <c r="B21414"/>
      <c r="D21414"/>
      <c r="E21414"/>
      <c r="F21414"/>
    </row>
    <row r="21415" spans="1:6" x14ac:dyDescent="0.2">
      <c r="A21415"/>
      <c r="B21415"/>
      <c r="D21415"/>
      <c r="E21415"/>
      <c r="F21415"/>
    </row>
    <row r="21416" spans="1:6" x14ac:dyDescent="0.2">
      <c r="A21416"/>
      <c r="B21416"/>
      <c r="D21416"/>
      <c r="E21416"/>
      <c r="F21416"/>
    </row>
    <row r="21417" spans="1:6" x14ac:dyDescent="0.2">
      <c r="A21417"/>
      <c r="B21417"/>
      <c r="D21417"/>
      <c r="E21417"/>
      <c r="F21417"/>
    </row>
    <row r="21418" spans="1:6" x14ac:dyDescent="0.2">
      <c r="A21418"/>
      <c r="B21418"/>
      <c r="D21418"/>
      <c r="E21418"/>
      <c r="F21418"/>
    </row>
    <row r="21419" spans="1:6" x14ac:dyDescent="0.2">
      <c r="A21419"/>
      <c r="B21419"/>
      <c r="D21419"/>
      <c r="E21419"/>
      <c r="F21419"/>
    </row>
    <row r="21420" spans="1:6" x14ac:dyDescent="0.2">
      <c r="A21420"/>
      <c r="B21420"/>
      <c r="D21420"/>
      <c r="E21420"/>
      <c r="F21420"/>
    </row>
    <row r="21421" spans="1:6" x14ac:dyDescent="0.2">
      <c r="A21421"/>
      <c r="B21421"/>
      <c r="D21421"/>
      <c r="E21421"/>
      <c r="F21421"/>
    </row>
    <row r="21422" spans="1:6" x14ac:dyDescent="0.2">
      <c r="A21422"/>
      <c r="B21422"/>
      <c r="D21422"/>
      <c r="E21422"/>
      <c r="F21422"/>
    </row>
    <row r="21423" spans="1:6" x14ac:dyDescent="0.2">
      <c r="A21423"/>
      <c r="B21423"/>
      <c r="D21423"/>
      <c r="E21423"/>
      <c r="F21423"/>
    </row>
    <row r="21424" spans="1:6" x14ac:dyDescent="0.2">
      <c r="A21424"/>
      <c r="B21424"/>
      <c r="D21424"/>
      <c r="E21424"/>
      <c r="F21424"/>
    </row>
    <row r="21425" spans="1:6" x14ac:dyDescent="0.2">
      <c r="A21425"/>
      <c r="B21425"/>
      <c r="D21425"/>
      <c r="E21425"/>
      <c r="F21425"/>
    </row>
    <row r="21426" spans="1:6" x14ac:dyDescent="0.2">
      <c r="A21426"/>
      <c r="B21426"/>
      <c r="D21426"/>
      <c r="E21426"/>
      <c r="F21426"/>
    </row>
    <row r="21427" spans="1:6" x14ac:dyDescent="0.2">
      <c r="A21427"/>
      <c r="B21427"/>
      <c r="D21427"/>
      <c r="E21427"/>
      <c r="F21427"/>
    </row>
    <row r="21428" spans="1:6" x14ac:dyDescent="0.2">
      <c r="A21428"/>
      <c r="B21428"/>
      <c r="D21428"/>
      <c r="E21428"/>
      <c r="F21428"/>
    </row>
    <row r="21429" spans="1:6" x14ac:dyDescent="0.2">
      <c r="A21429"/>
      <c r="B21429"/>
      <c r="D21429"/>
      <c r="E21429"/>
      <c r="F21429"/>
    </row>
    <row r="21430" spans="1:6" x14ac:dyDescent="0.2">
      <c r="A21430"/>
      <c r="B21430"/>
      <c r="D21430"/>
      <c r="E21430"/>
      <c r="F21430"/>
    </row>
    <row r="21431" spans="1:6" x14ac:dyDescent="0.2">
      <c r="A21431"/>
      <c r="B21431"/>
      <c r="D21431"/>
      <c r="E21431"/>
      <c r="F21431"/>
    </row>
    <row r="21432" spans="1:6" x14ac:dyDescent="0.2">
      <c r="A21432"/>
      <c r="B21432"/>
      <c r="D21432"/>
      <c r="E21432"/>
      <c r="F21432"/>
    </row>
    <row r="21433" spans="1:6" x14ac:dyDescent="0.2">
      <c r="A21433"/>
      <c r="B21433"/>
      <c r="D21433"/>
      <c r="E21433"/>
      <c r="F21433"/>
    </row>
    <row r="21434" spans="1:6" x14ac:dyDescent="0.2">
      <c r="A21434"/>
      <c r="B21434"/>
      <c r="D21434"/>
      <c r="E21434"/>
      <c r="F21434"/>
    </row>
    <row r="21435" spans="1:6" x14ac:dyDescent="0.2">
      <c r="A21435"/>
      <c r="B21435"/>
      <c r="D21435"/>
      <c r="E21435"/>
      <c r="F21435"/>
    </row>
    <row r="21436" spans="1:6" x14ac:dyDescent="0.2">
      <c r="A21436"/>
      <c r="B21436"/>
      <c r="D21436"/>
      <c r="E21436"/>
      <c r="F21436"/>
    </row>
    <row r="21437" spans="1:6" x14ac:dyDescent="0.2">
      <c r="A21437"/>
      <c r="B21437"/>
      <c r="D21437"/>
      <c r="E21437"/>
      <c r="F21437"/>
    </row>
    <row r="21438" spans="1:6" x14ac:dyDescent="0.2">
      <c r="A21438"/>
      <c r="B21438"/>
      <c r="D21438"/>
      <c r="E21438"/>
      <c r="F21438"/>
    </row>
    <row r="21439" spans="1:6" x14ac:dyDescent="0.2">
      <c r="A21439"/>
      <c r="B21439"/>
      <c r="D21439"/>
      <c r="E21439"/>
      <c r="F21439"/>
    </row>
    <row r="21440" spans="1:6" x14ac:dyDescent="0.2">
      <c r="A21440"/>
      <c r="B21440"/>
      <c r="D21440"/>
      <c r="E21440"/>
      <c r="F21440"/>
    </row>
    <row r="21441" spans="1:6" x14ac:dyDescent="0.2">
      <c r="A21441"/>
      <c r="B21441"/>
      <c r="D21441"/>
      <c r="E21441"/>
      <c r="F21441"/>
    </row>
    <row r="21442" spans="1:6" x14ac:dyDescent="0.2">
      <c r="A21442"/>
      <c r="B21442"/>
      <c r="D21442"/>
      <c r="E21442"/>
      <c r="F21442"/>
    </row>
    <row r="21443" spans="1:6" x14ac:dyDescent="0.2">
      <c r="A21443"/>
      <c r="B21443"/>
      <c r="D21443"/>
      <c r="E21443"/>
      <c r="F21443"/>
    </row>
    <row r="21444" spans="1:6" x14ac:dyDescent="0.2">
      <c r="A21444"/>
      <c r="B21444"/>
      <c r="D21444"/>
      <c r="E21444"/>
      <c r="F21444"/>
    </row>
    <row r="21445" spans="1:6" x14ac:dyDescent="0.2">
      <c r="A21445"/>
      <c r="B21445"/>
      <c r="D21445"/>
      <c r="E21445"/>
      <c r="F21445"/>
    </row>
    <row r="21446" spans="1:6" x14ac:dyDescent="0.2">
      <c r="A21446"/>
      <c r="B21446"/>
      <c r="D21446"/>
      <c r="E21446"/>
      <c r="F21446"/>
    </row>
    <row r="21447" spans="1:6" x14ac:dyDescent="0.2">
      <c r="A21447"/>
      <c r="B21447"/>
      <c r="D21447"/>
      <c r="E21447"/>
      <c r="F21447"/>
    </row>
    <row r="21448" spans="1:6" x14ac:dyDescent="0.2">
      <c r="A21448"/>
      <c r="B21448"/>
      <c r="D21448"/>
      <c r="E21448"/>
      <c r="F21448"/>
    </row>
    <row r="21449" spans="1:6" x14ac:dyDescent="0.2">
      <c r="A21449"/>
      <c r="B21449"/>
      <c r="D21449"/>
      <c r="E21449"/>
      <c r="F21449"/>
    </row>
    <row r="21450" spans="1:6" x14ac:dyDescent="0.2">
      <c r="A21450"/>
      <c r="B21450"/>
      <c r="D21450"/>
      <c r="E21450"/>
      <c r="F21450"/>
    </row>
    <row r="21451" spans="1:6" x14ac:dyDescent="0.2">
      <c r="A21451"/>
      <c r="B21451"/>
      <c r="D21451"/>
      <c r="E21451"/>
      <c r="F21451"/>
    </row>
    <row r="21452" spans="1:6" x14ac:dyDescent="0.2">
      <c r="A21452"/>
      <c r="B21452"/>
      <c r="D21452"/>
      <c r="E21452"/>
      <c r="F21452"/>
    </row>
    <row r="21453" spans="1:6" x14ac:dyDescent="0.2">
      <c r="A21453"/>
      <c r="B21453"/>
      <c r="D21453"/>
      <c r="E21453"/>
      <c r="F21453"/>
    </row>
    <row r="21454" spans="1:6" x14ac:dyDescent="0.2">
      <c r="A21454"/>
      <c r="B21454"/>
      <c r="D21454"/>
      <c r="E21454"/>
      <c r="F21454"/>
    </row>
    <row r="21455" spans="1:6" x14ac:dyDescent="0.2">
      <c r="A21455"/>
      <c r="B21455"/>
      <c r="D21455"/>
      <c r="E21455"/>
      <c r="F21455"/>
    </row>
    <row r="21456" spans="1:6" x14ac:dyDescent="0.2">
      <c r="A21456"/>
      <c r="B21456"/>
      <c r="D21456"/>
      <c r="E21456"/>
      <c r="F21456"/>
    </row>
    <row r="21457" spans="1:6" x14ac:dyDescent="0.2">
      <c r="A21457"/>
      <c r="B21457"/>
      <c r="D21457"/>
      <c r="E21457"/>
      <c r="F21457"/>
    </row>
    <row r="21458" spans="1:6" x14ac:dyDescent="0.2">
      <c r="A21458"/>
      <c r="B21458"/>
      <c r="D21458"/>
      <c r="E21458"/>
      <c r="F21458"/>
    </row>
    <row r="21459" spans="1:6" x14ac:dyDescent="0.2">
      <c r="A21459"/>
      <c r="B21459"/>
      <c r="D21459"/>
      <c r="E21459"/>
      <c r="F21459"/>
    </row>
    <row r="21460" spans="1:6" x14ac:dyDescent="0.2">
      <c r="A21460"/>
      <c r="B21460"/>
      <c r="D21460"/>
      <c r="E21460"/>
      <c r="F21460"/>
    </row>
    <row r="21461" spans="1:6" x14ac:dyDescent="0.2">
      <c r="A21461"/>
      <c r="B21461"/>
      <c r="D21461"/>
      <c r="E21461"/>
      <c r="F21461"/>
    </row>
    <row r="21462" spans="1:6" x14ac:dyDescent="0.2">
      <c r="A21462"/>
      <c r="B21462"/>
      <c r="D21462"/>
      <c r="E21462"/>
      <c r="F21462"/>
    </row>
    <row r="21463" spans="1:6" x14ac:dyDescent="0.2">
      <c r="A21463"/>
      <c r="B21463"/>
      <c r="D21463"/>
      <c r="E21463"/>
      <c r="F21463"/>
    </row>
    <row r="21464" spans="1:6" x14ac:dyDescent="0.2">
      <c r="A21464"/>
      <c r="B21464"/>
      <c r="D21464"/>
      <c r="E21464"/>
      <c r="F21464"/>
    </row>
    <row r="21465" spans="1:6" x14ac:dyDescent="0.2">
      <c r="A21465"/>
      <c r="B21465"/>
      <c r="D21465"/>
      <c r="E21465"/>
      <c r="F21465"/>
    </row>
    <row r="21466" spans="1:6" x14ac:dyDescent="0.2">
      <c r="A21466"/>
      <c r="B21466"/>
      <c r="D21466"/>
      <c r="E21466"/>
      <c r="F21466"/>
    </row>
    <row r="21467" spans="1:6" x14ac:dyDescent="0.2">
      <c r="A21467"/>
      <c r="B21467"/>
      <c r="D21467"/>
      <c r="E21467"/>
      <c r="F21467"/>
    </row>
    <row r="21468" spans="1:6" x14ac:dyDescent="0.2">
      <c r="A21468"/>
      <c r="B21468"/>
      <c r="D21468"/>
      <c r="E21468"/>
      <c r="F21468"/>
    </row>
    <row r="21469" spans="1:6" x14ac:dyDescent="0.2">
      <c r="A21469"/>
      <c r="B21469"/>
      <c r="D21469"/>
      <c r="E21469"/>
      <c r="F21469"/>
    </row>
    <row r="21470" spans="1:6" x14ac:dyDescent="0.2">
      <c r="A21470"/>
      <c r="B21470"/>
      <c r="D21470"/>
      <c r="E21470"/>
      <c r="F21470"/>
    </row>
    <row r="21471" spans="1:6" x14ac:dyDescent="0.2">
      <c r="A21471"/>
      <c r="B21471"/>
      <c r="D21471"/>
      <c r="E21471"/>
      <c r="F21471"/>
    </row>
    <row r="21472" spans="1:6" x14ac:dyDescent="0.2">
      <c r="A21472"/>
      <c r="B21472"/>
      <c r="D21472"/>
      <c r="E21472"/>
      <c r="F21472"/>
    </row>
    <row r="21473" spans="1:6" x14ac:dyDescent="0.2">
      <c r="A21473"/>
      <c r="B21473"/>
      <c r="D21473"/>
      <c r="E21473"/>
      <c r="F21473"/>
    </row>
    <row r="21474" spans="1:6" x14ac:dyDescent="0.2">
      <c r="A21474"/>
      <c r="B21474"/>
      <c r="D21474"/>
      <c r="E21474"/>
      <c r="F21474"/>
    </row>
    <row r="21475" spans="1:6" x14ac:dyDescent="0.2">
      <c r="A21475"/>
      <c r="B21475"/>
      <c r="D21475"/>
      <c r="E21475"/>
      <c r="F21475"/>
    </row>
    <row r="21476" spans="1:6" x14ac:dyDescent="0.2">
      <c r="A21476"/>
      <c r="B21476"/>
      <c r="D21476"/>
      <c r="E21476"/>
      <c r="F21476"/>
    </row>
    <row r="21477" spans="1:6" x14ac:dyDescent="0.2">
      <c r="A21477"/>
      <c r="B21477"/>
      <c r="D21477"/>
      <c r="E21477"/>
      <c r="F21477"/>
    </row>
    <row r="21478" spans="1:6" x14ac:dyDescent="0.2">
      <c r="A21478"/>
      <c r="B21478"/>
      <c r="D21478"/>
      <c r="E21478"/>
      <c r="F21478"/>
    </row>
    <row r="21479" spans="1:6" x14ac:dyDescent="0.2">
      <c r="A21479"/>
      <c r="B21479"/>
      <c r="D21479"/>
      <c r="E21479"/>
      <c r="F21479"/>
    </row>
    <row r="21480" spans="1:6" x14ac:dyDescent="0.2">
      <c r="A21480"/>
      <c r="B21480"/>
      <c r="D21480"/>
      <c r="E21480"/>
      <c r="F21480"/>
    </row>
    <row r="21481" spans="1:6" x14ac:dyDescent="0.2">
      <c r="A21481"/>
      <c r="B21481"/>
      <c r="D21481"/>
      <c r="E21481"/>
      <c r="F21481"/>
    </row>
    <row r="21482" spans="1:6" x14ac:dyDescent="0.2">
      <c r="A21482"/>
      <c r="B21482"/>
      <c r="D21482"/>
      <c r="E21482"/>
      <c r="F21482"/>
    </row>
    <row r="21483" spans="1:6" x14ac:dyDescent="0.2">
      <c r="A21483"/>
      <c r="B21483"/>
      <c r="D21483"/>
      <c r="E21483"/>
      <c r="F21483"/>
    </row>
    <row r="21484" spans="1:6" x14ac:dyDescent="0.2">
      <c r="A21484"/>
      <c r="B21484"/>
      <c r="D21484"/>
      <c r="E21484"/>
      <c r="F21484"/>
    </row>
    <row r="21485" spans="1:6" x14ac:dyDescent="0.2">
      <c r="A21485"/>
      <c r="B21485"/>
      <c r="D21485"/>
      <c r="E21485"/>
      <c r="F21485"/>
    </row>
    <row r="21486" spans="1:6" x14ac:dyDescent="0.2">
      <c r="A21486"/>
      <c r="B21486"/>
      <c r="D21486"/>
      <c r="E21486"/>
      <c r="F21486"/>
    </row>
    <row r="21487" spans="1:6" x14ac:dyDescent="0.2">
      <c r="A21487"/>
      <c r="B21487"/>
      <c r="D21487"/>
      <c r="E21487"/>
      <c r="F21487"/>
    </row>
    <row r="21488" spans="1:6" x14ac:dyDescent="0.2">
      <c r="A21488"/>
      <c r="B21488"/>
      <c r="D21488"/>
      <c r="E21488"/>
      <c r="F21488"/>
    </row>
    <row r="21489" spans="1:6" x14ac:dyDescent="0.2">
      <c r="A21489"/>
      <c r="B21489"/>
      <c r="D21489"/>
      <c r="E21489"/>
      <c r="F21489"/>
    </row>
    <row r="21490" spans="1:6" x14ac:dyDescent="0.2">
      <c r="A21490"/>
      <c r="B21490"/>
      <c r="D21490"/>
      <c r="E21490"/>
      <c r="F21490"/>
    </row>
    <row r="21491" spans="1:6" x14ac:dyDescent="0.2">
      <c r="A21491"/>
      <c r="B21491"/>
      <c r="D21491"/>
      <c r="E21491"/>
      <c r="F21491"/>
    </row>
    <row r="21492" spans="1:6" x14ac:dyDescent="0.2">
      <c r="A21492"/>
      <c r="B21492"/>
      <c r="D21492"/>
      <c r="E21492"/>
      <c r="F21492"/>
    </row>
    <row r="21493" spans="1:6" x14ac:dyDescent="0.2">
      <c r="A21493"/>
      <c r="B21493"/>
      <c r="D21493"/>
      <c r="E21493"/>
      <c r="F21493"/>
    </row>
    <row r="21494" spans="1:6" x14ac:dyDescent="0.2">
      <c r="A21494"/>
      <c r="B21494"/>
      <c r="D21494"/>
      <c r="E21494"/>
      <c r="F21494"/>
    </row>
    <row r="21495" spans="1:6" x14ac:dyDescent="0.2">
      <c r="A21495"/>
      <c r="B21495"/>
      <c r="D21495"/>
      <c r="E21495"/>
      <c r="F21495"/>
    </row>
    <row r="21496" spans="1:6" x14ac:dyDescent="0.2">
      <c r="A21496"/>
      <c r="B21496"/>
      <c r="D21496"/>
      <c r="E21496"/>
      <c r="F21496"/>
    </row>
    <row r="21497" spans="1:6" x14ac:dyDescent="0.2">
      <c r="A21497"/>
      <c r="B21497"/>
      <c r="D21497"/>
      <c r="E21497"/>
      <c r="F21497"/>
    </row>
    <row r="21498" spans="1:6" x14ac:dyDescent="0.2">
      <c r="A21498"/>
      <c r="B21498"/>
      <c r="D21498"/>
      <c r="E21498"/>
      <c r="F21498"/>
    </row>
    <row r="21499" spans="1:6" x14ac:dyDescent="0.2">
      <c r="A21499"/>
      <c r="B21499"/>
      <c r="D21499"/>
      <c r="E21499"/>
      <c r="F21499"/>
    </row>
    <row r="21500" spans="1:6" x14ac:dyDescent="0.2">
      <c r="A21500"/>
      <c r="B21500"/>
      <c r="D21500"/>
      <c r="E21500"/>
      <c r="F21500"/>
    </row>
    <row r="21501" spans="1:6" x14ac:dyDescent="0.2">
      <c r="A21501"/>
      <c r="B21501"/>
      <c r="D21501"/>
      <c r="E21501"/>
      <c r="F21501"/>
    </row>
    <row r="21502" spans="1:6" x14ac:dyDescent="0.2">
      <c r="A21502"/>
      <c r="B21502"/>
      <c r="D21502"/>
      <c r="E21502"/>
      <c r="F21502"/>
    </row>
    <row r="21503" spans="1:6" x14ac:dyDescent="0.2">
      <c r="A21503"/>
      <c r="B21503"/>
      <c r="D21503"/>
      <c r="E21503"/>
      <c r="F21503"/>
    </row>
    <row r="21504" spans="1:6" x14ac:dyDescent="0.2">
      <c r="A21504"/>
      <c r="B21504"/>
      <c r="D21504"/>
      <c r="E21504"/>
      <c r="F21504"/>
    </row>
    <row r="21505" spans="1:6" x14ac:dyDescent="0.2">
      <c r="A21505"/>
      <c r="B21505"/>
      <c r="D21505"/>
      <c r="E21505"/>
      <c r="F21505"/>
    </row>
    <row r="21506" spans="1:6" x14ac:dyDescent="0.2">
      <c r="A21506"/>
      <c r="B21506"/>
      <c r="D21506"/>
      <c r="E21506"/>
      <c r="F21506"/>
    </row>
    <row r="21507" spans="1:6" x14ac:dyDescent="0.2">
      <c r="A21507"/>
      <c r="B21507"/>
      <c r="D21507"/>
      <c r="E21507"/>
      <c r="F21507"/>
    </row>
    <row r="21508" spans="1:6" x14ac:dyDescent="0.2">
      <c r="A21508"/>
      <c r="B21508"/>
      <c r="D21508"/>
      <c r="E21508"/>
      <c r="F21508"/>
    </row>
    <row r="21509" spans="1:6" x14ac:dyDescent="0.2">
      <c r="A21509"/>
      <c r="B21509"/>
      <c r="D21509"/>
      <c r="E21509"/>
      <c r="F21509"/>
    </row>
    <row r="21510" spans="1:6" x14ac:dyDescent="0.2">
      <c r="A21510"/>
      <c r="B21510"/>
      <c r="D21510"/>
      <c r="E21510"/>
      <c r="F21510"/>
    </row>
    <row r="21511" spans="1:6" x14ac:dyDescent="0.2">
      <c r="A21511"/>
      <c r="B21511"/>
      <c r="D21511"/>
      <c r="E21511"/>
      <c r="F21511"/>
    </row>
    <row r="21512" spans="1:6" x14ac:dyDescent="0.2">
      <c r="A21512"/>
      <c r="B21512"/>
      <c r="D21512"/>
      <c r="E21512"/>
      <c r="F21512"/>
    </row>
    <row r="21513" spans="1:6" x14ac:dyDescent="0.2">
      <c r="A21513"/>
      <c r="B21513"/>
      <c r="D21513"/>
      <c r="E21513"/>
      <c r="F21513"/>
    </row>
    <row r="21514" spans="1:6" x14ac:dyDescent="0.2">
      <c r="A21514"/>
      <c r="B21514"/>
      <c r="D21514"/>
      <c r="E21514"/>
      <c r="F21514"/>
    </row>
    <row r="21515" spans="1:6" x14ac:dyDescent="0.2">
      <c r="A21515"/>
      <c r="B21515"/>
      <c r="D21515"/>
      <c r="E21515"/>
      <c r="F21515"/>
    </row>
    <row r="21516" spans="1:6" x14ac:dyDescent="0.2">
      <c r="A21516"/>
      <c r="B21516"/>
      <c r="D21516"/>
      <c r="E21516"/>
      <c r="F21516"/>
    </row>
    <row r="21517" spans="1:6" x14ac:dyDescent="0.2">
      <c r="A21517"/>
      <c r="B21517"/>
      <c r="D21517"/>
      <c r="E21517"/>
      <c r="F21517"/>
    </row>
    <row r="21518" spans="1:6" x14ac:dyDescent="0.2">
      <c r="A21518"/>
      <c r="B21518"/>
      <c r="D21518"/>
      <c r="E21518"/>
      <c r="F21518"/>
    </row>
    <row r="21519" spans="1:6" x14ac:dyDescent="0.2">
      <c r="A21519"/>
      <c r="B21519"/>
      <c r="D21519"/>
      <c r="E21519"/>
      <c r="F21519"/>
    </row>
    <row r="21520" spans="1:6" x14ac:dyDescent="0.2">
      <c r="A21520"/>
      <c r="B21520"/>
      <c r="D21520"/>
      <c r="E21520"/>
      <c r="F21520"/>
    </row>
    <row r="21521" spans="1:6" x14ac:dyDescent="0.2">
      <c r="A21521"/>
      <c r="B21521"/>
      <c r="D21521"/>
      <c r="E21521"/>
      <c r="F21521"/>
    </row>
    <row r="21522" spans="1:6" x14ac:dyDescent="0.2">
      <c r="A21522"/>
      <c r="B21522"/>
      <c r="D21522"/>
      <c r="E21522"/>
      <c r="F21522"/>
    </row>
    <row r="21523" spans="1:6" x14ac:dyDescent="0.2">
      <c r="A21523"/>
      <c r="B21523"/>
      <c r="D21523"/>
      <c r="E21523"/>
      <c r="F21523"/>
    </row>
    <row r="21524" spans="1:6" x14ac:dyDescent="0.2">
      <c r="A21524"/>
      <c r="B21524"/>
      <c r="D21524"/>
      <c r="E21524"/>
      <c r="F21524"/>
    </row>
    <row r="21525" spans="1:6" x14ac:dyDescent="0.2">
      <c r="A21525"/>
      <c r="B21525"/>
      <c r="D21525"/>
      <c r="E21525"/>
      <c r="F21525"/>
    </row>
    <row r="21526" spans="1:6" x14ac:dyDescent="0.2">
      <c r="A21526"/>
      <c r="B21526"/>
      <c r="D21526"/>
      <c r="E21526"/>
      <c r="F21526"/>
    </row>
    <row r="21527" spans="1:6" x14ac:dyDescent="0.2">
      <c r="A21527"/>
      <c r="B21527"/>
      <c r="D21527"/>
      <c r="E21527"/>
      <c r="F21527"/>
    </row>
    <row r="21528" spans="1:6" x14ac:dyDescent="0.2">
      <c r="A21528"/>
      <c r="B21528"/>
      <c r="D21528"/>
      <c r="E21528"/>
      <c r="F21528"/>
    </row>
    <row r="21529" spans="1:6" x14ac:dyDescent="0.2">
      <c r="A21529"/>
      <c r="B21529"/>
      <c r="D21529"/>
      <c r="E21529"/>
      <c r="F21529"/>
    </row>
    <row r="21530" spans="1:6" x14ac:dyDescent="0.2">
      <c r="A21530"/>
      <c r="B21530"/>
      <c r="D21530"/>
      <c r="E21530"/>
      <c r="F21530"/>
    </row>
    <row r="21531" spans="1:6" x14ac:dyDescent="0.2">
      <c r="A21531"/>
      <c r="B21531"/>
      <c r="D21531"/>
      <c r="E21531"/>
      <c r="F21531"/>
    </row>
    <row r="21532" spans="1:6" x14ac:dyDescent="0.2">
      <c r="A21532"/>
      <c r="B21532"/>
      <c r="D21532"/>
      <c r="E21532"/>
      <c r="F21532"/>
    </row>
    <row r="21533" spans="1:6" x14ac:dyDescent="0.2">
      <c r="A21533"/>
      <c r="B21533"/>
      <c r="D21533"/>
      <c r="E21533"/>
      <c r="F21533"/>
    </row>
    <row r="21534" spans="1:6" x14ac:dyDescent="0.2">
      <c r="A21534"/>
      <c r="B21534"/>
      <c r="D21534"/>
      <c r="E21534"/>
      <c r="F21534"/>
    </row>
    <row r="21535" spans="1:6" x14ac:dyDescent="0.2">
      <c r="A21535"/>
      <c r="B21535"/>
      <c r="D21535"/>
      <c r="E21535"/>
      <c r="F21535"/>
    </row>
    <row r="21536" spans="1:6" x14ac:dyDescent="0.2">
      <c r="A21536"/>
      <c r="B21536"/>
      <c r="D21536"/>
      <c r="E21536"/>
      <c r="F21536"/>
    </row>
    <row r="21537" spans="1:6" x14ac:dyDescent="0.2">
      <c r="A21537"/>
      <c r="B21537"/>
      <c r="D21537"/>
      <c r="E21537"/>
      <c r="F21537"/>
    </row>
    <row r="21538" spans="1:6" x14ac:dyDescent="0.2">
      <c r="A21538"/>
      <c r="B21538"/>
      <c r="D21538"/>
      <c r="E21538"/>
      <c r="F21538"/>
    </row>
    <row r="21539" spans="1:6" x14ac:dyDescent="0.2">
      <c r="A21539"/>
      <c r="B21539"/>
      <c r="D21539"/>
      <c r="E21539"/>
      <c r="F21539"/>
    </row>
    <row r="21540" spans="1:6" x14ac:dyDescent="0.2">
      <c r="A21540"/>
      <c r="B21540"/>
      <c r="D21540"/>
      <c r="E21540"/>
      <c r="F21540"/>
    </row>
    <row r="21541" spans="1:6" x14ac:dyDescent="0.2">
      <c r="A21541"/>
      <c r="B21541"/>
      <c r="D21541"/>
      <c r="E21541"/>
      <c r="F21541"/>
    </row>
    <row r="21542" spans="1:6" x14ac:dyDescent="0.2">
      <c r="A21542"/>
      <c r="B21542"/>
      <c r="D21542"/>
      <c r="E21542"/>
      <c r="F21542"/>
    </row>
    <row r="21543" spans="1:6" x14ac:dyDescent="0.2">
      <c r="A21543"/>
      <c r="B21543"/>
      <c r="D21543"/>
      <c r="E21543"/>
      <c r="F21543"/>
    </row>
    <row r="21544" spans="1:6" x14ac:dyDescent="0.2">
      <c r="A21544"/>
      <c r="B21544"/>
      <c r="D21544"/>
      <c r="E21544"/>
      <c r="F21544"/>
    </row>
    <row r="21545" spans="1:6" x14ac:dyDescent="0.2">
      <c r="A21545"/>
      <c r="B21545"/>
      <c r="D21545"/>
      <c r="E21545"/>
      <c r="F21545"/>
    </row>
    <row r="21546" spans="1:6" x14ac:dyDescent="0.2">
      <c r="A21546"/>
      <c r="B21546"/>
      <c r="D21546"/>
      <c r="E21546"/>
      <c r="F21546"/>
    </row>
    <row r="21547" spans="1:6" x14ac:dyDescent="0.2">
      <c r="A21547"/>
      <c r="B21547"/>
      <c r="D21547"/>
      <c r="E21547"/>
      <c r="F21547"/>
    </row>
    <row r="21548" spans="1:6" x14ac:dyDescent="0.2">
      <c r="A21548"/>
      <c r="B21548"/>
      <c r="D21548"/>
      <c r="E21548"/>
      <c r="F21548"/>
    </row>
    <row r="21549" spans="1:6" x14ac:dyDescent="0.2">
      <c r="A21549"/>
      <c r="B21549"/>
      <c r="D21549"/>
      <c r="E21549"/>
      <c r="F21549"/>
    </row>
    <row r="21550" spans="1:6" x14ac:dyDescent="0.2">
      <c r="A21550"/>
      <c r="B21550"/>
      <c r="D21550"/>
      <c r="E21550"/>
      <c r="F21550"/>
    </row>
    <row r="21551" spans="1:6" x14ac:dyDescent="0.2">
      <c r="A21551"/>
      <c r="B21551"/>
      <c r="D21551"/>
      <c r="E21551"/>
      <c r="F21551"/>
    </row>
    <row r="21552" spans="1:6" x14ac:dyDescent="0.2">
      <c r="A21552"/>
      <c r="B21552"/>
      <c r="D21552"/>
      <c r="E21552"/>
      <c r="F21552"/>
    </row>
    <row r="21553" spans="1:6" x14ac:dyDescent="0.2">
      <c r="A21553"/>
      <c r="B21553"/>
      <c r="D21553"/>
      <c r="E21553"/>
      <c r="F21553"/>
    </row>
    <row r="21554" spans="1:6" x14ac:dyDescent="0.2">
      <c r="A21554"/>
      <c r="B21554"/>
      <c r="D21554"/>
      <c r="E21554"/>
      <c r="F21554"/>
    </row>
    <row r="21555" spans="1:6" x14ac:dyDescent="0.2">
      <c r="A21555"/>
      <c r="B21555"/>
      <c r="D21555"/>
      <c r="E21555"/>
      <c r="F21555"/>
    </row>
    <row r="21556" spans="1:6" x14ac:dyDescent="0.2">
      <c r="A21556"/>
      <c r="B21556"/>
      <c r="D21556"/>
      <c r="E21556"/>
      <c r="F21556"/>
    </row>
    <row r="21557" spans="1:6" x14ac:dyDescent="0.2">
      <c r="A21557"/>
      <c r="B21557"/>
      <c r="D21557"/>
      <c r="E21557"/>
      <c r="F21557"/>
    </row>
    <row r="21558" spans="1:6" x14ac:dyDescent="0.2">
      <c r="A21558"/>
      <c r="B21558"/>
      <c r="D21558"/>
      <c r="E21558"/>
      <c r="F21558"/>
    </row>
    <row r="21559" spans="1:6" x14ac:dyDescent="0.2">
      <c r="A21559"/>
      <c r="B21559"/>
      <c r="D21559"/>
      <c r="E21559"/>
      <c r="F21559"/>
    </row>
    <row r="21560" spans="1:6" x14ac:dyDescent="0.2">
      <c r="A21560"/>
      <c r="B21560"/>
      <c r="D21560"/>
      <c r="E21560"/>
      <c r="F21560"/>
    </row>
    <row r="21561" spans="1:6" x14ac:dyDescent="0.2">
      <c r="A21561"/>
      <c r="B21561"/>
      <c r="D21561"/>
      <c r="E21561"/>
      <c r="F21561"/>
    </row>
    <row r="21562" spans="1:6" x14ac:dyDescent="0.2">
      <c r="A21562"/>
      <c r="B21562"/>
      <c r="D21562"/>
      <c r="E21562"/>
      <c r="F21562"/>
    </row>
    <row r="21563" spans="1:6" x14ac:dyDescent="0.2">
      <c r="A21563"/>
      <c r="B21563"/>
      <c r="D21563"/>
      <c r="E21563"/>
      <c r="F21563"/>
    </row>
    <row r="21564" spans="1:6" x14ac:dyDescent="0.2">
      <c r="A21564"/>
      <c r="B21564"/>
      <c r="D21564"/>
      <c r="E21564"/>
      <c r="F21564"/>
    </row>
    <row r="21565" spans="1:6" x14ac:dyDescent="0.2">
      <c r="A21565"/>
      <c r="B21565"/>
      <c r="D21565"/>
      <c r="E21565"/>
      <c r="F21565"/>
    </row>
    <row r="21566" spans="1:6" x14ac:dyDescent="0.2">
      <c r="A21566"/>
      <c r="B21566"/>
      <c r="D21566"/>
      <c r="E21566"/>
      <c r="F21566"/>
    </row>
    <row r="21567" spans="1:6" x14ac:dyDescent="0.2">
      <c r="A21567"/>
      <c r="B21567"/>
      <c r="D21567"/>
      <c r="E21567"/>
      <c r="F21567"/>
    </row>
    <row r="21568" spans="1:6" x14ac:dyDescent="0.2">
      <c r="A21568"/>
      <c r="B21568"/>
      <c r="D21568"/>
      <c r="E21568"/>
      <c r="F21568"/>
    </row>
    <row r="21569" spans="1:6" x14ac:dyDescent="0.2">
      <c r="A21569"/>
      <c r="B21569"/>
      <c r="D21569"/>
      <c r="E21569"/>
      <c r="F21569"/>
    </row>
    <row r="21570" spans="1:6" x14ac:dyDescent="0.2">
      <c r="A21570"/>
      <c r="B21570"/>
      <c r="D21570"/>
      <c r="E21570"/>
      <c r="F21570"/>
    </row>
    <row r="21571" spans="1:6" x14ac:dyDescent="0.2">
      <c r="A21571"/>
      <c r="B21571"/>
      <c r="D21571"/>
      <c r="E21571"/>
      <c r="F21571"/>
    </row>
    <row r="21572" spans="1:6" x14ac:dyDescent="0.2">
      <c r="A21572"/>
      <c r="B21572"/>
      <c r="D21572"/>
      <c r="E21572"/>
      <c r="F21572"/>
    </row>
    <row r="21573" spans="1:6" x14ac:dyDescent="0.2">
      <c r="A21573"/>
      <c r="B21573"/>
      <c r="D21573"/>
      <c r="E21573"/>
      <c r="F21573"/>
    </row>
    <row r="21574" spans="1:6" x14ac:dyDescent="0.2">
      <c r="A21574"/>
      <c r="B21574"/>
      <c r="D21574"/>
      <c r="E21574"/>
      <c r="F21574"/>
    </row>
    <row r="21575" spans="1:6" x14ac:dyDescent="0.2">
      <c r="A21575"/>
      <c r="B21575"/>
      <c r="D21575"/>
      <c r="E21575"/>
      <c r="F21575"/>
    </row>
    <row r="21576" spans="1:6" x14ac:dyDescent="0.2">
      <c r="A21576"/>
      <c r="B21576"/>
      <c r="D21576"/>
      <c r="E21576"/>
      <c r="F21576"/>
    </row>
    <row r="21577" spans="1:6" x14ac:dyDescent="0.2">
      <c r="A21577"/>
      <c r="B21577"/>
      <c r="D21577"/>
      <c r="E21577"/>
      <c r="F21577"/>
    </row>
    <row r="21578" spans="1:6" x14ac:dyDescent="0.2">
      <c r="A21578"/>
      <c r="B21578"/>
      <c r="D21578"/>
      <c r="E21578"/>
      <c r="F21578"/>
    </row>
    <row r="21579" spans="1:6" x14ac:dyDescent="0.2">
      <c r="A21579"/>
      <c r="B21579"/>
      <c r="D21579"/>
      <c r="E21579"/>
      <c r="F21579"/>
    </row>
    <row r="21580" spans="1:6" x14ac:dyDescent="0.2">
      <c r="A21580"/>
      <c r="B21580"/>
      <c r="D21580"/>
      <c r="E21580"/>
      <c r="F21580"/>
    </row>
    <row r="21581" spans="1:6" x14ac:dyDescent="0.2">
      <c r="A21581"/>
      <c r="B21581"/>
      <c r="D21581"/>
      <c r="E21581"/>
      <c r="F21581"/>
    </row>
    <row r="21582" spans="1:6" x14ac:dyDescent="0.2">
      <c r="A21582"/>
      <c r="B21582"/>
      <c r="D21582"/>
      <c r="E21582"/>
      <c r="F21582"/>
    </row>
    <row r="21583" spans="1:6" x14ac:dyDescent="0.2">
      <c r="A21583"/>
      <c r="B21583"/>
      <c r="D21583"/>
      <c r="E21583"/>
      <c r="F21583"/>
    </row>
    <row r="21584" spans="1:6" x14ac:dyDescent="0.2">
      <c r="A21584"/>
      <c r="B21584"/>
      <c r="D21584"/>
      <c r="E21584"/>
      <c r="F21584"/>
    </row>
    <row r="21585" spans="1:6" x14ac:dyDescent="0.2">
      <c r="A21585"/>
      <c r="B21585"/>
      <c r="D21585"/>
      <c r="E21585"/>
      <c r="F21585"/>
    </row>
    <row r="21586" spans="1:6" x14ac:dyDescent="0.2">
      <c r="A21586"/>
      <c r="B21586"/>
      <c r="D21586"/>
      <c r="E21586"/>
      <c r="F21586"/>
    </row>
    <row r="21587" spans="1:6" x14ac:dyDescent="0.2">
      <c r="A21587"/>
      <c r="B21587"/>
      <c r="D21587"/>
      <c r="E21587"/>
      <c r="F21587"/>
    </row>
    <row r="21588" spans="1:6" x14ac:dyDescent="0.2">
      <c r="A21588"/>
      <c r="B21588"/>
      <c r="D21588"/>
      <c r="E21588"/>
      <c r="F21588"/>
    </row>
    <row r="21589" spans="1:6" x14ac:dyDescent="0.2">
      <c r="A21589"/>
      <c r="B21589"/>
      <c r="D21589"/>
      <c r="E21589"/>
      <c r="F21589"/>
    </row>
    <row r="21590" spans="1:6" x14ac:dyDescent="0.2">
      <c r="A21590"/>
      <c r="B21590"/>
      <c r="D21590"/>
      <c r="E21590"/>
      <c r="F21590"/>
    </row>
    <row r="21591" spans="1:6" x14ac:dyDescent="0.2">
      <c r="A21591"/>
      <c r="B21591"/>
      <c r="D21591"/>
      <c r="E21591"/>
      <c r="F21591"/>
    </row>
    <row r="21592" spans="1:6" x14ac:dyDescent="0.2">
      <c r="A21592"/>
      <c r="B21592"/>
      <c r="D21592"/>
      <c r="E21592"/>
      <c r="F21592"/>
    </row>
    <row r="21593" spans="1:6" x14ac:dyDescent="0.2">
      <c r="A21593"/>
      <c r="B21593"/>
      <c r="D21593"/>
      <c r="E21593"/>
      <c r="F21593"/>
    </row>
    <row r="21594" spans="1:6" x14ac:dyDescent="0.2">
      <c r="A21594"/>
      <c r="B21594"/>
      <c r="D21594"/>
      <c r="E21594"/>
      <c r="F21594"/>
    </row>
    <row r="21595" spans="1:6" x14ac:dyDescent="0.2">
      <c r="A21595"/>
      <c r="B21595"/>
      <c r="D21595"/>
      <c r="E21595"/>
      <c r="F21595"/>
    </row>
    <row r="21596" spans="1:6" x14ac:dyDescent="0.2">
      <c r="A21596"/>
      <c r="B21596"/>
      <c r="D21596"/>
      <c r="E21596"/>
      <c r="F21596"/>
    </row>
    <row r="21597" spans="1:6" x14ac:dyDescent="0.2">
      <c r="A21597"/>
      <c r="B21597"/>
      <c r="D21597"/>
      <c r="E21597"/>
      <c r="F21597"/>
    </row>
    <row r="21598" spans="1:6" x14ac:dyDescent="0.2">
      <c r="A21598"/>
      <c r="B21598"/>
      <c r="D21598"/>
      <c r="E21598"/>
      <c r="F21598"/>
    </row>
    <row r="21599" spans="1:6" x14ac:dyDescent="0.2">
      <c r="A21599"/>
      <c r="B21599"/>
      <c r="D21599"/>
      <c r="E21599"/>
      <c r="F21599"/>
    </row>
    <row r="21600" spans="1:6" x14ac:dyDescent="0.2">
      <c r="A21600"/>
      <c r="B21600"/>
      <c r="D21600"/>
      <c r="E21600"/>
      <c r="F21600"/>
    </row>
    <row r="21601" spans="1:6" x14ac:dyDescent="0.2">
      <c r="A21601"/>
      <c r="B21601"/>
      <c r="D21601"/>
      <c r="E21601"/>
      <c r="F21601"/>
    </row>
    <row r="21602" spans="1:6" x14ac:dyDescent="0.2">
      <c r="A21602"/>
      <c r="B21602"/>
      <c r="D21602"/>
      <c r="E21602"/>
      <c r="F21602"/>
    </row>
    <row r="21603" spans="1:6" x14ac:dyDescent="0.2">
      <c r="A21603"/>
      <c r="B21603"/>
      <c r="D21603"/>
      <c r="E21603"/>
      <c r="F21603"/>
    </row>
    <row r="21604" spans="1:6" x14ac:dyDescent="0.2">
      <c r="A21604"/>
      <c r="B21604"/>
      <c r="D21604"/>
      <c r="E21604"/>
      <c r="F21604"/>
    </row>
    <row r="21605" spans="1:6" x14ac:dyDescent="0.2">
      <c r="A21605"/>
      <c r="B21605"/>
      <c r="D21605"/>
      <c r="E21605"/>
      <c r="F21605"/>
    </row>
    <row r="21606" spans="1:6" x14ac:dyDescent="0.2">
      <c r="A21606"/>
      <c r="B21606"/>
      <c r="D21606"/>
      <c r="E21606"/>
      <c r="F21606"/>
    </row>
    <row r="21607" spans="1:6" x14ac:dyDescent="0.2">
      <c r="A21607"/>
      <c r="B21607"/>
      <c r="D21607"/>
      <c r="E21607"/>
      <c r="F21607"/>
    </row>
    <row r="21608" spans="1:6" x14ac:dyDescent="0.2">
      <c r="A21608"/>
      <c r="B21608"/>
      <c r="D21608"/>
      <c r="E21608"/>
      <c r="F21608"/>
    </row>
    <row r="21609" spans="1:6" x14ac:dyDescent="0.2">
      <c r="A21609"/>
      <c r="B21609"/>
      <c r="D21609"/>
      <c r="E21609"/>
      <c r="F21609"/>
    </row>
    <row r="21610" spans="1:6" x14ac:dyDescent="0.2">
      <c r="A21610"/>
      <c r="B21610"/>
      <c r="D21610"/>
      <c r="E21610"/>
      <c r="F21610"/>
    </row>
    <row r="21611" spans="1:6" x14ac:dyDescent="0.2">
      <c r="A21611"/>
      <c r="B21611"/>
      <c r="D21611"/>
      <c r="E21611"/>
      <c r="F21611"/>
    </row>
    <row r="21612" spans="1:6" x14ac:dyDescent="0.2">
      <c r="A21612"/>
      <c r="B21612"/>
      <c r="D21612"/>
      <c r="E21612"/>
      <c r="F21612"/>
    </row>
    <row r="21613" spans="1:6" x14ac:dyDescent="0.2">
      <c r="A21613"/>
      <c r="B21613"/>
      <c r="D21613"/>
      <c r="E21613"/>
      <c r="F21613"/>
    </row>
    <row r="21614" spans="1:6" x14ac:dyDescent="0.2">
      <c r="A21614"/>
      <c r="B21614"/>
      <c r="D21614"/>
      <c r="E21614"/>
      <c r="F21614"/>
    </row>
    <row r="21615" spans="1:6" x14ac:dyDescent="0.2">
      <c r="A21615"/>
      <c r="B21615"/>
      <c r="D21615"/>
      <c r="E21615"/>
      <c r="F21615"/>
    </row>
    <row r="21616" spans="1:6" x14ac:dyDescent="0.2">
      <c r="A21616"/>
      <c r="B21616"/>
      <c r="D21616"/>
      <c r="E21616"/>
      <c r="F21616"/>
    </row>
    <row r="21617" spans="1:6" x14ac:dyDescent="0.2">
      <c r="A21617"/>
      <c r="B21617"/>
      <c r="D21617"/>
      <c r="E21617"/>
      <c r="F21617"/>
    </row>
    <row r="21618" spans="1:6" x14ac:dyDescent="0.2">
      <c r="A21618"/>
      <c r="B21618"/>
      <c r="D21618"/>
      <c r="E21618"/>
      <c r="F21618"/>
    </row>
    <row r="21619" spans="1:6" x14ac:dyDescent="0.2">
      <c r="A21619"/>
      <c r="B21619"/>
      <c r="D21619"/>
      <c r="E21619"/>
      <c r="F21619"/>
    </row>
    <row r="21620" spans="1:6" x14ac:dyDescent="0.2">
      <c r="A21620"/>
      <c r="B21620"/>
      <c r="D21620"/>
      <c r="E21620"/>
      <c r="F21620"/>
    </row>
    <row r="21621" spans="1:6" x14ac:dyDescent="0.2">
      <c r="A21621"/>
      <c r="B21621"/>
      <c r="D21621"/>
      <c r="E21621"/>
      <c r="F21621"/>
    </row>
    <row r="21622" spans="1:6" x14ac:dyDescent="0.2">
      <c r="A21622"/>
      <c r="B21622"/>
      <c r="D21622"/>
      <c r="E21622"/>
      <c r="F21622"/>
    </row>
    <row r="21623" spans="1:6" x14ac:dyDescent="0.2">
      <c r="A21623"/>
      <c r="B21623"/>
      <c r="D21623"/>
      <c r="E21623"/>
      <c r="F21623"/>
    </row>
    <row r="21624" spans="1:6" x14ac:dyDescent="0.2">
      <c r="A21624"/>
      <c r="B21624"/>
      <c r="D21624"/>
      <c r="E21624"/>
      <c r="F21624"/>
    </row>
    <row r="21625" spans="1:6" x14ac:dyDescent="0.2">
      <c r="A21625"/>
      <c r="B21625"/>
      <c r="D21625"/>
      <c r="E21625"/>
      <c r="F21625"/>
    </row>
    <row r="21626" spans="1:6" x14ac:dyDescent="0.2">
      <c r="A21626"/>
      <c r="B21626"/>
      <c r="D21626"/>
      <c r="E21626"/>
      <c r="F21626"/>
    </row>
    <row r="21627" spans="1:6" x14ac:dyDescent="0.2">
      <c r="A21627"/>
      <c r="B21627"/>
      <c r="D21627"/>
      <c r="E21627"/>
      <c r="F21627"/>
    </row>
    <row r="21628" spans="1:6" x14ac:dyDescent="0.2">
      <c r="A21628"/>
      <c r="B21628"/>
      <c r="D21628"/>
      <c r="E21628"/>
      <c r="F21628"/>
    </row>
    <row r="21629" spans="1:6" x14ac:dyDescent="0.2">
      <c r="A21629"/>
      <c r="B21629"/>
      <c r="D21629"/>
      <c r="E21629"/>
      <c r="F21629"/>
    </row>
    <row r="21630" spans="1:6" x14ac:dyDescent="0.2">
      <c r="A21630"/>
      <c r="B21630"/>
      <c r="D21630"/>
      <c r="E21630"/>
      <c r="F21630"/>
    </row>
    <row r="21631" spans="1:6" x14ac:dyDescent="0.2">
      <c r="A21631"/>
      <c r="B21631"/>
      <c r="D21631"/>
      <c r="E21631"/>
      <c r="F21631"/>
    </row>
    <row r="21632" spans="1:6" x14ac:dyDescent="0.2">
      <c r="A21632"/>
      <c r="B21632"/>
      <c r="D21632"/>
      <c r="E21632"/>
      <c r="F21632"/>
    </row>
    <row r="21633" spans="1:6" x14ac:dyDescent="0.2">
      <c r="A21633"/>
      <c r="B21633"/>
      <c r="D21633"/>
      <c r="E21633"/>
      <c r="F21633"/>
    </row>
    <row r="21634" spans="1:6" x14ac:dyDescent="0.2">
      <c r="A21634"/>
      <c r="B21634"/>
      <c r="D21634"/>
      <c r="E21634"/>
      <c r="F21634"/>
    </row>
    <row r="21635" spans="1:6" x14ac:dyDescent="0.2">
      <c r="A21635"/>
      <c r="B21635"/>
      <c r="D21635"/>
      <c r="E21635"/>
      <c r="F21635"/>
    </row>
    <row r="21636" spans="1:6" x14ac:dyDescent="0.2">
      <c r="A21636"/>
      <c r="B21636"/>
      <c r="D21636"/>
      <c r="E21636"/>
      <c r="F21636"/>
    </row>
    <row r="21637" spans="1:6" x14ac:dyDescent="0.2">
      <c r="A21637"/>
      <c r="B21637"/>
      <c r="D21637"/>
      <c r="E21637"/>
      <c r="F21637"/>
    </row>
    <row r="21638" spans="1:6" x14ac:dyDescent="0.2">
      <c r="A21638"/>
      <c r="B21638"/>
      <c r="D21638"/>
      <c r="E21638"/>
      <c r="F21638"/>
    </row>
    <row r="21639" spans="1:6" x14ac:dyDescent="0.2">
      <c r="A21639"/>
      <c r="B21639"/>
      <c r="D21639"/>
      <c r="E21639"/>
      <c r="F21639"/>
    </row>
    <row r="21640" spans="1:6" x14ac:dyDescent="0.2">
      <c r="A21640"/>
      <c r="B21640"/>
      <c r="D21640"/>
      <c r="E21640"/>
      <c r="F21640"/>
    </row>
    <row r="21641" spans="1:6" x14ac:dyDescent="0.2">
      <c r="A21641"/>
      <c r="B21641"/>
      <c r="D21641"/>
      <c r="E21641"/>
      <c r="F21641"/>
    </row>
    <row r="21642" spans="1:6" x14ac:dyDescent="0.2">
      <c r="A21642"/>
      <c r="B21642"/>
      <c r="D21642"/>
      <c r="E21642"/>
      <c r="F21642"/>
    </row>
    <row r="21643" spans="1:6" x14ac:dyDescent="0.2">
      <c r="A21643"/>
      <c r="B21643"/>
      <c r="D21643"/>
      <c r="E21643"/>
      <c r="F21643"/>
    </row>
    <row r="21644" spans="1:6" x14ac:dyDescent="0.2">
      <c r="A21644"/>
      <c r="B21644"/>
      <c r="D21644"/>
      <c r="E21644"/>
      <c r="F21644"/>
    </row>
    <row r="21645" spans="1:6" x14ac:dyDescent="0.2">
      <c r="A21645"/>
      <c r="B21645"/>
      <c r="D21645"/>
      <c r="E21645"/>
      <c r="F21645"/>
    </row>
    <row r="21646" spans="1:6" x14ac:dyDescent="0.2">
      <c r="A21646"/>
      <c r="B21646"/>
      <c r="D21646"/>
      <c r="E21646"/>
      <c r="F21646"/>
    </row>
    <row r="21647" spans="1:6" x14ac:dyDescent="0.2">
      <c r="A21647"/>
      <c r="B21647"/>
      <c r="D21647"/>
      <c r="E21647"/>
      <c r="F21647"/>
    </row>
    <row r="21648" spans="1:6" x14ac:dyDescent="0.2">
      <c r="A21648"/>
      <c r="B21648"/>
      <c r="D21648"/>
      <c r="E21648"/>
      <c r="F21648"/>
    </row>
    <row r="21649" spans="1:6" x14ac:dyDescent="0.2">
      <c r="A21649"/>
      <c r="B21649"/>
      <c r="D21649"/>
      <c r="E21649"/>
      <c r="F21649"/>
    </row>
    <row r="21650" spans="1:6" x14ac:dyDescent="0.2">
      <c r="A21650"/>
      <c r="B21650"/>
      <c r="D21650"/>
      <c r="E21650"/>
      <c r="F21650"/>
    </row>
    <row r="21651" spans="1:6" x14ac:dyDescent="0.2">
      <c r="A21651"/>
      <c r="B21651"/>
      <c r="D21651"/>
      <c r="E21651"/>
      <c r="F21651"/>
    </row>
    <row r="21652" spans="1:6" x14ac:dyDescent="0.2">
      <c r="A21652"/>
      <c r="B21652"/>
      <c r="D21652"/>
      <c r="E21652"/>
      <c r="F21652"/>
    </row>
    <row r="21653" spans="1:6" x14ac:dyDescent="0.2">
      <c r="A21653"/>
      <c r="B21653"/>
      <c r="D21653"/>
      <c r="E21653"/>
      <c r="F21653"/>
    </row>
    <row r="21654" spans="1:6" x14ac:dyDescent="0.2">
      <c r="A21654"/>
      <c r="B21654"/>
      <c r="D21654"/>
      <c r="E21654"/>
      <c r="F21654"/>
    </row>
    <row r="21655" spans="1:6" x14ac:dyDescent="0.2">
      <c r="A21655"/>
      <c r="B21655"/>
      <c r="D21655"/>
      <c r="E21655"/>
      <c r="F21655"/>
    </row>
    <row r="21656" spans="1:6" x14ac:dyDescent="0.2">
      <c r="A21656"/>
      <c r="B21656"/>
      <c r="D21656"/>
      <c r="E21656"/>
      <c r="F21656"/>
    </row>
    <row r="21657" spans="1:6" x14ac:dyDescent="0.2">
      <c r="A21657"/>
      <c r="B21657"/>
      <c r="D21657"/>
      <c r="E21657"/>
      <c r="F21657"/>
    </row>
    <row r="21658" spans="1:6" x14ac:dyDescent="0.2">
      <c r="A21658"/>
      <c r="B21658"/>
      <c r="D21658"/>
      <c r="E21658"/>
      <c r="F21658"/>
    </row>
    <row r="21659" spans="1:6" x14ac:dyDescent="0.2">
      <c r="A21659"/>
      <c r="B21659"/>
      <c r="D21659"/>
      <c r="E21659"/>
      <c r="F21659"/>
    </row>
    <row r="21660" spans="1:6" x14ac:dyDescent="0.2">
      <c r="A21660"/>
      <c r="B21660"/>
      <c r="D21660"/>
      <c r="E21660"/>
      <c r="F21660"/>
    </row>
    <row r="21661" spans="1:6" x14ac:dyDescent="0.2">
      <c r="A21661"/>
      <c r="B21661"/>
      <c r="D21661"/>
      <c r="E21661"/>
      <c r="F21661"/>
    </row>
    <row r="21662" spans="1:6" x14ac:dyDescent="0.2">
      <c r="A21662"/>
      <c r="B21662"/>
      <c r="D21662"/>
      <c r="E21662"/>
      <c r="F21662"/>
    </row>
    <row r="21663" spans="1:6" x14ac:dyDescent="0.2">
      <c r="A21663"/>
      <c r="B21663"/>
      <c r="D21663"/>
      <c r="E21663"/>
      <c r="F21663"/>
    </row>
    <row r="21664" spans="1:6" x14ac:dyDescent="0.2">
      <c r="A21664"/>
      <c r="B21664"/>
      <c r="D21664"/>
      <c r="E21664"/>
      <c r="F21664"/>
    </row>
    <row r="21665" spans="1:6" x14ac:dyDescent="0.2">
      <c r="A21665"/>
      <c r="B21665"/>
      <c r="D21665"/>
      <c r="E21665"/>
      <c r="F21665"/>
    </row>
    <row r="21666" spans="1:6" x14ac:dyDescent="0.2">
      <c r="A21666"/>
      <c r="B21666"/>
      <c r="D21666"/>
      <c r="E21666"/>
      <c r="F21666"/>
    </row>
    <row r="21667" spans="1:6" x14ac:dyDescent="0.2">
      <c r="A21667"/>
      <c r="B21667"/>
      <c r="D21667"/>
      <c r="E21667"/>
      <c r="F21667"/>
    </row>
    <row r="21668" spans="1:6" x14ac:dyDescent="0.2">
      <c r="A21668"/>
      <c r="B21668"/>
      <c r="D21668"/>
      <c r="E21668"/>
      <c r="F21668"/>
    </row>
    <row r="21669" spans="1:6" x14ac:dyDescent="0.2">
      <c r="A21669"/>
      <c r="B21669"/>
      <c r="D21669"/>
      <c r="E21669"/>
      <c r="F21669"/>
    </row>
    <row r="21670" spans="1:6" x14ac:dyDescent="0.2">
      <c r="A21670"/>
      <c r="B21670"/>
      <c r="D21670"/>
      <c r="E21670"/>
      <c r="F21670"/>
    </row>
    <row r="21671" spans="1:6" x14ac:dyDescent="0.2">
      <c r="A21671"/>
      <c r="B21671"/>
      <c r="D21671"/>
      <c r="E21671"/>
      <c r="F21671"/>
    </row>
    <row r="21672" spans="1:6" x14ac:dyDescent="0.2">
      <c r="A21672"/>
      <c r="B21672"/>
      <c r="D21672"/>
      <c r="E21672"/>
      <c r="F21672"/>
    </row>
    <row r="21673" spans="1:6" x14ac:dyDescent="0.2">
      <c r="A21673"/>
      <c r="B21673"/>
      <c r="D21673"/>
      <c r="E21673"/>
      <c r="F21673"/>
    </row>
    <row r="21674" spans="1:6" x14ac:dyDescent="0.2">
      <c r="A21674"/>
      <c r="B21674"/>
      <c r="D21674"/>
      <c r="E21674"/>
      <c r="F21674"/>
    </row>
    <row r="21675" spans="1:6" x14ac:dyDescent="0.2">
      <c r="A21675"/>
      <c r="B21675"/>
      <c r="D21675"/>
      <c r="E21675"/>
      <c r="F21675"/>
    </row>
    <row r="21676" spans="1:6" x14ac:dyDescent="0.2">
      <c r="A21676"/>
      <c r="B21676"/>
      <c r="D21676"/>
      <c r="E21676"/>
      <c r="F21676"/>
    </row>
    <row r="21677" spans="1:6" x14ac:dyDescent="0.2">
      <c r="A21677"/>
      <c r="B21677"/>
      <c r="D21677"/>
      <c r="E21677"/>
      <c r="F21677"/>
    </row>
    <row r="21678" spans="1:6" x14ac:dyDescent="0.2">
      <c r="A21678"/>
      <c r="B21678"/>
      <c r="D21678"/>
      <c r="E21678"/>
      <c r="F21678"/>
    </row>
    <row r="21679" spans="1:6" x14ac:dyDescent="0.2">
      <c r="A21679"/>
      <c r="B21679"/>
      <c r="D21679"/>
      <c r="E21679"/>
      <c r="F21679"/>
    </row>
    <row r="21680" spans="1:6" x14ac:dyDescent="0.2">
      <c r="A21680"/>
      <c r="B21680"/>
      <c r="D21680"/>
      <c r="E21680"/>
      <c r="F21680"/>
    </row>
    <row r="21681" spans="1:6" x14ac:dyDescent="0.2">
      <c r="A21681"/>
      <c r="B21681"/>
      <c r="D21681"/>
      <c r="E21681"/>
      <c r="F21681"/>
    </row>
    <row r="21682" spans="1:6" x14ac:dyDescent="0.2">
      <c r="A21682"/>
      <c r="B21682"/>
      <c r="D21682"/>
      <c r="E21682"/>
      <c r="F21682"/>
    </row>
    <row r="21683" spans="1:6" x14ac:dyDescent="0.2">
      <c r="A21683"/>
      <c r="B21683"/>
      <c r="D21683"/>
      <c r="E21683"/>
      <c r="F21683"/>
    </row>
    <row r="21684" spans="1:6" x14ac:dyDescent="0.2">
      <c r="A21684"/>
      <c r="B21684"/>
      <c r="D21684"/>
      <c r="E21684"/>
      <c r="F21684"/>
    </row>
    <row r="21685" spans="1:6" x14ac:dyDescent="0.2">
      <c r="A21685"/>
      <c r="B21685"/>
      <c r="D21685"/>
      <c r="E21685"/>
      <c r="F21685"/>
    </row>
    <row r="21686" spans="1:6" x14ac:dyDescent="0.2">
      <c r="A21686"/>
      <c r="B21686"/>
      <c r="D21686"/>
      <c r="E21686"/>
      <c r="F21686"/>
    </row>
    <row r="21687" spans="1:6" x14ac:dyDescent="0.2">
      <c r="A21687"/>
      <c r="B21687"/>
      <c r="D21687"/>
      <c r="E21687"/>
      <c r="F21687"/>
    </row>
    <row r="21688" spans="1:6" x14ac:dyDescent="0.2">
      <c r="A21688"/>
      <c r="B21688"/>
      <c r="D21688"/>
      <c r="E21688"/>
      <c r="F21688"/>
    </row>
    <row r="21689" spans="1:6" x14ac:dyDescent="0.2">
      <c r="A21689"/>
      <c r="B21689"/>
      <c r="D21689"/>
      <c r="E21689"/>
      <c r="F21689"/>
    </row>
    <row r="21690" spans="1:6" x14ac:dyDescent="0.2">
      <c r="A21690"/>
      <c r="B21690"/>
      <c r="D21690"/>
      <c r="E21690"/>
      <c r="F21690"/>
    </row>
    <row r="21691" spans="1:6" x14ac:dyDescent="0.2">
      <c r="A21691"/>
      <c r="B21691"/>
      <c r="D21691"/>
      <c r="E21691"/>
      <c r="F21691"/>
    </row>
    <row r="21692" spans="1:6" x14ac:dyDescent="0.2">
      <c r="A21692"/>
      <c r="B21692"/>
      <c r="D21692"/>
      <c r="E21692"/>
      <c r="F21692"/>
    </row>
    <row r="21693" spans="1:6" x14ac:dyDescent="0.2">
      <c r="A21693"/>
      <c r="B21693"/>
      <c r="D21693"/>
      <c r="E21693"/>
      <c r="F21693"/>
    </row>
    <row r="21694" spans="1:6" x14ac:dyDescent="0.2">
      <c r="A21694"/>
      <c r="B21694"/>
      <c r="D21694"/>
      <c r="E21694"/>
      <c r="F21694"/>
    </row>
    <row r="21695" spans="1:6" x14ac:dyDescent="0.2">
      <c r="A21695"/>
      <c r="B21695"/>
      <c r="D21695"/>
      <c r="E21695"/>
      <c r="F21695"/>
    </row>
    <row r="21696" spans="1:6" x14ac:dyDescent="0.2">
      <c r="A21696"/>
      <c r="B21696"/>
      <c r="D21696"/>
      <c r="E21696"/>
      <c r="F21696"/>
    </row>
    <row r="21697" spans="1:6" x14ac:dyDescent="0.2">
      <c r="A21697"/>
      <c r="B21697"/>
      <c r="D21697"/>
      <c r="E21697"/>
      <c r="F21697"/>
    </row>
    <row r="21698" spans="1:6" x14ac:dyDescent="0.2">
      <c r="A21698"/>
      <c r="B21698"/>
      <c r="D21698"/>
      <c r="E21698"/>
      <c r="F21698"/>
    </row>
    <row r="21699" spans="1:6" x14ac:dyDescent="0.2">
      <c r="A21699"/>
      <c r="B21699"/>
      <c r="D21699"/>
      <c r="E21699"/>
      <c r="F21699"/>
    </row>
    <row r="21700" spans="1:6" x14ac:dyDescent="0.2">
      <c r="A21700"/>
      <c r="B21700"/>
      <c r="D21700"/>
      <c r="E21700"/>
      <c r="F21700"/>
    </row>
    <row r="21701" spans="1:6" x14ac:dyDescent="0.2">
      <c r="A21701"/>
      <c r="B21701"/>
      <c r="D21701"/>
      <c r="E21701"/>
      <c r="F21701"/>
    </row>
    <row r="21702" spans="1:6" x14ac:dyDescent="0.2">
      <c r="A21702"/>
      <c r="B21702"/>
      <c r="D21702"/>
      <c r="E21702"/>
      <c r="F21702"/>
    </row>
    <row r="21703" spans="1:6" x14ac:dyDescent="0.2">
      <c r="A21703"/>
      <c r="B21703"/>
      <c r="D21703"/>
      <c r="E21703"/>
      <c r="F21703"/>
    </row>
    <row r="21704" spans="1:6" x14ac:dyDescent="0.2">
      <c r="A21704"/>
      <c r="B21704"/>
      <c r="D21704"/>
      <c r="E21704"/>
      <c r="F21704"/>
    </row>
    <row r="21705" spans="1:6" x14ac:dyDescent="0.2">
      <c r="A21705"/>
      <c r="B21705"/>
      <c r="D21705"/>
      <c r="E21705"/>
      <c r="F21705"/>
    </row>
    <row r="21706" spans="1:6" x14ac:dyDescent="0.2">
      <c r="A21706"/>
      <c r="B21706"/>
      <c r="D21706"/>
      <c r="E21706"/>
      <c r="F21706"/>
    </row>
    <row r="21707" spans="1:6" x14ac:dyDescent="0.2">
      <c r="A21707"/>
      <c r="B21707"/>
      <c r="D21707"/>
      <c r="E21707"/>
      <c r="F21707"/>
    </row>
    <row r="21708" spans="1:6" x14ac:dyDescent="0.2">
      <c r="A21708"/>
      <c r="B21708"/>
      <c r="D21708"/>
      <c r="E21708"/>
      <c r="F21708"/>
    </row>
    <row r="21709" spans="1:6" x14ac:dyDescent="0.2">
      <c r="A21709"/>
      <c r="B21709"/>
      <c r="D21709"/>
      <c r="E21709"/>
      <c r="F21709"/>
    </row>
    <row r="21710" spans="1:6" x14ac:dyDescent="0.2">
      <c r="A21710"/>
      <c r="B21710"/>
      <c r="D21710"/>
      <c r="E21710"/>
      <c r="F21710"/>
    </row>
    <row r="21711" spans="1:6" x14ac:dyDescent="0.2">
      <c r="A21711"/>
      <c r="B21711"/>
      <c r="D21711"/>
      <c r="E21711"/>
      <c r="F21711"/>
    </row>
    <row r="21712" spans="1:6" x14ac:dyDescent="0.2">
      <c r="A21712"/>
      <c r="B21712"/>
      <c r="D21712"/>
      <c r="E21712"/>
      <c r="F21712"/>
    </row>
    <row r="21713" spans="1:6" x14ac:dyDescent="0.2">
      <c r="A21713"/>
      <c r="B21713"/>
      <c r="D21713"/>
      <c r="E21713"/>
      <c r="F21713"/>
    </row>
    <row r="21714" spans="1:6" x14ac:dyDescent="0.2">
      <c r="A21714"/>
      <c r="B21714"/>
      <c r="D21714"/>
      <c r="E21714"/>
      <c r="F21714"/>
    </row>
    <row r="21715" spans="1:6" x14ac:dyDescent="0.2">
      <c r="A21715"/>
      <c r="B21715"/>
      <c r="D21715"/>
      <c r="E21715"/>
      <c r="F21715"/>
    </row>
    <row r="21716" spans="1:6" x14ac:dyDescent="0.2">
      <c r="A21716"/>
      <c r="B21716"/>
      <c r="D21716"/>
      <c r="E21716"/>
      <c r="F21716"/>
    </row>
    <row r="21717" spans="1:6" x14ac:dyDescent="0.2">
      <c r="A21717"/>
      <c r="B21717"/>
      <c r="D21717"/>
      <c r="E21717"/>
      <c r="F21717"/>
    </row>
    <row r="21718" spans="1:6" x14ac:dyDescent="0.2">
      <c r="A21718"/>
      <c r="B21718"/>
      <c r="D21718"/>
      <c r="E21718"/>
      <c r="F21718"/>
    </row>
    <row r="21719" spans="1:6" x14ac:dyDescent="0.2">
      <c r="A21719"/>
      <c r="B21719"/>
      <c r="D21719"/>
      <c r="E21719"/>
      <c r="F21719"/>
    </row>
    <row r="21720" spans="1:6" x14ac:dyDescent="0.2">
      <c r="A21720"/>
      <c r="B21720"/>
      <c r="D21720"/>
      <c r="E21720"/>
      <c r="F21720"/>
    </row>
    <row r="21721" spans="1:6" x14ac:dyDescent="0.2">
      <c r="A21721"/>
      <c r="B21721"/>
      <c r="D21721"/>
      <c r="E21721"/>
      <c r="F21721"/>
    </row>
    <row r="21722" spans="1:6" x14ac:dyDescent="0.2">
      <c r="A21722"/>
      <c r="B21722"/>
      <c r="D21722"/>
      <c r="E21722"/>
      <c r="F21722"/>
    </row>
    <row r="21723" spans="1:6" x14ac:dyDescent="0.2">
      <c r="A21723"/>
      <c r="B21723"/>
      <c r="D21723"/>
      <c r="E21723"/>
      <c r="F21723"/>
    </row>
    <row r="21724" spans="1:6" x14ac:dyDescent="0.2">
      <c r="A21724"/>
      <c r="B21724"/>
      <c r="D21724"/>
      <c r="E21724"/>
      <c r="F21724"/>
    </row>
    <row r="21725" spans="1:6" x14ac:dyDescent="0.2">
      <c r="A21725"/>
      <c r="B21725"/>
      <c r="D21725"/>
      <c r="E21725"/>
      <c r="F21725"/>
    </row>
    <row r="21726" spans="1:6" x14ac:dyDescent="0.2">
      <c r="A21726"/>
      <c r="B21726"/>
      <c r="D21726"/>
      <c r="E21726"/>
      <c r="F21726"/>
    </row>
    <row r="21727" spans="1:6" x14ac:dyDescent="0.2">
      <c r="A21727"/>
      <c r="B21727"/>
      <c r="D21727"/>
      <c r="E21727"/>
      <c r="F21727"/>
    </row>
    <row r="21728" spans="1:6" x14ac:dyDescent="0.2">
      <c r="A21728"/>
      <c r="B21728"/>
      <c r="D21728"/>
      <c r="E21728"/>
      <c r="F21728"/>
    </row>
    <row r="21729" spans="1:6" x14ac:dyDescent="0.2">
      <c r="A21729"/>
      <c r="B21729"/>
      <c r="D21729"/>
      <c r="E21729"/>
      <c r="F21729"/>
    </row>
    <row r="21730" spans="1:6" x14ac:dyDescent="0.2">
      <c r="A21730"/>
      <c r="B21730"/>
      <c r="D21730"/>
      <c r="E21730"/>
      <c r="F21730"/>
    </row>
    <row r="21731" spans="1:6" x14ac:dyDescent="0.2">
      <c r="A21731"/>
      <c r="B21731"/>
      <c r="D21731"/>
      <c r="E21731"/>
      <c r="F21731"/>
    </row>
    <row r="21732" spans="1:6" x14ac:dyDescent="0.2">
      <c r="A21732"/>
      <c r="B21732"/>
      <c r="D21732"/>
      <c r="E21732"/>
      <c r="F21732"/>
    </row>
    <row r="21733" spans="1:6" x14ac:dyDescent="0.2">
      <c r="A21733"/>
      <c r="B21733"/>
      <c r="D21733"/>
      <c r="E21733"/>
      <c r="F21733"/>
    </row>
    <row r="21734" spans="1:6" x14ac:dyDescent="0.2">
      <c r="A21734"/>
      <c r="B21734"/>
      <c r="D21734"/>
      <c r="E21734"/>
      <c r="F21734"/>
    </row>
    <row r="21735" spans="1:6" x14ac:dyDescent="0.2">
      <c r="A21735"/>
      <c r="B21735"/>
      <c r="D21735"/>
      <c r="E21735"/>
      <c r="F21735"/>
    </row>
    <row r="21736" spans="1:6" x14ac:dyDescent="0.2">
      <c r="A21736"/>
      <c r="B21736"/>
      <c r="D21736"/>
      <c r="E21736"/>
      <c r="F21736"/>
    </row>
    <row r="21737" spans="1:6" x14ac:dyDescent="0.2">
      <c r="A21737"/>
      <c r="B21737"/>
      <c r="D21737"/>
      <c r="E21737"/>
      <c r="F21737"/>
    </row>
    <row r="21738" spans="1:6" x14ac:dyDescent="0.2">
      <c r="A21738"/>
      <c r="B21738"/>
      <c r="D21738"/>
      <c r="E21738"/>
      <c r="F21738"/>
    </row>
    <row r="21739" spans="1:6" x14ac:dyDescent="0.2">
      <c r="A21739"/>
      <c r="B21739"/>
      <c r="D21739"/>
      <c r="E21739"/>
      <c r="F21739"/>
    </row>
    <row r="21740" spans="1:6" x14ac:dyDescent="0.2">
      <c r="A21740"/>
      <c r="B21740"/>
      <c r="D21740"/>
      <c r="E21740"/>
      <c r="F21740"/>
    </row>
    <row r="21741" spans="1:6" x14ac:dyDescent="0.2">
      <c r="A21741"/>
      <c r="B21741"/>
      <c r="D21741"/>
      <c r="E21741"/>
      <c r="F21741"/>
    </row>
    <row r="21742" spans="1:6" x14ac:dyDescent="0.2">
      <c r="A21742"/>
      <c r="B21742"/>
      <c r="D21742"/>
      <c r="E21742"/>
      <c r="F21742"/>
    </row>
    <row r="21743" spans="1:6" x14ac:dyDescent="0.2">
      <c r="A21743"/>
      <c r="B21743"/>
      <c r="D21743"/>
      <c r="E21743"/>
      <c r="F21743"/>
    </row>
    <row r="21744" spans="1:6" x14ac:dyDescent="0.2">
      <c r="A21744"/>
      <c r="B21744"/>
      <c r="D21744"/>
      <c r="E21744"/>
      <c r="F21744"/>
    </row>
    <row r="21745" spans="1:6" x14ac:dyDescent="0.2">
      <c r="A21745"/>
      <c r="B21745"/>
      <c r="D21745"/>
      <c r="E21745"/>
      <c r="F21745"/>
    </row>
    <row r="21746" spans="1:6" x14ac:dyDescent="0.2">
      <c r="A21746"/>
      <c r="B21746"/>
      <c r="D21746"/>
      <c r="E21746"/>
      <c r="F21746"/>
    </row>
    <row r="21747" spans="1:6" x14ac:dyDescent="0.2">
      <c r="A21747"/>
      <c r="B21747"/>
      <c r="D21747"/>
      <c r="E21747"/>
      <c r="F21747"/>
    </row>
    <row r="21748" spans="1:6" x14ac:dyDescent="0.2">
      <c r="A21748"/>
      <c r="B21748"/>
      <c r="D21748"/>
      <c r="E21748"/>
      <c r="F21748"/>
    </row>
    <row r="21749" spans="1:6" x14ac:dyDescent="0.2">
      <c r="A21749"/>
      <c r="B21749"/>
      <c r="D21749"/>
      <c r="E21749"/>
      <c r="F21749"/>
    </row>
    <row r="21750" spans="1:6" x14ac:dyDescent="0.2">
      <c r="A21750"/>
      <c r="B21750"/>
      <c r="D21750"/>
      <c r="E21750"/>
      <c r="F21750"/>
    </row>
    <row r="21751" spans="1:6" x14ac:dyDescent="0.2">
      <c r="A21751"/>
      <c r="B21751"/>
      <c r="D21751"/>
      <c r="E21751"/>
      <c r="F21751"/>
    </row>
    <row r="21752" spans="1:6" x14ac:dyDescent="0.2">
      <c r="A21752"/>
      <c r="B21752"/>
      <c r="D21752"/>
      <c r="E21752"/>
      <c r="F21752"/>
    </row>
    <row r="21753" spans="1:6" x14ac:dyDescent="0.2">
      <c r="A21753"/>
      <c r="B21753"/>
      <c r="D21753"/>
      <c r="E21753"/>
      <c r="F21753"/>
    </row>
    <row r="21754" spans="1:6" x14ac:dyDescent="0.2">
      <c r="A21754"/>
      <c r="B21754"/>
      <c r="D21754"/>
      <c r="E21754"/>
      <c r="F21754"/>
    </row>
    <row r="21755" spans="1:6" x14ac:dyDescent="0.2">
      <c r="A21755"/>
      <c r="B21755"/>
      <c r="D21755"/>
      <c r="E21755"/>
      <c r="F21755"/>
    </row>
    <row r="21756" spans="1:6" x14ac:dyDescent="0.2">
      <c r="A21756"/>
      <c r="B21756"/>
      <c r="D21756"/>
      <c r="E21756"/>
      <c r="F21756"/>
    </row>
    <row r="21757" spans="1:6" x14ac:dyDescent="0.2">
      <c r="A21757"/>
      <c r="B21757"/>
      <c r="D21757"/>
      <c r="E21757"/>
      <c r="F21757"/>
    </row>
    <row r="21758" spans="1:6" x14ac:dyDescent="0.2">
      <c r="A21758"/>
      <c r="B21758"/>
      <c r="D21758"/>
      <c r="E21758"/>
      <c r="F21758"/>
    </row>
    <row r="21759" spans="1:6" x14ac:dyDescent="0.2">
      <c r="A21759"/>
      <c r="B21759"/>
      <c r="D21759"/>
      <c r="E21759"/>
      <c r="F21759"/>
    </row>
    <row r="21760" spans="1:6" x14ac:dyDescent="0.2">
      <c r="A21760"/>
      <c r="B21760"/>
      <c r="D21760"/>
      <c r="E21760"/>
      <c r="F21760"/>
    </row>
    <row r="21761" spans="1:6" x14ac:dyDescent="0.2">
      <c r="A21761"/>
      <c r="B21761"/>
      <c r="D21761"/>
      <c r="E21761"/>
      <c r="F21761"/>
    </row>
    <row r="21762" spans="1:6" x14ac:dyDescent="0.2">
      <c r="A21762"/>
      <c r="B21762"/>
      <c r="D21762"/>
      <c r="E21762"/>
      <c r="F21762"/>
    </row>
    <row r="21763" spans="1:6" x14ac:dyDescent="0.2">
      <c r="A21763"/>
      <c r="B21763"/>
      <c r="D21763"/>
      <c r="E21763"/>
      <c r="F21763"/>
    </row>
    <row r="21764" spans="1:6" x14ac:dyDescent="0.2">
      <c r="A21764"/>
      <c r="B21764"/>
      <c r="D21764"/>
      <c r="E21764"/>
      <c r="F21764"/>
    </row>
    <row r="21765" spans="1:6" x14ac:dyDescent="0.2">
      <c r="A21765"/>
      <c r="B21765"/>
      <c r="D21765"/>
      <c r="E21765"/>
      <c r="F21765"/>
    </row>
    <row r="21766" spans="1:6" x14ac:dyDescent="0.2">
      <c r="A21766"/>
      <c r="B21766"/>
      <c r="D21766"/>
      <c r="E21766"/>
      <c r="F21766"/>
    </row>
    <row r="21767" spans="1:6" x14ac:dyDescent="0.2">
      <c r="A21767"/>
      <c r="B21767"/>
      <c r="D21767"/>
      <c r="E21767"/>
      <c r="F21767"/>
    </row>
    <row r="21768" spans="1:6" x14ac:dyDescent="0.2">
      <c r="A21768"/>
      <c r="B21768"/>
      <c r="D21768"/>
      <c r="E21768"/>
      <c r="F21768"/>
    </row>
    <row r="21769" spans="1:6" x14ac:dyDescent="0.2">
      <c r="A21769"/>
      <c r="B21769"/>
      <c r="D21769"/>
      <c r="E21769"/>
      <c r="F21769"/>
    </row>
    <row r="21770" spans="1:6" x14ac:dyDescent="0.2">
      <c r="A21770"/>
      <c r="B21770"/>
      <c r="D21770"/>
      <c r="E21770"/>
      <c r="F21770"/>
    </row>
    <row r="21771" spans="1:6" x14ac:dyDescent="0.2">
      <c r="A21771"/>
      <c r="B21771"/>
      <c r="D21771"/>
      <c r="E21771"/>
      <c r="F21771"/>
    </row>
    <row r="21772" spans="1:6" x14ac:dyDescent="0.2">
      <c r="A21772"/>
      <c r="B21772"/>
      <c r="D21772"/>
      <c r="E21772"/>
      <c r="F21772"/>
    </row>
    <row r="21773" spans="1:6" x14ac:dyDescent="0.2">
      <c r="A21773"/>
      <c r="B21773"/>
      <c r="D21773"/>
      <c r="E21773"/>
      <c r="F21773"/>
    </row>
    <row r="21774" spans="1:6" x14ac:dyDescent="0.2">
      <c r="A21774"/>
      <c r="B21774"/>
      <c r="D21774"/>
      <c r="E21774"/>
      <c r="F21774"/>
    </row>
    <row r="21775" spans="1:6" x14ac:dyDescent="0.2">
      <c r="A21775"/>
      <c r="B21775"/>
      <c r="D21775"/>
      <c r="E21775"/>
      <c r="F21775"/>
    </row>
    <row r="21776" spans="1:6" x14ac:dyDescent="0.2">
      <c r="A21776"/>
      <c r="B21776"/>
      <c r="D21776"/>
      <c r="E21776"/>
      <c r="F21776"/>
    </row>
    <row r="21777" spans="1:6" x14ac:dyDescent="0.2">
      <c r="A21777"/>
      <c r="B21777"/>
      <c r="D21777"/>
      <c r="E21777"/>
      <c r="F21777"/>
    </row>
    <row r="21778" spans="1:6" x14ac:dyDescent="0.2">
      <c r="A21778"/>
      <c r="B21778"/>
      <c r="D21778"/>
      <c r="E21778"/>
      <c r="F21778"/>
    </row>
    <row r="21779" spans="1:6" x14ac:dyDescent="0.2">
      <c r="A21779"/>
      <c r="B21779"/>
      <c r="D21779"/>
      <c r="E21779"/>
      <c r="F21779"/>
    </row>
    <row r="21780" spans="1:6" x14ac:dyDescent="0.2">
      <c r="A21780"/>
      <c r="B21780"/>
      <c r="D21780"/>
      <c r="E21780"/>
      <c r="F21780"/>
    </row>
    <row r="21781" spans="1:6" x14ac:dyDescent="0.2">
      <c r="A21781"/>
      <c r="B21781"/>
      <c r="D21781"/>
      <c r="E21781"/>
      <c r="F21781"/>
    </row>
    <row r="21782" spans="1:6" x14ac:dyDescent="0.2">
      <c r="A21782"/>
      <c r="B21782"/>
      <c r="D21782"/>
      <c r="E21782"/>
      <c r="F21782"/>
    </row>
    <row r="21783" spans="1:6" x14ac:dyDescent="0.2">
      <c r="A21783"/>
      <c r="B21783"/>
      <c r="D21783"/>
      <c r="E21783"/>
      <c r="F21783"/>
    </row>
    <row r="21784" spans="1:6" x14ac:dyDescent="0.2">
      <c r="A21784"/>
      <c r="B21784"/>
      <c r="D21784"/>
      <c r="E21784"/>
      <c r="F21784"/>
    </row>
    <row r="21785" spans="1:6" x14ac:dyDescent="0.2">
      <c r="A21785"/>
      <c r="B21785"/>
      <c r="D21785"/>
      <c r="E21785"/>
      <c r="F21785"/>
    </row>
    <row r="21786" spans="1:6" x14ac:dyDescent="0.2">
      <c r="A21786"/>
      <c r="B21786"/>
      <c r="D21786"/>
      <c r="E21786"/>
      <c r="F21786"/>
    </row>
    <row r="21787" spans="1:6" x14ac:dyDescent="0.2">
      <c r="A21787"/>
      <c r="B21787"/>
      <c r="D21787"/>
      <c r="E21787"/>
      <c r="F21787"/>
    </row>
    <row r="21788" spans="1:6" x14ac:dyDescent="0.2">
      <c r="A21788"/>
      <c r="B21788"/>
      <c r="D21788"/>
      <c r="E21788"/>
      <c r="F21788"/>
    </row>
    <row r="21789" spans="1:6" x14ac:dyDescent="0.2">
      <c r="A21789"/>
      <c r="B21789"/>
      <c r="D21789"/>
      <c r="E21789"/>
      <c r="F21789"/>
    </row>
    <row r="21790" spans="1:6" x14ac:dyDescent="0.2">
      <c r="A21790"/>
      <c r="B21790"/>
      <c r="D21790"/>
      <c r="E21790"/>
      <c r="F21790"/>
    </row>
    <row r="21791" spans="1:6" x14ac:dyDescent="0.2">
      <c r="A21791"/>
      <c r="B21791"/>
      <c r="D21791"/>
      <c r="E21791"/>
      <c r="F21791"/>
    </row>
    <row r="21792" spans="1:6" x14ac:dyDescent="0.2">
      <c r="A21792"/>
      <c r="B21792"/>
      <c r="D21792"/>
      <c r="E21792"/>
      <c r="F21792"/>
    </row>
    <row r="21793" spans="1:6" x14ac:dyDescent="0.2">
      <c r="A21793"/>
      <c r="B21793"/>
      <c r="D21793"/>
      <c r="E21793"/>
      <c r="F21793"/>
    </row>
    <row r="21794" spans="1:6" x14ac:dyDescent="0.2">
      <c r="A21794"/>
      <c r="B21794"/>
      <c r="D21794"/>
      <c r="E21794"/>
      <c r="F21794"/>
    </row>
    <row r="21795" spans="1:6" x14ac:dyDescent="0.2">
      <c r="A21795"/>
      <c r="B21795"/>
      <c r="D21795"/>
      <c r="E21795"/>
      <c r="F21795"/>
    </row>
    <row r="21796" spans="1:6" x14ac:dyDescent="0.2">
      <c r="A21796"/>
      <c r="B21796"/>
      <c r="D21796"/>
      <c r="E21796"/>
      <c r="F21796"/>
    </row>
    <row r="21797" spans="1:6" x14ac:dyDescent="0.2">
      <c r="A21797"/>
      <c r="B21797"/>
      <c r="D21797"/>
      <c r="E21797"/>
      <c r="F21797"/>
    </row>
    <row r="21798" spans="1:6" x14ac:dyDescent="0.2">
      <c r="A21798"/>
      <c r="B21798"/>
      <c r="D21798"/>
      <c r="E21798"/>
      <c r="F21798"/>
    </row>
    <row r="21799" spans="1:6" x14ac:dyDescent="0.2">
      <c r="A21799"/>
      <c r="B21799"/>
      <c r="D21799"/>
      <c r="E21799"/>
      <c r="F21799"/>
    </row>
    <row r="21800" spans="1:6" x14ac:dyDescent="0.2">
      <c r="A21800"/>
      <c r="B21800"/>
      <c r="D21800"/>
      <c r="E21800"/>
      <c r="F21800"/>
    </row>
    <row r="21801" spans="1:6" x14ac:dyDescent="0.2">
      <c r="A21801"/>
      <c r="B21801"/>
      <c r="D21801"/>
      <c r="E21801"/>
      <c r="F21801"/>
    </row>
    <row r="21802" spans="1:6" x14ac:dyDescent="0.2">
      <c r="A21802"/>
      <c r="B21802"/>
      <c r="D21802"/>
      <c r="E21802"/>
      <c r="F21802"/>
    </row>
    <row r="21803" spans="1:6" x14ac:dyDescent="0.2">
      <c r="A21803"/>
      <c r="B21803"/>
      <c r="D21803"/>
      <c r="E21803"/>
      <c r="F21803"/>
    </row>
    <row r="21804" spans="1:6" x14ac:dyDescent="0.2">
      <c r="A21804"/>
      <c r="B21804"/>
      <c r="D21804"/>
      <c r="E21804"/>
      <c r="F21804"/>
    </row>
    <row r="21805" spans="1:6" x14ac:dyDescent="0.2">
      <c r="A21805"/>
      <c r="B21805"/>
      <c r="D21805"/>
      <c r="E21805"/>
      <c r="F21805"/>
    </row>
    <row r="21806" spans="1:6" x14ac:dyDescent="0.2">
      <c r="A21806"/>
      <c r="B21806"/>
      <c r="D21806"/>
      <c r="E21806"/>
      <c r="F21806"/>
    </row>
    <row r="21807" spans="1:6" x14ac:dyDescent="0.2">
      <c r="A21807"/>
      <c r="B21807"/>
      <c r="D21807"/>
      <c r="E21807"/>
      <c r="F21807"/>
    </row>
    <row r="21808" spans="1:6" x14ac:dyDescent="0.2">
      <c r="A21808"/>
      <c r="B21808"/>
      <c r="D21808"/>
      <c r="E21808"/>
      <c r="F21808"/>
    </row>
    <row r="21809" spans="1:6" x14ac:dyDescent="0.2">
      <c r="A21809"/>
      <c r="B21809"/>
      <c r="D21809"/>
      <c r="E21809"/>
      <c r="F21809"/>
    </row>
    <row r="21810" spans="1:6" x14ac:dyDescent="0.2">
      <c r="A21810"/>
      <c r="B21810"/>
      <c r="D21810"/>
      <c r="E21810"/>
      <c r="F21810"/>
    </row>
    <row r="21811" spans="1:6" x14ac:dyDescent="0.2">
      <c r="A21811"/>
      <c r="B21811"/>
      <c r="D21811"/>
      <c r="E21811"/>
      <c r="F21811"/>
    </row>
    <row r="21812" spans="1:6" x14ac:dyDescent="0.2">
      <c r="A21812"/>
      <c r="B21812"/>
      <c r="D21812"/>
      <c r="E21812"/>
      <c r="F21812"/>
    </row>
    <row r="21813" spans="1:6" x14ac:dyDescent="0.2">
      <c r="A21813"/>
      <c r="B21813"/>
      <c r="D21813"/>
      <c r="E21813"/>
      <c r="F21813"/>
    </row>
    <row r="21814" spans="1:6" x14ac:dyDescent="0.2">
      <c r="A21814"/>
      <c r="B21814"/>
      <c r="D21814"/>
      <c r="E21814"/>
      <c r="F21814"/>
    </row>
    <row r="21815" spans="1:6" x14ac:dyDescent="0.2">
      <c r="A21815"/>
      <c r="B21815"/>
      <c r="D21815"/>
      <c r="E21815"/>
      <c r="F21815"/>
    </row>
    <row r="21816" spans="1:6" x14ac:dyDescent="0.2">
      <c r="A21816"/>
      <c r="B21816"/>
      <c r="D21816"/>
      <c r="E21816"/>
      <c r="F21816"/>
    </row>
    <row r="21817" spans="1:6" x14ac:dyDescent="0.2">
      <c r="A21817"/>
      <c r="B21817"/>
      <c r="D21817"/>
      <c r="E21817"/>
      <c r="F21817"/>
    </row>
    <row r="21818" spans="1:6" x14ac:dyDescent="0.2">
      <c r="A21818"/>
      <c r="B21818"/>
      <c r="D21818"/>
      <c r="E21818"/>
      <c r="F21818"/>
    </row>
    <row r="21819" spans="1:6" x14ac:dyDescent="0.2">
      <c r="A21819"/>
      <c r="B21819"/>
      <c r="D21819"/>
      <c r="E21819"/>
      <c r="F21819"/>
    </row>
    <row r="21820" spans="1:6" x14ac:dyDescent="0.2">
      <c r="A21820"/>
      <c r="B21820"/>
      <c r="D21820"/>
      <c r="E21820"/>
      <c r="F21820"/>
    </row>
    <row r="21821" spans="1:6" x14ac:dyDescent="0.2">
      <c r="A21821"/>
      <c r="B21821"/>
      <c r="D21821"/>
      <c r="E21821"/>
      <c r="F21821"/>
    </row>
    <row r="21822" spans="1:6" x14ac:dyDescent="0.2">
      <c r="A21822"/>
      <c r="B21822"/>
      <c r="D21822"/>
      <c r="E21822"/>
      <c r="F21822"/>
    </row>
    <row r="21823" spans="1:6" x14ac:dyDescent="0.2">
      <c r="A21823"/>
      <c r="B21823"/>
      <c r="D21823"/>
      <c r="E21823"/>
      <c r="F21823"/>
    </row>
    <row r="21824" spans="1:6" x14ac:dyDescent="0.2">
      <c r="A21824"/>
      <c r="B21824"/>
      <c r="D21824"/>
      <c r="E21824"/>
      <c r="F21824"/>
    </row>
    <row r="21825" spans="1:6" x14ac:dyDescent="0.2">
      <c r="A21825"/>
      <c r="B21825"/>
      <c r="D21825"/>
      <c r="E21825"/>
      <c r="F21825"/>
    </row>
    <row r="21826" spans="1:6" x14ac:dyDescent="0.2">
      <c r="A21826"/>
      <c r="B21826"/>
      <c r="D21826"/>
      <c r="E21826"/>
      <c r="F21826"/>
    </row>
    <row r="21827" spans="1:6" x14ac:dyDescent="0.2">
      <c r="A21827"/>
      <c r="B21827"/>
      <c r="D21827"/>
      <c r="E21827"/>
      <c r="F21827"/>
    </row>
    <row r="21828" spans="1:6" x14ac:dyDescent="0.2">
      <c r="A21828"/>
      <c r="B21828"/>
      <c r="D21828"/>
      <c r="E21828"/>
      <c r="F21828"/>
    </row>
    <row r="21829" spans="1:6" x14ac:dyDescent="0.2">
      <c r="A21829"/>
      <c r="B21829"/>
      <c r="D21829"/>
      <c r="E21829"/>
      <c r="F21829"/>
    </row>
    <row r="21830" spans="1:6" x14ac:dyDescent="0.2">
      <c r="A21830"/>
      <c r="B21830"/>
      <c r="D21830"/>
      <c r="E21830"/>
      <c r="F21830"/>
    </row>
    <row r="21831" spans="1:6" x14ac:dyDescent="0.2">
      <c r="A21831"/>
      <c r="B21831"/>
      <c r="D21831"/>
      <c r="E21831"/>
      <c r="F21831"/>
    </row>
    <row r="21832" spans="1:6" x14ac:dyDescent="0.2">
      <c r="A21832"/>
      <c r="B21832"/>
      <c r="D21832"/>
      <c r="E21832"/>
      <c r="F21832"/>
    </row>
    <row r="21833" spans="1:6" x14ac:dyDescent="0.2">
      <c r="A21833"/>
      <c r="B21833"/>
      <c r="D21833"/>
      <c r="E21833"/>
      <c r="F21833"/>
    </row>
    <row r="21834" spans="1:6" x14ac:dyDescent="0.2">
      <c r="A21834"/>
      <c r="B21834"/>
      <c r="D21834"/>
      <c r="E21834"/>
      <c r="F21834"/>
    </row>
    <row r="21835" spans="1:6" x14ac:dyDescent="0.2">
      <c r="A21835"/>
      <c r="B21835"/>
      <c r="D21835"/>
      <c r="E21835"/>
      <c r="F21835"/>
    </row>
    <row r="21836" spans="1:6" x14ac:dyDescent="0.2">
      <c r="A21836"/>
      <c r="B21836"/>
      <c r="D21836"/>
      <c r="E21836"/>
      <c r="F21836"/>
    </row>
    <row r="21837" spans="1:6" x14ac:dyDescent="0.2">
      <c r="A21837"/>
      <c r="B21837"/>
      <c r="D21837"/>
      <c r="E21837"/>
      <c r="F21837"/>
    </row>
    <row r="21838" spans="1:6" x14ac:dyDescent="0.2">
      <c r="A21838"/>
      <c r="B21838"/>
      <c r="D21838"/>
      <c r="E21838"/>
      <c r="F21838"/>
    </row>
    <row r="21839" spans="1:6" x14ac:dyDescent="0.2">
      <c r="A21839"/>
      <c r="B21839"/>
      <c r="D21839"/>
      <c r="E21839"/>
      <c r="F21839"/>
    </row>
    <row r="21840" spans="1:6" x14ac:dyDescent="0.2">
      <c r="A21840"/>
      <c r="B21840"/>
      <c r="D21840"/>
      <c r="E21840"/>
      <c r="F21840"/>
    </row>
    <row r="21841" spans="1:6" x14ac:dyDescent="0.2">
      <c r="A21841"/>
      <c r="B21841"/>
      <c r="D21841"/>
      <c r="E21841"/>
      <c r="F21841"/>
    </row>
    <row r="21842" spans="1:6" x14ac:dyDescent="0.2">
      <c r="A21842"/>
      <c r="B21842"/>
      <c r="D21842"/>
      <c r="E21842"/>
      <c r="F21842"/>
    </row>
    <row r="21843" spans="1:6" x14ac:dyDescent="0.2">
      <c r="A21843"/>
      <c r="B21843"/>
      <c r="D21843"/>
      <c r="E21843"/>
      <c r="F21843"/>
    </row>
    <row r="21844" spans="1:6" x14ac:dyDescent="0.2">
      <c r="A21844"/>
      <c r="B21844"/>
      <c r="D21844"/>
      <c r="E21844"/>
      <c r="F21844"/>
    </row>
    <row r="21845" spans="1:6" x14ac:dyDescent="0.2">
      <c r="A21845"/>
      <c r="B21845"/>
      <c r="D21845"/>
      <c r="E21845"/>
      <c r="F21845"/>
    </row>
    <row r="21846" spans="1:6" x14ac:dyDescent="0.2">
      <c r="A21846"/>
      <c r="B21846"/>
      <c r="D21846"/>
      <c r="E21846"/>
      <c r="F21846"/>
    </row>
    <row r="21847" spans="1:6" x14ac:dyDescent="0.2">
      <c r="A21847"/>
      <c r="B21847"/>
      <c r="D21847"/>
      <c r="E21847"/>
      <c r="F21847"/>
    </row>
    <row r="21848" spans="1:6" x14ac:dyDescent="0.2">
      <c r="A21848"/>
      <c r="B21848"/>
      <c r="D21848"/>
      <c r="E21848"/>
      <c r="F21848"/>
    </row>
    <row r="21849" spans="1:6" x14ac:dyDescent="0.2">
      <c r="A21849"/>
      <c r="B21849"/>
      <c r="D21849"/>
      <c r="E21849"/>
      <c r="F21849"/>
    </row>
    <row r="21850" spans="1:6" x14ac:dyDescent="0.2">
      <c r="A21850"/>
      <c r="B21850"/>
      <c r="D21850"/>
      <c r="E21850"/>
      <c r="F21850"/>
    </row>
    <row r="21851" spans="1:6" x14ac:dyDescent="0.2">
      <c r="A21851"/>
      <c r="B21851"/>
      <c r="D21851"/>
      <c r="E21851"/>
      <c r="F21851"/>
    </row>
    <row r="21852" spans="1:6" x14ac:dyDescent="0.2">
      <c r="A21852"/>
      <c r="B21852"/>
      <c r="D21852"/>
      <c r="E21852"/>
      <c r="F21852"/>
    </row>
    <row r="21853" spans="1:6" x14ac:dyDescent="0.2">
      <c r="A21853"/>
      <c r="B21853"/>
      <c r="D21853"/>
      <c r="E21853"/>
      <c r="F21853"/>
    </row>
    <row r="21854" spans="1:6" x14ac:dyDescent="0.2">
      <c r="A21854"/>
      <c r="B21854"/>
      <c r="D21854"/>
      <c r="E21854"/>
      <c r="F21854"/>
    </row>
    <row r="21855" spans="1:6" x14ac:dyDescent="0.2">
      <c r="A21855"/>
      <c r="B21855"/>
      <c r="D21855"/>
      <c r="E21855"/>
      <c r="F21855"/>
    </row>
    <row r="21856" spans="1:6" x14ac:dyDescent="0.2">
      <c r="A21856"/>
      <c r="B21856"/>
      <c r="D21856"/>
      <c r="E21856"/>
      <c r="F21856"/>
    </row>
    <row r="21857" spans="1:6" x14ac:dyDescent="0.2">
      <c r="A21857"/>
      <c r="B21857"/>
      <c r="D21857"/>
      <c r="E21857"/>
      <c r="F21857"/>
    </row>
    <row r="21858" spans="1:6" x14ac:dyDescent="0.2">
      <c r="A21858"/>
      <c r="B21858"/>
      <c r="D21858"/>
      <c r="E21858"/>
      <c r="F21858"/>
    </row>
    <row r="21859" spans="1:6" x14ac:dyDescent="0.2">
      <c r="A21859"/>
      <c r="B21859"/>
      <c r="D21859"/>
      <c r="E21859"/>
      <c r="F21859"/>
    </row>
    <row r="21860" spans="1:6" x14ac:dyDescent="0.2">
      <c r="A21860"/>
      <c r="B21860"/>
      <c r="D21860"/>
      <c r="E21860"/>
      <c r="F21860"/>
    </row>
    <row r="21861" spans="1:6" x14ac:dyDescent="0.2">
      <c r="A21861"/>
      <c r="B21861"/>
      <c r="D21861"/>
      <c r="E21861"/>
      <c r="F21861"/>
    </row>
    <row r="21862" spans="1:6" x14ac:dyDescent="0.2">
      <c r="A21862"/>
      <c r="B21862"/>
      <c r="D21862"/>
      <c r="E21862"/>
      <c r="F21862"/>
    </row>
    <row r="21863" spans="1:6" x14ac:dyDescent="0.2">
      <c r="A21863"/>
      <c r="B21863"/>
      <c r="D21863"/>
      <c r="E21863"/>
      <c r="F21863"/>
    </row>
    <row r="21864" spans="1:6" x14ac:dyDescent="0.2">
      <c r="A21864"/>
      <c r="B21864"/>
      <c r="D21864"/>
      <c r="E21864"/>
      <c r="F21864"/>
    </row>
    <row r="21865" spans="1:6" x14ac:dyDescent="0.2">
      <c r="A21865"/>
      <c r="B21865"/>
      <c r="D21865"/>
      <c r="E21865"/>
      <c r="F21865"/>
    </row>
    <row r="21866" spans="1:6" x14ac:dyDescent="0.2">
      <c r="A21866"/>
      <c r="B21866"/>
      <c r="D21866"/>
      <c r="E21866"/>
      <c r="F21866"/>
    </row>
    <row r="21867" spans="1:6" x14ac:dyDescent="0.2">
      <c r="A21867"/>
      <c r="B21867"/>
      <c r="D21867"/>
      <c r="E21867"/>
      <c r="F21867"/>
    </row>
    <row r="21868" spans="1:6" x14ac:dyDescent="0.2">
      <c r="A21868"/>
      <c r="B21868"/>
      <c r="D21868"/>
      <c r="E21868"/>
      <c r="F21868"/>
    </row>
    <row r="21869" spans="1:6" x14ac:dyDescent="0.2">
      <c r="A21869"/>
      <c r="B21869"/>
      <c r="D21869"/>
      <c r="E21869"/>
      <c r="F21869"/>
    </row>
    <row r="21870" spans="1:6" x14ac:dyDescent="0.2">
      <c r="A21870"/>
      <c r="B21870"/>
      <c r="D21870"/>
      <c r="E21870"/>
      <c r="F21870"/>
    </row>
    <row r="21871" spans="1:6" x14ac:dyDescent="0.2">
      <c r="A21871"/>
      <c r="B21871"/>
      <c r="D21871"/>
      <c r="E21871"/>
      <c r="F21871"/>
    </row>
    <row r="21872" spans="1:6" x14ac:dyDescent="0.2">
      <c r="A21872"/>
      <c r="B21872"/>
      <c r="D21872"/>
      <c r="E21872"/>
      <c r="F21872"/>
    </row>
    <row r="21873" spans="1:6" x14ac:dyDescent="0.2">
      <c r="A21873"/>
      <c r="B21873"/>
      <c r="D21873"/>
      <c r="E21873"/>
      <c r="F21873"/>
    </row>
    <row r="21874" spans="1:6" x14ac:dyDescent="0.2">
      <c r="A21874"/>
      <c r="B21874"/>
      <c r="D21874"/>
      <c r="E21874"/>
      <c r="F21874"/>
    </row>
    <row r="21875" spans="1:6" x14ac:dyDescent="0.2">
      <c r="A21875"/>
      <c r="B21875"/>
      <c r="D21875"/>
      <c r="E21875"/>
      <c r="F21875"/>
    </row>
    <row r="21876" spans="1:6" x14ac:dyDescent="0.2">
      <c r="A21876"/>
      <c r="B21876"/>
      <c r="D21876"/>
      <c r="E21876"/>
      <c r="F21876"/>
    </row>
    <row r="21877" spans="1:6" x14ac:dyDescent="0.2">
      <c r="A21877"/>
      <c r="B21877"/>
      <c r="D21877"/>
      <c r="E21877"/>
      <c r="F21877"/>
    </row>
    <row r="21878" spans="1:6" x14ac:dyDescent="0.2">
      <c r="A21878"/>
      <c r="B21878"/>
      <c r="D21878"/>
      <c r="E21878"/>
      <c r="F21878"/>
    </row>
    <row r="21879" spans="1:6" x14ac:dyDescent="0.2">
      <c r="A21879"/>
      <c r="B21879"/>
      <c r="D21879"/>
      <c r="E21879"/>
      <c r="F21879"/>
    </row>
    <row r="21880" spans="1:6" x14ac:dyDescent="0.2">
      <c r="A21880"/>
      <c r="B21880"/>
      <c r="D21880"/>
      <c r="E21880"/>
      <c r="F21880"/>
    </row>
    <row r="21881" spans="1:6" x14ac:dyDescent="0.2">
      <c r="A21881"/>
      <c r="B21881"/>
      <c r="D21881"/>
      <c r="E21881"/>
      <c r="F21881"/>
    </row>
    <row r="21882" spans="1:6" x14ac:dyDescent="0.2">
      <c r="A21882"/>
      <c r="B21882"/>
      <c r="D21882"/>
      <c r="E21882"/>
      <c r="F21882"/>
    </row>
    <row r="21883" spans="1:6" x14ac:dyDescent="0.2">
      <c r="A21883"/>
      <c r="B21883"/>
      <c r="D21883"/>
      <c r="E21883"/>
      <c r="F21883"/>
    </row>
    <row r="21884" spans="1:6" x14ac:dyDescent="0.2">
      <c r="A21884"/>
      <c r="B21884"/>
      <c r="D21884"/>
      <c r="E21884"/>
      <c r="F21884"/>
    </row>
    <row r="21885" spans="1:6" x14ac:dyDescent="0.2">
      <c r="A21885"/>
      <c r="B21885"/>
      <c r="D21885"/>
      <c r="E21885"/>
      <c r="F21885"/>
    </row>
    <row r="21886" spans="1:6" x14ac:dyDescent="0.2">
      <c r="A21886"/>
      <c r="B21886"/>
      <c r="D21886"/>
      <c r="E21886"/>
      <c r="F21886"/>
    </row>
    <row r="21887" spans="1:6" x14ac:dyDescent="0.2">
      <c r="A21887"/>
      <c r="B21887"/>
      <c r="D21887"/>
      <c r="E21887"/>
      <c r="F21887"/>
    </row>
    <row r="21888" spans="1:6" x14ac:dyDescent="0.2">
      <c r="A21888"/>
      <c r="B21888"/>
      <c r="D21888"/>
      <c r="E21888"/>
      <c r="F21888"/>
    </row>
    <row r="21889" spans="1:6" x14ac:dyDescent="0.2">
      <c r="A21889"/>
      <c r="B21889"/>
      <c r="D21889"/>
      <c r="E21889"/>
      <c r="F21889"/>
    </row>
    <row r="21890" spans="1:6" x14ac:dyDescent="0.2">
      <c r="A21890"/>
      <c r="B21890"/>
      <c r="D21890"/>
      <c r="E21890"/>
      <c r="F21890"/>
    </row>
    <row r="21891" spans="1:6" x14ac:dyDescent="0.2">
      <c r="A21891"/>
      <c r="B21891"/>
      <c r="D21891"/>
      <c r="E21891"/>
      <c r="F21891"/>
    </row>
    <row r="21892" spans="1:6" x14ac:dyDescent="0.2">
      <c r="A21892"/>
      <c r="B21892"/>
      <c r="D21892"/>
      <c r="E21892"/>
      <c r="F21892"/>
    </row>
    <row r="21893" spans="1:6" x14ac:dyDescent="0.2">
      <c r="A21893"/>
      <c r="B21893"/>
      <c r="D21893"/>
      <c r="E21893"/>
      <c r="F21893"/>
    </row>
    <row r="21894" spans="1:6" x14ac:dyDescent="0.2">
      <c r="A21894"/>
      <c r="B21894"/>
      <c r="D21894"/>
      <c r="E21894"/>
      <c r="F21894"/>
    </row>
    <row r="21895" spans="1:6" x14ac:dyDescent="0.2">
      <c r="A21895"/>
      <c r="B21895"/>
      <c r="D21895"/>
      <c r="E21895"/>
      <c r="F21895"/>
    </row>
    <row r="21896" spans="1:6" x14ac:dyDescent="0.2">
      <c r="A21896"/>
      <c r="B21896"/>
      <c r="D21896"/>
      <c r="E21896"/>
      <c r="F21896"/>
    </row>
    <row r="21897" spans="1:6" x14ac:dyDescent="0.2">
      <c r="A21897"/>
      <c r="B21897"/>
      <c r="D21897"/>
      <c r="E21897"/>
      <c r="F21897"/>
    </row>
    <row r="21898" spans="1:6" x14ac:dyDescent="0.2">
      <c r="A21898"/>
      <c r="B21898"/>
      <c r="D21898"/>
      <c r="E21898"/>
      <c r="F21898"/>
    </row>
    <row r="21899" spans="1:6" x14ac:dyDescent="0.2">
      <c r="A21899"/>
      <c r="B21899"/>
      <c r="D21899"/>
      <c r="E21899"/>
      <c r="F21899"/>
    </row>
    <row r="21900" spans="1:6" x14ac:dyDescent="0.2">
      <c r="A21900"/>
      <c r="B21900"/>
      <c r="D21900"/>
      <c r="E21900"/>
      <c r="F21900"/>
    </row>
    <row r="21901" spans="1:6" x14ac:dyDescent="0.2">
      <c r="A21901"/>
      <c r="B21901"/>
      <c r="D21901"/>
      <c r="E21901"/>
      <c r="F21901"/>
    </row>
    <row r="21902" spans="1:6" x14ac:dyDescent="0.2">
      <c r="A21902"/>
      <c r="B21902"/>
      <c r="D21902"/>
      <c r="E21902"/>
      <c r="F21902"/>
    </row>
    <row r="21903" spans="1:6" x14ac:dyDescent="0.2">
      <c r="A21903"/>
      <c r="B21903"/>
      <c r="D21903"/>
      <c r="E21903"/>
      <c r="F21903"/>
    </row>
    <row r="21904" spans="1:6" x14ac:dyDescent="0.2">
      <c r="A21904"/>
      <c r="B21904"/>
      <c r="D21904"/>
      <c r="E21904"/>
      <c r="F21904"/>
    </row>
    <row r="21905" spans="1:6" x14ac:dyDescent="0.2">
      <c r="A21905"/>
      <c r="B21905"/>
      <c r="D21905"/>
      <c r="E21905"/>
      <c r="F21905"/>
    </row>
    <row r="21906" spans="1:6" x14ac:dyDescent="0.2">
      <c r="A21906"/>
      <c r="B21906"/>
      <c r="D21906"/>
      <c r="E21906"/>
      <c r="F21906"/>
    </row>
    <row r="21907" spans="1:6" x14ac:dyDescent="0.2">
      <c r="A21907"/>
      <c r="B21907"/>
      <c r="D21907"/>
      <c r="E21907"/>
      <c r="F21907"/>
    </row>
    <row r="21908" spans="1:6" x14ac:dyDescent="0.2">
      <c r="A21908"/>
      <c r="B21908"/>
      <c r="D21908"/>
      <c r="E21908"/>
      <c r="F21908"/>
    </row>
    <row r="21909" spans="1:6" x14ac:dyDescent="0.2">
      <c r="A21909"/>
      <c r="B21909"/>
      <c r="D21909"/>
      <c r="E21909"/>
      <c r="F21909"/>
    </row>
    <row r="21910" spans="1:6" x14ac:dyDescent="0.2">
      <c r="A21910"/>
      <c r="B21910"/>
      <c r="D21910"/>
      <c r="E21910"/>
      <c r="F21910"/>
    </row>
    <row r="21911" spans="1:6" x14ac:dyDescent="0.2">
      <c r="A21911"/>
      <c r="B21911"/>
      <c r="D21911"/>
      <c r="E21911"/>
      <c r="F21911"/>
    </row>
    <row r="21912" spans="1:6" x14ac:dyDescent="0.2">
      <c r="A21912"/>
      <c r="B21912"/>
      <c r="D21912"/>
      <c r="E21912"/>
      <c r="F21912"/>
    </row>
    <row r="21913" spans="1:6" x14ac:dyDescent="0.2">
      <c r="A21913"/>
      <c r="B21913"/>
      <c r="D21913"/>
      <c r="E21913"/>
      <c r="F21913"/>
    </row>
    <row r="21914" spans="1:6" x14ac:dyDescent="0.2">
      <c r="A21914"/>
      <c r="B21914"/>
      <c r="D21914"/>
      <c r="E21914"/>
      <c r="F21914"/>
    </row>
    <row r="21915" spans="1:6" x14ac:dyDescent="0.2">
      <c r="A21915"/>
      <c r="B21915"/>
      <c r="D21915"/>
      <c r="E21915"/>
      <c r="F21915"/>
    </row>
    <row r="21916" spans="1:6" x14ac:dyDescent="0.2">
      <c r="A21916"/>
      <c r="B21916"/>
      <c r="D21916"/>
      <c r="E21916"/>
      <c r="F21916"/>
    </row>
    <row r="21917" spans="1:6" x14ac:dyDescent="0.2">
      <c r="A21917"/>
      <c r="B21917"/>
      <c r="D21917"/>
      <c r="E21917"/>
      <c r="F21917"/>
    </row>
    <row r="21918" spans="1:6" x14ac:dyDescent="0.2">
      <c r="A21918"/>
      <c r="B21918"/>
      <c r="D21918"/>
      <c r="E21918"/>
      <c r="F21918"/>
    </row>
    <row r="21919" spans="1:6" x14ac:dyDescent="0.2">
      <c r="A21919"/>
      <c r="B21919"/>
      <c r="D21919"/>
      <c r="E21919"/>
      <c r="F21919"/>
    </row>
    <row r="21920" spans="1:6" x14ac:dyDescent="0.2">
      <c r="A21920"/>
      <c r="B21920"/>
      <c r="D21920"/>
      <c r="E21920"/>
      <c r="F21920"/>
    </row>
    <row r="21921" spans="1:6" x14ac:dyDescent="0.2">
      <c r="A21921"/>
      <c r="B21921"/>
      <c r="D21921"/>
      <c r="E21921"/>
      <c r="F21921"/>
    </row>
    <row r="21922" spans="1:6" x14ac:dyDescent="0.2">
      <c r="A21922"/>
      <c r="B21922"/>
      <c r="D21922"/>
      <c r="E21922"/>
      <c r="F21922"/>
    </row>
    <row r="21923" spans="1:6" x14ac:dyDescent="0.2">
      <c r="A21923"/>
      <c r="B21923"/>
      <c r="D21923"/>
      <c r="E21923"/>
      <c r="F21923"/>
    </row>
    <row r="21924" spans="1:6" x14ac:dyDescent="0.2">
      <c r="A21924"/>
      <c r="B21924"/>
      <c r="D21924"/>
      <c r="E21924"/>
      <c r="F21924"/>
    </row>
    <row r="21925" spans="1:6" x14ac:dyDescent="0.2">
      <c r="A21925"/>
      <c r="B21925"/>
      <c r="D21925"/>
      <c r="E21925"/>
      <c r="F21925"/>
    </row>
    <row r="21926" spans="1:6" x14ac:dyDescent="0.2">
      <c r="A21926"/>
      <c r="B21926"/>
      <c r="D21926"/>
      <c r="E21926"/>
      <c r="F21926"/>
    </row>
    <row r="21927" spans="1:6" x14ac:dyDescent="0.2">
      <c r="A21927"/>
      <c r="B21927"/>
      <c r="D21927"/>
      <c r="E21927"/>
      <c r="F21927"/>
    </row>
    <row r="21928" spans="1:6" x14ac:dyDescent="0.2">
      <c r="A21928"/>
      <c r="B21928"/>
      <c r="D21928"/>
      <c r="E21928"/>
      <c r="F21928"/>
    </row>
    <row r="21929" spans="1:6" x14ac:dyDescent="0.2">
      <c r="A21929"/>
      <c r="B21929"/>
      <c r="D21929"/>
      <c r="E21929"/>
      <c r="F21929"/>
    </row>
    <row r="21930" spans="1:6" x14ac:dyDescent="0.2">
      <c r="A21930"/>
      <c r="B21930"/>
      <c r="D21930"/>
      <c r="E21930"/>
      <c r="F21930"/>
    </row>
    <row r="21931" spans="1:6" x14ac:dyDescent="0.2">
      <c r="A21931"/>
      <c r="B21931"/>
      <c r="D21931"/>
      <c r="E21931"/>
      <c r="F21931"/>
    </row>
    <row r="21932" spans="1:6" x14ac:dyDescent="0.2">
      <c r="A21932"/>
      <c r="B21932"/>
      <c r="D21932"/>
      <c r="E21932"/>
      <c r="F21932"/>
    </row>
    <row r="21933" spans="1:6" x14ac:dyDescent="0.2">
      <c r="A21933"/>
      <c r="B21933"/>
      <c r="D21933"/>
      <c r="E21933"/>
      <c r="F21933"/>
    </row>
    <row r="21934" spans="1:6" x14ac:dyDescent="0.2">
      <c r="A21934"/>
      <c r="B21934"/>
      <c r="D21934"/>
      <c r="E21934"/>
      <c r="F21934"/>
    </row>
    <row r="21935" spans="1:6" x14ac:dyDescent="0.2">
      <c r="A21935"/>
      <c r="B21935"/>
      <c r="D21935"/>
      <c r="E21935"/>
      <c r="F21935"/>
    </row>
    <row r="21936" spans="1:6" x14ac:dyDescent="0.2">
      <c r="A21936"/>
      <c r="B21936"/>
      <c r="D21936"/>
      <c r="E21936"/>
      <c r="F21936"/>
    </row>
    <row r="21937" spans="1:6" x14ac:dyDescent="0.2">
      <c r="A21937"/>
      <c r="B21937"/>
      <c r="D21937"/>
      <c r="E21937"/>
      <c r="F21937"/>
    </row>
    <row r="21938" spans="1:6" x14ac:dyDescent="0.2">
      <c r="A21938"/>
      <c r="B21938"/>
      <c r="D21938"/>
      <c r="E21938"/>
      <c r="F21938"/>
    </row>
    <row r="21939" spans="1:6" x14ac:dyDescent="0.2">
      <c r="A21939"/>
      <c r="B21939"/>
      <c r="D21939"/>
      <c r="E21939"/>
      <c r="F21939"/>
    </row>
    <row r="21940" spans="1:6" x14ac:dyDescent="0.2">
      <c r="A21940"/>
      <c r="B21940"/>
      <c r="D21940"/>
      <c r="E21940"/>
      <c r="F21940"/>
    </row>
    <row r="21941" spans="1:6" x14ac:dyDescent="0.2">
      <c r="A21941"/>
      <c r="B21941"/>
      <c r="D21941"/>
      <c r="E21941"/>
      <c r="F21941"/>
    </row>
    <row r="21942" spans="1:6" x14ac:dyDescent="0.2">
      <c r="A21942"/>
      <c r="B21942"/>
      <c r="D21942"/>
      <c r="E21942"/>
      <c r="F21942"/>
    </row>
    <row r="21943" spans="1:6" x14ac:dyDescent="0.2">
      <c r="A21943"/>
      <c r="B21943"/>
      <c r="D21943"/>
      <c r="E21943"/>
      <c r="F21943"/>
    </row>
    <row r="21944" spans="1:6" x14ac:dyDescent="0.2">
      <c r="A21944"/>
      <c r="B21944"/>
      <c r="D21944"/>
      <c r="E21944"/>
      <c r="F21944"/>
    </row>
    <row r="21945" spans="1:6" x14ac:dyDescent="0.2">
      <c r="A21945"/>
      <c r="B21945"/>
      <c r="D21945"/>
      <c r="E21945"/>
      <c r="F21945"/>
    </row>
    <row r="21946" spans="1:6" x14ac:dyDescent="0.2">
      <c r="A21946"/>
      <c r="B21946"/>
      <c r="D21946"/>
      <c r="E21946"/>
      <c r="F21946"/>
    </row>
    <row r="21947" spans="1:6" x14ac:dyDescent="0.2">
      <c r="A21947"/>
      <c r="B21947"/>
      <c r="D21947"/>
      <c r="E21947"/>
      <c r="F21947"/>
    </row>
    <row r="21948" spans="1:6" x14ac:dyDescent="0.2">
      <c r="A21948"/>
      <c r="B21948"/>
      <c r="D21948"/>
      <c r="E21948"/>
      <c r="F21948"/>
    </row>
    <row r="21949" spans="1:6" x14ac:dyDescent="0.2">
      <c r="A21949"/>
      <c r="B21949"/>
      <c r="D21949"/>
      <c r="E21949"/>
      <c r="F21949"/>
    </row>
    <row r="21950" spans="1:6" x14ac:dyDescent="0.2">
      <c r="A21950"/>
      <c r="B21950"/>
      <c r="D21950"/>
      <c r="E21950"/>
      <c r="F21950"/>
    </row>
    <row r="21951" spans="1:6" x14ac:dyDescent="0.2">
      <c r="A21951"/>
      <c r="B21951"/>
      <c r="D21951"/>
      <c r="E21951"/>
      <c r="F21951"/>
    </row>
    <row r="21952" spans="1:6" x14ac:dyDescent="0.2">
      <c r="A21952"/>
      <c r="B21952"/>
      <c r="D21952"/>
      <c r="E21952"/>
      <c r="F21952"/>
    </row>
    <row r="21953" spans="1:6" x14ac:dyDescent="0.2">
      <c r="A21953"/>
      <c r="B21953"/>
      <c r="D21953"/>
      <c r="E21953"/>
      <c r="F21953"/>
    </row>
    <row r="21954" spans="1:6" x14ac:dyDescent="0.2">
      <c r="A21954"/>
      <c r="B21954"/>
      <c r="D21954"/>
      <c r="E21954"/>
      <c r="F21954"/>
    </row>
    <row r="21955" spans="1:6" x14ac:dyDescent="0.2">
      <c r="A21955"/>
      <c r="B21955"/>
      <c r="D21955"/>
      <c r="E21955"/>
      <c r="F21955"/>
    </row>
    <row r="21956" spans="1:6" x14ac:dyDescent="0.2">
      <c r="A21956"/>
      <c r="B21956"/>
      <c r="D21956"/>
      <c r="E21956"/>
      <c r="F21956"/>
    </row>
    <row r="21957" spans="1:6" x14ac:dyDescent="0.2">
      <c r="A21957"/>
      <c r="B21957"/>
      <c r="D21957"/>
      <c r="E21957"/>
      <c r="F21957"/>
    </row>
    <row r="21958" spans="1:6" x14ac:dyDescent="0.2">
      <c r="A21958"/>
      <c r="B21958"/>
      <c r="D21958"/>
      <c r="E21958"/>
      <c r="F21958"/>
    </row>
    <row r="21959" spans="1:6" x14ac:dyDescent="0.2">
      <c r="A21959"/>
      <c r="B21959"/>
      <c r="D21959"/>
      <c r="E21959"/>
      <c r="F21959"/>
    </row>
    <row r="21960" spans="1:6" x14ac:dyDescent="0.2">
      <c r="A21960"/>
      <c r="B21960"/>
      <c r="D21960"/>
      <c r="E21960"/>
      <c r="F21960"/>
    </row>
    <row r="21961" spans="1:6" x14ac:dyDescent="0.2">
      <c r="A21961"/>
      <c r="B21961"/>
      <c r="D21961"/>
      <c r="E21961"/>
      <c r="F21961"/>
    </row>
    <row r="21962" spans="1:6" x14ac:dyDescent="0.2">
      <c r="A21962"/>
      <c r="B21962"/>
      <c r="D21962"/>
      <c r="E21962"/>
      <c r="F21962"/>
    </row>
    <row r="21963" spans="1:6" x14ac:dyDescent="0.2">
      <c r="A21963"/>
      <c r="B21963"/>
      <c r="D21963"/>
      <c r="E21963"/>
      <c r="F21963"/>
    </row>
    <row r="21964" spans="1:6" x14ac:dyDescent="0.2">
      <c r="A21964"/>
      <c r="B21964"/>
      <c r="D21964"/>
      <c r="E21964"/>
      <c r="F21964"/>
    </row>
    <row r="21965" spans="1:6" x14ac:dyDescent="0.2">
      <c r="A21965"/>
      <c r="B21965"/>
      <c r="D21965"/>
      <c r="E21965"/>
      <c r="F21965"/>
    </row>
    <row r="21966" spans="1:6" x14ac:dyDescent="0.2">
      <c r="A21966"/>
      <c r="B21966"/>
      <c r="D21966"/>
      <c r="E21966"/>
      <c r="F21966"/>
    </row>
    <row r="21967" spans="1:6" x14ac:dyDescent="0.2">
      <c r="A21967"/>
      <c r="B21967"/>
      <c r="D21967"/>
      <c r="E21967"/>
      <c r="F21967"/>
    </row>
    <row r="21968" spans="1:6" x14ac:dyDescent="0.2">
      <c r="A21968"/>
      <c r="B21968"/>
      <c r="D21968"/>
      <c r="E21968"/>
      <c r="F21968"/>
    </row>
    <row r="21969" spans="1:6" x14ac:dyDescent="0.2">
      <c r="A21969"/>
      <c r="B21969"/>
      <c r="D21969"/>
      <c r="E21969"/>
      <c r="F21969"/>
    </row>
    <row r="21970" spans="1:6" x14ac:dyDescent="0.2">
      <c r="A21970"/>
      <c r="B21970"/>
      <c r="D21970"/>
      <c r="E21970"/>
      <c r="F21970"/>
    </row>
    <row r="21971" spans="1:6" x14ac:dyDescent="0.2">
      <c r="A21971"/>
      <c r="B21971"/>
      <c r="D21971"/>
      <c r="E21971"/>
      <c r="F21971"/>
    </row>
    <row r="21972" spans="1:6" x14ac:dyDescent="0.2">
      <c r="A21972"/>
      <c r="B21972"/>
      <c r="D21972"/>
      <c r="E21972"/>
      <c r="F21972"/>
    </row>
    <row r="21973" spans="1:6" x14ac:dyDescent="0.2">
      <c r="A21973"/>
      <c r="B21973"/>
      <c r="D21973"/>
      <c r="E21973"/>
      <c r="F21973"/>
    </row>
    <row r="21974" spans="1:6" x14ac:dyDescent="0.2">
      <c r="A21974"/>
      <c r="B21974"/>
      <c r="D21974"/>
      <c r="E21974"/>
      <c r="F21974"/>
    </row>
    <row r="21975" spans="1:6" x14ac:dyDescent="0.2">
      <c r="A21975"/>
      <c r="B21975"/>
      <c r="D21975"/>
      <c r="E21975"/>
      <c r="F21975"/>
    </row>
    <row r="21976" spans="1:6" x14ac:dyDescent="0.2">
      <c r="A21976"/>
      <c r="B21976"/>
      <c r="D21976"/>
      <c r="E21976"/>
      <c r="F21976"/>
    </row>
    <row r="21977" spans="1:6" x14ac:dyDescent="0.2">
      <c r="A21977"/>
      <c r="B21977"/>
      <c r="D21977"/>
      <c r="E21977"/>
      <c r="F21977"/>
    </row>
    <row r="21978" spans="1:6" x14ac:dyDescent="0.2">
      <c r="A21978"/>
      <c r="B21978"/>
      <c r="D21978"/>
      <c r="E21978"/>
      <c r="F21978"/>
    </row>
    <row r="21979" spans="1:6" x14ac:dyDescent="0.2">
      <c r="A21979"/>
      <c r="B21979"/>
      <c r="D21979"/>
      <c r="E21979"/>
      <c r="F21979"/>
    </row>
    <row r="21980" spans="1:6" x14ac:dyDescent="0.2">
      <c r="A21980"/>
      <c r="B21980"/>
      <c r="D21980"/>
      <c r="E21980"/>
      <c r="F21980"/>
    </row>
    <row r="21981" spans="1:6" x14ac:dyDescent="0.2">
      <c r="A21981"/>
      <c r="B21981"/>
      <c r="D21981"/>
      <c r="E21981"/>
      <c r="F21981"/>
    </row>
    <row r="21982" spans="1:6" x14ac:dyDescent="0.2">
      <c r="A21982"/>
      <c r="B21982"/>
      <c r="D21982"/>
      <c r="E21982"/>
      <c r="F21982"/>
    </row>
    <row r="21983" spans="1:6" x14ac:dyDescent="0.2">
      <c r="A21983"/>
      <c r="B21983"/>
      <c r="D21983"/>
      <c r="E21983"/>
      <c r="F21983"/>
    </row>
    <row r="21984" spans="1:6" x14ac:dyDescent="0.2">
      <c r="A21984"/>
      <c r="B21984"/>
      <c r="D21984"/>
      <c r="E21984"/>
      <c r="F21984"/>
    </row>
    <row r="21985" spans="1:6" x14ac:dyDescent="0.2">
      <c r="A21985"/>
      <c r="B21985"/>
      <c r="D21985"/>
      <c r="E21985"/>
      <c r="F21985"/>
    </row>
    <row r="21986" spans="1:6" x14ac:dyDescent="0.2">
      <c r="A21986"/>
      <c r="B21986"/>
      <c r="D21986"/>
      <c r="E21986"/>
      <c r="F21986"/>
    </row>
    <row r="21987" spans="1:6" x14ac:dyDescent="0.2">
      <c r="A21987"/>
      <c r="B21987"/>
      <c r="D21987"/>
      <c r="E21987"/>
      <c r="F21987"/>
    </row>
    <row r="21988" spans="1:6" x14ac:dyDescent="0.2">
      <c r="A21988"/>
      <c r="B21988"/>
      <c r="D21988"/>
      <c r="E21988"/>
      <c r="F21988"/>
    </row>
    <row r="21989" spans="1:6" x14ac:dyDescent="0.2">
      <c r="A21989"/>
      <c r="B21989"/>
      <c r="D21989"/>
      <c r="E21989"/>
      <c r="F21989"/>
    </row>
    <row r="21990" spans="1:6" x14ac:dyDescent="0.2">
      <c r="A21990"/>
      <c r="B21990"/>
      <c r="D21990"/>
      <c r="E21990"/>
      <c r="F21990"/>
    </row>
    <row r="21991" spans="1:6" x14ac:dyDescent="0.2">
      <c r="A21991"/>
      <c r="B21991"/>
      <c r="D21991"/>
      <c r="E21991"/>
      <c r="F21991"/>
    </row>
    <row r="21992" spans="1:6" x14ac:dyDescent="0.2">
      <c r="A21992"/>
      <c r="B21992"/>
      <c r="D21992"/>
      <c r="E21992"/>
      <c r="F21992"/>
    </row>
    <row r="21993" spans="1:6" x14ac:dyDescent="0.2">
      <c r="A21993"/>
      <c r="B21993"/>
      <c r="D21993"/>
      <c r="E21993"/>
      <c r="F21993"/>
    </row>
    <row r="21994" spans="1:6" x14ac:dyDescent="0.2">
      <c r="A21994"/>
      <c r="B21994"/>
      <c r="D21994"/>
      <c r="E21994"/>
      <c r="F21994"/>
    </row>
    <row r="21995" spans="1:6" x14ac:dyDescent="0.2">
      <c r="A21995"/>
      <c r="B21995"/>
      <c r="D21995"/>
      <c r="E21995"/>
      <c r="F21995"/>
    </row>
    <row r="21996" spans="1:6" x14ac:dyDescent="0.2">
      <c r="A21996"/>
      <c r="B21996"/>
      <c r="D21996"/>
      <c r="E21996"/>
      <c r="F21996"/>
    </row>
    <row r="21997" spans="1:6" x14ac:dyDescent="0.2">
      <c r="A21997"/>
      <c r="B21997"/>
      <c r="D21997"/>
      <c r="E21997"/>
      <c r="F21997"/>
    </row>
    <row r="21998" spans="1:6" x14ac:dyDescent="0.2">
      <c r="A21998"/>
      <c r="B21998"/>
      <c r="D21998"/>
      <c r="E21998"/>
      <c r="F21998"/>
    </row>
    <row r="21999" spans="1:6" x14ac:dyDescent="0.2">
      <c r="A21999"/>
      <c r="B21999"/>
      <c r="D21999"/>
      <c r="E21999"/>
      <c r="F21999"/>
    </row>
    <row r="22000" spans="1:6" x14ac:dyDescent="0.2">
      <c r="A22000"/>
      <c r="B22000"/>
      <c r="D22000"/>
      <c r="E22000"/>
      <c r="F22000"/>
    </row>
    <row r="22001" spans="1:6" x14ac:dyDescent="0.2">
      <c r="A22001"/>
      <c r="B22001"/>
      <c r="D22001"/>
      <c r="E22001"/>
      <c r="F22001"/>
    </row>
    <row r="22002" spans="1:6" x14ac:dyDescent="0.2">
      <c r="A22002"/>
      <c r="B22002"/>
      <c r="D22002"/>
      <c r="E22002"/>
      <c r="F22002"/>
    </row>
    <row r="22003" spans="1:6" x14ac:dyDescent="0.2">
      <c r="A22003"/>
      <c r="B22003"/>
      <c r="D22003"/>
      <c r="E22003"/>
      <c r="F22003"/>
    </row>
    <row r="22004" spans="1:6" x14ac:dyDescent="0.2">
      <c r="A22004"/>
      <c r="B22004"/>
      <c r="D22004"/>
      <c r="E22004"/>
      <c r="F22004"/>
    </row>
    <row r="22005" spans="1:6" x14ac:dyDescent="0.2">
      <c r="A22005"/>
      <c r="B22005"/>
      <c r="D22005"/>
      <c r="E22005"/>
      <c r="F22005"/>
    </row>
    <row r="22006" spans="1:6" x14ac:dyDescent="0.2">
      <c r="A22006"/>
      <c r="B22006"/>
      <c r="D22006"/>
      <c r="E22006"/>
      <c r="F22006"/>
    </row>
    <row r="22007" spans="1:6" x14ac:dyDescent="0.2">
      <c r="A22007"/>
      <c r="B22007"/>
      <c r="D22007"/>
      <c r="E22007"/>
      <c r="F22007"/>
    </row>
    <row r="22008" spans="1:6" x14ac:dyDescent="0.2">
      <c r="A22008"/>
      <c r="B22008"/>
      <c r="D22008"/>
      <c r="E22008"/>
      <c r="F22008"/>
    </row>
    <row r="22009" spans="1:6" x14ac:dyDescent="0.2">
      <c r="A22009"/>
      <c r="B22009"/>
      <c r="D22009"/>
      <c r="E22009"/>
      <c r="F22009"/>
    </row>
    <row r="22010" spans="1:6" x14ac:dyDescent="0.2">
      <c r="A22010"/>
      <c r="B22010"/>
      <c r="D22010"/>
      <c r="E22010"/>
      <c r="F22010"/>
    </row>
    <row r="22011" spans="1:6" x14ac:dyDescent="0.2">
      <c r="A22011"/>
      <c r="B22011"/>
      <c r="D22011"/>
      <c r="E22011"/>
      <c r="F22011"/>
    </row>
    <row r="22012" spans="1:6" x14ac:dyDescent="0.2">
      <c r="A22012"/>
      <c r="B22012"/>
      <c r="D22012"/>
      <c r="E22012"/>
      <c r="F22012"/>
    </row>
    <row r="22013" spans="1:6" x14ac:dyDescent="0.2">
      <c r="A22013"/>
      <c r="B22013"/>
      <c r="D22013"/>
      <c r="E22013"/>
      <c r="F22013"/>
    </row>
    <row r="22014" spans="1:6" x14ac:dyDescent="0.2">
      <c r="A22014"/>
      <c r="B22014"/>
      <c r="D22014"/>
      <c r="E22014"/>
      <c r="F22014"/>
    </row>
    <row r="22015" spans="1:6" x14ac:dyDescent="0.2">
      <c r="A22015"/>
      <c r="B22015"/>
      <c r="D22015"/>
      <c r="E22015"/>
      <c r="F22015"/>
    </row>
    <row r="22016" spans="1:6" x14ac:dyDescent="0.2">
      <c r="A22016"/>
      <c r="B22016"/>
      <c r="D22016"/>
      <c r="E22016"/>
      <c r="F22016"/>
    </row>
    <row r="22017" spans="1:6" x14ac:dyDescent="0.2">
      <c r="A22017"/>
      <c r="B22017"/>
      <c r="D22017"/>
      <c r="E22017"/>
      <c r="F22017"/>
    </row>
    <row r="22018" spans="1:6" x14ac:dyDescent="0.2">
      <c r="A22018"/>
      <c r="B22018"/>
      <c r="D22018"/>
      <c r="E22018"/>
      <c r="F22018"/>
    </row>
    <row r="22019" spans="1:6" x14ac:dyDescent="0.2">
      <c r="A22019"/>
      <c r="B22019"/>
      <c r="D22019"/>
      <c r="E22019"/>
      <c r="F22019"/>
    </row>
    <row r="22020" spans="1:6" x14ac:dyDescent="0.2">
      <c r="A22020"/>
      <c r="B22020"/>
      <c r="D22020"/>
      <c r="E22020"/>
      <c r="F22020"/>
    </row>
    <row r="22021" spans="1:6" x14ac:dyDescent="0.2">
      <c r="A22021"/>
      <c r="B22021"/>
      <c r="D22021"/>
      <c r="E22021"/>
      <c r="F22021"/>
    </row>
    <row r="22022" spans="1:6" x14ac:dyDescent="0.2">
      <c r="A22022"/>
      <c r="B22022"/>
      <c r="D22022"/>
      <c r="E22022"/>
      <c r="F22022"/>
    </row>
    <row r="22023" spans="1:6" x14ac:dyDescent="0.2">
      <c r="A22023"/>
      <c r="B22023"/>
      <c r="D22023"/>
      <c r="E22023"/>
      <c r="F22023"/>
    </row>
    <row r="22024" spans="1:6" x14ac:dyDescent="0.2">
      <c r="A22024"/>
      <c r="B22024"/>
      <c r="D22024"/>
      <c r="E22024"/>
      <c r="F22024"/>
    </row>
    <row r="22025" spans="1:6" x14ac:dyDescent="0.2">
      <c r="A22025"/>
      <c r="B22025"/>
      <c r="D22025"/>
      <c r="E22025"/>
      <c r="F22025"/>
    </row>
    <row r="22026" spans="1:6" x14ac:dyDescent="0.2">
      <c r="A22026"/>
      <c r="B22026"/>
      <c r="D22026"/>
      <c r="E22026"/>
      <c r="F22026"/>
    </row>
    <row r="22027" spans="1:6" x14ac:dyDescent="0.2">
      <c r="A22027"/>
      <c r="B22027"/>
      <c r="D22027"/>
      <c r="E22027"/>
      <c r="F22027"/>
    </row>
    <row r="22028" spans="1:6" x14ac:dyDescent="0.2">
      <c r="A22028"/>
      <c r="B22028"/>
      <c r="D22028"/>
      <c r="E22028"/>
      <c r="F22028"/>
    </row>
    <row r="22029" spans="1:6" x14ac:dyDescent="0.2">
      <c r="A22029"/>
      <c r="B22029"/>
      <c r="D22029"/>
      <c r="E22029"/>
      <c r="F22029"/>
    </row>
    <row r="22030" spans="1:6" x14ac:dyDescent="0.2">
      <c r="A22030"/>
      <c r="B22030"/>
      <c r="D22030"/>
      <c r="E22030"/>
      <c r="F22030"/>
    </row>
    <row r="22031" spans="1:6" x14ac:dyDescent="0.2">
      <c r="A22031"/>
      <c r="B22031"/>
      <c r="D22031"/>
      <c r="E22031"/>
      <c r="F22031"/>
    </row>
    <row r="22032" spans="1:6" x14ac:dyDescent="0.2">
      <c r="A22032"/>
      <c r="B22032"/>
      <c r="D22032"/>
      <c r="E22032"/>
      <c r="F22032"/>
    </row>
    <row r="22033" spans="1:6" x14ac:dyDescent="0.2">
      <c r="A22033"/>
      <c r="B22033"/>
      <c r="D22033"/>
      <c r="E22033"/>
      <c r="F22033"/>
    </row>
    <row r="22034" spans="1:6" x14ac:dyDescent="0.2">
      <c r="A22034"/>
      <c r="B22034"/>
      <c r="D22034"/>
      <c r="E22034"/>
      <c r="F22034"/>
    </row>
    <row r="22035" spans="1:6" x14ac:dyDescent="0.2">
      <c r="A22035"/>
      <c r="B22035"/>
      <c r="D22035"/>
      <c r="E22035"/>
      <c r="F22035"/>
    </row>
    <row r="22036" spans="1:6" x14ac:dyDescent="0.2">
      <c r="A22036"/>
      <c r="B22036"/>
      <c r="D22036"/>
      <c r="E22036"/>
      <c r="F22036"/>
    </row>
    <row r="22037" spans="1:6" x14ac:dyDescent="0.2">
      <c r="A22037"/>
      <c r="B22037"/>
      <c r="D22037"/>
      <c r="E22037"/>
      <c r="F22037"/>
    </row>
    <row r="22038" spans="1:6" x14ac:dyDescent="0.2">
      <c r="A22038"/>
      <c r="B22038"/>
      <c r="D22038"/>
      <c r="E22038"/>
      <c r="F22038"/>
    </row>
    <row r="22039" spans="1:6" x14ac:dyDescent="0.2">
      <c r="A22039"/>
      <c r="B22039"/>
      <c r="D22039"/>
      <c r="E22039"/>
      <c r="F22039"/>
    </row>
    <row r="22040" spans="1:6" x14ac:dyDescent="0.2">
      <c r="A22040"/>
      <c r="B22040"/>
      <c r="D22040"/>
      <c r="E22040"/>
      <c r="F22040"/>
    </row>
    <row r="22041" spans="1:6" x14ac:dyDescent="0.2">
      <c r="A22041"/>
      <c r="B22041"/>
      <c r="D22041"/>
      <c r="E22041"/>
      <c r="F22041"/>
    </row>
    <row r="22042" spans="1:6" x14ac:dyDescent="0.2">
      <c r="A22042"/>
      <c r="B22042"/>
      <c r="D22042"/>
      <c r="E22042"/>
      <c r="F22042"/>
    </row>
    <row r="22043" spans="1:6" x14ac:dyDescent="0.2">
      <c r="A22043"/>
      <c r="B22043"/>
      <c r="D22043"/>
      <c r="E22043"/>
      <c r="F22043"/>
    </row>
    <row r="22044" spans="1:6" x14ac:dyDescent="0.2">
      <c r="A22044"/>
      <c r="B22044"/>
      <c r="D22044"/>
      <c r="E22044"/>
      <c r="F22044"/>
    </row>
    <row r="22045" spans="1:6" x14ac:dyDescent="0.2">
      <c r="A22045"/>
      <c r="B22045"/>
      <c r="D22045"/>
      <c r="E22045"/>
      <c r="F22045"/>
    </row>
    <row r="22046" spans="1:6" x14ac:dyDescent="0.2">
      <c r="A22046"/>
      <c r="B22046"/>
      <c r="D22046"/>
      <c r="E22046"/>
      <c r="F22046"/>
    </row>
    <row r="22047" spans="1:6" x14ac:dyDescent="0.2">
      <c r="A22047"/>
      <c r="B22047"/>
      <c r="D22047"/>
      <c r="E22047"/>
      <c r="F22047"/>
    </row>
    <row r="22048" spans="1:6" x14ac:dyDescent="0.2">
      <c r="A22048"/>
      <c r="B22048"/>
      <c r="D22048"/>
      <c r="E22048"/>
      <c r="F22048"/>
    </row>
    <row r="22049" spans="1:6" x14ac:dyDescent="0.2">
      <c r="A22049"/>
      <c r="B22049"/>
      <c r="D22049"/>
      <c r="E22049"/>
      <c r="F22049"/>
    </row>
    <row r="22050" spans="1:6" x14ac:dyDescent="0.2">
      <c r="A22050"/>
      <c r="B22050"/>
      <c r="D22050"/>
      <c r="E22050"/>
      <c r="F22050"/>
    </row>
    <row r="22051" spans="1:6" x14ac:dyDescent="0.2">
      <c r="A22051"/>
      <c r="B22051"/>
      <c r="D22051"/>
      <c r="E22051"/>
      <c r="F22051"/>
    </row>
    <row r="22052" spans="1:6" x14ac:dyDescent="0.2">
      <c r="A22052"/>
      <c r="B22052"/>
      <c r="D22052"/>
      <c r="E22052"/>
      <c r="F22052"/>
    </row>
    <row r="22053" spans="1:6" x14ac:dyDescent="0.2">
      <c r="A22053"/>
      <c r="B22053"/>
      <c r="D22053"/>
      <c r="E22053"/>
      <c r="F22053"/>
    </row>
    <row r="22054" spans="1:6" x14ac:dyDescent="0.2">
      <c r="A22054"/>
      <c r="B22054"/>
      <c r="D22054"/>
      <c r="E22054"/>
      <c r="F22054"/>
    </row>
    <row r="22055" spans="1:6" x14ac:dyDescent="0.2">
      <c r="A22055"/>
      <c r="B22055"/>
      <c r="D22055"/>
      <c r="E22055"/>
      <c r="F22055"/>
    </row>
    <row r="22056" spans="1:6" x14ac:dyDescent="0.2">
      <c r="A22056"/>
      <c r="B22056"/>
      <c r="D22056"/>
      <c r="E22056"/>
      <c r="F22056"/>
    </row>
    <row r="22057" spans="1:6" x14ac:dyDescent="0.2">
      <c r="A22057"/>
      <c r="B22057"/>
      <c r="D22057"/>
      <c r="E22057"/>
      <c r="F22057"/>
    </row>
    <row r="22058" spans="1:6" x14ac:dyDescent="0.2">
      <c r="A22058"/>
      <c r="B22058"/>
      <c r="D22058"/>
      <c r="E22058"/>
      <c r="F22058"/>
    </row>
    <row r="22059" spans="1:6" x14ac:dyDescent="0.2">
      <c r="A22059"/>
      <c r="B22059"/>
      <c r="D22059"/>
      <c r="E22059"/>
      <c r="F22059"/>
    </row>
    <row r="22060" spans="1:6" x14ac:dyDescent="0.2">
      <c r="A22060"/>
      <c r="B22060"/>
      <c r="D22060"/>
      <c r="E22060"/>
      <c r="F22060"/>
    </row>
    <row r="22061" spans="1:6" x14ac:dyDescent="0.2">
      <c r="A22061"/>
      <c r="B22061"/>
      <c r="D22061"/>
      <c r="E22061"/>
      <c r="F22061"/>
    </row>
    <row r="22062" spans="1:6" x14ac:dyDescent="0.2">
      <c r="A22062"/>
      <c r="B22062"/>
      <c r="D22062"/>
      <c r="E22062"/>
      <c r="F22062"/>
    </row>
    <row r="22063" spans="1:6" x14ac:dyDescent="0.2">
      <c r="A22063"/>
      <c r="B22063"/>
      <c r="D22063"/>
      <c r="E22063"/>
      <c r="F22063"/>
    </row>
    <row r="22064" spans="1:6" x14ac:dyDescent="0.2">
      <c r="A22064"/>
      <c r="B22064"/>
      <c r="D22064"/>
      <c r="E22064"/>
      <c r="F22064"/>
    </row>
    <row r="22065" spans="1:6" x14ac:dyDescent="0.2">
      <c r="A22065"/>
      <c r="B22065"/>
      <c r="D22065"/>
      <c r="E22065"/>
      <c r="F22065"/>
    </row>
    <row r="22066" spans="1:6" x14ac:dyDescent="0.2">
      <c r="A22066"/>
      <c r="B22066"/>
      <c r="D22066"/>
      <c r="E22066"/>
      <c r="F22066"/>
    </row>
    <row r="22067" spans="1:6" x14ac:dyDescent="0.2">
      <c r="A22067"/>
      <c r="B22067"/>
      <c r="D22067"/>
      <c r="E22067"/>
      <c r="F22067"/>
    </row>
    <row r="22068" spans="1:6" x14ac:dyDescent="0.2">
      <c r="A22068"/>
      <c r="B22068"/>
      <c r="D22068"/>
      <c r="E22068"/>
      <c r="F22068"/>
    </row>
    <row r="22069" spans="1:6" x14ac:dyDescent="0.2">
      <c r="A22069"/>
      <c r="B22069"/>
      <c r="D22069"/>
      <c r="E22069"/>
      <c r="F22069"/>
    </row>
    <row r="22070" spans="1:6" x14ac:dyDescent="0.2">
      <c r="A22070"/>
      <c r="B22070"/>
      <c r="D22070"/>
      <c r="E22070"/>
      <c r="F22070"/>
    </row>
    <row r="22071" spans="1:6" x14ac:dyDescent="0.2">
      <c r="A22071"/>
      <c r="B22071"/>
      <c r="D22071"/>
      <c r="E22071"/>
      <c r="F22071"/>
    </row>
    <row r="22072" spans="1:6" x14ac:dyDescent="0.2">
      <c r="A22072"/>
      <c r="B22072"/>
      <c r="D22072"/>
      <c r="E22072"/>
      <c r="F22072"/>
    </row>
    <row r="22073" spans="1:6" x14ac:dyDescent="0.2">
      <c r="A22073"/>
      <c r="B22073"/>
      <c r="D22073"/>
      <c r="E22073"/>
      <c r="F22073"/>
    </row>
    <row r="22074" spans="1:6" x14ac:dyDescent="0.2">
      <c r="A22074"/>
      <c r="B22074"/>
      <c r="D22074"/>
      <c r="E22074"/>
      <c r="F22074"/>
    </row>
    <row r="22075" spans="1:6" x14ac:dyDescent="0.2">
      <c r="A22075"/>
      <c r="B22075"/>
      <c r="D22075"/>
      <c r="E22075"/>
      <c r="F22075"/>
    </row>
    <row r="22076" spans="1:6" x14ac:dyDescent="0.2">
      <c r="A22076"/>
      <c r="B22076"/>
      <c r="D22076"/>
      <c r="E22076"/>
      <c r="F22076"/>
    </row>
    <row r="22077" spans="1:6" x14ac:dyDescent="0.2">
      <c r="A22077"/>
      <c r="B22077"/>
      <c r="D22077"/>
      <c r="E22077"/>
      <c r="F22077"/>
    </row>
    <row r="22078" spans="1:6" x14ac:dyDescent="0.2">
      <c r="A22078"/>
      <c r="B22078"/>
      <c r="D22078"/>
      <c r="E22078"/>
      <c r="F22078"/>
    </row>
    <row r="22079" spans="1:6" x14ac:dyDescent="0.2">
      <c r="A22079"/>
      <c r="B22079"/>
      <c r="D22079"/>
      <c r="E22079"/>
      <c r="F22079"/>
    </row>
    <row r="22080" spans="1:6" x14ac:dyDescent="0.2">
      <c r="A22080"/>
      <c r="B22080"/>
      <c r="D22080"/>
      <c r="E22080"/>
      <c r="F22080"/>
    </row>
    <row r="22081" spans="1:6" x14ac:dyDescent="0.2">
      <c r="A22081"/>
      <c r="B22081"/>
      <c r="D22081"/>
      <c r="E22081"/>
      <c r="F22081"/>
    </row>
    <row r="22082" spans="1:6" x14ac:dyDescent="0.2">
      <c r="A22082"/>
      <c r="B22082"/>
      <c r="D22082"/>
      <c r="E22082"/>
      <c r="F22082"/>
    </row>
    <row r="22083" spans="1:6" x14ac:dyDescent="0.2">
      <c r="A22083"/>
      <c r="B22083"/>
      <c r="D22083"/>
      <c r="E22083"/>
      <c r="F22083"/>
    </row>
    <row r="22084" spans="1:6" x14ac:dyDescent="0.2">
      <c r="A22084"/>
      <c r="B22084"/>
      <c r="D22084"/>
      <c r="E22084"/>
      <c r="F22084"/>
    </row>
    <row r="22085" spans="1:6" x14ac:dyDescent="0.2">
      <c r="A22085"/>
      <c r="B22085"/>
      <c r="D22085"/>
      <c r="E22085"/>
      <c r="F22085"/>
    </row>
    <row r="22086" spans="1:6" x14ac:dyDescent="0.2">
      <c r="A22086"/>
      <c r="B22086"/>
      <c r="D22086"/>
      <c r="E22086"/>
      <c r="F22086"/>
    </row>
    <row r="22087" spans="1:6" x14ac:dyDescent="0.2">
      <c r="A22087"/>
      <c r="B22087"/>
      <c r="D22087"/>
      <c r="E22087"/>
      <c r="F22087"/>
    </row>
    <row r="22088" spans="1:6" x14ac:dyDescent="0.2">
      <c r="A22088"/>
      <c r="B22088"/>
      <c r="D22088"/>
      <c r="E22088"/>
      <c r="F22088"/>
    </row>
    <row r="22089" spans="1:6" x14ac:dyDescent="0.2">
      <c r="A22089"/>
      <c r="B22089"/>
      <c r="D22089"/>
      <c r="E22089"/>
      <c r="F22089"/>
    </row>
    <row r="22090" spans="1:6" x14ac:dyDescent="0.2">
      <c r="A22090"/>
      <c r="B22090"/>
      <c r="D22090"/>
      <c r="E22090"/>
      <c r="F22090"/>
    </row>
    <row r="22091" spans="1:6" x14ac:dyDescent="0.2">
      <c r="A22091"/>
      <c r="B22091"/>
      <c r="D22091"/>
      <c r="E22091"/>
      <c r="F22091"/>
    </row>
    <row r="22092" spans="1:6" x14ac:dyDescent="0.2">
      <c r="A22092"/>
      <c r="B22092"/>
      <c r="D22092"/>
      <c r="E22092"/>
      <c r="F22092"/>
    </row>
    <row r="22093" spans="1:6" x14ac:dyDescent="0.2">
      <c r="A22093"/>
      <c r="B22093"/>
      <c r="D22093"/>
      <c r="E22093"/>
      <c r="F22093"/>
    </row>
    <row r="22094" spans="1:6" x14ac:dyDescent="0.2">
      <c r="A22094"/>
      <c r="B22094"/>
      <c r="D22094"/>
      <c r="E22094"/>
      <c r="F22094"/>
    </row>
    <row r="22095" spans="1:6" x14ac:dyDescent="0.2">
      <c r="A22095"/>
      <c r="B22095"/>
      <c r="D22095"/>
      <c r="E22095"/>
      <c r="F22095"/>
    </row>
    <row r="22096" spans="1:6" x14ac:dyDescent="0.2">
      <c r="A22096"/>
      <c r="B22096"/>
      <c r="D22096"/>
      <c r="E22096"/>
      <c r="F22096"/>
    </row>
    <row r="22097" spans="1:6" x14ac:dyDescent="0.2">
      <c r="A22097"/>
      <c r="B22097"/>
      <c r="D22097"/>
      <c r="E22097"/>
      <c r="F22097"/>
    </row>
    <row r="22098" spans="1:6" x14ac:dyDescent="0.2">
      <c r="A22098"/>
      <c r="B22098"/>
      <c r="D22098"/>
      <c r="E22098"/>
      <c r="F22098"/>
    </row>
    <row r="22099" spans="1:6" x14ac:dyDescent="0.2">
      <c r="A22099"/>
      <c r="B22099"/>
      <c r="D22099"/>
      <c r="E22099"/>
      <c r="F22099"/>
    </row>
    <row r="22100" spans="1:6" x14ac:dyDescent="0.2">
      <c r="A22100"/>
      <c r="B22100"/>
      <c r="D22100"/>
      <c r="E22100"/>
      <c r="F22100"/>
    </row>
    <row r="22101" spans="1:6" x14ac:dyDescent="0.2">
      <c r="A22101"/>
      <c r="B22101"/>
      <c r="D22101"/>
      <c r="E22101"/>
      <c r="F22101"/>
    </row>
    <row r="22102" spans="1:6" x14ac:dyDescent="0.2">
      <c r="A22102"/>
      <c r="B22102"/>
      <c r="D22102"/>
      <c r="E22102"/>
      <c r="F22102"/>
    </row>
    <row r="22103" spans="1:6" x14ac:dyDescent="0.2">
      <c r="A22103"/>
      <c r="B22103"/>
      <c r="D22103"/>
      <c r="E22103"/>
      <c r="F22103"/>
    </row>
    <row r="22104" spans="1:6" x14ac:dyDescent="0.2">
      <c r="A22104"/>
      <c r="B22104"/>
      <c r="D22104"/>
      <c r="E22104"/>
      <c r="F22104"/>
    </row>
    <row r="22105" spans="1:6" x14ac:dyDescent="0.2">
      <c r="A22105"/>
      <c r="B22105"/>
      <c r="D22105"/>
      <c r="E22105"/>
      <c r="F22105"/>
    </row>
    <row r="22106" spans="1:6" x14ac:dyDescent="0.2">
      <c r="A22106"/>
      <c r="B22106"/>
      <c r="D22106"/>
      <c r="E22106"/>
      <c r="F22106"/>
    </row>
    <row r="22107" spans="1:6" x14ac:dyDescent="0.2">
      <c r="A22107"/>
      <c r="B22107"/>
      <c r="D22107"/>
      <c r="E22107"/>
      <c r="F22107"/>
    </row>
    <row r="22108" spans="1:6" x14ac:dyDescent="0.2">
      <c r="A22108"/>
      <c r="B22108"/>
      <c r="D22108"/>
      <c r="E22108"/>
      <c r="F22108"/>
    </row>
    <row r="22109" spans="1:6" x14ac:dyDescent="0.2">
      <c r="A22109"/>
      <c r="B22109"/>
      <c r="D22109"/>
      <c r="E22109"/>
      <c r="F22109"/>
    </row>
    <row r="22110" spans="1:6" x14ac:dyDescent="0.2">
      <c r="A22110"/>
      <c r="B22110"/>
      <c r="D22110"/>
      <c r="E22110"/>
      <c r="F22110"/>
    </row>
    <row r="22111" spans="1:6" x14ac:dyDescent="0.2">
      <c r="A22111"/>
      <c r="B22111"/>
      <c r="D22111"/>
      <c r="E22111"/>
      <c r="F22111"/>
    </row>
    <row r="22112" spans="1:6" x14ac:dyDescent="0.2">
      <c r="A22112"/>
      <c r="B22112"/>
      <c r="D22112"/>
      <c r="E22112"/>
      <c r="F22112"/>
    </row>
    <row r="22113" spans="1:6" x14ac:dyDescent="0.2">
      <c r="A22113"/>
      <c r="B22113"/>
      <c r="D22113"/>
      <c r="E22113"/>
      <c r="F22113"/>
    </row>
    <row r="22114" spans="1:6" x14ac:dyDescent="0.2">
      <c r="A22114"/>
      <c r="B22114"/>
      <c r="D22114"/>
      <c r="E22114"/>
      <c r="F22114"/>
    </row>
    <row r="22115" spans="1:6" x14ac:dyDescent="0.2">
      <c r="A22115"/>
      <c r="B22115"/>
      <c r="D22115"/>
      <c r="E22115"/>
      <c r="F22115"/>
    </row>
    <row r="22116" spans="1:6" x14ac:dyDescent="0.2">
      <c r="A22116"/>
      <c r="B22116"/>
      <c r="D22116"/>
      <c r="E22116"/>
      <c r="F22116"/>
    </row>
    <row r="22117" spans="1:6" x14ac:dyDescent="0.2">
      <c r="A22117"/>
      <c r="B22117"/>
      <c r="D22117"/>
      <c r="E22117"/>
      <c r="F22117"/>
    </row>
    <row r="22118" spans="1:6" x14ac:dyDescent="0.2">
      <c r="A22118"/>
      <c r="B22118"/>
      <c r="D22118"/>
      <c r="E22118"/>
      <c r="F22118"/>
    </row>
    <row r="22119" spans="1:6" x14ac:dyDescent="0.2">
      <c r="A22119"/>
      <c r="B22119"/>
      <c r="D22119"/>
      <c r="E22119"/>
      <c r="F22119"/>
    </row>
    <row r="22120" spans="1:6" x14ac:dyDescent="0.2">
      <c r="A22120"/>
      <c r="B22120"/>
      <c r="D22120"/>
      <c r="E22120"/>
      <c r="F22120"/>
    </row>
    <row r="22121" spans="1:6" x14ac:dyDescent="0.2">
      <c r="A22121"/>
      <c r="B22121"/>
      <c r="D22121"/>
      <c r="E22121"/>
      <c r="F22121"/>
    </row>
    <row r="22122" spans="1:6" x14ac:dyDescent="0.2">
      <c r="A22122"/>
      <c r="B22122"/>
      <c r="D22122"/>
      <c r="E22122"/>
      <c r="F22122"/>
    </row>
    <row r="22123" spans="1:6" x14ac:dyDescent="0.2">
      <c r="A22123"/>
      <c r="B22123"/>
      <c r="D22123"/>
      <c r="E22123"/>
      <c r="F22123"/>
    </row>
    <row r="22124" spans="1:6" x14ac:dyDescent="0.2">
      <c r="A22124"/>
      <c r="B22124"/>
      <c r="D22124"/>
      <c r="E22124"/>
      <c r="F22124"/>
    </row>
    <row r="22125" spans="1:6" x14ac:dyDescent="0.2">
      <c r="A22125"/>
      <c r="B22125"/>
      <c r="D22125"/>
      <c r="E22125"/>
      <c r="F22125"/>
    </row>
    <row r="22126" spans="1:6" x14ac:dyDescent="0.2">
      <c r="A22126"/>
      <c r="B22126"/>
      <c r="D22126"/>
      <c r="E22126"/>
      <c r="F22126"/>
    </row>
    <row r="22127" spans="1:6" x14ac:dyDescent="0.2">
      <c r="A22127"/>
      <c r="B22127"/>
      <c r="D22127"/>
      <c r="E22127"/>
      <c r="F22127"/>
    </row>
    <row r="22128" spans="1:6" x14ac:dyDescent="0.2">
      <c r="A22128"/>
      <c r="B22128"/>
      <c r="D22128"/>
      <c r="E22128"/>
      <c r="F22128"/>
    </row>
    <row r="22129" spans="1:6" x14ac:dyDescent="0.2">
      <c r="A22129"/>
      <c r="B22129"/>
      <c r="D22129"/>
      <c r="E22129"/>
      <c r="F22129"/>
    </row>
    <row r="22130" spans="1:6" x14ac:dyDescent="0.2">
      <c r="A22130"/>
      <c r="B22130"/>
      <c r="D22130"/>
      <c r="E22130"/>
      <c r="F22130"/>
    </row>
    <row r="22131" spans="1:6" x14ac:dyDescent="0.2">
      <c r="A22131"/>
      <c r="B22131"/>
      <c r="D22131"/>
      <c r="E22131"/>
      <c r="F22131"/>
    </row>
    <row r="22132" spans="1:6" x14ac:dyDescent="0.2">
      <c r="A22132"/>
      <c r="B22132"/>
      <c r="D22132"/>
      <c r="E22132"/>
      <c r="F22132"/>
    </row>
    <row r="22133" spans="1:6" x14ac:dyDescent="0.2">
      <c r="A22133"/>
      <c r="B22133"/>
      <c r="D22133"/>
      <c r="E22133"/>
      <c r="F22133"/>
    </row>
    <row r="22134" spans="1:6" x14ac:dyDescent="0.2">
      <c r="A22134"/>
      <c r="B22134"/>
      <c r="D22134"/>
      <c r="E22134"/>
      <c r="F22134"/>
    </row>
    <row r="22135" spans="1:6" x14ac:dyDescent="0.2">
      <c r="A22135"/>
      <c r="B22135"/>
      <c r="D22135"/>
      <c r="E22135"/>
      <c r="F22135"/>
    </row>
    <row r="22136" spans="1:6" x14ac:dyDescent="0.2">
      <c r="A22136"/>
      <c r="B22136"/>
      <c r="D22136"/>
      <c r="E22136"/>
      <c r="F22136"/>
    </row>
    <row r="22137" spans="1:6" x14ac:dyDescent="0.2">
      <c r="A22137"/>
      <c r="B22137"/>
      <c r="D22137"/>
      <c r="E22137"/>
      <c r="F22137"/>
    </row>
    <row r="22138" spans="1:6" x14ac:dyDescent="0.2">
      <c r="A22138"/>
      <c r="B22138"/>
      <c r="D22138"/>
      <c r="E22138"/>
      <c r="F22138"/>
    </row>
    <row r="22139" spans="1:6" x14ac:dyDescent="0.2">
      <c r="A22139"/>
      <c r="B22139"/>
      <c r="D22139"/>
      <c r="E22139"/>
      <c r="F22139"/>
    </row>
    <row r="22140" spans="1:6" x14ac:dyDescent="0.2">
      <c r="A22140"/>
      <c r="B22140"/>
      <c r="D22140"/>
      <c r="E22140"/>
      <c r="F22140"/>
    </row>
    <row r="22141" spans="1:6" x14ac:dyDescent="0.2">
      <c r="A22141"/>
      <c r="B22141"/>
      <c r="D22141"/>
      <c r="E22141"/>
      <c r="F22141"/>
    </row>
    <row r="22142" spans="1:6" x14ac:dyDescent="0.2">
      <c r="A22142"/>
      <c r="B22142"/>
      <c r="D22142"/>
      <c r="E22142"/>
      <c r="F22142"/>
    </row>
    <row r="22143" spans="1:6" x14ac:dyDescent="0.2">
      <c r="A22143"/>
      <c r="B22143"/>
      <c r="D22143"/>
      <c r="E22143"/>
      <c r="F22143"/>
    </row>
    <row r="22144" spans="1:6" x14ac:dyDescent="0.2">
      <c r="A22144"/>
      <c r="B22144"/>
      <c r="D22144"/>
      <c r="E22144"/>
      <c r="F22144"/>
    </row>
    <row r="22145" spans="1:6" x14ac:dyDescent="0.2">
      <c r="A22145"/>
      <c r="B22145"/>
      <c r="D22145"/>
      <c r="E22145"/>
      <c r="F22145"/>
    </row>
    <row r="22146" spans="1:6" x14ac:dyDescent="0.2">
      <c r="A22146"/>
      <c r="B22146"/>
      <c r="D22146"/>
      <c r="E22146"/>
      <c r="F22146"/>
    </row>
    <row r="22147" spans="1:6" x14ac:dyDescent="0.2">
      <c r="A22147"/>
      <c r="B22147"/>
      <c r="D22147"/>
      <c r="E22147"/>
      <c r="F22147"/>
    </row>
    <row r="22148" spans="1:6" x14ac:dyDescent="0.2">
      <c r="A22148"/>
      <c r="B22148"/>
      <c r="D22148"/>
      <c r="E22148"/>
      <c r="F22148"/>
    </row>
    <row r="22149" spans="1:6" x14ac:dyDescent="0.2">
      <c r="A22149"/>
      <c r="B22149"/>
      <c r="D22149"/>
      <c r="E22149"/>
      <c r="F22149"/>
    </row>
    <row r="22150" spans="1:6" x14ac:dyDescent="0.2">
      <c r="A22150"/>
      <c r="B22150"/>
      <c r="D22150"/>
      <c r="E22150"/>
      <c r="F22150"/>
    </row>
    <row r="22151" spans="1:6" x14ac:dyDescent="0.2">
      <c r="A22151"/>
      <c r="B22151"/>
      <c r="D22151"/>
      <c r="E22151"/>
      <c r="F22151"/>
    </row>
    <row r="22152" spans="1:6" x14ac:dyDescent="0.2">
      <c r="A22152"/>
      <c r="B22152"/>
      <c r="D22152"/>
      <c r="E22152"/>
      <c r="F22152"/>
    </row>
    <row r="22153" spans="1:6" x14ac:dyDescent="0.2">
      <c r="A22153"/>
      <c r="B22153"/>
      <c r="D22153"/>
      <c r="E22153"/>
      <c r="F22153"/>
    </row>
    <row r="22154" spans="1:6" x14ac:dyDescent="0.2">
      <c r="A22154"/>
      <c r="B22154"/>
      <c r="D22154"/>
      <c r="E22154"/>
      <c r="F22154"/>
    </row>
    <row r="22155" spans="1:6" x14ac:dyDescent="0.2">
      <c r="A22155"/>
      <c r="B22155"/>
      <c r="D22155"/>
      <c r="E22155"/>
      <c r="F22155"/>
    </row>
    <row r="22156" spans="1:6" x14ac:dyDescent="0.2">
      <c r="A22156"/>
      <c r="B22156"/>
      <c r="D22156"/>
      <c r="E22156"/>
      <c r="F22156"/>
    </row>
    <row r="22157" spans="1:6" x14ac:dyDescent="0.2">
      <c r="A22157"/>
      <c r="B22157"/>
      <c r="D22157"/>
      <c r="E22157"/>
      <c r="F22157"/>
    </row>
    <row r="22158" spans="1:6" x14ac:dyDescent="0.2">
      <c r="A22158"/>
      <c r="B22158"/>
      <c r="D22158"/>
      <c r="E22158"/>
      <c r="F22158"/>
    </row>
    <row r="22159" spans="1:6" x14ac:dyDescent="0.2">
      <c r="A22159"/>
      <c r="B22159"/>
      <c r="D22159"/>
      <c r="E22159"/>
      <c r="F22159"/>
    </row>
    <row r="22160" spans="1:6" x14ac:dyDescent="0.2">
      <c r="A22160"/>
      <c r="B22160"/>
      <c r="D22160"/>
      <c r="E22160"/>
      <c r="F22160"/>
    </row>
    <row r="22161" spans="1:6" x14ac:dyDescent="0.2">
      <c r="A22161"/>
      <c r="B22161"/>
      <c r="D22161"/>
      <c r="E22161"/>
      <c r="F22161"/>
    </row>
    <row r="22162" spans="1:6" x14ac:dyDescent="0.2">
      <c r="A22162"/>
      <c r="B22162"/>
      <c r="D22162"/>
      <c r="E22162"/>
      <c r="F22162"/>
    </row>
    <row r="22163" spans="1:6" x14ac:dyDescent="0.2">
      <c r="A22163"/>
      <c r="B22163"/>
      <c r="D22163"/>
      <c r="E22163"/>
      <c r="F22163"/>
    </row>
    <row r="22164" spans="1:6" x14ac:dyDescent="0.2">
      <c r="A22164"/>
      <c r="B22164"/>
      <c r="D22164"/>
      <c r="E22164"/>
      <c r="F22164"/>
    </row>
    <row r="22165" spans="1:6" x14ac:dyDescent="0.2">
      <c r="A22165"/>
      <c r="B22165"/>
      <c r="D22165"/>
      <c r="E22165"/>
      <c r="F22165"/>
    </row>
    <row r="22166" spans="1:6" x14ac:dyDescent="0.2">
      <c r="A22166"/>
      <c r="B22166"/>
      <c r="D22166"/>
      <c r="E22166"/>
      <c r="F22166"/>
    </row>
    <row r="22167" spans="1:6" x14ac:dyDescent="0.2">
      <c r="A22167"/>
      <c r="B22167"/>
      <c r="D22167"/>
      <c r="E22167"/>
      <c r="F22167"/>
    </row>
    <row r="22168" spans="1:6" x14ac:dyDescent="0.2">
      <c r="A22168"/>
      <c r="B22168"/>
      <c r="D22168"/>
      <c r="E22168"/>
      <c r="F22168"/>
    </row>
    <row r="22169" spans="1:6" x14ac:dyDescent="0.2">
      <c r="A22169"/>
      <c r="B22169"/>
      <c r="D22169"/>
      <c r="E22169"/>
      <c r="F22169"/>
    </row>
    <row r="22170" spans="1:6" x14ac:dyDescent="0.2">
      <c r="A22170"/>
      <c r="B22170"/>
      <c r="D22170"/>
      <c r="E22170"/>
      <c r="F22170"/>
    </row>
    <row r="22171" spans="1:6" x14ac:dyDescent="0.2">
      <c r="A22171"/>
      <c r="B22171"/>
      <c r="D22171"/>
      <c r="E22171"/>
      <c r="F22171"/>
    </row>
    <row r="22172" spans="1:6" x14ac:dyDescent="0.2">
      <c r="A22172"/>
      <c r="B22172"/>
      <c r="D22172"/>
      <c r="E22172"/>
      <c r="F22172"/>
    </row>
    <row r="22173" spans="1:6" x14ac:dyDescent="0.2">
      <c r="A22173"/>
      <c r="B22173"/>
      <c r="D22173"/>
      <c r="E22173"/>
      <c r="F22173"/>
    </row>
    <row r="22174" spans="1:6" x14ac:dyDescent="0.2">
      <c r="A22174"/>
      <c r="B22174"/>
      <c r="D22174"/>
      <c r="E22174"/>
      <c r="F22174"/>
    </row>
    <row r="22175" spans="1:6" x14ac:dyDescent="0.2">
      <c r="A22175"/>
      <c r="B22175"/>
      <c r="D22175"/>
      <c r="E22175"/>
      <c r="F22175"/>
    </row>
    <row r="22176" spans="1:6" x14ac:dyDescent="0.2">
      <c r="A22176"/>
      <c r="B22176"/>
      <c r="D22176"/>
      <c r="E22176"/>
      <c r="F22176"/>
    </row>
    <row r="22177" spans="1:6" x14ac:dyDescent="0.2">
      <c r="A22177"/>
      <c r="B22177"/>
      <c r="D22177"/>
      <c r="E22177"/>
      <c r="F22177"/>
    </row>
    <row r="22178" spans="1:6" x14ac:dyDescent="0.2">
      <c r="A22178"/>
      <c r="B22178"/>
      <c r="D22178"/>
      <c r="E22178"/>
      <c r="F22178"/>
    </row>
    <row r="22179" spans="1:6" x14ac:dyDescent="0.2">
      <c r="A22179"/>
      <c r="B22179"/>
      <c r="D22179"/>
      <c r="E22179"/>
      <c r="F22179"/>
    </row>
    <row r="22180" spans="1:6" x14ac:dyDescent="0.2">
      <c r="A22180"/>
      <c r="B22180"/>
      <c r="D22180"/>
      <c r="E22180"/>
      <c r="F22180"/>
    </row>
    <row r="22181" spans="1:6" x14ac:dyDescent="0.2">
      <c r="A22181"/>
      <c r="B22181"/>
      <c r="D22181"/>
      <c r="E22181"/>
      <c r="F22181"/>
    </row>
    <row r="22182" spans="1:6" x14ac:dyDescent="0.2">
      <c r="A22182"/>
      <c r="B22182"/>
      <c r="D22182"/>
      <c r="E22182"/>
      <c r="F22182"/>
    </row>
    <row r="22183" spans="1:6" x14ac:dyDescent="0.2">
      <c r="A22183"/>
      <c r="B22183"/>
      <c r="D22183"/>
      <c r="E22183"/>
      <c r="F22183"/>
    </row>
    <row r="22184" spans="1:6" x14ac:dyDescent="0.2">
      <c r="A22184"/>
      <c r="B22184"/>
      <c r="D22184"/>
      <c r="E22184"/>
      <c r="F22184"/>
    </row>
    <row r="22185" spans="1:6" x14ac:dyDescent="0.2">
      <c r="A22185"/>
      <c r="B22185"/>
      <c r="D22185"/>
      <c r="E22185"/>
      <c r="F22185"/>
    </row>
    <row r="22186" spans="1:6" x14ac:dyDescent="0.2">
      <c r="A22186"/>
      <c r="B22186"/>
      <c r="D22186"/>
      <c r="E22186"/>
      <c r="F22186"/>
    </row>
    <row r="22187" spans="1:6" x14ac:dyDescent="0.2">
      <c r="A22187"/>
      <c r="B22187"/>
      <c r="D22187"/>
      <c r="E22187"/>
      <c r="F22187"/>
    </row>
    <row r="22188" spans="1:6" x14ac:dyDescent="0.2">
      <c r="A22188"/>
      <c r="B22188"/>
      <c r="D22188"/>
      <c r="E22188"/>
      <c r="F22188"/>
    </row>
    <row r="22189" spans="1:6" x14ac:dyDescent="0.2">
      <c r="A22189"/>
      <c r="B22189"/>
      <c r="D22189"/>
      <c r="E22189"/>
      <c r="F22189"/>
    </row>
    <row r="22190" spans="1:6" x14ac:dyDescent="0.2">
      <c r="A22190"/>
      <c r="B22190"/>
      <c r="D22190"/>
      <c r="E22190"/>
      <c r="F22190"/>
    </row>
    <row r="22191" spans="1:6" x14ac:dyDescent="0.2">
      <c r="A22191"/>
      <c r="B22191"/>
      <c r="D22191"/>
      <c r="E22191"/>
      <c r="F22191"/>
    </row>
    <row r="22192" spans="1:6" x14ac:dyDescent="0.2">
      <c r="A22192"/>
      <c r="B22192"/>
      <c r="D22192"/>
      <c r="E22192"/>
      <c r="F22192"/>
    </row>
    <row r="22193" spans="1:6" x14ac:dyDescent="0.2">
      <c r="A22193"/>
      <c r="B22193"/>
      <c r="D22193"/>
      <c r="E22193"/>
      <c r="F22193"/>
    </row>
    <row r="22194" spans="1:6" x14ac:dyDescent="0.2">
      <c r="A22194"/>
      <c r="B22194"/>
      <c r="D22194"/>
      <c r="E22194"/>
      <c r="F22194"/>
    </row>
    <row r="22195" spans="1:6" x14ac:dyDescent="0.2">
      <c r="A22195"/>
      <c r="B22195"/>
      <c r="D22195"/>
      <c r="E22195"/>
      <c r="F22195"/>
    </row>
    <row r="22196" spans="1:6" x14ac:dyDescent="0.2">
      <c r="A22196"/>
      <c r="B22196"/>
      <c r="D22196"/>
      <c r="E22196"/>
      <c r="F22196"/>
    </row>
    <row r="22197" spans="1:6" x14ac:dyDescent="0.2">
      <c r="A22197"/>
      <c r="B22197"/>
      <c r="D22197"/>
      <c r="E22197"/>
      <c r="F22197"/>
    </row>
    <row r="22198" spans="1:6" x14ac:dyDescent="0.2">
      <c r="A22198"/>
      <c r="B22198"/>
      <c r="D22198"/>
      <c r="E22198"/>
      <c r="F22198"/>
    </row>
    <row r="22199" spans="1:6" x14ac:dyDescent="0.2">
      <c r="A22199"/>
      <c r="B22199"/>
      <c r="D22199"/>
      <c r="E22199"/>
      <c r="F22199"/>
    </row>
    <row r="22200" spans="1:6" x14ac:dyDescent="0.2">
      <c r="A22200"/>
      <c r="B22200"/>
      <c r="D22200"/>
      <c r="E22200"/>
      <c r="F22200"/>
    </row>
    <row r="22201" spans="1:6" x14ac:dyDescent="0.2">
      <c r="A22201"/>
      <c r="B22201"/>
      <c r="D22201"/>
      <c r="E22201"/>
      <c r="F22201"/>
    </row>
    <row r="22202" spans="1:6" x14ac:dyDescent="0.2">
      <c r="A22202"/>
      <c r="B22202"/>
      <c r="D22202"/>
      <c r="E22202"/>
      <c r="F22202"/>
    </row>
    <row r="22203" spans="1:6" x14ac:dyDescent="0.2">
      <c r="A22203"/>
      <c r="B22203"/>
      <c r="D22203"/>
      <c r="E22203"/>
      <c r="F22203"/>
    </row>
    <row r="22204" spans="1:6" x14ac:dyDescent="0.2">
      <c r="A22204"/>
      <c r="B22204"/>
      <c r="D22204"/>
      <c r="E22204"/>
      <c r="F22204"/>
    </row>
    <row r="22205" spans="1:6" x14ac:dyDescent="0.2">
      <c r="A22205"/>
      <c r="B22205"/>
      <c r="D22205"/>
      <c r="E22205"/>
      <c r="F22205"/>
    </row>
    <row r="22206" spans="1:6" x14ac:dyDescent="0.2">
      <c r="A22206"/>
      <c r="B22206"/>
      <c r="D22206"/>
      <c r="E22206"/>
      <c r="F22206"/>
    </row>
    <row r="22207" spans="1:6" x14ac:dyDescent="0.2">
      <c r="A22207"/>
      <c r="B22207"/>
      <c r="D22207"/>
      <c r="E22207"/>
      <c r="F22207"/>
    </row>
    <row r="22208" spans="1:6" x14ac:dyDescent="0.2">
      <c r="A22208"/>
      <c r="B22208"/>
      <c r="D22208"/>
      <c r="E22208"/>
      <c r="F22208"/>
    </row>
    <row r="22209" spans="1:6" x14ac:dyDescent="0.2">
      <c r="A22209"/>
      <c r="B22209"/>
      <c r="D22209"/>
      <c r="E22209"/>
      <c r="F22209"/>
    </row>
    <row r="22210" spans="1:6" x14ac:dyDescent="0.2">
      <c r="A22210"/>
      <c r="B22210"/>
      <c r="D22210"/>
      <c r="E22210"/>
      <c r="F22210"/>
    </row>
    <row r="22211" spans="1:6" x14ac:dyDescent="0.2">
      <c r="A22211"/>
      <c r="B22211"/>
      <c r="D22211"/>
      <c r="E22211"/>
      <c r="F22211"/>
    </row>
    <row r="22212" spans="1:6" x14ac:dyDescent="0.2">
      <c r="A22212"/>
      <c r="B22212"/>
      <c r="D22212"/>
      <c r="E22212"/>
      <c r="F22212"/>
    </row>
    <row r="22213" spans="1:6" x14ac:dyDescent="0.2">
      <c r="A22213"/>
      <c r="B22213"/>
      <c r="D22213"/>
      <c r="E22213"/>
      <c r="F22213"/>
    </row>
    <row r="22214" spans="1:6" x14ac:dyDescent="0.2">
      <c r="A22214"/>
      <c r="B22214"/>
      <c r="D22214"/>
      <c r="E22214"/>
      <c r="F22214"/>
    </row>
    <row r="22215" spans="1:6" x14ac:dyDescent="0.2">
      <c r="A22215"/>
      <c r="B22215"/>
      <c r="D22215"/>
      <c r="E22215"/>
      <c r="F22215"/>
    </row>
    <row r="22216" spans="1:6" x14ac:dyDescent="0.2">
      <c r="A22216"/>
      <c r="B22216"/>
      <c r="D22216"/>
      <c r="E22216"/>
      <c r="F22216"/>
    </row>
    <row r="22217" spans="1:6" x14ac:dyDescent="0.2">
      <c r="A22217"/>
      <c r="B22217"/>
      <c r="D22217"/>
      <c r="E22217"/>
      <c r="F22217"/>
    </row>
    <row r="22218" spans="1:6" x14ac:dyDescent="0.2">
      <c r="A22218"/>
      <c r="B22218"/>
      <c r="D22218"/>
      <c r="E22218"/>
      <c r="F22218"/>
    </row>
    <row r="22219" spans="1:6" x14ac:dyDescent="0.2">
      <c r="A22219"/>
      <c r="B22219"/>
      <c r="D22219"/>
      <c r="E22219"/>
      <c r="F22219"/>
    </row>
    <row r="22220" spans="1:6" x14ac:dyDescent="0.2">
      <c r="A22220"/>
      <c r="B22220"/>
      <c r="D22220"/>
      <c r="E22220"/>
      <c r="F22220"/>
    </row>
    <row r="22221" spans="1:6" x14ac:dyDescent="0.2">
      <c r="A22221"/>
      <c r="B22221"/>
      <c r="D22221"/>
      <c r="E22221"/>
      <c r="F22221"/>
    </row>
    <row r="22222" spans="1:6" x14ac:dyDescent="0.2">
      <c r="A22222"/>
      <c r="B22222"/>
      <c r="D22222"/>
      <c r="E22222"/>
      <c r="F22222"/>
    </row>
    <row r="22223" spans="1:6" x14ac:dyDescent="0.2">
      <c r="A22223"/>
      <c r="B22223"/>
      <c r="D22223"/>
      <c r="E22223"/>
      <c r="F22223"/>
    </row>
    <row r="22224" spans="1:6" x14ac:dyDescent="0.2">
      <c r="A22224"/>
      <c r="B22224"/>
      <c r="D22224"/>
      <c r="E22224"/>
      <c r="F22224"/>
    </row>
    <row r="22225" spans="1:6" x14ac:dyDescent="0.2">
      <c r="A22225"/>
      <c r="B22225"/>
      <c r="D22225"/>
      <c r="E22225"/>
      <c r="F22225"/>
    </row>
    <row r="22226" spans="1:6" x14ac:dyDescent="0.2">
      <c r="A22226"/>
      <c r="B22226"/>
      <c r="D22226"/>
      <c r="E22226"/>
      <c r="F22226"/>
    </row>
    <row r="22227" spans="1:6" x14ac:dyDescent="0.2">
      <c r="A22227"/>
      <c r="B22227"/>
      <c r="D22227"/>
      <c r="E22227"/>
      <c r="F22227"/>
    </row>
    <row r="22228" spans="1:6" x14ac:dyDescent="0.2">
      <c r="A22228"/>
      <c r="B22228"/>
      <c r="D22228"/>
      <c r="E22228"/>
      <c r="F22228"/>
    </row>
    <row r="22229" spans="1:6" x14ac:dyDescent="0.2">
      <c r="A22229"/>
      <c r="B22229"/>
      <c r="D22229"/>
      <c r="E22229"/>
      <c r="F22229"/>
    </row>
    <row r="22230" spans="1:6" x14ac:dyDescent="0.2">
      <c r="A22230"/>
      <c r="B22230"/>
      <c r="D22230"/>
      <c r="E22230"/>
      <c r="F22230"/>
    </row>
    <row r="22231" spans="1:6" x14ac:dyDescent="0.2">
      <c r="A22231"/>
      <c r="B22231"/>
      <c r="D22231"/>
      <c r="E22231"/>
      <c r="F22231"/>
    </row>
    <row r="22232" spans="1:6" x14ac:dyDescent="0.2">
      <c r="A22232"/>
      <c r="B22232"/>
      <c r="D22232"/>
      <c r="E22232"/>
      <c r="F22232"/>
    </row>
    <row r="22233" spans="1:6" x14ac:dyDescent="0.2">
      <c r="A22233"/>
      <c r="B22233"/>
      <c r="D22233"/>
      <c r="E22233"/>
      <c r="F22233"/>
    </row>
    <row r="22234" spans="1:6" x14ac:dyDescent="0.2">
      <c r="A22234"/>
      <c r="B22234"/>
      <c r="D22234"/>
      <c r="E22234"/>
      <c r="F22234"/>
    </row>
    <row r="22235" spans="1:6" x14ac:dyDescent="0.2">
      <c r="A22235"/>
      <c r="B22235"/>
      <c r="D22235"/>
      <c r="E22235"/>
      <c r="F22235"/>
    </row>
    <row r="22236" spans="1:6" x14ac:dyDescent="0.2">
      <c r="A22236"/>
      <c r="B22236"/>
      <c r="D22236"/>
      <c r="E22236"/>
      <c r="F22236"/>
    </row>
    <row r="22237" spans="1:6" x14ac:dyDescent="0.2">
      <c r="A22237"/>
      <c r="B22237"/>
      <c r="D22237"/>
      <c r="E22237"/>
      <c r="F22237"/>
    </row>
    <row r="22238" spans="1:6" x14ac:dyDescent="0.2">
      <c r="A22238"/>
      <c r="B22238"/>
      <c r="D22238"/>
      <c r="E22238"/>
      <c r="F22238"/>
    </row>
    <row r="22239" spans="1:6" x14ac:dyDescent="0.2">
      <c r="A22239"/>
      <c r="B22239"/>
      <c r="D22239"/>
      <c r="E22239"/>
      <c r="F22239"/>
    </row>
    <row r="22240" spans="1:6" x14ac:dyDescent="0.2">
      <c r="A22240"/>
      <c r="B22240"/>
      <c r="D22240"/>
      <c r="E22240"/>
      <c r="F22240"/>
    </row>
    <row r="22241" spans="1:6" x14ac:dyDescent="0.2">
      <c r="A22241"/>
      <c r="B22241"/>
      <c r="D22241"/>
      <c r="E22241"/>
      <c r="F22241"/>
    </row>
    <row r="22242" spans="1:6" x14ac:dyDescent="0.2">
      <c r="A22242"/>
      <c r="B22242"/>
      <c r="D22242"/>
      <c r="E22242"/>
      <c r="F22242"/>
    </row>
    <row r="22243" spans="1:6" x14ac:dyDescent="0.2">
      <c r="A22243"/>
      <c r="B22243"/>
      <c r="D22243"/>
      <c r="E22243"/>
      <c r="F22243"/>
    </row>
    <row r="22244" spans="1:6" x14ac:dyDescent="0.2">
      <c r="A22244"/>
      <c r="B22244"/>
      <c r="D22244"/>
      <c r="E22244"/>
      <c r="F22244"/>
    </row>
    <row r="22245" spans="1:6" x14ac:dyDescent="0.2">
      <c r="A22245"/>
      <c r="B22245"/>
      <c r="D22245"/>
      <c r="E22245"/>
      <c r="F22245"/>
    </row>
    <row r="22246" spans="1:6" x14ac:dyDescent="0.2">
      <c r="A22246"/>
      <c r="B22246"/>
      <c r="D22246"/>
      <c r="E22246"/>
      <c r="F22246"/>
    </row>
    <row r="22247" spans="1:6" x14ac:dyDescent="0.2">
      <c r="A22247"/>
      <c r="B22247"/>
      <c r="D22247"/>
      <c r="E22247"/>
      <c r="F22247"/>
    </row>
    <row r="22248" spans="1:6" x14ac:dyDescent="0.2">
      <c r="A22248"/>
      <c r="B22248"/>
      <c r="D22248"/>
      <c r="E22248"/>
      <c r="F22248"/>
    </row>
    <row r="22249" spans="1:6" x14ac:dyDescent="0.2">
      <c r="A22249"/>
      <c r="B22249"/>
      <c r="D22249"/>
      <c r="E22249"/>
      <c r="F22249"/>
    </row>
    <row r="22250" spans="1:6" x14ac:dyDescent="0.2">
      <c r="A22250"/>
      <c r="B22250"/>
      <c r="D22250"/>
      <c r="E22250"/>
      <c r="F22250"/>
    </row>
    <row r="22251" spans="1:6" x14ac:dyDescent="0.2">
      <c r="A22251"/>
      <c r="B22251"/>
      <c r="D22251"/>
      <c r="E22251"/>
      <c r="F22251"/>
    </row>
    <row r="22252" spans="1:6" x14ac:dyDescent="0.2">
      <c r="A22252"/>
      <c r="B22252"/>
      <c r="D22252"/>
      <c r="E22252"/>
      <c r="F22252"/>
    </row>
    <row r="22253" spans="1:6" x14ac:dyDescent="0.2">
      <c r="A22253"/>
      <c r="B22253"/>
      <c r="D22253"/>
      <c r="E22253"/>
      <c r="F22253"/>
    </row>
    <row r="22254" spans="1:6" x14ac:dyDescent="0.2">
      <c r="A22254"/>
      <c r="B22254"/>
      <c r="D22254"/>
      <c r="E22254"/>
      <c r="F22254"/>
    </row>
    <row r="22255" spans="1:6" x14ac:dyDescent="0.2">
      <c r="A22255"/>
      <c r="B22255"/>
      <c r="D22255"/>
      <c r="E22255"/>
      <c r="F22255"/>
    </row>
    <row r="22256" spans="1:6" x14ac:dyDescent="0.2">
      <c r="A22256"/>
      <c r="B22256"/>
      <c r="D22256"/>
      <c r="E22256"/>
      <c r="F22256"/>
    </row>
    <row r="22257" spans="1:6" x14ac:dyDescent="0.2">
      <c r="A22257"/>
      <c r="B22257"/>
      <c r="D22257"/>
      <c r="E22257"/>
      <c r="F22257"/>
    </row>
    <row r="22258" spans="1:6" x14ac:dyDescent="0.2">
      <c r="A22258"/>
      <c r="B22258"/>
      <c r="D22258"/>
      <c r="E22258"/>
      <c r="F22258"/>
    </row>
    <row r="22259" spans="1:6" x14ac:dyDescent="0.2">
      <c r="A22259"/>
      <c r="B22259"/>
      <c r="D22259"/>
      <c r="E22259"/>
      <c r="F22259"/>
    </row>
    <row r="22260" spans="1:6" x14ac:dyDescent="0.2">
      <c r="A22260"/>
      <c r="B22260"/>
      <c r="D22260"/>
      <c r="E22260"/>
      <c r="F22260"/>
    </row>
    <row r="22261" spans="1:6" x14ac:dyDescent="0.2">
      <c r="A22261"/>
      <c r="B22261"/>
      <c r="D22261"/>
      <c r="E22261"/>
      <c r="F22261"/>
    </row>
    <row r="22262" spans="1:6" x14ac:dyDescent="0.2">
      <c r="A22262"/>
      <c r="B22262"/>
      <c r="D22262"/>
      <c r="E22262"/>
      <c r="F22262"/>
    </row>
    <row r="22263" spans="1:6" x14ac:dyDescent="0.2">
      <c r="A22263"/>
      <c r="B22263"/>
      <c r="D22263"/>
      <c r="E22263"/>
      <c r="F22263"/>
    </row>
    <row r="22264" spans="1:6" x14ac:dyDescent="0.2">
      <c r="A22264"/>
      <c r="B22264"/>
      <c r="D22264"/>
      <c r="E22264"/>
      <c r="F22264"/>
    </row>
    <row r="22265" spans="1:6" x14ac:dyDescent="0.2">
      <c r="A22265"/>
      <c r="B22265"/>
      <c r="D22265"/>
      <c r="E22265"/>
      <c r="F22265"/>
    </row>
    <row r="22266" spans="1:6" x14ac:dyDescent="0.2">
      <c r="A22266"/>
      <c r="B22266"/>
      <c r="D22266"/>
      <c r="E22266"/>
      <c r="F22266"/>
    </row>
    <row r="22267" spans="1:6" x14ac:dyDescent="0.2">
      <c r="A22267"/>
      <c r="B22267"/>
      <c r="D22267"/>
      <c r="E22267"/>
      <c r="F22267"/>
    </row>
    <row r="22268" spans="1:6" x14ac:dyDescent="0.2">
      <c r="A22268"/>
      <c r="B22268"/>
      <c r="D22268"/>
      <c r="E22268"/>
      <c r="F22268"/>
    </row>
    <row r="22269" spans="1:6" x14ac:dyDescent="0.2">
      <c r="A22269"/>
      <c r="B22269"/>
      <c r="D22269"/>
      <c r="E22269"/>
      <c r="F22269"/>
    </row>
    <row r="22270" spans="1:6" x14ac:dyDescent="0.2">
      <c r="A22270"/>
      <c r="B22270"/>
      <c r="D22270"/>
      <c r="E22270"/>
      <c r="F22270"/>
    </row>
    <row r="22271" spans="1:6" x14ac:dyDescent="0.2">
      <c r="A22271"/>
      <c r="B22271"/>
      <c r="D22271"/>
      <c r="E22271"/>
      <c r="F22271"/>
    </row>
    <row r="22272" spans="1:6" x14ac:dyDescent="0.2">
      <c r="A22272"/>
      <c r="B22272"/>
      <c r="D22272"/>
      <c r="E22272"/>
      <c r="F22272"/>
    </row>
    <row r="22273" spans="1:6" x14ac:dyDescent="0.2">
      <c r="A22273"/>
      <c r="B22273"/>
      <c r="D22273"/>
      <c r="E22273"/>
      <c r="F22273"/>
    </row>
    <row r="22274" spans="1:6" x14ac:dyDescent="0.2">
      <c r="A22274"/>
      <c r="B22274"/>
      <c r="D22274"/>
      <c r="E22274"/>
      <c r="F22274"/>
    </row>
    <row r="22275" spans="1:6" x14ac:dyDescent="0.2">
      <c r="A22275"/>
      <c r="B22275"/>
      <c r="D22275"/>
      <c r="E22275"/>
      <c r="F22275"/>
    </row>
    <row r="22276" spans="1:6" x14ac:dyDescent="0.2">
      <c r="A22276"/>
      <c r="B22276"/>
      <c r="D22276"/>
      <c r="E22276"/>
      <c r="F22276"/>
    </row>
    <row r="22277" spans="1:6" x14ac:dyDescent="0.2">
      <c r="A22277"/>
      <c r="B22277"/>
      <c r="D22277"/>
      <c r="E22277"/>
      <c r="F22277"/>
    </row>
    <row r="22278" spans="1:6" x14ac:dyDescent="0.2">
      <c r="A22278"/>
      <c r="B22278"/>
      <c r="D22278"/>
      <c r="E22278"/>
      <c r="F22278"/>
    </row>
    <row r="22279" spans="1:6" x14ac:dyDescent="0.2">
      <c r="A22279"/>
      <c r="B22279"/>
      <c r="D22279"/>
      <c r="E22279"/>
      <c r="F22279"/>
    </row>
    <row r="22280" spans="1:6" x14ac:dyDescent="0.2">
      <c r="A22280"/>
      <c r="B22280"/>
      <c r="D22280"/>
      <c r="E22280"/>
      <c r="F22280"/>
    </row>
    <row r="22281" spans="1:6" x14ac:dyDescent="0.2">
      <c r="A22281"/>
      <c r="B22281"/>
      <c r="D22281"/>
      <c r="E22281"/>
      <c r="F22281"/>
    </row>
    <row r="22282" spans="1:6" x14ac:dyDescent="0.2">
      <c r="A22282"/>
      <c r="B22282"/>
      <c r="D22282"/>
      <c r="E22282"/>
      <c r="F22282"/>
    </row>
    <row r="22283" spans="1:6" x14ac:dyDescent="0.2">
      <c r="A22283"/>
      <c r="B22283"/>
      <c r="D22283"/>
      <c r="E22283"/>
      <c r="F22283"/>
    </row>
    <row r="22284" spans="1:6" x14ac:dyDescent="0.2">
      <c r="A22284"/>
      <c r="B22284"/>
      <c r="D22284"/>
      <c r="E22284"/>
      <c r="F22284"/>
    </row>
    <row r="22285" spans="1:6" x14ac:dyDescent="0.2">
      <c r="A22285"/>
      <c r="B22285"/>
      <c r="D22285"/>
      <c r="E22285"/>
      <c r="F22285"/>
    </row>
    <row r="22286" spans="1:6" x14ac:dyDescent="0.2">
      <c r="A22286"/>
      <c r="B22286"/>
      <c r="D22286"/>
      <c r="E22286"/>
      <c r="F22286"/>
    </row>
    <row r="22287" spans="1:6" x14ac:dyDescent="0.2">
      <c r="A22287"/>
      <c r="B22287"/>
      <c r="D22287"/>
      <c r="E22287"/>
      <c r="F22287"/>
    </row>
    <row r="22288" spans="1:6" x14ac:dyDescent="0.2">
      <c r="A22288"/>
      <c r="B22288"/>
      <c r="D22288"/>
      <c r="E22288"/>
      <c r="F22288"/>
    </row>
    <row r="22289" spans="1:6" x14ac:dyDescent="0.2">
      <c r="A22289"/>
      <c r="B22289"/>
      <c r="D22289"/>
      <c r="E22289"/>
      <c r="F22289"/>
    </row>
    <row r="22290" spans="1:6" x14ac:dyDescent="0.2">
      <c r="A22290"/>
      <c r="B22290"/>
      <c r="D22290"/>
      <c r="E22290"/>
      <c r="F22290"/>
    </row>
    <row r="22291" spans="1:6" x14ac:dyDescent="0.2">
      <c r="A22291"/>
      <c r="B22291"/>
      <c r="D22291"/>
      <c r="E22291"/>
      <c r="F22291"/>
    </row>
    <row r="22292" spans="1:6" x14ac:dyDescent="0.2">
      <c r="A22292"/>
      <c r="B22292"/>
      <c r="D22292"/>
      <c r="E22292"/>
      <c r="F22292"/>
    </row>
    <row r="22293" spans="1:6" x14ac:dyDescent="0.2">
      <c r="A22293"/>
      <c r="B22293"/>
      <c r="D22293"/>
      <c r="E22293"/>
      <c r="F22293"/>
    </row>
    <row r="22294" spans="1:6" x14ac:dyDescent="0.2">
      <c r="A22294"/>
      <c r="B22294"/>
      <c r="D22294"/>
      <c r="E22294"/>
      <c r="F22294"/>
    </row>
    <row r="22295" spans="1:6" x14ac:dyDescent="0.2">
      <c r="A22295"/>
      <c r="B22295"/>
      <c r="D22295"/>
      <c r="E22295"/>
      <c r="F22295"/>
    </row>
    <row r="22296" spans="1:6" x14ac:dyDescent="0.2">
      <c r="A22296"/>
      <c r="B22296"/>
      <c r="D22296"/>
      <c r="E22296"/>
      <c r="F22296"/>
    </row>
    <row r="22297" spans="1:6" x14ac:dyDescent="0.2">
      <c r="A22297"/>
      <c r="B22297"/>
      <c r="D22297"/>
      <c r="E22297"/>
      <c r="F22297"/>
    </row>
    <row r="22298" spans="1:6" x14ac:dyDescent="0.2">
      <c r="A22298"/>
      <c r="B22298"/>
      <c r="D22298"/>
      <c r="E22298"/>
      <c r="F22298"/>
    </row>
    <row r="22299" spans="1:6" x14ac:dyDescent="0.2">
      <c r="A22299"/>
      <c r="B22299"/>
      <c r="D22299"/>
      <c r="E22299"/>
      <c r="F22299"/>
    </row>
    <row r="22300" spans="1:6" x14ac:dyDescent="0.2">
      <c r="A22300"/>
      <c r="B22300"/>
      <c r="D22300"/>
      <c r="E22300"/>
      <c r="F22300"/>
    </row>
    <row r="22301" spans="1:6" x14ac:dyDescent="0.2">
      <c r="A22301"/>
      <c r="B22301"/>
      <c r="D22301"/>
      <c r="E22301"/>
      <c r="F22301"/>
    </row>
    <row r="22302" spans="1:6" x14ac:dyDescent="0.2">
      <c r="A22302"/>
      <c r="B22302"/>
      <c r="D22302"/>
      <c r="E22302"/>
      <c r="F22302"/>
    </row>
    <row r="22303" spans="1:6" x14ac:dyDescent="0.2">
      <c r="A22303"/>
      <c r="B22303"/>
      <c r="D22303"/>
      <c r="E22303"/>
      <c r="F22303"/>
    </row>
    <row r="22304" spans="1:6" x14ac:dyDescent="0.2">
      <c r="A22304"/>
      <c r="B22304"/>
      <c r="D22304"/>
      <c r="E22304"/>
      <c r="F22304"/>
    </row>
    <row r="22305" spans="1:6" x14ac:dyDescent="0.2">
      <c r="A22305"/>
      <c r="B22305"/>
      <c r="D22305"/>
      <c r="E22305"/>
      <c r="F22305"/>
    </row>
    <row r="22306" spans="1:6" x14ac:dyDescent="0.2">
      <c r="A22306"/>
      <c r="B22306"/>
      <c r="D22306"/>
      <c r="E22306"/>
      <c r="F22306"/>
    </row>
    <row r="22307" spans="1:6" x14ac:dyDescent="0.2">
      <c r="A22307"/>
      <c r="B22307"/>
      <c r="D22307"/>
      <c r="E22307"/>
      <c r="F22307"/>
    </row>
    <row r="22308" spans="1:6" x14ac:dyDescent="0.2">
      <c r="A22308"/>
      <c r="B22308"/>
      <c r="D22308"/>
      <c r="E22308"/>
      <c r="F22308"/>
    </row>
    <row r="22309" spans="1:6" x14ac:dyDescent="0.2">
      <c r="A22309"/>
      <c r="B22309"/>
      <c r="D22309"/>
      <c r="E22309"/>
      <c r="F22309"/>
    </row>
    <row r="22310" spans="1:6" x14ac:dyDescent="0.2">
      <c r="A22310"/>
      <c r="B22310"/>
      <c r="D22310"/>
      <c r="E22310"/>
      <c r="F22310"/>
    </row>
    <row r="22311" spans="1:6" x14ac:dyDescent="0.2">
      <c r="A22311"/>
      <c r="B22311"/>
      <c r="D22311"/>
      <c r="E22311"/>
      <c r="F22311"/>
    </row>
    <row r="22312" spans="1:6" x14ac:dyDescent="0.2">
      <c r="A22312"/>
      <c r="B22312"/>
      <c r="D22312"/>
      <c r="E22312"/>
      <c r="F22312"/>
    </row>
    <row r="22313" spans="1:6" x14ac:dyDescent="0.2">
      <c r="A22313"/>
      <c r="B22313"/>
      <c r="D22313"/>
      <c r="E22313"/>
      <c r="F22313"/>
    </row>
    <row r="22314" spans="1:6" x14ac:dyDescent="0.2">
      <c r="A22314"/>
      <c r="B22314"/>
      <c r="D22314"/>
      <c r="E22314"/>
      <c r="F22314"/>
    </row>
    <row r="22315" spans="1:6" x14ac:dyDescent="0.2">
      <c r="A22315"/>
      <c r="B22315"/>
      <c r="D22315"/>
      <c r="E22315"/>
      <c r="F22315"/>
    </row>
    <row r="22316" spans="1:6" x14ac:dyDescent="0.2">
      <c r="A22316"/>
      <c r="B22316"/>
      <c r="D22316"/>
      <c r="E22316"/>
      <c r="F22316"/>
    </row>
    <row r="22317" spans="1:6" x14ac:dyDescent="0.2">
      <c r="A22317"/>
      <c r="B22317"/>
      <c r="D22317"/>
      <c r="E22317"/>
      <c r="F22317"/>
    </row>
    <row r="22318" spans="1:6" x14ac:dyDescent="0.2">
      <c r="A22318"/>
      <c r="B22318"/>
      <c r="D22318"/>
      <c r="E22318"/>
      <c r="F22318"/>
    </row>
    <row r="22319" spans="1:6" x14ac:dyDescent="0.2">
      <c r="A22319"/>
      <c r="B22319"/>
      <c r="D22319"/>
      <c r="E22319"/>
      <c r="F22319"/>
    </row>
    <row r="22320" spans="1:6" x14ac:dyDescent="0.2">
      <c r="A22320"/>
      <c r="B22320"/>
      <c r="D22320"/>
      <c r="E22320"/>
      <c r="F22320"/>
    </row>
    <row r="22321" spans="1:6" x14ac:dyDescent="0.2">
      <c r="A22321"/>
      <c r="B22321"/>
      <c r="D22321"/>
      <c r="E22321"/>
      <c r="F22321"/>
    </row>
    <row r="22322" spans="1:6" x14ac:dyDescent="0.2">
      <c r="A22322"/>
      <c r="B22322"/>
      <c r="D22322"/>
      <c r="E22322"/>
      <c r="F22322"/>
    </row>
    <row r="22323" spans="1:6" x14ac:dyDescent="0.2">
      <c r="A22323"/>
      <c r="B22323"/>
      <c r="D22323"/>
      <c r="E22323"/>
      <c r="F22323"/>
    </row>
    <row r="22324" spans="1:6" x14ac:dyDescent="0.2">
      <c r="A22324"/>
      <c r="B22324"/>
      <c r="D22324"/>
      <c r="E22324"/>
      <c r="F22324"/>
    </row>
    <row r="22325" spans="1:6" x14ac:dyDescent="0.2">
      <c r="A22325"/>
      <c r="B22325"/>
      <c r="D22325"/>
      <c r="E22325"/>
      <c r="F22325"/>
    </row>
    <row r="22326" spans="1:6" x14ac:dyDescent="0.2">
      <c r="A22326"/>
      <c r="B22326"/>
      <c r="D22326"/>
      <c r="E22326"/>
      <c r="F22326"/>
    </row>
    <row r="22327" spans="1:6" x14ac:dyDescent="0.2">
      <c r="A22327"/>
      <c r="B22327"/>
      <c r="D22327"/>
      <c r="E22327"/>
      <c r="F22327"/>
    </row>
    <row r="22328" spans="1:6" x14ac:dyDescent="0.2">
      <c r="A22328"/>
      <c r="B22328"/>
      <c r="D22328"/>
      <c r="E22328"/>
      <c r="F22328"/>
    </row>
    <row r="22329" spans="1:6" x14ac:dyDescent="0.2">
      <c r="A22329"/>
      <c r="B22329"/>
      <c r="D22329"/>
      <c r="E22329"/>
      <c r="F22329"/>
    </row>
    <row r="22330" spans="1:6" x14ac:dyDescent="0.2">
      <c r="A22330"/>
      <c r="B22330"/>
      <c r="D22330"/>
      <c r="E22330"/>
      <c r="F22330"/>
    </row>
    <row r="22331" spans="1:6" x14ac:dyDescent="0.2">
      <c r="A22331"/>
      <c r="B22331"/>
      <c r="D22331"/>
      <c r="E22331"/>
      <c r="F22331"/>
    </row>
    <row r="22332" spans="1:6" x14ac:dyDescent="0.2">
      <c r="A22332"/>
      <c r="B22332"/>
      <c r="D22332"/>
      <c r="E22332"/>
      <c r="F22332"/>
    </row>
    <row r="22333" spans="1:6" x14ac:dyDescent="0.2">
      <c r="A22333"/>
      <c r="B22333"/>
      <c r="D22333"/>
      <c r="E22333"/>
      <c r="F22333"/>
    </row>
    <row r="22334" spans="1:6" x14ac:dyDescent="0.2">
      <c r="A22334"/>
      <c r="B22334"/>
      <c r="D22334"/>
      <c r="E22334"/>
      <c r="F22334"/>
    </row>
    <row r="22335" spans="1:6" x14ac:dyDescent="0.2">
      <c r="A22335"/>
      <c r="B22335"/>
      <c r="D22335"/>
      <c r="E22335"/>
      <c r="F22335"/>
    </row>
    <row r="22336" spans="1:6" x14ac:dyDescent="0.2">
      <c r="A22336"/>
      <c r="B22336"/>
      <c r="D22336"/>
      <c r="E22336"/>
      <c r="F22336"/>
    </row>
    <row r="22337" spans="1:6" x14ac:dyDescent="0.2">
      <c r="A22337"/>
      <c r="B22337"/>
      <c r="D22337"/>
      <c r="E22337"/>
      <c r="F22337"/>
    </row>
    <row r="22338" spans="1:6" x14ac:dyDescent="0.2">
      <c r="A22338"/>
      <c r="B22338"/>
      <c r="D22338"/>
      <c r="E22338"/>
      <c r="F22338"/>
    </row>
    <row r="22339" spans="1:6" x14ac:dyDescent="0.2">
      <c r="A22339"/>
      <c r="B22339"/>
      <c r="D22339"/>
      <c r="E22339"/>
      <c r="F22339"/>
    </row>
    <row r="22340" spans="1:6" x14ac:dyDescent="0.2">
      <c r="A22340"/>
      <c r="B22340"/>
      <c r="D22340"/>
      <c r="E22340"/>
      <c r="F22340"/>
    </row>
    <row r="22341" spans="1:6" x14ac:dyDescent="0.2">
      <c r="A22341"/>
      <c r="B22341"/>
      <c r="D22341"/>
      <c r="E22341"/>
      <c r="F22341"/>
    </row>
    <row r="22342" spans="1:6" x14ac:dyDescent="0.2">
      <c r="A22342"/>
      <c r="B22342"/>
      <c r="D22342"/>
      <c r="E22342"/>
      <c r="F22342"/>
    </row>
    <row r="22343" spans="1:6" x14ac:dyDescent="0.2">
      <c r="A22343"/>
      <c r="B22343"/>
      <c r="D22343"/>
      <c r="E22343"/>
      <c r="F22343"/>
    </row>
    <row r="22344" spans="1:6" x14ac:dyDescent="0.2">
      <c r="A22344"/>
      <c r="B22344"/>
      <c r="D22344"/>
      <c r="E22344"/>
      <c r="F22344"/>
    </row>
    <row r="22345" spans="1:6" x14ac:dyDescent="0.2">
      <c r="A22345"/>
      <c r="B22345"/>
      <c r="D22345"/>
      <c r="E22345"/>
      <c r="F22345"/>
    </row>
    <row r="22346" spans="1:6" x14ac:dyDescent="0.2">
      <c r="A22346"/>
      <c r="B22346"/>
      <c r="D22346"/>
      <c r="E22346"/>
      <c r="F22346"/>
    </row>
    <row r="22347" spans="1:6" x14ac:dyDescent="0.2">
      <c r="A22347"/>
      <c r="B22347"/>
      <c r="D22347"/>
      <c r="E22347"/>
      <c r="F22347"/>
    </row>
    <row r="22348" spans="1:6" x14ac:dyDescent="0.2">
      <c r="A22348"/>
      <c r="B22348"/>
      <c r="D22348"/>
      <c r="E22348"/>
      <c r="F22348"/>
    </row>
    <row r="22349" spans="1:6" x14ac:dyDescent="0.2">
      <c r="A22349"/>
      <c r="B22349"/>
      <c r="D22349"/>
      <c r="E22349"/>
      <c r="F22349"/>
    </row>
    <row r="22350" spans="1:6" x14ac:dyDescent="0.2">
      <c r="A22350"/>
      <c r="B22350"/>
      <c r="D22350"/>
      <c r="E22350"/>
      <c r="F22350"/>
    </row>
    <row r="22351" spans="1:6" x14ac:dyDescent="0.2">
      <c r="A22351"/>
      <c r="B22351"/>
      <c r="D22351"/>
      <c r="E22351"/>
      <c r="F22351"/>
    </row>
    <row r="22352" spans="1:6" x14ac:dyDescent="0.2">
      <c r="A22352"/>
      <c r="B22352"/>
      <c r="D22352"/>
      <c r="E22352"/>
      <c r="F22352"/>
    </row>
    <row r="22353" spans="1:6" x14ac:dyDescent="0.2">
      <c r="A22353"/>
      <c r="B22353"/>
      <c r="D22353"/>
      <c r="E22353"/>
      <c r="F22353"/>
    </row>
    <row r="22354" spans="1:6" x14ac:dyDescent="0.2">
      <c r="A22354"/>
      <c r="B22354"/>
      <c r="D22354"/>
      <c r="E22354"/>
      <c r="F22354"/>
    </row>
    <row r="22355" spans="1:6" x14ac:dyDescent="0.2">
      <c r="A22355"/>
      <c r="B22355"/>
      <c r="D22355"/>
      <c r="E22355"/>
      <c r="F22355"/>
    </row>
    <row r="22356" spans="1:6" x14ac:dyDescent="0.2">
      <c r="A22356"/>
      <c r="B22356"/>
      <c r="D22356"/>
      <c r="E22356"/>
      <c r="F22356"/>
    </row>
    <row r="22357" spans="1:6" x14ac:dyDescent="0.2">
      <c r="A22357"/>
      <c r="B22357"/>
      <c r="D22357"/>
      <c r="E22357"/>
      <c r="F22357"/>
    </row>
    <row r="22358" spans="1:6" x14ac:dyDescent="0.2">
      <c r="A22358"/>
      <c r="B22358"/>
      <c r="D22358"/>
      <c r="E22358"/>
      <c r="F22358"/>
    </row>
    <row r="22359" spans="1:6" x14ac:dyDescent="0.2">
      <c r="A22359"/>
      <c r="B22359"/>
      <c r="D22359"/>
      <c r="E22359"/>
      <c r="F22359"/>
    </row>
    <row r="22360" spans="1:6" x14ac:dyDescent="0.2">
      <c r="A22360"/>
      <c r="B22360"/>
      <c r="D22360"/>
      <c r="E22360"/>
      <c r="F22360"/>
    </row>
    <row r="22361" spans="1:6" x14ac:dyDescent="0.2">
      <c r="A22361"/>
      <c r="B22361"/>
      <c r="D22361"/>
      <c r="E22361"/>
      <c r="F22361"/>
    </row>
    <row r="22362" spans="1:6" x14ac:dyDescent="0.2">
      <c r="A22362"/>
      <c r="B22362"/>
      <c r="D22362"/>
      <c r="E22362"/>
      <c r="F22362"/>
    </row>
    <row r="22363" spans="1:6" x14ac:dyDescent="0.2">
      <c r="A22363"/>
      <c r="B22363"/>
      <c r="D22363"/>
      <c r="E22363"/>
      <c r="F22363"/>
    </row>
    <row r="22364" spans="1:6" x14ac:dyDescent="0.2">
      <c r="A22364"/>
      <c r="B22364"/>
      <c r="D22364"/>
      <c r="E22364"/>
      <c r="F22364"/>
    </row>
    <row r="22365" spans="1:6" x14ac:dyDescent="0.2">
      <c r="A22365"/>
      <c r="B22365"/>
      <c r="D22365"/>
      <c r="E22365"/>
      <c r="F22365"/>
    </row>
    <row r="22366" spans="1:6" x14ac:dyDescent="0.2">
      <c r="A22366"/>
      <c r="B22366"/>
      <c r="D22366"/>
      <c r="E22366"/>
      <c r="F22366"/>
    </row>
    <row r="22367" spans="1:6" x14ac:dyDescent="0.2">
      <c r="A22367"/>
      <c r="B22367"/>
      <c r="D22367"/>
      <c r="E22367"/>
      <c r="F22367"/>
    </row>
    <row r="22368" spans="1:6" x14ac:dyDescent="0.2">
      <c r="A22368"/>
      <c r="B22368"/>
      <c r="D22368"/>
      <c r="E22368"/>
      <c r="F22368"/>
    </row>
    <row r="22369" spans="1:6" x14ac:dyDescent="0.2">
      <c r="A22369"/>
      <c r="B22369"/>
      <c r="D22369"/>
      <c r="E22369"/>
      <c r="F22369"/>
    </row>
    <row r="22370" spans="1:6" x14ac:dyDescent="0.2">
      <c r="A22370"/>
      <c r="B22370"/>
      <c r="D22370"/>
      <c r="E22370"/>
      <c r="F22370"/>
    </row>
    <row r="22371" spans="1:6" x14ac:dyDescent="0.2">
      <c r="A22371"/>
      <c r="B22371"/>
      <c r="D22371"/>
      <c r="E22371"/>
      <c r="F22371"/>
    </row>
    <row r="22372" spans="1:6" x14ac:dyDescent="0.2">
      <c r="A22372"/>
      <c r="B22372"/>
      <c r="D22372"/>
      <c r="E22372"/>
      <c r="F22372"/>
    </row>
    <row r="22373" spans="1:6" x14ac:dyDescent="0.2">
      <c r="A22373"/>
      <c r="B22373"/>
      <c r="D22373"/>
      <c r="E22373"/>
      <c r="F22373"/>
    </row>
    <row r="22374" spans="1:6" x14ac:dyDescent="0.2">
      <c r="A22374"/>
      <c r="B22374"/>
      <c r="D22374"/>
      <c r="E22374"/>
      <c r="F22374"/>
    </row>
    <row r="22375" spans="1:6" x14ac:dyDescent="0.2">
      <c r="A22375"/>
      <c r="B22375"/>
      <c r="D22375"/>
      <c r="E22375"/>
      <c r="F22375"/>
    </row>
    <row r="22376" spans="1:6" x14ac:dyDescent="0.2">
      <c r="A22376"/>
      <c r="B22376"/>
      <c r="D22376"/>
      <c r="E22376"/>
      <c r="F22376"/>
    </row>
    <row r="22377" spans="1:6" x14ac:dyDescent="0.2">
      <c r="A22377"/>
      <c r="B22377"/>
      <c r="D22377"/>
      <c r="E22377"/>
      <c r="F22377"/>
    </row>
    <row r="22378" spans="1:6" x14ac:dyDescent="0.2">
      <c r="A22378"/>
      <c r="B22378"/>
      <c r="D22378"/>
      <c r="E22378"/>
      <c r="F22378"/>
    </row>
    <row r="22379" spans="1:6" x14ac:dyDescent="0.2">
      <c r="A22379"/>
      <c r="B22379"/>
      <c r="D22379"/>
      <c r="E22379"/>
      <c r="F22379"/>
    </row>
    <row r="22380" spans="1:6" x14ac:dyDescent="0.2">
      <c r="A22380"/>
      <c r="B22380"/>
      <c r="D22380"/>
      <c r="E22380"/>
      <c r="F22380"/>
    </row>
    <row r="22381" spans="1:6" x14ac:dyDescent="0.2">
      <c r="A22381"/>
      <c r="B22381"/>
      <c r="D22381"/>
      <c r="E22381"/>
      <c r="F22381"/>
    </row>
    <row r="22382" spans="1:6" x14ac:dyDescent="0.2">
      <c r="A22382"/>
      <c r="B22382"/>
      <c r="D22382"/>
      <c r="E22382"/>
      <c r="F22382"/>
    </row>
    <row r="22383" spans="1:6" x14ac:dyDescent="0.2">
      <c r="A22383"/>
      <c r="B22383"/>
      <c r="D22383"/>
      <c r="E22383"/>
      <c r="F22383"/>
    </row>
    <row r="22384" spans="1:6" x14ac:dyDescent="0.2">
      <c r="A22384"/>
      <c r="B22384"/>
      <c r="D22384"/>
      <c r="E22384"/>
      <c r="F22384"/>
    </row>
    <row r="22385" spans="1:6" x14ac:dyDescent="0.2">
      <c r="A22385"/>
      <c r="B22385"/>
      <c r="D22385"/>
      <c r="E22385"/>
      <c r="F22385"/>
    </row>
    <row r="22386" spans="1:6" x14ac:dyDescent="0.2">
      <c r="A22386"/>
      <c r="B22386"/>
      <c r="D22386"/>
      <c r="E22386"/>
      <c r="F22386"/>
    </row>
    <row r="22387" spans="1:6" x14ac:dyDescent="0.2">
      <c r="A22387"/>
      <c r="B22387"/>
      <c r="D22387"/>
      <c r="E22387"/>
      <c r="F22387"/>
    </row>
    <row r="22388" spans="1:6" x14ac:dyDescent="0.2">
      <c r="A22388"/>
      <c r="B22388"/>
      <c r="D22388"/>
      <c r="E22388"/>
      <c r="F22388"/>
    </row>
    <row r="22389" spans="1:6" x14ac:dyDescent="0.2">
      <c r="A22389"/>
      <c r="B22389"/>
      <c r="D22389"/>
      <c r="E22389"/>
      <c r="F22389"/>
    </row>
    <row r="22390" spans="1:6" x14ac:dyDescent="0.2">
      <c r="A22390"/>
      <c r="B22390"/>
      <c r="D22390"/>
      <c r="E22390"/>
      <c r="F22390"/>
    </row>
    <row r="22391" spans="1:6" x14ac:dyDescent="0.2">
      <c r="A22391"/>
      <c r="B22391"/>
      <c r="D22391"/>
      <c r="E22391"/>
      <c r="F22391"/>
    </row>
    <row r="22392" spans="1:6" x14ac:dyDescent="0.2">
      <c r="A22392"/>
      <c r="B22392"/>
      <c r="D22392"/>
      <c r="E22392"/>
      <c r="F22392"/>
    </row>
    <row r="22393" spans="1:6" x14ac:dyDescent="0.2">
      <c r="A22393"/>
      <c r="B22393"/>
      <c r="D22393"/>
      <c r="E22393"/>
      <c r="F22393"/>
    </row>
    <row r="22394" spans="1:6" x14ac:dyDescent="0.2">
      <c r="A22394"/>
      <c r="B22394"/>
      <c r="D22394"/>
      <c r="E22394"/>
      <c r="F22394"/>
    </row>
    <row r="22395" spans="1:6" x14ac:dyDescent="0.2">
      <c r="A22395"/>
      <c r="B22395"/>
      <c r="D22395"/>
      <c r="E22395"/>
      <c r="F22395"/>
    </row>
    <row r="22396" spans="1:6" x14ac:dyDescent="0.2">
      <c r="A22396"/>
      <c r="B22396"/>
      <c r="D22396"/>
      <c r="E22396"/>
      <c r="F22396"/>
    </row>
    <row r="22397" spans="1:6" x14ac:dyDescent="0.2">
      <c r="A22397"/>
      <c r="B22397"/>
      <c r="D22397"/>
      <c r="E22397"/>
      <c r="F22397"/>
    </row>
    <row r="22398" spans="1:6" x14ac:dyDescent="0.2">
      <c r="A22398"/>
      <c r="B22398"/>
      <c r="D22398"/>
      <c r="E22398"/>
      <c r="F22398"/>
    </row>
    <row r="22399" spans="1:6" x14ac:dyDescent="0.2">
      <c r="A22399"/>
      <c r="B22399"/>
      <c r="D22399"/>
      <c r="E22399"/>
      <c r="F22399"/>
    </row>
    <row r="22400" spans="1:6" x14ac:dyDescent="0.2">
      <c r="A22400"/>
      <c r="B22400"/>
      <c r="D22400"/>
      <c r="E22400"/>
      <c r="F22400"/>
    </row>
    <row r="22401" spans="1:6" x14ac:dyDescent="0.2">
      <c r="A22401"/>
      <c r="B22401"/>
      <c r="D22401"/>
      <c r="E22401"/>
      <c r="F22401"/>
    </row>
    <row r="22402" spans="1:6" x14ac:dyDescent="0.2">
      <c r="A22402"/>
      <c r="B22402"/>
      <c r="D22402"/>
      <c r="E22402"/>
      <c r="F22402"/>
    </row>
    <row r="22403" spans="1:6" x14ac:dyDescent="0.2">
      <c r="A22403"/>
      <c r="B22403"/>
      <c r="D22403"/>
      <c r="E22403"/>
      <c r="F22403"/>
    </row>
    <row r="22404" spans="1:6" x14ac:dyDescent="0.2">
      <c r="A22404"/>
      <c r="B22404"/>
      <c r="D22404"/>
      <c r="E22404"/>
      <c r="F22404"/>
    </row>
    <row r="22405" spans="1:6" x14ac:dyDescent="0.2">
      <c r="A22405"/>
      <c r="B22405"/>
      <c r="D22405"/>
      <c r="E22405"/>
      <c r="F22405"/>
    </row>
    <row r="22406" spans="1:6" x14ac:dyDescent="0.2">
      <c r="A22406"/>
      <c r="B22406"/>
      <c r="D22406"/>
      <c r="E22406"/>
      <c r="F22406"/>
    </row>
    <row r="22407" spans="1:6" x14ac:dyDescent="0.2">
      <c r="A22407"/>
      <c r="B22407"/>
      <c r="D22407"/>
      <c r="E22407"/>
      <c r="F22407"/>
    </row>
    <row r="22408" spans="1:6" x14ac:dyDescent="0.2">
      <c r="A22408"/>
      <c r="B22408"/>
      <c r="D22408"/>
      <c r="E22408"/>
      <c r="F22408"/>
    </row>
    <row r="22409" spans="1:6" x14ac:dyDescent="0.2">
      <c r="A22409"/>
      <c r="B22409"/>
      <c r="D22409"/>
      <c r="E22409"/>
      <c r="F22409"/>
    </row>
    <row r="22410" spans="1:6" x14ac:dyDescent="0.2">
      <c r="A22410"/>
      <c r="B22410"/>
      <c r="D22410"/>
      <c r="E22410"/>
      <c r="F22410"/>
    </row>
    <row r="22411" spans="1:6" x14ac:dyDescent="0.2">
      <c r="A22411"/>
      <c r="B22411"/>
      <c r="D22411"/>
      <c r="E22411"/>
      <c r="F22411"/>
    </row>
    <row r="22412" spans="1:6" x14ac:dyDescent="0.2">
      <c r="A22412"/>
      <c r="B22412"/>
      <c r="D22412"/>
      <c r="E22412"/>
      <c r="F22412"/>
    </row>
    <row r="22413" spans="1:6" x14ac:dyDescent="0.2">
      <c r="A22413"/>
      <c r="B22413"/>
      <c r="D22413"/>
      <c r="E22413"/>
      <c r="F22413"/>
    </row>
    <row r="22414" spans="1:6" x14ac:dyDescent="0.2">
      <c r="A22414"/>
      <c r="B22414"/>
      <c r="D22414"/>
      <c r="E22414"/>
      <c r="F22414"/>
    </row>
    <row r="22415" spans="1:6" x14ac:dyDescent="0.2">
      <c r="A22415"/>
      <c r="B22415"/>
      <c r="D22415"/>
      <c r="E22415"/>
      <c r="F22415"/>
    </row>
    <row r="22416" spans="1:6" x14ac:dyDescent="0.2">
      <c r="A22416"/>
      <c r="B22416"/>
      <c r="D22416"/>
      <c r="E22416"/>
      <c r="F22416"/>
    </row>
    <row r="22417" spans="1:6" x14ac:dyDescent="0.2">
      <c r="A22417"/>
      <c r="B22417"/>
      <c r="D22417"/>
      <c r="E22417"/>
      <c r="F22417"/>
    </row>
    <row r="22418" spans="1:6" x14ac:dyDescent="0.2">
      <c r="A22418"/>
      <c r="B22418"/>
      <c r="D22418"/>
      <c r="E22418"/>
      <c r="F22418"/>
    </row>
    <row r="22419" spans="1:6" x14ac:dyDescent="0.2">
      <c r="A22419"/>
      <c r="B22419"/>
      <c r="D22419"/>
      <c r="E22419"/>
      <c r="F22419"/>
    </row>
    <row r="22420" spans="1:6" x14ac:dyDescent="0.2">
      <c r="A22420"/>
      <c r="B22420"/>
      <c r="D22420"/>
      <c r="E22420"/>
      <c r="F22420"/>
    </row>
    <row r="22421" spans="1:6" x14ac:dyDescent="0.2">
      <c r="A22421"/>
      <c r="B22421"/>
      <c r="D22421"/>
      <c r="E22421"/>
      <c r="F22421"/>
    </row>
    <row r="22422" spans="1:6" x14ac:dyDescent="0.2">
      <c r="A22422"/>
      <c r="B22422"/>
      <c r="D22422"/>
      <c r="E22422"/>
      <c r="F22422"/>
    </row>
    <row r="22423" spans="1:6" x14ac:dyDescent="0.2">
      <c r="A22423"/>
      <c r="B22423"/>
      <c r="D22423"/>
      <c r="E22423"/>
      <c r="F22423"/>
    </row>
    <row r="22424" spans="1:6" x14ac:dyDescent="0.2">
      <c r="A22424"/>
      <c r="B22424"/>
      <c r="D22424"/>
      <c r="E22424"/>
      <c r="F22424"/>
    </row>
    <row r="22425" spans="1:6" x14ac:dyDescent="0.2">
      <c r="A22425"/>
      <c r="B22425"/>
      <c r="D22425"/>
      <c r="E22425"/>
      <c r="F22425"/>
    </row>
    <row r="22426" spans="1:6" x14ac:dyDescent="0.2">
      <c r="A22426"/>
      <c r="B22426"/>
      <c r="D22426"/>
      <c r="E22426"/>
      <c r="F22426"/>
    </row>
    <row r="22427" spans="1:6" x14ac:dyDescent="0.2">
      <c r="A22427"/>
      <c r="B22427"/>
      <c r="D22427"/>
      <c r="E22427"/>
      <c r="F22427"/>
    </row>
    <row r="22428" spans="1:6" x14ac:dyDescent="0.2">
      <c r="A22428"/>
      <c r="B22428"/>
      <c r="D22428"/>
      <c r="E22428"/>
      <c r="F22428"/>
    </row>
    <row r="22429" spans="1:6" x14ac:dyDescent="0.2">
      <c r="A22429"/>
      <c r="B22429"/>
      <c r="D22429"/>
      <c r="E22429"/>
      <c r="F22429"/>
    </row>
    <row r="22430" spans="1:6" x14ac:dyDescent="0.2">
      <c r="A22430"/>
      <c r="B22430"/>
      <c r="D22430"/>
      <c r="E22430"/>
      <c r="F22430"/>
    </row>
    <row r="22431" spans="1:6" x14ac:dyDescent="0.2">
      <c r="A22431"/>
      <c r="B22431"/>
      <c r="D22431"/>
      <c r="E22431"/>
      <c r="F22431"/>
    </row>
    <row r="22432" spans="1:6" x14ac:dyDescent="0.2">
      <c r="A22432"/>
      <c r="B22432"/>
      <c r="D22432"/>
      <c r="E22432"/>
      <c r="F22432"/>
    </row>
    <row r="22433" spans="1:6" x14ac:dyDescent="0.2">
      <c r="A22433"/>
      <c r="B22433"/>
      <c r="D22433"/>
      <c r="E22433"/>
      <c r="F22433"/>
    </row>
    <row r="22434" spans="1:6" x14ac:dyDescent="0.2">
      <c r="A22434"/>
      <c r="B22434"/>
      <c r="D22434"/>
      <c r="E22434"/>
      <c r="F22434"/>
    </row>
    <row r="22435" spans="1:6" x14ac:dyDescent="0.2">
      <c r="A22435"/>
      <c r="B22435"/>
      <c r="D22435"/>
      <c r="E22435"/>
      <c r="F22435"/>
    </row>
    <row r="22436" spans="1:6" x14ac:dyDescent="0.2">
      <c r="A22436"/>
      <c r="B22436"/>
      <c r="D22436"/>
      <c r="E22436"/>
      <c r="F22436"/>
    </row>
    <row r="22437" spans="1:6" x14ac:dyDescent="0.2">
      <c r="A22437"/>
      <c r="B22437"/>
      <c r="D22437"/>
      <c r="E22437"/>
      <c r="F22437"/>
    </row>
    <row r="22438" spans="1:6" x14ac:dyDescent="0.2">
      <c r="A22438"/>
      <c r="B22438"/>
      <c r="D22438"/>
      <c r="E22438"/>
      <c r="F22438"/>
    </row>
    <row r="22439" spans="1:6" x14ac:dyDescent="0.2">
      <c r="A22439"/>
      <c r="B22439"/>
      <c r="D22439"/>
      <c r="E22439"/>
      <c r="F22439"/>
    </row>
    <row r="22440" spans="1:6" x14ac:dyDescent="0.2">
      <c r="A22440"/>
      <c r="B22440"/>
      <c r="D22440"/>
      <c r="E22440"/>
      <c r="F22440"/>
    </row>
    <row r="22441" spans="1:6" x14ac:dyDescent="0.2">
      <c r="A22441"/>
      <c r="B22441"/>
      <c r="D22441"/>
      <c r="E22441"/>
      <c r="F22441"/>
    </row>
    <row r="22442" spans="1:6" x14ac:dyDescent="0.2">
      <c r="A22442"/>
      <c r="B22442"/>
      <c r="D22442"/>
      <c r="E22442"/>
      <c r="F22442"/>
    </row>
    <row r="22443" spans="1:6" x14ac:dyDescent="0.2">
      <c r="A22443"/>
      <c r="B22443"/>
      <c r="D22443"/>
      <c r="E22443"/>
      <c r="F22443"/>
    </row>
    <row r="22444" spans="1:6" x14ac:dyDescent="0.2">
      <c r="A22444"/>
      <c r="B22444"/>
      <c r="D22444"/>
      <c r="E22444"/>
      <c r="F22444"/>
    </row>
    <row r="22445" spans="1:6" x14ac:dyDescent="0.2">
      <c r="A22445"/>
      <c r="B22445"/>
      <c r="D22445"/>
      <c r="E22445"/>
      <c r="F22445"/>
    </row>
    <row r="22446" spans="1:6" x14ac:dyDescent="0.2">
      <c r="A22446"/>
      <c r="B22446"/>
      <c r="D22446"/>
      <c r="E22446"/>
      <c r="F22446"/>
    </row>
    <row r="22447" spans="1:6" x14ac:dyDescent="0.2">
      <c r="A22447"/>
      <c r="B22447"/>
      <c r="D22447"/>
      <c r="E22447"/>
      <c r="F22447"/>
    </row>
    <row r="22448" spans="1:6" x14ac:dyDescent="0.2">
      <c r="A22448"/>
      <c r="B22448"/>
      <c r="D22448"/>
      <c r="E22448"/>
      <c r="F22448"/>
    </row>
    <row r="22449" spans="1:6" x14ac:dyDescent="0.2">
      <c r="A22449"/>
      <c r="B22449"/>
      <c r="D22449"/>
      <c r="E22449"/>
      <c r="F22449"/>
    </row>
    <row r="22450" spans="1:6" x14ac:dyDescent="0.2">
      <c r="A22450"/>
      <c r="B22450"/>
      <c r="D22450"/>
      <c r="E22450"/>
      <c r="F22450"/>
    </row>
    <row r="22451" spans="1:6" x14ac:dyDescent="0.2">
      <c r="A22451"/>
      <c r="B22451"/>
      <c r="D22451"/>
      <c r="E22451"/>
      <c r="F22451"/>
    </row>
    <row r="22452" spans="1:6" x14ac:dyDescent="0.2">
      <c r="A22452"/>
      <c r="B22452"/>
      <c r="D22452"/>
      <c r="E22452"/>
      <c r="F22452"/>
    </row>
    <row r="22453" spans="1:6" x14ac:dyDescent="0.2">
      <c r="A22453"/>
      <c r="B22453"/>
      <c r="D22453"/>
      <c r="E22453"/>
      <c r="F22453"/>
    </row>
    <row r="22454" spans="1:6" x14ac:dyDescent="0.2">
      <c r="A22454"/>
      <c r="B22454"/>
      <c r="D22454"/>
      <c r="E22454"/>
      <c r="F22454"/>
    </row>
    <row r="22455" spans="1:6" x14ac:dyDescent="0.2">
      <c r="A22455"/>
      <c r="B22455"/>
      <c r="D22455"/>
      <c r="E22455"/>
      <c r="F22455"/>
    </row>
    <row r="22456" spans="1:6" x14ac:dyDescent="0.2">
      <c r="A22456"/>
      <c r="B22456"/>
      <c r="D22456"/>
      <c r="E22456"/>
      <c r="F22456"/>
    </row>
    <row r="22457" spans="1:6" x14ac:dyDescent="0.2">
      <c r="A22457"/>
      <c r="B22457"/>
      <c r="D22457"/>
      <c r="E22457"/>
      <c r="F22457"/>
    </row>
    <row r="22458" spans="1:6" x14ac:dyDescent="0.2">
      <c r="A22458"/>
      <c r="B22458"/>
      <c r="D22458"/>
      <c r="E22458"/>
      <c r="F22458"/>
    </row>
    <row r="22459" spans="1:6" x14ac:dyDescent="0.2">
      <c r="A22459"/>
      <c r="B22459"/>
      <c r="D22459"/>
      <c r="E22459"/>
      <c r="F22459"/>
    </row>
    <row r="22460" spans="1:6" x14ac:dyDescent="0.2">
      <c r="A22460"/>
      <c r="B22460"/>
      <c r="D22460"/>
      <c r="E22460"/>
      <c r="F22460"/>
    </row>
    <row r="22461" spans="1:6" x14ac:dyDescent="0.2">
      <c r="A22461"/>
      <c r="B22461"/>
      <c r="D22461"/>
      <c r="E22461"/>
      <c r="F22461"/>
    </row>
    <row r="22462" spans="1:6" x14ac:dyDescent="0.2">
      <c r="A22462"/>
      <c r="B22462"/>
      <c r="D22462"/>
      <c r="E22462"/>
      <c r="F22462"/>
    </row>
    <row r="22463" spans="1:6" x14ac:dyDescent="0.2">
      <c r="A22463"/>
      <c r="B22463"/>
      <c r="D22463"/>
      <c r="E22463"/>
      <c r="F22463"/>
    </row>
    <row r="22464" spans="1:6" x14ac:dyDescent="0.2">
      <c r="A22464"/>
      <c r="B22464"/>
      <c r="D22464"/>
      <c r="E22464"/>
      <c r="F22464"/>
    </row>
    <row r="22465" spans="1:6" x14ac:dyDescent="0.2">
      <c r="A22465"/>
      <c r="B22465"/>
      <c r="D22465"/>
      <c r="E22465"/>
      <c r="F22465"/>
    </row>
    <row r="22466" spans="1:6" x14ac:dyDescent="0.2">
      <c r="A22466"/>
      <c r="B22466"/>
      <c r="D22466"/>
      <c r="E22466"/>
      <c r="F22466"/>
    </row>
    <row r="22467" spans="1:6" x14ac:dyDescent="0.2">
      <c r="A22467"/>
      <c r="B22467"/>
      <c r="D22467"/>
      <c r="E22467"/>
      <c r="F22467"/>
    </row>
    <row r="22468" spans="1:6" x14ac:dyDescent="0.2">
      <c r="A22468"/>
      <c r="B22468"/>
      <c r="D22468"/>
      <c r="E22468"/>
      <c r="F22468"/>
    </row>
    <row r="22469" spans="1:6" x14ac:dyDescent="0.2">
      <c r="A22469"/>
      <c r="B22469"/>
      <c r="D22469"/>
      <c r="E22469"/>
      <c r="F22469"/>
    </row>
    <row r="22470" spans="1:6" x14ac:dyDescent="0.2">
      <c r="A22470"/>
      <c r="B22470"/>
      <c r="D22470"/>
      <c r="E22470"/>
      <c r="F22470"/>
    </row>
    <row r="22471" spans="1:6" x14ac:dyDescent="0.2">
      <c r="A22471"/>
      <c r="B22471"/>
      <c r="D22471"/>
      <c r="E22471"/>
      <c r="F22471"/>
    </row>
    <row r="22472" spans="1:6" x14ac:dyDescent="0.2">
      <c r="A22472"/>
      <c r="B22472"/>
      <c r="D22472"/>
      <c r="E22472"/>
      <c r="F22472"/>
    </row>
    <row r="22473" spans="1:6" x14ac:dyDescent="0.2">
      <c r="A22473"/>
      <c r="B22473"/>
      <c r="D22473"/>
      <c r="E22473"/>
      <c r="F22473"/>
    </row>
    <row r="22474" spans="1:6" x14ac:dyDescent="0.2">
      <c r="A22474"/>
      <c r="B22474"/>
      <c r="D22474"/>
      <c r="E22474"/>
      <c r="F22474"/>
    </row>
    <row r="22475" spans="1:6" x14ac:dyDescent="0.2">
      <c r="A22475"/>
      <c r="B22475"/>
      <c r="D22475"/>
      <c r="E22475"/>
      <c r="F22475"/>
    </row>
    <row r="22476" spans="1:6" x14ac:dyDescent="0.2">
      <c r="A22476"/>
      <c r="B22476"/>
      <c r="D22476"/>
      <c r="E22476"/>
      <c r="F22476"/>
    </row>
    <row r="22477" spans="1:6" x14ac:dyDescent="0.2">
      <c r="A22477"/>
      <c r="B22477"/>
      <c r="D22477"/>
      <c r="E22477"/>
      <c r="F22477"/>
    </row>
    <row r="22478" spans="1:6" x14ac:dyDescent="0.2">
      <c r="A22478"/>
      <c r="B22478"/>
      <c r="D22478"/>
      <c r="E22478"/>
      <c r="F22478"/>
    </row>
    <row r="22479" spans="1:6" x14ac:dyDescent="0.2">
      <c r="A22479"/>
      <c r="B22479"/>
      <c r="D22479"/>
      <c r="E22479"/>
      <c r="F22479"/>
    </row>
    <row r="22480" spans="1:6" x14ac:dyDescent="0.2">
      <c r="A22480"/>
      <c r="B22480"/>
      <c r="D22480"/>
      <c r="E22480"/>
      <c r="F22480"/>
    </row>
    <row r="22481" spans="1:6" x14ac:dyDescent="0.2">
      <c r="A22481"/>
      <c r="B22481"/>
      <c r="D22481"/>
      <c r="E22481"/>
      <c r="F22481"/>
    </row>
    <row r="22482" spans="1:6" x14ac:dyDescent="0.2">
      <c r="A22482"/>
      <c r="B22482"/>
      <c r="D22482"/>
      <c r="E22482"/>
      <c r="F22482"/>
    </row>
    <row r="22483" spans="1:6" x14ac:dyDescent="0.2">
      <c r="A22483"/>
      <c r="B22483"/>
      <c r="D22483"/>
      <c r="E22483"/>
      <c r="F22483"/>
    </row>
    <row r="22484" spans="1:6" x14ac:dyDescent="0.2">
      <c r="A22484"/>
      <c r="B22484"/>
      <c r="D22484"/>
      <c r="E22484"/>
      <c r="F22484"/>
    </row>
    <row r="22485" spans="1:6" x14ac:dyDescent="0.2">
      <c r="A22485"/>
      <c r="B22485"/>
      <c r="D22485"/>
      <c r="E22485"/>
      <c r="F22485"/>
    </row>
    <row r="22486" spans="1:6" x14ac:dyDescent="0.2">
      <c r="A22486"/>
      <c r="B22486"/>
      <c r="D22486"/>
      <c r="E22486"/>
      <c r="F22486"/>
    </row>
    <row r="22487" spans="1:6" x14ac:dyDescent="0.2">
      <c r="A22487"/>
      <c r="B22487"/>
      <c r="D22487"/>
      <c r="E22487"/>
      <c r="F22487"/>
    </row>
    <row r="22488" spans="1:6" x14ac:dyDescent="0.2">
      <c r="A22488"/>
      <c r="B22488"/>
      <c r="D22488"/>
      <c r="E22488"/>
      <c r="F22488"/>
    </row>
    <row r="22489" spans="1:6" x14ac:dyDescent="0.2">
      <c r="A22489"/>
      <c r="B22489"/>
      <c r="D22489"/>
      <c r="E22489"/>
      <c r="F22489"/>
    </row>
    <row r="22490" spans="1:6" x14ac:dyDescent="0.2">
      <c r="A22490"/>
      <c r="B22490"/>
      <c r="D22490"/>
      <c r="E22490"/>
      <c r="F22490"/>
    </row>
    <row r="22491" spans="1:6" x14ac:dyDescent="0.2">
      <c r="A22491"/>
      <c r="B22491"/>
      <c r="D22491"/>
      <c r="E22491"/>
      <c r="F22491"/>
    </row>
    <row r="22492" spans="1:6" x14ac:dyDescent="0.2">
      <c r="A22492"/>
      <c r="B22492"/>
      <c r="D22492"/>
      <c r="E22492"/>
      <c r="F22492"/>
    </row>
    <row r="22493" spans="1:6" x14ac:dyDescent="0.2">
      <c r="A22493"/>
      <c r="B22493"/>
      <c r="D22493"/>
      <c r="E22493"/>
      <c r="F22493"/>
    </row>
    <row r="22494" spans="1:6" x14ac:dyDescent="0.2">
      <c r="A22494"/>
      <c r="B22494"/>
      <c r="D22494"/>
      <c r="E22494"/>
      <c r="F22494"/>
    </row>
    <row r="22495" spans="1:6" x14ac:dyDescent="0.2">
      <c r="A22495"/>
      <c r="B22495"/>
      <c r="D22495"/>
      <c r="E22495"/>
      <c r="F22495"/>
    </row>
    <row r="22496" spans="1:6" x14ac:dyDescent="0.2">
      <c r="A22496"/>
      <c r="B22496"/>
      <c r="D22496"/>
      <c r="E22496"/>
      <c r="F22496"/>
    </row>
    <row r="22497" spans="1:6" x14ac:dyDescent="0.2">
      <c r="A22497"/>
      <c r="B22497"/>
      <c r="D22497"/>
      <c r="E22497"/>
      <c r="F22497"/>
    </row>
    <row r="22498" spans="1:6" x14ac:dyDescent="0.2">
      <c r="A22498"/>
      <c r="B22498"/>
      <c r="D22498"/>
      <c r="E22498"/>
      <c r="F22498"/>
    </row>
    <row r="22499" spans="1:6" x14ac:dyDescent="0.2">
      <c r="A22499"/>
      <c r="B22499"/>
      <c r="D22499"/>
      <c r="E22499"/>
      <c r="F22499"/>
    </row>
    <row r="22500" spans="1:6" x14ac:dyDescent="0.2">
      <c r="A22500"/>
      <c r="B22500"/>
      <c r="D22500"/>
      <c r="E22500"/>
      <c r="F22500"/>
    </row>
    <row r="22501" spans="1:6" x14ac:dyDescent="0.2">
      <c r="A22501"/>
      <c r="B22501"/>
      <c r="D22501"/>
      <c r="E22501"/>
      <c r="F22501"/>
    </row>
    <row r="22502" spans="1:6" x14ac:dyDescent="0.2">
      <c r="A22502"/>
      <c r="B22502"/>
      <c r="D22502"/>
      <c r="E22502"/>
      <c r="F22502"/>
    </row>
    <row r="22503" spans="1:6" x14ac:dyDescent="0.2">
      <c r="A22503"/>
      <c r="B22503"/>
      <c r="D22503"/>
      <c r="E22503"/>
      <c r="F22503"/>
    </row>
    <row r="22504" spans="1:6" x14ac:dyDescent="0.2">
      <c r="A22504"/>
      <c r="B22504"/>
      <c r="D22504"/>
      <c r="E22504"/>
      <c r="F22504"/>
    </row>
    <row r="22505" spans="1:6" x14ac:dyDescent="0.2">
      <c r="A22505"/>
      <c r="B22505"/>
      <c r="D22505"/>
      <c r="E22505"/>
      <c r="F22505"/>
    </row>
    <row r="22506" spans="1:6" x14ac:dyDescent="0.2">
      <c r="A22506"/>
      <c r="B22506"/>
      <c r="D22506"/>
      <c r="E22506"/>
      <c r="F22506"/>
    </row>
    <row r="22507" spans="1:6" x14ac:dyDescent="0.2">
      <c r="A22507"/>
      <c r="B22507"/>
      <c r="D22507"/>
      <c r="E22507"/>
      <c r="F22507"/>
    </row>
    <row r="22508" spans="1:6" x14ac:dyDescent="0.2">
      <c r="A22508"/>
      <c r="B22508"/>
      <c r="D22508"/>
      <c r="E22508"/>
      <c r="F22508"/>
    </row>
    <row r="22509" spans="1:6" x14ac:dyDescent="0.2">
      <c r="A22509"/>
      <c r="B22509"/>
      <c r="D22509"/>
      <c r="E22509"/>
      <c r="F22509"/>
    </row>
    <row r="22510" spans="1:6" x14ac:dyDescent="0.2">
      <c r="A22510"/>
      <c r="B22510"/>
      <c r="D22510"/>
      <c r="E22510"/>
      <c r="F22510"/>
    </row>
    <row r="22511" spans="1:6" x14ac:dyDescent="0.2">
      <c r="A22511"/>
      <c r="B22511"/>
      <c r="D22511"/>
      <c r="E22511"/>
      <c r="F22511"/>
    </row>
    <row r="22512" spans="1:6" x14ac:dyDescent="0.2">
      <c r="A22512"/>
      <c r="B22512"/>
      <c r="D22512"/>
      <c r="E22512"/>
      <c r="F22512"/>
    </row>
    <row r="22513" spans="1:6" x14ac:dyDescent="0.2">
      <c r="A22513"/>
      <c r="B22513"/>
      <c r="D22513"/>
      <c r="E22513"/>
      <c r="F22513"/>
    </row>
    <row r="22514" spans="1:6" x14ac:dyDescent="0.2">
      <c r="A22514"/>
      <c r="B22514"/>
      <c r="D22514"/>
      <c r="E22514"/>
      <c r="F22514"/>
    </row>
    <row r="22515" spans="1:6" x14ac:dyDescent="0.2">
      <c r="A22515"/>
      <c r="B22515"/>
      <c r="D22515"/>
      <c r="E22515"/>
      <c r="F22515"/>
    </row>
    <row r="22516" spans="1:6" x14ac:dyDescent="0.2">
      <c r="A22516"/>
      <c r="B22516"/>
      <c r="D22516"/>
      <c r="E22516"/>
      <c r="F22516"/>
    </row>
    <row r="22517" spans="1:6" x14ac:dyDescent="0.2">
      <c r="A22517"/>
      <c r="B22517"/>
      <c r="D22517"/>
      <c r="E22517"/>
      <c r="F22517"/>
    </row>
    <row r="22518" spans="1:6" x14ac:dyDescent="0.2">
      <c r="A22518"/>
      <c r="B22518"/>
      <c r="D22518"/>
      <c r="E22518"/>
      <c r="F22518"/>
    </row>
    <row r="22519" spans="1:6" x14ac:dyDescent="0.2">
      <c r="A22519"/>
      <c r="B22519"/>
      <c r="D22519"/>
      <c r="E22519"/>
      <c r="F22519"/>
    </row>
    <row r="22520" spans="1:6" x14ac:dyDescent="0.2">
      <c r="A22520"/>
      <c r="B22520"/>
      <c r="D22520"/>
      <c r="E22520"/>
      <c r="F22520"/>
    </row>
    <row r="22521" spans="1:6" x14ac:dyDescent="0.2">
      <c r="A22521"/>
      <c r="B22521"/>
      <c r="D22521"/>
      <c r="E22521"/>
      <c r="F22521"/>
    </row>
    <row r="22522" spans="1:6" x14ac:dyDescent="0.2">
      <c r="A22522"/>
      <c r="B22522"/>
      <c r="D22522"/>
      <c r="E22522"/>
      <c r="F22522"/>
    </row>
    <row r="22523" spans="1:6" x14ac:dyDescent="0.2">
      <c r="A22523"/>
      <c r="B22523"/>
      <c r="D22523"/>
      <c r="E22523"/>
      <c r="F22523"/>
    </row>
    <row r="22524" spans="1:6" x14ac:dyDescent="0.2">
      <c r="A22524"/>
      <c r="B22524"/>
      <c r="D22524"/>
      <c r="E22524"/>
      <c r="F22524"/>
    </row>
    <row r="22525" spans="1:6" x14ac:dyDescent="0.2">
      <c r="A22525"/>
      <c r="B22525"/>
      <c r="D22525"/>
      <c r="E22525"/>
      <c r="F22525"/>
    </row>
    <row r="22526" spans="1:6" x14ac:dyDescent="0.2">
      <c r="A22526"/>
      <c r="B22526"/>
      <c r="D22526"/>
      <c r="E22526"/>
      <c r="F22526"/>
    </row>
    <row r="22527" spans="1:6" x14ac:dyDescent="0.2">
      <c r="A22527"/>
      <c r="B22527"/>
      <c r="D22527"/>
      <c r="E22527"/>
      <c r="F22527"/>
    </row>
    <row r="22528" spans="1:6" x14ac:dyDescent="0.2">
      <c r="A22528"/>
      <c r="B22528"/>
      <c r="D22528"/>
      <c r="E22528"/>
      <c r="F22528"/>
    </row>
    <row r="22529" spans="1:6" x14ac:dyDescent="0.2">
      <c r="A22529"/>
      <c r="B22529"/>
      <c r="D22529"/>
      <c r="E22529"/>
      <c r="F22529"/>
    </row>
    <row r="22530" spans="1:6" x14ac:dyDescent="0.2">
      <c r="A22530"/>
      <c r="B22530"/>
      <c r="D22530"/>
      <c r="E22530"/>
      <c r="F22530"/>
    </row>
    <row r="22531" spans="1:6" x14ac:dyDescent="0.2">
      <c r="A22531"/>
      <c r="B22531"/>
      <c r="D22531"/>
      <c r="E22531"/>
      <c r="F22531"/>
    </row>
    <row r="22532" spans="1:6" x14ac:dyDescent="0.2">
      <c r="A22532"/>
      <c r="B22532"/>
      <c r="D22532"/>
      <c r="E22532"/>
      <c r="F22532"/>
    </row>
    <row r="22533" spans="1:6" x14ac:dyDescent="0.2">
      <c r="A22533"/>
      <c r="B22533"/>
      <c r="D22533"/>
      <c r="E22533"/>
      <c r="F22533"/>
    </row>
    <row r="22534" spans="1:6" x14ac:dyDescent="0.2">
      <c r="A22534"/>
      <c r="B22534"/>
      <c r="D22534"/>
      <c r="E22534"/>
      <c r="F22534"/>
    </row>
    <row r="22535" spans="1:6" x14ac:dyDescent="0.2">
      <c r="A22535"/>
      <c r="B22535"/>
      <c r="D22535"/>
      <c r="E22535"/>
      <c r="F22535"/>
    </row>
    <row r="22536" spans="1:6" x14ac:dyDescent="0.2">
      <c r="A22536"/>
      <c r="B22536"/>
      <c r="D22536"/>
      <c r="E22536"/>
      <c r="F22536"/>
    </row>
    <row r="22537" spans="1:6" x14ac:dyDescent="0.2">
      <c r="A22537"/>
      <c r="B22537"/>
      <c r="D22537"/>
      <c r="E22537"/>
      <c r="F22537"/>
    </row>
    <row r="22538" spans="1:6" x14ac:dyDescent="0.2">
      <c r="A22538"/>
      <c r="B22538"/>
      <c r="D22538"/>
      <c r="E22538"/>
      <c r="F22538"/>
    </row>
    <row r="22539" spans="1:6" x14ac:dyDescent="0.2">
      <c r="A22539"/>
      <c r="B22539"/>
      <c r="D22539"/>
      <c r="E22539"/>
      <c r="F22539"/>
    </row>
    <row r="22540" spans="1:6" x14ac:dyDescent="0.2">
      <c r="A22540"/>
      <c r="B22540"/>
      <c r="D22540"/>
      <c r="E22540"/>
      <c r="F22540"/>
    </row>
    <row r="22541" spans="1:6" x14ac:dyDescent="0.2">
      <c r="A22541"/>
      <c r="B22541"/>
      <c r="D22541"/>
      <c r="E22541"/>
      <c r="F22541"/>
    </row>
    <row r="22542" spans="1:6" x14ac:dyDescent="0.2">
      <c r="A22542"/>
      <c r="B22542"/>
      <c r="D22542"/>
      <c r="E22542"/>
      <c r="F22542"/>
    </row>
    <row r="22543" spans="1:6" x14ac:dyDescent="0.2">
      <c r="A22543"/>
      <c r="B22543"/>
      <c r="D22543"/>
      <c r="E22543"/>
      <c r="F22543"/>
    </row>
    <row r="22544" spans="1:6" x14ac:dyDescent="0.2">
      <c r="A22544"/>
      <c r="B22544"/>
      <c r="D22544"/>
      <c r="E22544"/>
      <c r="F22544"/>
    </row>
    <row r="22545" spans="1:6" x14ac:dyDescent="0.2">
      <c r="A22545"/>
      <c r="B22545"/>
      <c r="D22545"/>
      <c r="E22545"/>
      <c r="F22545"/>
    </row>
    <row r="22546" spans="1:6" x14ac:dyDescent="0.2">
      <c r="A22546"/>
      <c r="B22546"/>
      <c r="D22546"/>
      <c r="E22546"/>
      <c r="F22546"/>
    </row>
    <row r="22547" spans="1:6" x14ac:dyDescent="0.2">
      <c r="A22547"/>
      <c r="B22547"/>
      <c r="D22547"/>
      <c r="E22547"/>
      <c r="F22547"/>
    </row>
    <row r="22548" spans="1:6" x14ac:dyDescent="0.2">
      <c r="A22548"/>
      <c r="B22548"/>
      <c r="D22548"/>
      <c r="E22548"/>
      <c r="F22548"/>
    </row>
    <row r="22549" spans="1:6" x14ac:dyDescent="0.2">
      <c r="A22549"/>
      <c r="B22549"/>
      <c r="D22549"/>
      <c r="E22549"/>
      <c r="F22549"/>
    </row>
    <row r="22550" spans="1:6" x14ac:dyDescent="0.2">
      <c r="A22550"/>
      <c r="B22550"/>
      <c r="D22550"/>
      <c r="E22550"/>
      <c r="F22550"/>
    </row>
    <row r="22551" spans="1:6" x14ac:dyDescent="0.2">
      <c r="A22551"/>
      <c r="B22551"/>
      <c r="D22551"/>
      <c r="E22551"/>
      <c r="F22551"/>
    </row>
    <row r="22552" spans="1:6" x14ac:dyDescent="0.2">
      <c r="A22552"/>
      <c r="B22552"/>
      <c r="D22552"/>
      <c r="E22552"/>
      <c r="F22552"/>
    </row>
    <row r="22553" spans="1:6" x14ac:dyDescent="0.2">
      <c r="A22553"/>
      <c r="B22553"/>
      <c r="D22553"/>
      <c r="E22553"/>
      <c r="F22553"/>
    </row>
    <row r="22554" spans="1:6" x14ac:dyDescent="0.2">
      <c r="A22554"/>
      <c r="B22554"/>
      <c r="D22554"/>
      <c r="E22554"/>
      <c r="F22554"/>
    </row>
    <row r="22555" spans="1:6" x14ac:dyDescent="0.2">
      <c r="A22555"/>
      <c r="B22555"/>
      <c r="D22555"/>
      <c r="E22555"/>
      <c r="F22555"/>
    </row>
    <row r="22556" spans="1:6" x14ac:dyDescent="0.2">
      <c r="A22556"/>
      <c r="B22556"/>
      <c r="D22556"/>
      <c r="E22556"/>
      <c r="F22556"/>
    </row>
    <row r="22557" spans="1:6" x14ac:dyDescent="0.2">
      <c r="A22557"/>
      <c r="B22557"/>
      <c r="D22557"/>
      <c r="E22557"/>
      <c r="F22557"/>
    </row>
    <row r="22558" spans="1:6" x14ac:dyDescent="0.2">
      <c r="A22558"/>
      <c r="B22558"/>
      <c r="D22558"/>
      <c r="E22558"/>
      <c r="F22558"/>
    </row>
    <row r="22559" spans="1:6" x14ac:dyDescent="0.2">
      <c r="A22559"/>
      <c r="B22559"/>
      <c r="D22559"/>
      <c r="E22559"/>
      <c r="F22559"/>
    </row>
    <row r="22560" spans="1:6" x14ac:dyDescent="0.2">
      <c r="A22560"/>
      <c r="B22560"/>
      <c r="D22560"/>
      <c r="E22560"/>
      <c r="F22560"/>
    </row>
    <row r="22561" spans="1:6" x14ac:dyDescent="0.2">
      <c r="A22561"/>
      <c r="B22561"/>
      <c r="D22561"/>
      <c r="E22561"/>
      <c r="F22561"/>
    </row>
    <row r="22562" spans="1:6" x14ac:dyDescent="0.2">
      <c r="A22562"/>
      <c r="B22562"/>
      <c r="D22562"/>
      <c r="E22562"/>
      <c r="F22562"/>
    </row>
    <row r="22563" spans="1:6" x14ac:dyDescent="0.2">
      <c r="A22563"/>
      <c r="B22563"/>
      <c r="D22563"/>
      <c r="E22563"/>
      <c r="F22563"/>
    </row>
    <row r="22564" spans="1:6" x14ac:dyDescent="0.2">
      <c r="A22564"/>
      <c r="B22564"/>
      <c r="D22564"/>
      <c r="E22564"/>
      <c r="F22564"/>
    </row>
    <row r="22565" spans="1:6" x14ac:dyDescent="0.2">
      <c r="A22565"/>
      <c r="B22565"/>
      <c r="D22565"/>
      <c r="E22565"/>
      <c r="F22565"/>
    </row>
    <row r="22566" spans="1:6" x14ac:dyDescent="0.2">
      <c r="A22566"/>
      <c r="B22566"/>
      <c r="D22566"/>
      <c r="E22566"/>
      <c r="F22566"/>
    </row>
    <row r="22567" spans="1:6" x14ac:dyDescent="0.2">
      <c r="A22567"/>
      <c r="B22567"/>
      <c r="D22567"/>
      <c r="E22567"/>
      <c r="F22567"/>
    </row>
    <row r="22568" spans="1:6" x14ac:dyDescent="0.2">
      <c r="A22568"/>
      <c r="B22568"/>
      <c r="D22568"/>
      <c r="E22568"/>
      <c r="F22568"/>
    </row>
    <row r="22569" spans="1:6" x14ac:dyDescent="0.2">
      <c r="A22569"/>
      <c r="B22569"/>
      <c r="D22569"/>
      <c r="E22569"/>
      <c r="F22569"/>
    </row>
    <row r="22570" spans="1:6" x14ac:dyDescent="0.2">
      <c r="A22570"/>
      <c r="B22570"/>
      <c r="D22570"/>
      <c r="E22570"/>
      <c r="F22570"/>
    </row>
    <row r="22571" spans="1:6" x14ac:dyDescent="0.2">
      <c r="A22571"/>
      <c r="B22571"/>
      <c r="D22571"/>
      <c r="E22571"/>
      <c r="F22571"/>
    </row>
    <row r="22572" spans="1:6" x14ac:dyDescent="0.2">
      <c r="A22572"/>
      <c r="B22572"/>
      <c r="D22572"/>
      <c r="E22572"/>
      <c r="F22572"/>
    </row>
    <row r="22573" spans="1:6" x14ac:dyDescent="0.2">
      <c r="A22573"/>
      <c r="B22573"/>
      <c r="D22573"/>
      <c r="E22573"/>
      <c r="F22573"/>
    </row>
    <row r="22574" spans="1:6" x14ac:dyDescent="0.2">
      <c r="A22574"/>
      <c r="B22574"/>
      <c r="D22574"/>
      <c r="E22574"/>
      <c r="F22574"/>
    </row>
    <row r="22575" spans="1:6" x14ac:dyDescent="0.2">
      <c r="A22575"/>
      <c r="B22575"/>
      <c r="D22575"/>
      <c r="E22575"/>
      <c r="F22575"/>
    </row>
    <row r="22576" spans="1:6" x14ac:dyDescent="0.2">
      <c r="A22576"/>
      <c r="B22576"/>
      <c r="D22576"/>
      <c r="E22576"/>
      <c r="F22576"/>
    </row>
    <row r="22577" spans="1:6" x14ac:dyDescent="0.2">
      <c r="A22577"/>
      <c r="B22577"/>
      <c r="D22577"/>
      <c r="E22577"/>
      <c r="F22577"/>
    </row>
    <row r="22578" spans="1:6" x14ac:dyDescent="0.2">
      <c r="A22578"/>
      <c r="B22578"/>
      <c r="D22578"/>
      <c r="E22578"/>
      <c r="F22578"/>
    </row>
    <row r="22579" spans="1:6" x14ac:dyDescent="0.2">
      <c r="A22579"/>
      <c r="B22579"/>
      <c r="D22579"/>
      <c r="E22579"/>
      <c r="F22579"/>
    </row>
    <row r="22580" spans="1:6" x14ac:dyDescent="0.2">
      <c r="A22580"/>
      <c r="B22580"/>
      <c r="D22580"/>
      <c r="E22580"/>
      <c r="F22580"/>
    </row>
    <row r="22581" spans="1:6" x14ac:dyDescent="0.2">
      <c r="A22581"/>
      <c r="B22581"/>
      <c r="D22581"/>
      <c r="E22581"/>
      <c r="F22581"/>
    </row>
    <row r="22582" spans="1:6" x14ac:dyDescent="0.2">
      <c r="A22582"/>
      <c r="B22582"/>
      <c r="D22582"/>
      <c r="E22582"/>
      <c r="F22582"/>
    </row>
    <row r="22583" spans="1:6" x14ac:dyDescent="0.2">
      <c r="A22583"/>
      <c r="B22583"/>
      <c r="D22583"/>
      <c r="E22583"/>
      <c r="F22583"/>
    </row>
    <row r="22584" spans="1:6" x14ac:dyDescent="0.2">
      <c r="A22584"/>
      <c r="B22584"/>
      <c r="D22584"/>
      <c r="E22584"/>
      <c r="F22584"/>
    </row>
    <row r="22585" spans="1:6" x14ac:dyDescent="0.2">
      <c r="A22585"/>
      <c r="B22585"/>
      <c r="D22585"/>
      <c r="E22585"/>
      <c r="F22585"/>
    </row>
    <row r="22586" spans="1:6" x14ac:dyDescent="0.2">
      <c r="A22586"/>
      <c r="B22586"/>
      <c r="D22586"/>
      <c r="E22586"/>
      <c r="F22586"/>
    </row>
    <row r="22587" spans="1:6" x14ac:dyDescent="0.2">
      <c r="A22587"/>
      <c r="B22587"/>
      <c r="D22587"/>
      <c r="E22587"/>
      <c r="F22587"/>
    </row>
    <row r="22588" spans="1:6" x14ac:dyDescent="0.2">
      <c r="A22588"/>
      <c r="B22588"/>
      <c r="D22588"/>
      <c r="E22588"/>
      <c r="F22588"/>
    </row>
    <row r="22589" spans="1:6" x14ac:dyDescent="0.2">
      <c r="A22589"/>
      <c r="B22589"/>
      <c r="D22589"/>
      <c r="E22589"/>
      <c r="F22589"/>
    </row>
    <row r="22590" spans="1:6" x14ac:dyDescent="0.2">
      <c r="A22590"/>
      <c r="B22590"/>
      <c r="D22590"/>
      <c r="E22590"/>
      <c r="F22590"/>
    </row>
    <row r="22591" spans="1:6" x14ac:dyDescent="0.2">
      <c r="A22591"/>
      <c r="B22591"/>
      <c r="D22591"/>
      <c r="E22591"/>
      <c r="F22591"/>
    </row>
    <row r="22592" spans="1:6" x14ac:dyDescent="0.2">
      <c r="A22592"/>
      <c r="B22592"/>
      <c r="D22592"/>
      <c r="E22592"/>
      <c r="F22592"/>
    </row>
    <row r="22593" spans="1:6" x14ac:dyDescent="0.2">
      <c r="A22593"/>
      <c r="B22593"/>
      <c r="D22593"/>
      <c r="E22593"/>
      <c r="F22593"/>
    </row>
    <row r="22594" spans="1:6" x14ac:dyDescent="0.2">
      <c r="A22594"/>
      <c r="B22594"/>
      <c r="D22594"/>
      <c r="E22594"/>
      <c r="F22594"/>
    </row>
    <row r="22595" spans="1:6" x14ac:dyDescent="0.2">
      <c r="A22595"/>
      <c r="B22595"/>
      <c r="D22595"/>
      <c r="E22595"/>
      <c r="F22595"/>
    </row>
    <row r="22596" spans="1:6" x14ac:dyDescent="0.2">
      <c r="A22596"/>
      <c r="B22596"/>
      <c r="D22596"/>
      <c r="E22596"/>
      <c r="F22596"/>
    </row>
    <row r="22597" spans="1:6" x14ac:dyDescent="0.2">
      <c r="A22597"/>
      <c r="B22597"/>
      <c r="D22597"/>
      <c r="E22597"/>
      <c r="F22597"/>
    </row>
    <row r="22598" spans="1:6" x14ac:dyDescent="0.2">
      <c r="A22598"/>
      <c r="B22598"/>
      <c r="D22598"/>
      <c r="E22598"/>
      <c r="F22598"/>
    </row>
    <row r="22599" spans="1:6" x14ac:dyDescent="0.2">
      <c r="A22599"/>
      <c r="B22599"/>
      <c r="D22599"/>
      <c r="E22599"/>
      <c r="F22599"/>
    </row>
    <row r="22600" spans="1:6" x14ac:dyDescent="0.2">
      <c r="A22600"/>
      <c r="B22600"/>
      <c r="D22600"/>
      <c r="E22600"/>
      <c r="F22600"/>
    </row>
    <row r="22601" spans="1:6" x14ac:dyDescent="0.2">
      <c r="A22601"/>
      <c r="B22601"/>
      <c r="D22601"/>
      <c r="E22601"/>
      <c r="F22601"/>
    </row>
    <row r="22602" spans="1:6" x14ac:dyDescent="0.2">
      <c r="A22602"/>
      <c r="B22602"/>
      <c r="D22602"/>
      <c r="E22602"/>
      <c r="F22602"/>
    </row>
    <row r="22603" spans="1:6" x14ac:dyDescent="0.2">
      <c r="A22603"/>
      <c r="B22603"/>
      <c r="D22603"/>
      <c r="E22603"/>
      <c r="F22603"/>
    </row>
    <row r="22604" spans="1:6" x14ac:dyDescent="0.2">
      <c r="A22604"/>
      <c r="B22604"/>
      <c r="D22604"/>
      <c r="E22604"/>
      <c r="F22604"/>
    </row>
    <row r="22605" spans="1:6" x14ac:dyDescent="0.2">
      <c r="A22605"/>
      <c r="B22605"/>
      <c r="D22605"/>
      <c r="E22605"/>
      <c r="F22605"/>
    </row>
    <row r="22606" spans="1:6" x14ac:dyDescent="0.2">
      <c r="A22606"/>
      <c r="B22606"/>
      <c r="D22606"/>
      <c r="E22606"/>
      <c r="F22606"/>
    </row>
    <row r="22607" spans="1:6" x14ac:dyDescent="0.2">
      <c r="A22607"/>
      <c r="B22607"/>
      <c r="D22607"/>
      <c r="E22607"/>
      <c r="F22607"/>
    </row>
    <row r="22608" spans="1:6" x14ac:dyDescent="0.2">
      <c r="A22608"/>
      <c r="B22608"/>
      <c r="D22608"/>
      <c r="E22608"/>
      <c r="F22608"/>
    </row>
    <row r="22609" spans="1:6" x14ac:dyDescent="0.2">
      <c r="A22609"/>
      <c r="B22609"/>
      <c r="D22609"/>
      <c r="E22609"/>
      <c r="F22609"/>
    </row>
    <row r="22610" spans="1:6" x14ac:dyDescent="0.2">
      <c r="A22610"/>
      <c r="B22610"/>
      <c r="D22610"/>
      <c r="E22610"/>
      <c r="F22610"/>
    </row>
    <row r="22611" spans="1:6" x14ac:dyDescent="0.2">
      <c r="A22611"/>
      <c r="B22611"/>
      <c r="D22611"/>
      <c r="E22611"/>
      <c r="F22611"/>
    </row>
    <row r="22612" spans="1:6" x14ac:dyDescent="0.2">
      <c r="A22612"/>
      <c r="B22612"/>
      <c r="D22612"/>
      <c r="E22612"/>
      <c r="F22612"/>
    </row>
    <row r="22613" spans="1:6" x14ac:dyDescent="0.2">
      <c r="A22613"/>
      <c r="B22613"/>
      <c r="D22613"/>
      <c r="E22613"/>
      <c r="F22613"/>
    </row>
    <row r="22614" spans="1:6" x14ac:dyDescent="0.2">
      <c r="A22614"/>
      <c r="B22614"/>
      <c r="D22614"/>
      <c r="E22614"/>
      <c r="F22614"/>
    </row>
    <row r="22615" spans="1:6" x14ac:dyDescent="0.2">
      <c r="A22615"/>
      <c r="B22615"/>
      <c r="D22615"/>
      <c r="E22615"/>
      <c r="F22615"/>
    </row>
    <row r="22616" spans="1:6" x14ac:dyDescent="0.2">
      <c r="A22616"/>
      <c r="B22616"/>
      <c r="D22616"/>
      <c r="E22616"/>
      <c r="F22616"/>
    </row>
    <row r="22617" spans="1:6" x14ac:dyDescent="0.2">
      <c r="A22617"/>
      <c r="B22617"/>
      <c r="D22617"/>
      <c r="E22617"/>
      <c r="F22617"/>
    </row>
    <row r="22618" spans="1:6" x14ac:dyDescent="0.2">
      <c r="A22618"/>
      <c r="B22618"/>
      <c r="D22618"/>
      <c r="E22618"/>
      <c r="F22618"/>
    </row>
    <row r="22619" spans="1:6" x14ac:dyDescent="0.2">
      <c r="A22619"/>
      <c r="B22619"/>
      <c r="D22619"/>
      <c r="E22619"/>
      <c r="F22619"/>
    </row>
    <row r="22620" spans="1:6" x14ac:dyDescent="0.2">
      <c r="A22620"/>
      <c r="B22620"/>
      <c r="D22620"/>
      <c r="E22620"/>
      <c r="F22620"/>
    </row>
    <row r="22621" spans="1:6" x14ac:dyDescent="0.2">
      <c r="A22621"/>
      <c r="B22621"/>
      <c r="D22621"/>
      <c r="E22621"/>
      <c r="F22621"/>
    </row>
    <row r="22622" spans="1:6" x14ac:dyDescent="0.2">
      <c r="A22622"/>
      <c r="B22622"/>
      <c r="D22622"/>
      <c r="E22622"/>
      <c r="F22622"/>
    </row>
    <row r="22623" spans="1:6" x14ac:dyDescent="0.2">
      <c r="A22623"/>
      <c r="B22623"/>
      <c r="D22623"/>
      <c r="E22623"/>
      <c r="F22623"/>
    </row>
    <row r="22624" spans="1:6" x14ac:dyDescent="0.2">
      <c r="A22624"/>
      <c r="B22624"/>
      <c r="D22624"/>
      <c r="E22624"/>
      <c r="F22624"/>
    </row>
    <row r="22625" spans="1:6" x14ac:dyDescent="0.2">
      <c r="A22625"/>
      <c r="B22625"/>
      <c r="D22625"/>
      <c r="E22625"/>
      <c r="F22625"/>
    </row>
    <row r="22626" spans="1:6" x14ac:dyDescent="0.2">
      <c r="A22626"/>
      <c r="B22626"/>
      <c r="D22626"/>
      <c r="E22626"/>
      <c r="F22626"/>
    </row>
    <row r="22627" spans="1:6" x14ac:dyDescent="0.2">
      <c r="A22627"/>
      <c r="B22627"/>
      <c r="D22627"/>
      <c r="E22627"/>
      <c r="F22627"/>
    </row>
    <row r="22628" spans="1:6" x14ac:dyDescent="0.2">
      <c r="A22628"/>
      <c r="B22628"/>
      <c r="D22628"/>
      <c r="E22628"/>
      <c r="F22628"/>
    </row>
    <row r="22629" spans="1:6" x14ac:dyDescent="0.2">
      <c r="A22629"/>
      <c r="B22629"/>
      <c r="D22629"/>
      <c r="E22629"/>
      <c r="F22629"/>
    </row>
    <row r="22630" spans="1:6" x14ac:dyDescent="0.2">
      <c r="A22630"/>
      <c r="B22630"/>
      <c r="D22630"/>
      <c r="E22630"/>
      <c r="F22630"/>
    </row>
    <row r="22631" spans="1:6" x14ac:dyDescent="0.2">
      <c r="A22631"/>
      <c r="B22631"/>
      <c r="D22631"/>
      <c r="E22631"/>
      <c r="F22631"/>
    </row>
    <row r="22632" spans="1:6" x14ac:dyDescent="0.2">
      <c r="A22632"/>
      <c r="B22632"/>
      <c r="D22632"/>
      <c r="E22632"/>
      <c r="F22632"/>
    </row>
    <row r="22633" spans="1:6" x14ac:dyDescent="0.2">
      <c r="A22633"/>
      <c r="B22633"/>
      <c r="D22633"/>
      <c r="E22633"/>
      <c r="F22633"/>
    </row>
    <row r="22634" spans="1:6" x14ac:dyDescent="0.2">
      <c r="A22634"/>
      <c r="B22634"/>
      <c r="D22634"/>
      <c r="E22634"/>
      <c r="F22634"/>
    </row>
    <row r="22635" spans="1:6" x14ac:dyDescent="0.2">
      <c r="A22635"/>
      <c r="B22635"/>
      <c r="D22635"/>
      <c r="E22635"/>
      <c r="F22635"/>
    </row>
    <row r="22636" spans="1:6" x14ac:dyDescent="0.2">
      <c r="A22636"/>
      <c r="B22636"/>
      <c r="D22636"/>
      <c r="E22636"/>
      <c r="F22636"/>
    </row>
    <row r="22637" spans="1:6" x14ac:dyDescent="0.2">
      <c r="A22637"/>
      <c r="B22637"/>
      <c r="D22637"/>
      <c r="E22637"/>
      <c r="F22637"/>
    </row>
    <row r="22638" spans="1:6" x14ac:dyDescent="0.2">
      <c r="A22638"/>
      <c r="B22638"/>
      <c r="D22638"/>
      <c r="E22638"/>
      <c r="F22638"/>
    </row>
    <row r="22639" spans="1:6" x14ac:dyDescent="0.2">
      <c r="A22639"/>
      <c r="B22639"/>
      <c r="D22639"/>
      <c r="E22639"/>
      <c r="F22639"/>
    </row>
    <row r="22640" spans="1:6" x14ac:dyDescent="0.2">
      <c r="A22640"/>
      <c r="B22640"/>
      <c r="D22640"/>
      <c r="E22640"/>
      <c r="F22640"/>
    </row>
    <row r="22641" spans="1:6" x14ac:dyDescent="0.2">
      <c r="A22641"/>
      <c r="B22641"/>
      <c r="D22641"/>
      <c r="E22641"/>
      <c r="F22641"/>
    </row>
    <row r="22642" spans="1:6" x14ac:dyDescent="0.2">
      <c r="A22642"/>
      <c r="B22642"/>
      <c r="D22642"/>
      <c r="E22642"/>
      <c r="F22642"/>
    </row>
    <row r="22643" spans="1:6" x14ac:dyDescent="0.2">
      <c r="A22643"/>
      <c r="B22643"/>
      <c r="D22643"/>
      <c r="E22643"/>
      <c r="F22643"/>
    </row>
    <row r="22644" spans="1:6" x14ac:dyDescent="0.2">
      <c r="A22644"/>
      <c r="B22644"/>
      <c r="D22644"/>
      <c r="E22644"/>
      <c r="F22644"/>
    </row>
    <row r="22645" spans="1:6" x14ac:dyDescent="0.2">
      <c r="A22645"/>
      <c r="B22645"/>
      <c r="D22645"/>
      <c r="E22645"/>
      <c r="F22645"/>
    </row>
    <row r="22646" spans="1:6" x14ac:dyDescent="0.2">
      <c r="A22646"/>
      <c r="B22646"/>
      <c r="D22646"/>
      <c r="E22646"/>
      <c r="F22646"/>
    </row>
    <row r="22647" spans="1:6" x14ac:dyDescent="0.2">
      <c r="A22647"/>
      <c r="B22647"/>
      <c r="D22647"/>
      <c r="E22647"/>
      <c r="F22647"/>
    </row>
    <row r="22648" spans="1:6" x14ac:dyDescent="0.2">
      <c r="A22648"/>
      <c r="B22648"/>
      <c r="D22648"/>
      <c r="E22648"/>
      <c r="F22648"/>
    </row>
    <row r="22649" spans="1:6" x14ac:dyDescent="0.2">
      <c r="A22649"/>
      <c r="B22649"/>
      <c r="D22649"/>
      <c r="E22649"/>
      <c r="F22649"/>
    </row>
    <row r="22650" spans="1:6" x14ac:dyDescent="0.2">
      <c r="A22650"/>
      <c r="B22650"/>
      <c r="D22650"/>
      <c r="E22650"/>
      <c r="F22650"/>
    </row>
    <row r="22651" spans="1:6" x14ac:dyDescent="0.2">
      <c r="A22651"/>
      <c r="B22651"/>
      <c r="D22651"/>
      <c r="E22651"/>
      <c r="F22651"/>
    </row>
    <row r="22652" spans="1:6" x14ac:dyDescent="0.2">
      <c r="A22652"/>
      <c r="B22652"/>
      <c r="D22652"/>
      <c r="E22652"/>
      <c r="F22652"/>
    </row>
    <row r="22653" spans="1:6" x14ac:dyDescent="0.2">
      <c r="A22653"/>
      <c r="B22653"/>
      <c r="D22653"/>
      <c r="E22653"/>
      <c r="F22653"/>
    </row>
    <row r="22654" spans="1:6" x14ac:dyDescent="0.2">
      <c r="A22654"/>
      <c r="B22654"/>
      <c r="D22654"/>
      <c r="E22654"/>
      <c r="F22654"/>
    </row>
    <row r="22655" spans="1:6" x14ac:dyDescent="0.2">
      <c r="A22655"/>
      <c r="B22655"/>
      <c r="D22655"/>
      <c r="E22655"/>
      <c r="F22655"/>
    </row>
    <row r="22656" spans="1:6" x14ac:dyDescent="0.2">
      <c r="A22656"/>
      <c r="B22656"/>
      <c r="D22656"/>
      <c r="E22656"/>
      <c r="F22656"/>
    </row>
    <row r="22657" spans="1:6" x14ac:dyDescent="0.2">
      <c r="A22657"/>
      <c r="B22657"/>
      <c r="D22657"/>
      <c r="E22657"/>
      <c r="F22657"/>
    </row>
    <row r="22658" spans="1:6" x14ac:dyDescent="0.2">
      <c r="A22658"/>
      <c r="B22658"/>
      <c r="D22658"/>
      <c r="E22658"/>
      <c r="F22658"/>
    </row>
    <row r="22659" spans="1:6" x14ac:dyDescent="0.2">
      <c r="A22659"/>
      <c r="B22659"/>
      <c r="D22659"/>
      <c r="E22659"/>
      <c r="F22659"/>
    </row>
    <row r="22660" spans="1:6" x14ac:dyDescent="0.2">
      <c r="A22660"/>
      <c r="B22660"/>
      <c r="D22660"/>
      <c r="E22660"/>
      <c r="F22660"/>
    </row>
    <row r="22661" spans="1:6" x14ac:dyDescent="0.2">
      <c r="A22661"/>
      <c r="B22661"/>
      <c r="D22661"/>
      <c r="E22661"/>
      <c r="F22661"/>
    </row>
    <row r="22662" spans="1:6" x14ac:dyDescent="0.2">
      <c r="A22662"/>
      <c r="B22662"/>
      <c r="D22662"/>
      <c r="E22662"/>
      <c r="F22662"/>
    </row>
    <row r="22663" spans="1:6" x14ac:dyDescent="0.2">
      <c r="A22663"/>
      <c r="B22663"/>
      <c r="D22663"/>
      <c r="E22663"/>
      <c r="F22663"/>
    </row>
    <row r="22664" spans="1:6" x14ac:dyDescent="0.2">
      <c r="A22664"/>
      <c r="B22664"/>
      <c r="D22664"/>
      <c r="E22664"/>
      <c r="F22664"/>
    </row>
    <row r="22665" spans="1:6" x14ac:dyDescent="0.2">
      <c r="A22665"/>
      <c r="B22665"/>
      <c r="D22665"/>
      <c r="E22665"/>
      <c r="F22665"/>
    </row>
    <row r="22666" spans="1:6" x14ac:dyDescent="0.2">
      <c r="A22666"/>
      <c r="B22666"/>
      <c r="D22666"/>
      <c r="E22666"/>
      <c r="F22666"/>
    </row>
    <row r="22667" spans="1:6" x14ac:dyDescent="0.2">
      <c r="A22667"/>
      <c r="B22667"/>
      <c r="D22667"/>
      <c r="E22667"/>
      <c r="F22667"/>
    </row>
    <row r="22668" spans="1:6" x14ac:dyDescent="0.2">
      <c r="A22668"/>
      <c r="B22668"/>
      <c r="D22668"/>
      <c r="E22668"/>
      <c r="F22668"/>
    </row>
    <row r="22669" spans="1:6" x14ac:dyDescent="0.2">
      <c r="A22669"/>
      <c r="B22669"/>
      <c r="D22669"/>
      <c r="E22669"/>
      <c r="F22669"/>
    </row>
    <row r="22670" spans="1:6" x14ac:dyDescent="0.2">
      <c r="A22670"/>
      <c r="B22670"/>
      <c r="D22670"/>
      <c r="E22670"/>
      <c r="F22670"/>
    </row>
    <row r="22671" spans="1:6" x14ac:dyDescent="0.2">
      <c r="A22671"/>
      <c r="B22671"/>
      <c r="D22671"/>
      <c r="E22671"/>
      <c r="F22671"/>
    </row>
    <row r="22672" spans="1:6" x14ac:dyDescent="0.2">
      <c r="A22672"/>
      <c r="B22672"/>
      <c r="D22672"/>
      <c r="E22672"/>
      <c r="F22672"/>
    </row>
    <row r="22673" spans="1:6" x14ac:dyDescent="0.2">
      <c r="A22673"/>
      <c r="B22673"/>
      <c r="D22673"/>
      <c r="E22673"/>
      <c r="F22673"/>
    </row>
    <row r="22674" spans="1:6" x14ac:dyDescent="0.2">
      <c r="A22674"/>
      <c r="B22674"/>
      <c r="D22674"/>
      <c r="E22674"/>
      <c r="F22674"/>
    </row>
    <row r="22675" spans="1:6" x14ac:dyDescent="0.2">
      <c r="A22675"/>
      <c r="B22675"/>
      <c r="D22675"/>
      <c r="E22675"/>
      <c r="F22675"/>
    </row>
    <row r="22676" spans="1:6" x14ac:dyDescent="0.2">
      <c r="A22676"/>
      <c r="B22676"/>
      <c r="D22676"/>
      <c r="E22676"/>
      <c r="F22676"/>
    </row>
    <row r="22677" spans="1:6" x14ac:dyDescent="0.2">
      <c r="A22677"/>
      <c r="B22677"/>
      <c r="D22677"/>
      <c r="E22677"/>
      <c r="F22677"/>
    </row>
    <row r="22678" spans="1:6" x14ac:dyDescent="0.2">
      <c r="A22678"/>
      <c r="B22678"/>
      <c r="D22678"/>
      <c r="E22678"/>
      <c r="F22678"/>
    </row>
    <row r="22679" spans="1:6" x14ac:dyDescent="0.2">
      <c r="A22679"/>
      <c r="B22679"/>
      <c r="D22679"/>
      <c r="E22679"/>
      <c r="F22679"/>
    </row>
    <row r="22680" spans="1:6" x14ac:dyDescent="0.2">
      <c r="A22680"/>
      <c r="B22680"/>
      <c r="D22680"/>
      <c r="E22680"/>
      <c r="F22680"/>
    </row>
    <row r="22681" spans="1:6" x14ac:dyDescent="0.2">
      <c r="A22681"/>
      <c r="B22681"/>
      <c r="D22681"/>
      <c r="E22681"/>
      <c r="F22681"/>
    </row>
    <row r="22682" spans="1:6" x14ac:dyDescent="0.2">
      <c r="A22682"/>
      <c r="B22682"/>
      <c r="D22682"/>
      <c r="E22682"/>
      <c r="F22682"/>
    </row>
    <row r="22683" spans="1:6" x14ac:dyDescent="0.2">
      <c r="A22683"/>
      <c r="B22683"/>
      <c r="D22683"/>
      <c r="E22683"/>
      <c r="F22683"/>
    </row>
    <row r="22684" spans="1:6" x14ac:dyDescent="0.2">
      <c r="A22684"/>
      <c r="B22684"/>
      <c r="D22684"/>
      <c r="E22684"/>
      <c r="F22684"/>
    </row>
    <row r="22685" spans="1:6" x14ac:dyDescent="0.2">
      <c r="A22685"/>
      <c r="B22685"/>
      <c r="D22685"/>
      <c r="E22685"/>
      <c r="F22685"/>
    </row>
    <row r="22686" spans="1:6" x14ac:dyDescent="0.2">
      <c r="A22686"/>
      <c r="B22686"/>
      <c r="D22686"/>
      <c r="E22686"/>
      <c r="F22686"/>
    </row>
    <row r="22687" spans="1:6" x14ac:dyDescent="0.2">
      <c r="A22687"/>
      <c r="B22687"/>
      <c r="D22687"/>
      <c r="E22687"/>
      <c r="F22687"/>
    </row>
    <row r="22688" spans="1:6" x14ac:dyDescent="0.2">
      <c r="A22688"/>
      <c r="B22688"/>
      <c r="D22688"/>
      <c r="E22688"/>
      <c r="F22688"/>
    </row>
    <row r="22689" spans="1:6" x14ac:dyDescent="0.2">
      <c r="A22689"/>
      <c r="B22689"/>
      <c r="D22689"/>
      <c r="E22689"/>
      <c r="F22689"/>
    </row>
    <row r="22690" spans="1:6" x14ac:dyDescent="0.2">
      <c r="A22690"/>
      <c r="B22690"/>
      <c r="D22690"/>
      <c r="E22690"/>
      <c r="F22690"/>
    </row>
    <row r="22691" spans="1:6" x14ac:dyDescent="0.2">
      <c r="A22691"/>
      <c r="B22691"/>
      <c r="D22691"/>
      <c r="E22691"/>
      <c r="F22691"/>
    </row>
    <row r="22692" spans="1:6" x14ac:dyDescent="0.2">
      <c r="A22692"/>
      <c r="B22692"/>
      <c r="D22692"/>
      <c r="E22692"/>
      <c r="F22692"/>
    </row>
    <row r="22693" spans="1:6" x14ac:dyDescent="0.2">
      <c r="A22693"/>
      <c r="B22693"/>
      <c r="D22693"/>
      <c r="E22693"/>
      <c r="F22693"/>
    </row>
    <row r="22694" spans="1:6" x14ac:dyDescent="0.2">
      <c r="A22694"/>
      <c r="B22694"/>
      <c r="D22694"/>
      <c r="E22694"/>
      <c r="F22694"/>
    </row>
    <row r="22695" spans="1:6" x14ac:dyDescent="0.2">
      <c r="A22695"/>
      <c r="B22695"/>
      <c r="D22695"/>
      <c r="E22695"/>
      <c r="F22695"/>
    </row>
    <row r="22696" spans="1:6" x14ac:dyDescent="0.2">
      <c r="A22696"/>
      <c r="B22696"/>
      <c r="D22696"/>
      <c r="E22696"/>
      <c r="F22696"/>
    </row>
    <row r="22697" spans="1:6" x14ac:dyDescent="0.2">
      <c r="A22697"/>
      <c r="B22697"/>
      <c r="D22697"/>
      <c r="E22697"/>
      <c r="F22697"/>
    </row>
    <row r="22698" spans="1:6" x14ac:dyDescent="0.2">
      <c r="A22698"/>
      <c r="B22698"/>
      <c r="D22698"/>
      <c r="E22698"/>
      <c r="F22698"/>
    </row>
    <row r="22699" spans="1:6" x14ac:dyDescent="0.2">
      <c r="A22699"/>
      <c r="B22699"/>
      <c r="D22699"/>
      <c r="E22699"/>
      <c r="F22699"/>
    </row>
    <row r="22700" spans="1:6" x14ac:dyDescent="0.2">
      <c r="A22700"/>
      <c r="B22700"/>
      <c r="D22700"/>
      <c r="E22700"/>
      <c r="F22700"/>
    </row>
    <row r="22701" spans="1:6" x14ac:dyDescent="0.2">
      <c r="A22701"/>
      <c r="B22701"/>
      <c r="D22701"/>
      <c r="E22701"/>
      <c r="F22701"/>
    </row>
    <row r="22702" spans="1:6" x14ac:dyDescent="0.2">
      <c r="A22702"/>
      <c r="B22702"/>
      <c r="D22702"/>
      <c r="E22702"/>
      <c r="F22702"/>
    </row>
    <row r="22703" spans="1:6" x14ac:dyDescent="0.2">
      <c r="A22703"/>
      <c r="B22703"/>
      <c r="D22703"/>
      <c r="E22703"/>
      <c r="F22703"/>
    </row>
    <row r="22704" spans="1:6" x14ac:dyDescent="0.2">
      <c r="A22704"/>
      <c r="B22704"/>
      <c r="D22704"/>
      <c r="E22704"/>
      <c r="F22704"/>
    </row>
    <row r="22705" spans="1:6" x14ac:dyDescent="0.2">
      <c r="A22705"/>
      <c r="B22705"/>
      <c r="D22705"/>
      <c r="E22705"/>
      <c r="F22705"/>
    </row>
    <row r="22706" spans="1:6" x14ac:dyDescent="0.2">
      <c r="A22706"/>
      <c r="B22706"/>
      <c r="D22706"/>
      <c r="E22706"/>
      <c r="F22706"/>
    </row>
    <row r="22707" spans="1:6" x14ac:dyDescent="0.2">
      <c r="A22707"/>
      <c r="B22707"/>
      <c r="D22707"/>
      <c r="E22707"/>
      <c r="F22707"/>
    </row>
    <row r="22708" spans="1:6" x14ac:dyDescent="0.2">
      <c r="A22708"/>
      <c r="B22708"/>
      <c r="D22708"/>
      <c r="E22708"/>
      <c r="F22708"/>
    </row>
    <row r="22709" spans="1:6" x14ac:dyDescent="0.2">
      <c r="A22709"/>
      <c r="B22709"/>
      <c r="D22709"/>
      <c r="E22709"/>
      <c r="F22709"/>
    </row>
    <row r="22710" spans="1:6" x14ac:dyDescent="0.2">
      <c r="A22710"/>
      <c r="B22710"/>
      <c r="D22710"/>
      <c r="E22710"/>
      <c r="F22710"/>
    </row>
    <row r="22711" spans="1:6" x14ac:dyDescent="0.2">
      <c r="A22711"/>
      <c r="B22711"/>
      <c r="D22711"/>
      <c r="E22711"/>
      <c r="F22711"/>
    </row>
    <row r="22712" spans="1:6" x14ac:dyDescent="0.2">
      <c r="A22712"/>
      <c r="B22712"/>
      <c r="D22712"/>
      <c r="E22712"/>
      <c r="F22712"/>
    </row>
    <row r="22713" spans="1:6" x14ac:dyDescent="0.2">
      <c r="A22713"/>
      <c r="B22713"/>
      <c r="D22713"/>
      <c r="E22713"/>
      <c r="F22713"/>
    </row>
    <row r="22714" spans="1:6" x14ac:dyDescent="0.2">
      <c r="A22714"/>
      <c r="B22714"/>
      <c r="D22714"/>
      <c r="E22714"/>
      <c r="F22714"/>
    </row>
    <row r="22715" spans="1:6" x14ac:dyDescent="0.2">
      <c r="A22715"/>
      <c r="B22715"/>
      <c r="D22715"/>
      <c r="E22715"/>
      <c r="F22715"/>
    </row>
    <row r="22716" spans="1:6" x14ac:dyDescent="0.2">
      <c r="A22716"/>
      <c r="B22716"/>
      <c r="D22716"/>
      <c r="E22716"/>
      <c r="F22716"/>
    </row>
    <row r="22717" spans="1:6" x14ac:dyDescent="0.2">
      <c r="A22717"/>
      <c r="B22717"/>
      <c r="D22717"/>
      <c r="E22717"/>
      <c r="F22717"/>
    </row>
    <row r="22718" spans="1:6" x14ac:dyDescent="0.2">
      <c r="A22718"/>
      <c r="B22718"/>
      <c r="D22718"/>
      <c r="E22718"/>
      <c r="F22718"/>
    </row>
    <row r="22719" spans="1:6" x14ac:dyDescent="0.2">
      <c r="A22719"/>
      <c r="B22719"/>
      <c r="D22719"/>
      <c r="E22719"/>
      <c r="F22719"/>
    </row>
    <row r="22720" spans="1:6" x14ac:dyDescent="0.2">
      <c r="A22720"/>
      <c r="B22720"/>
      <c r="D22720"/>
      <c r="E22720"/>
      <c r="F22720"/>
    </row>
    <row r="22721" spans="1:6" x14ac:dyDescent="0.2">
      <c r="A22721"/>
      <c r="B22721"/>
      <c r="D22721"/>
      <c r="E22721"/>
      <c r="F22721"/>
    </row>
    <row r="22722" spans="1:6" x14ac:dyDescent="0.2">
      <c r="A22722"/>
      <c r="B22722"/>
      <c r="D22722"/>
      <c r="E22722"/>
      <c r="F22722"/>
    </row>
    <row r="22723" spans="1:6" x14ac:dyDescent="0.2">
      <c r="A22723"/>
      <c r="B22723"/>
      <c r="D22723"/>
      <c r="E22723"/>
      <c r="F22723"/>
    </row>
    <row r="22724" spans="1:6" x14ac:dyDescent="0.2">
      <c r="A22724"/>
      <c r="B22724"/>
      <c r="D22724"/>
      <c r="E22724"/>
      <c r="F22724"/>
    </row>
    <row r="22725" spans="1:6" x14ac:dyDescent="0.2">
      <c r="A22725"/>
      <c r="B22725"/>
      <c r="D22725"/>
      <c r="E22725"/>
      <c r="F22725"/>
    </row>
    <row r="22726" spans="1:6" x14ac:dyDescent="0.2">
      <c r="A22726"/>
      <c r="B22726"/>
      <c r="D22726"/>
      <c r="E22726"/>
      <c r="F22726"/>
    </row>
    <row r="22727" spans="1:6" x14ac:dyDescent="0.2">
      <c r="A22727"/>
      <c r="B22727"/>
      <c r="D22727"/>
      <c r="E22727"/>
      <c r="F22727"/>
    </row>
    <row r="22728" spans="1:6" x14ac:dyDescent="0.2">
      <c r="A22728"/>
      <c r="B22728"/>
      <c r="D22728"/>
      <c r="E22728"/>
      <c r="F22728"/>
    </row>
    <row r="22729" spans="1:6" x14ac:dyDescent="0.2">
      <c r="A22729"/>
      <c r="B22729"/>
      <c r="D22729"/>
      <c r="E22729"/>
      <c r="F22729"/>
    </row>
    <row r="22730" spans="1:6" x14ac:dyDescent="0.2">
      <c r="A22730"/>
      <c r="B22730"/>
      <c r="D22730"/>
      <c r="E22730"/>
      <c r="F22730"/>
    </row>
    <row r="22731" spans="1:6" x14ac:dyDescent="0.2">
      <c r="A22731"/>
      <c r="B22731"/>
      <c r="D22731"/>
      <c r="E22731"/>
      <c r="F22731"/>
    </row>
    <row r="22732" spans="1:6" x14ac:dyDescent="0.2">
      <c r="A22732"/>
      <c r="B22732"/>
      <c r="D22732"/>
      <c r="E22732"/>
      <c r="F22732"/>
    </row>
    <row r="22733" spans="1:6" x14ac:dyDescent="0.2">
      <c r="A22733"/>
      <c r="B22733"/>
      <c r="D22733"/>
      <c r="E22733"/>
      <c r="F22733"/>
    </row>
    <row r="22734" spans="1:6" x14ac:dyDescent="0.2">
      <c r="A22734"/>
      <c r="B22734"/>
      <c r="D22734"/>
      <c r="E22734"/>
      <c r="F22734"/>
    </row>
    <row r="22735" spans="1:6" x14ac:dyDescent="0.2">
      <c r="A22735"/>
      <c r="B22735"/>
      <c r="D22735"/>
      <c r="E22735"/>
      <c r="F22735"/>
    </row>
    <row r="22736" spans="1:6" x14ac:dyDescent="0.2">
      <c r="A22736"/>
      <c r="B22736"/>
      <c r="D22736"/>
      <c r="E22736"/>
      <c r="F22736"/>
    </row>
    <row r="22737" spans="1:6" x14ac:dyDescent="0.2">
      <c r="A22737"/>
      <c r="B22737"/>
      <c r="D22737"/>
      <c r="E22737"/>
      <c r="F22737"/>
    </row>
    <row r="22738" spans="1:6" x14ac:dyDescent="0.2">
      <c r="A22738"/>
      <c r="B22738"/>
      <c r="D22738"/>
      <c r="E22738"/>
      <c r="F22738"/>
    </row>
    <row r="22739" spans="1:6" x14ac:dyDescent="0.2">
      <c r="A22739"/>
      <c r="B22739"/>
      <c r="D22739"/>
      <c r="E22739"/>
      <c r="F22739"/>
    </row>
    <row r="22740" spans="1:6" x14ac:dyDescent="0.2">
      <c r="A22740"/>
      <c r="B22740"/>
      <c r="D22740"/>
      <c r="E22740"/>
      <c r="F22740"/>
    </row>
    <row r="22741" spans="1:6" x14ac:dyDescent="0.2">
      <c r="A22741"/>
      <c r="B22741"/>
      <c r="D22741"/>
      <c r="E22741"/>
      <c r="F22741"/>
    </row>
    <row r="22742" spans="1:6" x14ac:dyDescent="0.2">
      <c r="A22742"/>
      <c r="B22742"/>
      <c r="D22742"/>
      <c r="E22742"/>
      <c r="F22742"/>
    </row>
    <row r="22743" spans="1:6" x14ac:dyDescent="0.2">
      <c r="A22743"/>
      <c r="B22743"/>
      <c r="D22743"/>
      <c r="E22743"/>
      <c r="F22743"/>
    </row>
    <row r="22744" spans="1:6" x14ac:dyDescent="0.2">
      <c r="A22744"/>
      <c r="B22744"/>
      <c r="D22744"/>
      <c r="E22744"/>
      <c r="F22744"/>
    </row>
    <row r="22745" spans="1:6" x14ac:dyDescent="0.2">
      <c r="A22745"/>
      <c r="B22745"/>
      <c r="D22745"/>
      <c r="E22745"/>
      <c r="F22745"/>
    </row>
    <row r="22746" spans="1:6" x14ac:dyDescent="0.2">
      <c r="A22746"/>
      <c r="B22746"/>
      <c r="D22746"/>
      <c r="E22746"/>
      <c r="F22746"/>
    </row>
    <row r="22747" spans="1:6" x14ac:dyDescent="0.2">
      <c r="A22747"/>
      <c r="B22747"/>
      <c r="D22747"/>
      <c r="E22747"/>
      <c r="F22747"/>
    </row>
    <row r="22748" spans="1:6" x14ac:dyDescent="0.2">
      <c r="A22748"/>
      <c r="B22748"/>
      <c r="D22748"/>
      <c r="E22748"/>
      <c r="F22748"/>
    </row>
    <row r="22749" spans="1:6" x14ac:dyDescent="0.2">
      <c r="A22749"/>
      <c r="B22749"/>
      <c r="D22749"/>
      <c r="E22749"/>
      <c r="F22749"/>
    </row>
    <row r="22750" spans="1:6" x14ac:dyDescent="0.2">
      <c r="A22750"/>
      <c r="B22750"/>
      <c r="D22750"/>
      <c r="E22750"/>
      <c r="F22750"/>
    </row>
    <row r="22751" spans="1:6" x14ac:dyDescent="0.2">
      <c r="A22751"/>
      <c r="B22751"/>
      <c r="D22751"/>
      <c r="E22751"/>
      <c r="F22751"/>
    </row>
    <row r="22752" spans="1:6" x14ac:dyDescent="0.2">
      <c r="A22752"/>
      <c r="B22752"/>
      <c r="D22752"/>
      <c r="E22752"/>
      <c r="F22752"/>
    </row>
    <row r="22753" spans="1:6" x14ac:dyDescent="0.2">
      <c r="A22753"/>
      <c r="B22753"/>
      <c r="D22753"/>
      <c r="E22753"/>
      <c r="F22753"/>
    </row>
    <row r="22754" spans="1:6" x14ac:dyDescent="0.2">
      <c r="A22754"/>
      <c r="B22754"/>
      <c r="D22754"/>
      <c r="E22754"/>
      <c r="F22754"/>
    </row>
    <row r="22755" spans="1:6" x14ac:dyDescent="0.2">
      <c r="A22755"/>
      <c r="B22755"/>
      <c r="D22755"/>
      <c r="E22755"/>
      <c r="F22755"/>
    </row>
    <row r="22756" spans="1:6" x14ac:dyDescent="0.2">
      <c r="A22756"/>
      <c r="B22756"/>
      <c r="D22756"/>
      <c r="E22756"/>
      <c r="F22756"/>
    </row>
    <row r="22757" spans="1:6" x14ac:dyDescent="0.2">
      <c r="A22757"/>
      <c r="B22757"/>
      <c r="D22757"/>
      <c r="E22757"/>
      <c r="F22757"/>
    </row>
    <row r="22758" spans="1:6" x14ac:dyDescent="0.2">
      <c r="A22758"/>
      <c r="B22758"/>
      <c r="D22758"/>
      <c r="E22758"/>
      <c r="F22758"/>
    </row>
    <row r="22759" spans="1:6" x14ac:dyDescent="0.2">
      <c r="A22759"/>
      <c r="B22759"/>
      <c r="D22759"/>
      <c r="E22759"/>
      <c r="F22759"/>
    </row>
    <row r="22760" spans="1:6" x14ac:dyDescent="0.2">
      <c r="A22760"/>
      <c r="B22760"/>
      <c r="D22760"/>
      <c r="E22760"/>
      <c r="F22760"/>
    </row>
    <row r="22761" spans="1:6" x14ac:dyDescent="0.2">
      <c r="A22761"/>
      <c r="B22761"/>
      <c r="D22761"/>
      <c r="E22761"/>
      <c r="F22761"/>
    </row>
    <row r="22762" spans="1:6" x14ac:dyDescent="0.2">
      <c r="A22762"/>
      <c r="B22762"/>
      <c r="D22762"/>
      <c r="E22762"/>
      <c r="F22762"/>
    </row>
    <row r="22763" spans="1:6" x14ac:dyDescent="0.2">
      <c r="A22763"/>
      <c r="B22763"/>
      <c r="D22763"/>
      <c r="E22763"/>
      <c r="F22763"/>
    </row>
    <row r="22764" spans="1:6" x14ac:dyDescent="0.2">
      <c r="A22764"/>
      <c r="B22764"/>
      <c r="D22764"/>
      <c r="E22764"/>
      <c r="F22764"/>
    </row>
    <row r="22765" spans="1:6" x14ac:dyDescent="0.2">
      <c r="A22765"/>
      <c r="B22765"/>
      <c r="D22765"/>
      <c r="E22765"/>
      <c r="F22765"/>
    </row>
    <row r="22766" spans="1:6" x14ac:dyDescent="0.2">
      <c r="A22766"/>
      <c r="B22766"/>
      <c r="D22766"/>
      <c r="E22766"/>
      <c r="F22766"/>
    </row>
    <row r="22767" spans="1:6" x14ac:dyDescent="0.2">
      <c r="A22767"/>
      <c r="B22767"/>
      <c r="D22767"/>
      <c r="E22767"/>
      <c r="F22767"/>
    </row>
    <row r="22768" spans="1:6" x14ac:dyDescent="0.2">
      <c r="A22768"/>
      <c r="B22768"/>
      <c r="D22768"/>
      <c r="E22768"/>
      <c r="F22768"/>
    </row>
    <row r="22769" spans="1:6" x14ac:dyDescent="0.2">
      <c r="A22769"/>
      <c r="B22769"/>
      <c r="D22769"/>
      <c r="E22769"/>
      <c r="F22769"/>
    </row>
    <row r="22770" spans="1:6" x14ac:dyDescent="0.2">
      <c r="A22770"/>
      <c r="B22770"/>
      <c r="D22770"/>
      <c r="E22770"/>
      <c r="F22770"/>
    </row>
    <row r="22771" spans="1:6" x14ac:dyDescent="0.2">
      <c r="A22771"/>
      <c r="B22771"/>
      <c r="D22771"/>
      <c r="E22771"/>
      <c r="F22771"/>
    </row>
    <row r="22772" spans="1:6" x14ac:dyDescent="0.2">
      <c r="A22772"/>
      <c r="B22772"/>
      <c r="D22772"/>
      <c r="E22772"/>
      <c r="F22772"/>
    </row>
    <row r="22773" spans="1:6" x14ac:dyDescent="0.2">
      <c r="A22773"/>
      <c r="B22773"/>
      <c r="D22773"/>
      <c r="E22773"/>
      <c r="F22773"/>
    </row>
    <row r="22774" spans="1:6" x14ac:dyDescent="0.2">
      <c r="A22774"/>
      <c r="B22774"/>
      <c r="D22774"/>
      <c r="E22774"/>
      <c r="F22774"/>
    </row>
    <row r="22775" spans="1:6" x14ac:dyDescent="0.2">
      <c r="A22775"/>
      <c r="B22775"/>
      <c r="D22775"/>
      <c r="E22775"/>
      <c r="F22775"/>
    </row>
    <row r="22776" spans="1:6" x14ac:dyDescent="0.2">
      <c r="A22776"/>
      <c r="B22776"/>
      <c r="D22776"/>
      <c r="E22776"/>
      <c r="F22776"/>
    </row>
    <row r="22777" spans="1:6" x14ac:dyDescent="0.2">
      <c r="A22777"/>
      <c r="B22777"/>
      <c r="D22777"/>
      <c r="E22777"/>
      <c r="F22777"/>
    </row>
    <row r="22778" spans="1:6" x14ac:dyDescent="0.2">
      <c r="A22778"/>
      <c r="B22778"/>
      <c r="D22778"/>
      <c r="E22778"/>
      <c r="F22778"/>
    </row>
    <row r="22779" spans="1:6" x14ac:dyDescent="0.2">
      <c r="A22779"/>
      <c r="B22779"/>
      <c r="D22779"/>
      <c r="E22779"/>
      <c r="F22779"/>
    </row>
    <row r="22780" spans="1:6" x14ac:dyDescent="0.2">
      <c r="A22780"/>
      <c r="B22780"/>
      <c r="D22780"/>
      <c r="E22780"/>
      <c r="F22780"/>
    </row>
    <row r="22781" spans="1:6" x14ac:dyDescent="0.2">
      <c r="A22781"/>
      <c r="B22781"/>
      <c r="D22781"/>
      <c r="E22781"/>
      <c r="F22781"/>
    </row>
    <row r="22782" spans="1:6" x14ac:dyDescent="0.2">
      <c r="A22782"/>
      <c r="B22782"/>
      <c r="D22782"/>
      <c r="E22782"/>
      <c r="F22782"/>
    </row>
    <row r="22783" spans="1:6" x14ac:dyDescent="0.2">
      <c r="A22783"/>
      <c r="B22783"/>
      <c r="D22783"/>
      <c r="E22783"/>
      <c r="F22783"/>
    </row>
    <row r="22784" spans="1:6" x14ac:dyDescent="0.2">
      <c r="A22784"/>
      <c r="B22784"/>
      <c r="D22784"/>
      <c r="E22784"/>
      <c r="F22784"/>
    </row>
    <row r="22785" spans="1:6" x14ac:dyDescent="0.2">
      <c r="A22785"/>
      <c r="B22785"/>
      <c r="D22785"/>
      <c r="E22785"/>
      <c r="F22785"/>
    </row>
    <row r="22786" spans="1:6" x14ac:dyDescent="0.2">
      <c r="A22786"/>
      <c r="B22786"/>
      <c r="D22786"/>
      <c r="E22786"/>
      <c r="F22786"/>
    </row>
    <row r="22787" spans="1:6" x14ac:dyDescent="0.2">
      <c r="A22787"/>
      <c r="B22787"/>
      <c r="D22787"/>
      <c r="E22787"/>
      <c r="F22787"/>
    </row>
    <row r="22788" spans="1:6" x14ac:dyDescent="0.2">
      <c r="A22788"/>
      <c r="B22788"/>
      <c r="D22788"/>
      <c r="E22788"/>
      <c r="F22788"/>
    </row>
    <row r="22789" spans="1:6" x14ac:dyDescent="0.2">
      <c r="A22789"/>
      <c r="B22789"/>
      <c r="D22789"/>
      <c r="E22789"/>
      <c r="F22789"/>
    </row>
    <row r="22790" spans="1:6" x14ac:dyDescent="0.2">
      <c r="A22790"/>
      <c r="B22790"/>
      <c r="D22790"/>
      <c r="E22790"/>
      <c r="F22790"/>
    </row>
    <row r="22791" spans="1:6" x14ac:dyDescent="0.2">
      <c r="A22791"/>
      <c r="B22791"/>
      <c r="D22791"/>
      <c r="E22791"/>
      <c r="F22791"/>
    </row>
    <row r="22792" spans="1:6" x14ac:dyDescent="0.2">
      <c r="A22792"/>
      <c r="B22792"/>
      <c r="D22792"/>
      <c r="E22792"/>
      <c r="F22792"/>
    </row>
    <row r="22793" spans="1:6" x14ac:dyDescent="0.2">
      <c r="A22793"/>
      <c r="B22793"/>
      <c r="D22793"/>
      <c r="E22793"/>
      <c r="F22793"/>
    </row>
    <row r="22794" spans="1:6" x14ac:dyDescent="0.2">
      <c r="A22794"/>
      <c r="B22794"/>
      <c r="D22794"/>
      <c r="E22794"/>
      <c r="F22794"/>
    </row>
    <row r="22795" spans="1:6" x14ac:dyDescent="0.2">
      <c r="A22795"/>
      <c r="B22795"/>
      <c r="D22795"/>
      <c r="E22795"/>
      <c r="F22795"/>
    </row>
    <row r="22796" spans="1:6" x14ac:dyDescent="0.2">
      <c r="A22796"/>
      <c r="B22796"/>
      <c r="D22796"/>
      <c r="E22796"/>
      <c r="F22796"/>
    </row>
    <row r="22797" spans="1:6" x14ac:dyDescent="0.2">
      <c r="A22797"/>
      <c r="B22797"/>
      <c r="D22797"/>
      <c r="E22797"/>
      <c r="F22797"/>
    </row>
    <row r="22798" spans="1:6" x14ac:dyDescent="0.2">
      <c r="A22798"/>
      <c r="B22798"/>
      <c r="D22798"/>
      <c r="E22798"/>
      <c r="F22798"/>
    </row>
    <row r="22799" spans="1:6" x14ac:dyDescent="0.2">
      <c r="A22799"/>
      <c r="B22799"/>
      <c r="D22799"/>
      <c r="E22799"/>
      <c r="F22799"/>
    </row>
    <row r="22800" spans="1:6" x14ac:dyDescent="0.2">
      <c r="A22800"/>
      <c r="B22800"/>
      <c r="D22800"/>
      <c r="E22800"/>
      <c r="F22800"/>
    </row>
    <row r="22801" spans="1:6" x14ac:dyDescent="0.2">
      <c r="A22801"/>
      <c r="B22801"/>
      <c r="D22801"/>
      <c r="E22801"/>
      <c r="F22801"/>
    </row>
    <row r="22802" spans="1:6" x14ac:dyDescent="0.2">
      <c r="A22802"/>
      <c r="B22802"/>
      <c r="D22802"/>
      <c r="E22802"/>
      <c r="F22802"/>
    </row>
    <row r="22803" spans="1:6" x14ac:dyDescent="0.2">
      <c r="A22803"/>
      <c r="B22803"/>
      <c r="D22803"/>
      <c r="E22803"/>
      <c r="F22803"/>
    </row>
    <row r="22804" spans="1:6" x14ac:dyDescent="0.2">
      <c r="A22804"/>
      <c r="B22804"/>
      <c r="D22804"/>
      <c r="E22804"/>
      <c r="F22804"/>
    </row>
    <row r="22805" spans="1:6" x14ac:dyDescent="0.2">
      <c r="A22805"/>
      <c r="B22805"/>
      <c r="D22805"/>
      <c r="E22805"/>
      <c r="F22805"/>
    </row>
    <row r="22806" spans="1:6" x14ac:dyDescent="0.2">
      <c r="A22806"/>
      <c r="B22806"/>
      <c r="D22806"/>
      <c r="E22806"/>
      <c r="F22806"/>
    </row>
    <row r="22807" spans="1:6" x14ac:dyDescent="0.2">
      <c r="A22807"/>
      <c r="B22807"/>
      <c r="D22807"/>
      <c r="E22807"/>
      <c r="F22807"/>
    </row>
    <row r="22808" spans="1:6" x14ac:dyDescent="0.2">
      <c r="A22808"/>
      <c r="B22808"/>
      <c r="D22808"/>
      <c r="E22808"/>
      <c r="F22808"/>
    </row>
    <row r="22809" spans="1:6" x14ac:dyDescent="0.2">
      <c r="A22809"/>
      <c r="B22809"/>
      <c r="D22809"/>
      <c r="E22809"/>
      <c r="F22809"/>
    </row>
    <row r="22810" spans="1:6" x14ac:dyDescent="0.2">
      <c r="A22810"/>
      <c r="B22810"/>
      <c r="D22810"/>
      <c r="E22810"/>
      <c r="F22810"/>
    </row>
    <row r="22811" spans="1:6" x14ac:dyDescent="0.2">
      <c r="A22811"/>
      <c r="B22811"/>
      <c r="D22811"/>
      <c r="E22811"/>
      <c r="F22811"/>
    </row>
    <row r="22812" spans="1:6" x14ac:dyDescent="0.2">
      <c r="A22812"/>
      <c r="B22812"/>
      <c r="D22812"/>
      <c r="E22812"/>
      <c r="F22812"/>
    </row>
    <row r="22813" spans="1:6" x14ac:dyDescent="0.2">
      <c r="A22813"/>
      <c r="B22813"/>
      <c r="D22813"/>
      <c r="E22813"/>
      <c r="F22813"/>
    </row>
    <row r="22814" spans="1:6" x14ac:dyDescent="0.2">
      <c r="A22814"/>
      <c r="B22814"/>
      <c r="D22814"/>
      <c r="E22814"/>
      <c r="F22814"/>
    </row>
    <row r="22815" spans="1:6" x14ac:dyDescent="0.2">
      <c r="A22815"/>
      <c r="B22815"/>
      <c r="D22815"/>
      <c r="E22815"/>
      <c r="F22815"/>
    </row>
    <row r="22816" spans="1:6" x14ac:dyDescent="0.2">
      <c r="A22816"/>
      <c r="B22816"/>
      <c r="D22816"/>
      <c r="E22816"/>
      <c r="F22816"/>
    </row>
    <row r="22817" spans="1:6" x14ac:dyDescent="0.2">
      <c r="A22817"/>
      <c r="B22817"/>
      <c r="D22817"/>
      <c r="E22817"/>
      <c r="F22817"/>
    </row>
    <row r="22818" spans="1:6" x14ac:dyDescent="0.2">
      <c r="A22818"/>
      <c r="B22818"/>
      <c r="D22818"/>
      <c r="E22818"/>
      <c r="F22818"/>
    </row>
    <row r="22819" spans="1:6" x14ac:dyDescent="0.2">
      <c r="A22819"/>
      <c r="B22819"/>
      <c r="D22819"/>
      <c r="E22819"/>
      <c r="F22819"/>
    </row>
    <row r="22820" spans="1:6" x14ac:dyDescent="0.2">
      <c r="A22820"/>
      <c r="B22820"/>
      <c r="D22820"/>
      <c r="E22820"/>
      <c r="F22820"/>
    </row>
    <row r="22821" spans="1:6" x14ac:dyDescent="0.2">
      <c r="A22821"/>
      <c r="B22821"/>
      <c r="D22821"/>
      <c r="E22821"/>
      <c r="F22821"/>
    </row>
    <row r="22822" spans="1:6" x14ac:dyDescent="0.2">
      <c r="A22822"/>
      <c r="B22822"/>
      <c r="D22822"/>
      <c r="E22822"/>
      <c r="F22822"/>
    </row>
    <row r="22823" spans="1:6" x14ac:dyDescent="0.2">
      <c r="A22823"/>
      <c r="B22823"/>
      <c r="D22823"/>
      <c r="E22823"/>
      <c r="F22823"/>
    </row>
    <row r="22824" spans="1:6" x14ac:dyDescent="0.2">
      <c r="A22824"/>
      <c r="B22824"/>
      <c r="D22824"/>
      <c r="E22824"/>
      <c r="F22824"/>
    </row>
    <row r="22825" spans="1:6" x14ac:dyDescent="0.2">
      <c r="A22825"/>
      <c r="B22825"/>
      <c r="D22825"/>
      <c r="E22825"/>
      <c r="F22825"/>
    </row>
    <row r="22826" spans="1:6" x14ac:dyDescent="0.2">
      <c r="A22826"/>
      <c r="B22826"/>
      <c r="D22826"/>
      <c r="E22826"/>
      <c r="F22826"/>
    </row>
    <row r="22827" spans="1:6" x14ac:dyDescent="0.2">
      <c r="A22827"/>
      <c r="B22827"/>
      <c r="D22827"/>
      <c r="E22827"/>
      <c r="F22827"/>
    </row>
    <row r="22828" spans="1:6" x14ac:dyDescent="0.2">
      <c r="A22828"/>
      <c r="B22828"/>
      <c r="D22828"/>
      <c r="E22828"/>
      <c r="F22828"/>
    </row>
    <row r="22829" spans="1:6" x14ac:dyDescent="0.2">
      <c r="A22829"/>
      <c r="B22829"/>
      <c r="D22829"/>
      <c r="E22829"/>
      <c r="F22829"/>
    </row>
    <row r="22830" spans="1:6" x14ac:dyDescent="0.2">
      <c r="A22830"/>
      <c r="B22830"/>
      <c r="D22830"/>
      <c r="E22830"/>
      <c r="F22830"/>
    </row>
    <row r="22831" spans="1:6" x14ac:dyDescent="0.2">
      <c r="A22831"/>
      <c r="B22831"/>
      <c r="D22831"/>
      <c r="E22831"/>
      <c r="F22831"/>
    </row>
    <row r="22832" spans="1:6" x14ac:dyDescent="0.2">
      <c r="A22832"/>
      <c r="B22832"/>
      <c r="D22832"/>
      <c r="E22832"/>
      <c r="F22832"/>
    </row>
    <row r="22833" spans="1:6" x14ac:dyDescent="0.2">
      <c r="A22833"/>
      <c r="B22833"/>
      <c r="D22833"/>
      <c r="E22833"/>
      <c r="F22833"/>
    </row>
    <row r="22834" spans="1:6" x14ac:dyDescent="0.2">
      <c r="A22834"/>
      <c r="B22834"/>
      <c r="D22834"/>
      <c r="E22834"/>
      <c r="F22834"/>
    </row>
    <row r="22835" spans="1:6" x14ac:dyDescent="0.2">
      <c r="A22835"/>
      <c r="B22835"/>
      <c r="D22835"/>
      <c r="E22835"/>
      <c r="F22835"/>
    </row>
    <row r="22836" spans="1:6" x14ac:dyDescent="0.2">
      <c r="A22836"/>
      <c r="B22836"/>
      <c r="D22836"/>
      <c r="E22836"/>
      <c r="F22836"/>
    </row>
    <row r="22837" spans="1:6" x14ac:dyDescent="0.2">
      <c r="A22837"/>
      <c r="B22837"/>
      <c r="D22837"/>
      <c r="E22837"/>
      <c r="F22837"/>
    </row>
    <row r="22838" spans="1:6" x14ac:dyDescent="0.2">
      <c r="A22838"/>
      <c r="B22838"/>
      <c r="D22838"/>
      <c r="E22838"/>
      <c r="F22838"/>
    </row>
    <row r="22839" spans="1:6" x14ac:dyDescent="0.2">
      <c r="A22839"/>
      <c r="B22839"/>
      <c r="D22839"/>
      <c r="E22839"/>
      <c r="F22839"/>
    </row>
    <row r="22840" spans="1:6" x14ac:dyDescent="0.2">
      <c r="A22840"/>
      <c r="B22840"/>
      <c r="D22840"/>
      <c r="E22840"/>
      <c r="F22840"/>
    </row>
    <row r="22841" spans="1:6" x14ac:dyDescent="0.2">
      <c r="A22841"/>
      <c r="B22841"/>
      <c r="D22841"/>
      <c r="E22841"/>
      <c r="F22841"/>
    </row>
    <row r="22842" spans="1:6" x14ac:dyDescent="0.2">
      <c r="A22842"/>
      <c r="B22842"/>
      <c r="D22842"/>
      <c r="E22842"/>
      <c r="F22842"/>
    </row>
    <row r="22843" spans="1:6" x14ac:dyDescent="0.2">
      <c r="A22843"/>
      <c r="B22843"/>
      <c r="D22843"/>
      <c r="E22843"/>
      <c r="F22843"/>
    </row>
    <row r="22844" spans="1:6" x14ac:dyDescent="0.2">
      <c r="A22844"/>
      <c r="B22844"/>
      <c r="D22844"/>
      <c r="E22844"/>
      <c r="F22844"/>
    </row>
    <row r="22845" spans="1:6" x14ac:dyDescent="0.2">
      <c r="A22845"/>
      <c r="B22845"/>
      <c r="D22845"/>
      <c r="E22845"/>
      <c r="F22845"/>
    </row>
    <row r="22846" spans="1:6" x14ac:dyDescent="0.2">
      <c r="A22846"/>
      <c r="B22846"/>
      <c r="D22846"/>
      <c r="E22846"/>
      <c r="F22846"/>
    </row>
    <row r="22847" spans="1:6" x14ac:dyDescent="0.2">
      <c r="A22847"/>
      <c r="B22847"/>
      <c r="D22847"/>
      <c r="E22847"/>
      <c r="F22847"/>
    </row>
    <row r="22848" spans="1:6" x14ac:dyDescent="0.2">
      <c r="A22848"/>
      <c r="B22848"/>
      <c r="D22848"/>
      <c r="E22848"/>
      <c r="F22848"/>
    </row>
    <row r="22849" spans="1:6" x14ac:dyDescent="0.2">
      <c r="A22849"/>
      <c r="B22849"/>
      <c r="D22849"/>
      <c r="E22849"/>
      <c r="F22849"/>
    </row>
    <row r="22850" spans="1:6" x14ac:dyDescent="0.2">
      <c r="A22850"/>
      <c r="B22850"/>
      <c r="D22850"/>
      <c r="E22850"/>
      <c r="F22850"/>
    </row>
    <row r="22851" spans="1:6" x14ac:dyDescent="0.2">
      <c r="A22851"/>
      <c r="B22851"/>
      <c r="D22851"/>
      <c r="E22851"/>
      <c r="F22851"/>
    </row>
    <row r="22852" spans="1:6" x14ac:dyDescent="0.2">
      <c r="A22852"/>
      <c r="B22852"/>
      <c r="D22852"/>
      <c r="E22852"/>
      <c r="F22852"/>
    </row>
    <row r="22853" spans="1:6" x14ac:dyDescent="0.2">
      <c r="A22853"/>
      <c r="B22853"/>
      <c r="D22853"/>
      <c r="E22853"/>
      <c r="F22853"/>
    </row>
    <row r="22854" spans="1:6" x14ac:dyDescent="0.2">
      <c r="A22854"/>
      <c r="B22854"/>
      <c r="D22854"/>
      <c r="E22854"/>
      <c r="F22854"/>
    </row>
    <row r="22855" spans="1:6" x14ac:dyDescent="0.2">
      <c r="A22855"/>
      <c r="B22855"/>
      <c r="D22855"/>
      <c r="E22855"/>
      <c r="F22855"/>
    </row>
    <row r="22856" spans="1:6" x14ac:dyDescent="0.2">
      <c r="A22856"/>
      <c r="B22856"/>
      <c r="D22856"/>
      <c r="E22856"/>
      <c r="F22856"/>
    </row>
    <row r="22857" spans="1:6" x14ac:dyDescent="0.2">
      <c r="A22857"/>
      <c r="B22857"/>
      <c r="D22857"/>
      <c r="E22857"/>
      <c r="F22857"/>
    </row>
    <row r="22858" spans="1:6" x14ac:dyDescent="0.2">
      <c r="A22858"/>
      <c r="B22858"/>
      <c r="D22858"/>
      <c r="E22858"/>
      <c r="F22858"/>
    </row>
    <row r="22859" spans="1:6" x14ac:dyDescent="0.2">
      <c r="A22859"/>
      <c r="B22859"/>
      <c r="D22859"/>
      <c r="E22859"/>
      <c r="F22859"/>
    </row>
    <row r="22860" spans="1:6" x14ac:dyDescent="0.2">
      <c r="A22860"/>
      <c r="B22860"/>
      <c r="D22860"/>
      <c r="E22860"/>
      <c r="F22860"/>
    </row>
    <row r="22861" spans="1:6" x14ac:dyDescent="0.2">
      <c r="A22861"/>
      <c r="B22861"/>
      <c r="D22861"/>
      <c r="E22861"/>
      <c r="F22861"/>
    </row>
    <row r="22862" spans="1:6" x14ac:dyDescent="0.2">
      <c r="A22862"/>
      <c r="B22862"/>
      <c r="D22862"/>
      <c r="E22862"/>
      <c r="F22862"/>
    </row>
    <row r="22863" spans="1:6" x14ac:dyDescent="0.2">
      <c r="A22863"/>
      <c r="B22863"/>
      <c r="D22863"/>
      <c r="E22863"/>
      <c r="F22863"/>
    </row>
    <row r="22864" spans="1:6" x14ac:dyDescent="0.2">
      <c r="A22864"/>
      <c r="B22864"/>
      <c r="D22864"/>
      <c r="E22864"/>
      <c r="F22864"/>
    </row>
    <row r="22865" spans="1:6" x14ac:dyDescent="0.2">
      <c r="A22865"/>
      <c r="B22865"/>
      <c r="D22865"/>
      <c r="E22865"/>
      <c r="F22865"/>
    </row>
    <row r="22866" spans="1:6" x14ac:dyDescent="0.2">
      <c r="A22866"/>
      <c r="B22866"/>
      <c r="D22866"/>
      <c r="E22866"/>
      <c r="F22866"/>
    </row>
    <row r="22867" spans="1:6" x14ac:dyDescent="0.2">
      <c r="A22867"/>
      <c r="B22867"/>
      <c r="D22867"/>
      <c r="E22867"/>
      <c r="F22867"/>
    </row>
    <row r="22868" spans="1:6" x14ac:dyDescent="0.2">
      <c r="A22868"/>
      <c r="B22868"/>
      <c r="D22868"/>
      <c r="E22868"/>
      <c r="F22868"/>
    </row>
    <row r="22869" spans="1:6" x14ac:dyDescent="0.2">
      <c r="A22869"/>
      <c r="B22869"/>
      <c r="D22869"/>
      <c r="E22869"/>
      <c r="F22869"/>
    </row>
    <row r="22870" spans="1:6" x14ac:dyDescent="0.2">
      <c r="A22870"/>
      <c r="B22870"/>
      <c r="D22870"/>
      <c r="E22870"/>
      <c r="F22870"/>
    </row>
    <row r="22871" spans="1:6" x14ac:dyDescent="0.2">
      <c r="A22871"/>
      <c r="B22871"/>
      <c r="D22871"/>
      <c r="E22871"/>
      <c r="F22871"/>
    </row>
    <row r="22872" spans="1:6" x14ac:dyDescent="0.2">
      <c r="A22872"/>
      <c r="B22872"/>
      <c r="D22872"/>
      <c r="E22872"/>
      <c r="F22872"/>
    </row>
    <row r="22873" spans="1:6" x14ac:dyDescent="0.2">
      <c r="A22873"/>
      <c r="B22873"/>
      <c r="D22873"/>
      <c r="E22873"/>
      <c r="F22873"/>
    </row>
    <row r="22874" spans="1:6" x14ac:dyDescent="0.2">
      <c r="A22874"/>
      <c r="B22874"/>
      <c r="D22874"/>
      <c r="E22874"/>
      <c r="F22874"/>
    </row>
    <row r="22875" spans="1:6" x14ac:dyDescent="0.2">
      <c r="A22875"/>
      <c r="B22875"/>
      <c r="D22875"/>
      <c r="E22875"/>
      <c r="F22875"/>
    </row>
    <row r="22876" spans="1:6" x14ac:dyDescent="0.2">
      <c r="A22876"/>
      <c r="B22876"/>
      <c r="D22876"/>
      <c r="E22876"/>
      <c r="F22876"/>
    </row>
    <row r="22877" spans="1:6" x14ac:dyDescent="0.2">
      <c r="A22877"/>
      <c r="B22877"/>
      <c r="D22877"/>
      <c r="E22877"/>
      <c r="F22877"/>
    </row>
    <row r="22878" spans="1:6" x14ac:dyDescent="0.2">
      <c r="A22878"/>
      <c r="B22878"/>
      <c r="D22878"/>
      <c r="E22878"/>
      <c r="F22878"/>
    </row>
    <row r="22879" spans="1:6" x14ac:dyDescent="0.2">
      <c r="A22879"/>
      <c r="B22879"/>
      <c r="D22879"/>
      <c r="E22879"/>
      <c r="F22879"/>
    </row>
    <row r="22880" spans="1:6" x14ac:dyDescent="0.2">
      <c r="A22880"/>
      <c r="B22880"/>
      <c r="D22880"/>
      <c r="E22880"/>
      <c r="F22880"/>
    </row>
    <row r="22881" spans="1:6" x14ac:dyDescent="0.2">
      <c r="A22881"/>
      <c r="B22881"/>
      <c r="D22881"/>
      <c r="E22881"/>
      <c r="F22881"/>
    </row>
    <row r="22882" spans="1:6" x14ac:dyDescent="0.2">
      <c r="A22882"/>
      <c r="B22882"/>
      <c r="D22882"/>
      <c r="E22882"/>
      <c r="F22882"/>
    </row>
    <row r="22883" spans="1:6" x14ac:dyDescent="0.2">
      <c r="A22883"/>
      <c r="B22883"/>
      <c r="D22883"/>
      <c r="E22883"/>
      <c r="F22883"/>
    </row>
    <row r="22884" spans="1:6" x14ac:dyDescent="0.2">
      <c r="A22884"/>
      <c r="B22884"/>
      <c r="D22884"/>
      <c r="E22884"/>
      <c r="F22884"/>
    </row>
    <row r="22885" spans="1:6" x14ac:dyDescent="0.2">
      <c r="A22885"/>
      <c r="B22885"/>
      <c r="D22885"/>
      <c r="E22885"/>
      <c r="F22885"/>
    </row>
    <row r="22886" spans="1:6" x14ac:dyDescent="0.2">
      <c r="A22886"/>
      <c r="B22886"/>
      <c r="D22886"/>
      <c r="E22886"/>
      <c r="F22886"/>
    </row>
    <row r="22887" spans="1:6" x14ac:dyDescent="0.2">
      <c r="A22887"/>
      <c r="B22887"/>
      <c r="D22887"/>
      <c r="E22887"/>
      <c r="F22887"/>
    </row>
    <row r="22888" spans="1:6" x14ac:dyDescent="0.2">
      <c r="A22888"/>
      <c r="B22888"/>
      <c r="D22888"/>
      <c r="E22888"/>
      <c r="F22888"/>
    </row>
    <row r="22889" spans="1:6" x14ac:dyDescent="0.2">
      <c r="A22889"/>
      <c r="B22889"/>
      <c r="D22889"/>
      <c r="E22889"/>
      <c r="F22889"/>
    </row>
    <row r="22890" spans="1:6" x14ac:dyDescent="0.2">
      <c r="A22890"/>
      <c r="B22890"/>
      <c r="D22890"/>
      <c r="E22890"/>
      <c r="F22890"/>
    </row>
    <row r="22891" spans="1:6" x14ac:dyDescent="0.2">
      <c r="A22891"/>
      <c r="B22891"/>
      <c r="D22891"/>
      <c r="E22891"/>
      <c r="F22891"/>
    </row>
    <row r="22892" spans="1:6" x14ac:dyDescent="0.2">
      <c r="A22892"/>
      <c r="B22892"/>
      <c r="D22892"/>
      <c r="E22892"/>
      <c r="F22892"/>
    </row>
    <row r="22893" spans="1:6" x14ac:dyDescent="0.2">
      <c r="A22893"/>
      <c r="B22893"/>
      <c r="D22893"/>
      <c r="E22893"/>
      <c r="F22893"/>
    </row>
    <row r="22894" spans="1:6" x14ac:dyDescent="0.2">
      <c r="A22894"/>
      <c r="B22894"/>
      <c r="D22894"/>
      <c r="E22894"/>
      <c r="F22894"/>
    </row>
    <row r="22895" spans="1:6" x14ac:dyDescent="0.2">
      <c r="A22895"/>
      <c r="B22895"/>
      <c r="D22895"/>
      <c r="E22895"/>
      <c r="F22895"/>
    </row>
    <row r="22896" spans="1:6" x14ac:dyDescent="0.2">
      <c r="A22896"/>
      <c r="B22896"/>
      <c r="D22896"/>
      <c r="E22896"/>
      <c r="F22896"/>
    </row>
    <row r="22897" spans="1:6" x14ac:dyDescent="0.2">
      <c r="A22897"/>
      <c r="B22897"/>
      <c r="D22897"/>
      <c r="E22897"/>
      <c r="F22897"/>
    </row>
    <row r="22898" spans="1:6" x14ac:dyDescent="0.2">
      <c r="A22898"/>
      <c r="B22898"/>
      <c r="D22898"/>
      <c r="E22898"/>
      <c r="F22898"/>
    </row>
    <row r="22899" spans="1:6" x14ac:dyDescent="0.2">
      <c r="A22899"/>
      <c r="B22899"/>
      <c r="D22899"/>
      <c r="E22899"/>
      <c r="F22899"/>
    </row>
    <row r="22900" spans="1:6" x14ac:dyDescent="0.2">
      <c r="A22900"/>
      <c r="B22900"/>
      <c r="D22900"/>
      <c r="E22900"/>
      <c r="F22900"/>
    </row>
    <row r="22901" spans="1:6" x14ac:dyDescent="0.2">
      <c r="A22901"/>
      <c r="B22901"/>
      <c r="D22901"/>
      <c r="E22901"/>
      <c r="F22901"/>
    </row>
    <row r="22902" spans="1:6" x14ac:dyDescent="0.2">
      <c r="A22902"/>
      <c r="B22902"/>
      <c r="D22902"/>
      <c r="E22902"/>
      <c r="F22902"/>
    </row>
    <row r="22903" spans="1:6" x14ac:dyDescent="0.2">
      <c r="A22903"/>
      <c r="B22903"/>
      <c r="D22903"/>
      <c r="E22903"/>
      <c r="F22903"/>
    </row>
    <row r="22904" spans="1:6" x14ac:dyDescent="0.2">
      <c r="A22904"/>
      <c r="B22904"/>
      <c r="D22904"/>
      <c r="E22904"/>
      <c r="F22904"/>
    </row>
    <row r="22905" spans="1:6" x14ac:dyDescent="0.2">
      <c r="A22905"/>
      <c r="B22905"/>
      <c r="D22905"/>
      <c r="E22905"/>
      <c r="F22905"/>
    </row>
    <row r="22906" spans="1:6" x14ac:dyDescent="0.2">
      <c r="A22906"/>
      <c r="B22906"/>
      <c r="D22906"/>
      <c r="E22906"/>
      <c r="F22906"/>
    </row>
    <row r="22907" spans="1:6" x14ac:dyDescent="0.2">
      <c r="A22907"/>
      <c r="B22907"/>
      <c r="D22907"/>
      <c r="E22907"/>
      <c r="F22907"/>
    </row>
    <row r="22908" spans="1:6" x14ac:dyDescent="0.2">
      <c r="A22908"/>
      <c r="B22908"/>
      <c r="D22908"/>
      <c r="E22908"/>
      <c r="F22908"/>
    </row>
    <row r="22909" spans="1:6" x14ac:dyDescent="0.2">
      <c r="A22909"/>
      <c r="B22909"/>
      <c r="D22909"/>
      <c r="E22909"/>
      <c r="F22909"/>
    </row>
    <row r="22910" spans="1:6" x14ac:dyDescent="0.2">
      <c r="A22910"/>
      <c r="B22910"/>
      <c r="D22910"/>
      <c r="E22910"/>
      <c r="F22910"/>
    </row>
    <row r="22911" spans="1:6" x14ac:dyDescent="0.2">
      <c r="A22911"/>
      <c r="B22911"/>
      <c r="D22911"/>
      <c r="E22911"/>
      <c r="F22911"/>
    </row>
    <row r="22912" spans="1:6" x14ac:dyDescent="0.2">
      <c r="A22912"/>
      <c r="B22912"/>
      <c r="D22912"/>
      <c r="E22912"/>
      <c r="F22912"/>
    </row>
    <row r="22913" spans="1:6" x14ac:dyDescent="0.2">
      <c r="A22913"/>
      <c r="B22913"/>
      <c r="D22913"/>
      <c r="E22913"/>
      <c r="F22913"/>
    </row>
    <row r="22914" spans="1:6" x14ac:dyDescent="0.2">
      <c r="A22914"/>
      <c r="B22914"/>
      <c r="D22914"/>
      <c r="E22914"/>
      <c r="F22914"/>
    </row>
    <row r="22915" spans="1:6" x14ac:dyDescent="0.2">
      <c r="A22915"/>
      <c r="B22915"/>
      <c r="D22915"/>
      <c r="E22915"/>
      <c r="F22915"/>
    </row>
    <row r="22916" spans="1:6" x14ac:dyDescent="0.2">
      <c r="A22916"/>
      <c r="B22916"/>
      <c r="D22916"/>
      <c r="E22916"/>
      <c r="F22916"/>
    </row>
    <row r="22917" spans="1:6" x14ac:dyDescent="0.2">
      <c r="A22917"/>
      <c r="B22917"/>
      <c r="D22917"/>
      <c r="E22917"/>
      <c r="F22917"/>
    </row>
    <row r="22918" spans="1:6" x14ac:dyDescent="0.2">
      <c r="A22918"/>
      <c r="B22918"/>
      <c r="D22918"/>
      <c r="E22918"/>
      <c r="F22918"/>
    </row>
    <row r="22919" spans="1:6" x14ac:dyDescent="0.2">
      <c r="A22919"/>
      <c r="B22919"/>
      <c r="D22919"/>
      <c r="E22919"/>
      <c r="F22919"/>
    </row>
    <row r="22920" spans="1:6" x14ac:dyDescent="0.2">
      <c r="A22920"/>
      <c r="B22920"/>
      <c r="D22920"/>
      <c r="E22920"/>
      <c r="F22920"/>
    </row>
    <row r="22921" spans="1:6" x14ac:dyDescent="0.2">
      <c r="A22921"/>
      <c r="B22921"/>
      <c r="D22921"/>
      <c r="E22921"/>
      <c r="F22921"/>
    </row>
    <row r="22922" spans="1:6" x14ac:dyDescent="0.2">
      <c r="A22922"/>
      <c r="B22922"/>
      <c r="D22922"/>
      <c r="E22922"/>
      <c r="F22922"/>
    </row>
    <row r="22923" spans="1:6" x14ac:dyDescent="0.2">
      <c r="A22923"/>
      <c r="B22923"/>
      <c r="D22923"/>
      <c r="E22923"/>
      <c r="F22923"/>
    </row>
    <row r="22924" spans="1:6" x14ac:dyDescent="0.2">
      <c r="A22924"/>
      <c r="B22924"/>
      <c r="D22924"/>
      <c r="E22924"/>
      <c r="F22924"/>
    </row>
    <row r="22925" spans="1:6" x14ac:dyDescent="0.2">
      <c r="A22925"/>
      <c r="B22925"/>
      <c r="D22925"/>
      <c r="E22925"/>
      <c r="F22925"/>
    </row>
    <row r="22926" spans="1:6" x14ac:dyDescent="0.2">
      <c r="A22926"/>
      <c r="B22926"/>
      <c r="D22926"/>
      <c r="E22926"/>
      <c r="F22926"/>
    </row>
    <row r="22927" spans="1:6" x14ac:dyDescent="0.2">
      <c r="A22927"/>
      <c r="B22927"/>
      <c r="D22927"/>
      <c r="E22927"/>
      <c r="F22927"/>
    </row>
    <row r="22928" spans="1:6" x14ac:dyDescent="0.2">
      <c r="A22928"/>
      <c r="B22928"/>
      <c r="D22928"/>
      <c r="E22928"/>
      <c r="F22928"/>
    </row>
    <row r="22929" spans="1:6" x14ac:dyDescent="0.2">
      <c r="A22929"/>
      <c r="B22929"/>
      <c r="D22929"/>
      <c r="E22929"/>
      <c r="F22929"/>
    </row>
    <row r="22930" spans="1:6" x14ac:dyDescent="0.2">
      <c r="A22930"/>
      <c r="B22930"/>
      <c r="D22930"/>
      <c r="E22930"/>
      <c r="F22930"/>
    </row>
    <row r="22931" spans="1:6" x14ac:dyDescent="0.2">
      <c r="A22931"/>
      <c r="B22931"/>
      <c r="D22931"/>
      <c r="E22931"/>
      <c r="F22931"/>
    </row>
    <row r="22932" spans="1:6" x14ac:dyDescent="0.2">
      <c r="A22932"/>
      <c r="B22932"/>
      <c r="D22932"/>
      <c r="E22932"/>
      <c r="F22932"/>
    </row>
    <row r="22933" spans="1:6" x14ac:dyDescent="0.2">
      <c r="A22933"/>
      <c r="B22933"/>
      <c r="D22933"/>
      <c r="E22933"/>
      <c r="F22933"/>
    </row>
    <row r="22934" spans="1:6" x14ac:dyDescent="0.2">
      <c r="A22934"/>
      <c r="B22934"/>
      <c r="D22934"/>
      <c r="E22934"/>
      <c r="F22934"/>
    </row>
    <row r="22935" spans="1:6" x14ac:dyDescent="0.2">
      <c r="A22935"/>
      <c r="B22935"/>
      <c r="D22935"/>
      <c r="E22935"/>
      <c r="F22935"/>
    </row>
    <row r="22936" spans="1:6" x14ac:dyDescent="0.2">
      <c r="A22936"/>
      <c r="B22936"/>
      <c r="D22936"/>
      <c r="E22936"/>
      <c r="F22936"/>
    </row>
    <row r="22937" spans="1:6" x14ac:dyDescent="0.2">
      <c r="A22937"/>
      <c r="B22937"/>
      <c r="D22937"/>
      <c r="E22937"/>
      <c r="F22937"/>
    </row>
    <row r="22938" spans="1:6" x14ac:dyDescent="0.2">
      <c r="A22938"/>
      <c r="B22938"/>
      <c r="D22938"/>
      <c r="E22938"/>
      <c r="F22938"/>
    </row>
    <row r="22939" spans="1:6" x14ac:dyDescent="0.2">
      <c r="A22939"/>
      <c r="B22939"/>
      <c r="D22939"/>
      <c r="E22939"/>
      <c r="F22939"/>
    </row>
    <row r="22940" spans="1:6" x14ac:dyDescent="0.2">
      <c r="A22940"/>
      <c r="B22940"/>
      <c r="D22940"/>
      <c r="E22940"/>
      <c r="F22940"/>
    </row>
    <row r="22941" spans="1:6" x14ac:dyDescent="0.2">
      <c r="A22941"/>
      <c r="B22941"/>
      <c r="D22941"/>
      <c r="E22941"/>
      <c r="F22941"/>
    </row>
    <row r="22942" spans="1:6" x14ac:dyDescent="0.2">
      <c r="A22942"/>
      <c r="B22942"/>
      <c r="D22942"/>
      <c r="E22942"/>
      <c r="F22942"/>
    </row>
    <row r="22943" spans="1:6" x14ac:dyDescent="0.2">
      <c r="A22943"/>
      <c r="B22943"/>
      <c r="D22943"/>
      <c r="E22943"/>
      <c r="F22943"/>
    </row>
    <row r="22944" spans="1:6" x14ac:dyDescent="0.2">
      <c r="A22944"/>
      <c r="B22944"/>
      <c r="D22944"/>
      <c r="E22944"/>
      <c r="F22944"/>
    </row>
    <row r="22945" spans="1:6" x14ac:dyDescent="0.2">
      <c r="A22945"/>
      <c r="B22945"/>
      <c r="D22945"/>
      <c r="E22945"/>
      <c r="F22945"/>
    </row>
    <row r="22946" spans="1:6" x14ac:dyDescent="0.2">
      <c r="A22946"/>
      <c r="B22946"/>
      <c r="D22946"/>
      <c r="E22946"/>
      <c r="F22946"/>
    </row>
    <row r="22947" spans="1:6" x14ac:dyDescent="0.2">
      <c r="A22947"/>
      <c r="B22947"/>
      <c r="D22947"/>
      <c r="E22947"/>
      <c r="F22947"/>
    </row>
    <row r="22948" spans="1:6" x14ac:dyDescent="0.2">
      <c r="A22948"/>
      <c r="B22948"/>
      <c r="D22948"/>
      <c r="E22948"/>
      <c r="F22948"/>
    </row>
    <row r="22949" spans="1:6" x14ac:dyDescent="0.2">
      <c r="A22949"/>
      <c r="B22949"/>
      <c r="D22949"/>
      <c r="E22949"/>
      <c r="F22949"/>
    </row>
    <row r="22950" spans="1:6" x14ac:dyDescent="0.2">
      <c r="A22950"/>
      <c r="B22950"/>
      <c r="D22950"/>
      <c r="E22950"/>
      <c r="F22950"/>
    </row>
    <row r="22951" spans="1:6" x14ac:dyDescent="0.2">
      <c r="A22951"/>
      <c r="B22951"/>
      <c r="D22951"/>
      <c r="E22951"/>
      <c r="F22951"/>
    </row>
    <row r="22952" spans="1:6" x14ac:dyDescent="0.2">
      <c r="A22952"/>
      <c r="B22952"/>
      <c r="D22952"/>
      <c r="E22952"/>
      <c r="F22952"/>
    </row>
    <row r="22953" spans="1:6" x14ac:dyDescent="0.2">
      <c r="A22953"/>
      <c r="B22953"/>
      <c r="D22953"/>
      <c r="E22953"/>
      <c r="F22953"/>
    </row>
    <row r="22954" spans="1:6" x14ac:dyDescent="0.2">
      <c r="A22954"/>
      <c r="B22954"/>
      <c r="D22954"/>
      <c r="E22954"/>
      <c r="F22954"/>
    </row>
    <row r="22955" spans="1:6" x14ac:dyDescent="0.2">
      <c r="A22955"/>
      <c r="B22955"/>
      <c r="D22955"/>
      <c r="E22955"/>
      <c r="F22955"/>
    </row>
    <row r="22956" spans="1:6" x14ac:dyDescent="0.2">
      <c r="A22956"/>
      <c r="B22956"/>
      <c r="D22956"/>
      <c r="E22956"/>
      <c r="F22956"/>
    </row>
    <row r="22957" spans="1:6" x14ac:dyDescent="0.2">
      <c r="A22957"/>
      <c r="B22957"/>
      <c r="D22957"/>
      <c r="E22957"/>
      <c r="F22957"/>
    </row>
    <row r="22958" spans="1:6" x14ac:dyDescent="0.2">
      <c r="A22958"/>
      <c r="B22958"/>
      <c r="D22958"/>
      <c r="E22958"/>
      <c r="F22958"/>
    </row>
    <row r="22959" spans="1:6" x14ac:dyDescent="0.2">
      <c r="A22959"/>
      <c r="B22959"/>
      <c r="D22959"/>
      <c r="E22959"/>
      <c r="F22959"/>
    </row>
    <row r="22960" spans="1:6" x14ac:dyDescent="0.2">
      <c r="A22960"/>
      <c r="B22960"/>
      <c r="D22960"/>
      <c r="E22960"/>
      <c r="F22960"/>
    </row>
    <row r="22961" spans="1:6" x14ac:dyDescent="0.2">
      <c r="A22961"/>
      <c r="B22961"/>
      <c r="D22961"/>
      <c r="E22961"/>
      <c r="F22961"/>
    </row>
    <row r="22962" spans="1:6" x14ac:dyDescent="0.2">
      <c r="A22962"/>
      <c r="B22962"/>
      <c r="D22962"/>
      <c r="E22962"/>
      <c r="F22962"/>
    </row>
    <row r="22963" spans="1:6" x14ac:dyDescent="0.2">
      <c r="A22963"/>
      <c r="B22963"/>
      <c r="D22963"/>
      <c r="E22963"/>
      <c r="F22963"/>
    </row>
    <row r="22964" spans="1:6" x14ac:dyDescent="0.2">
      <c r="A22964"/>
      <c r="B22964"/>
      <c r="D22964"/>
      <c r="E22964"/>
      <c r="F22964"/>
    </row>
    <row r="22965" spans="1:6" x14ac:dyDescent="0.2">
      <c r="A22965"/>
      <c r="B22965"/>
      <c r="D22965"/>
      <c r="E22965"/>
      <c r="F22965"/>
    </row>
    <row r="22966" spans="1:6" x14ac:dyDescent="0.2">
      <c r="A22966"/>
      <c r="B22966"/>
      <c r="D22966"/>
      <c r="E22966"/>
      <c r="F22966"/>
    </row>
    <row r="22967" spans="1:6" x14ac:dyDescent="0.2">
      <c r="A22967"/>
      <c r="B22967"/>
      <c r="D22967"/>
      <c r="E22967"/>
      <c r="F22967"/>
    </row>
    <row r="22968" spans="1:6" x14ac:dyDescent="0.2">
      <c r="A22968"/>
      <c r="B22968"/>
      <c r="D22968"/>
      <c r="E22968"/>
      <c r="F22968"/>
    </row>
    <row r="22969" spans="1:6" x14ac:dyDescent="0.2">
      <c r="A22969"/>
      <c r="B22969"/>
      <c r="D22969"/>
      <c r="E22969"/>
      <c r="F22969"/>
    </row>
    <row r="22970" spans="1:6" x14ac:dyDescent="0.2">
      <c r="A22970"/>
      <c r="B22970"/>
      <c r="D22970"/>
      <c r="E22970"/>
      <c r="F22970"/>
    </row>
    <row r="22971" spans="1:6" x14ac:dyDescent="0.2">
      <c r="A22971"/>
      <c r="B22971"/>
      <c r="D22971"/>
      <c r="E22971"/>
      <c r="F22971"/>
    </row>
    <row r="22972" spans="1:6" x14ac:dyDescent="0.2">
      <c r="A22972"/>
      <c r="B22972"/>
      <c r="D22972"/>
      <c r="E22972"/>
      <c r="F22972"/>
    </row>
    <row r="22973" spans="1:6" x14ac:dyDescent="0.2">
      <c r="A22973"/>
      <c r="B22973"/>
      <c r="D22973"/>
      <c r="E22973"/>
      <c r="F22973"/>
    </row>
    <row r="22974" spans="1:6" x14ac:dyDescent="0.2">
      <c r="A22974"/>
      <c r="B22974"/>
      <c r="D22974"/>
      <c r="E22974"/>
      <c r="F22974"/>
    </row>
    <row r="22975" spans="1:6" x14ac:dyDescent="0.2">
      <c r="A22975"/>
      <c r="B22975"/>
      <c r="D22975"/>
      <c r="E22975"/>
      <c r="F22975"/>
    </row>
    <row r="22976" spans="1:6" x14ac:dyDescent="0.2">
      <c r="A22976"/>
      <c r="B22976"/>
      <c r="D22976"/>
      <c r="E22976"/>
      <c r="F22976"/>
    </row>
    <row r="22977" spans="1:6" x14ac:dyDescent="0.2">
      <c r="A22977"/>
      <c r="B22977"/>
      <c r="D22977"/>
      <c r="E22977"/>
      <c r="F22977"/>
    </row>
    <row r="22978" spans="1:6" x14ac:dyDescent="0.2">
      <c r="A22978"/>
      <c r="B22978"/>
      <c r="D22978"/>
      <c r="E22978"/>
      <c r="F22978"/>
    </row>
    <row r="22979" spans="1:6" x14ac:dyDescent="0.2">
      <c r="A22979"/>
      <c r="B22979"/>
      <c r="D22979"/>
      <c r="E22979"/>
      <c r="F22979"/>
    </row>
    <row r="22980" spans="1:6" x14ac:dyDescent="0.2">
      <c r="A22980"/>
      <c r="B22980"/>
      <c r="D22980"/>
      <c r="E22980"/>
      <c r="F22980"/>
    </row>
    <row r="22981" spans="1:6" x14ac:dyDescent="0.2">
      <c r="A22981"/>
      <c r="B22981"/>
      <c r="D22981"/>
      <c r="E22981"/>
      <c r="F22981"/>
    </row>
    <row r="22982" spans="1:6" x14ac:dyDescent="0.2">
      <c r="A22982"/>
      <c r="B22982"/>
      <c r="D22982"/>
      <c r="E22982"/>
      <c r="F22982"/>
    </row>
    <row r="22983" spans="1:6" x14ac:dyDescent="0.2">
      <c r="A22983"/>
      <c r="B22983"/>
      <c r="D22983"/>
      <c r="E22983"/>
      <c r="F22983"/>
    </row>
    <row r="22984" spans="1:6" x14ac:dyDescent="0.2">
      <c r="A22984"/>
      <c r="B22984"/>
      <c r="D22984"/>
      <c r="E22984"/>
      <c r="F22984"/>
    </row>
    <row r="22985" spans="1:6" x14ac:dyDescent="0.2">
      <c r="A22985"/>
      <c r="B22985"/>
      <c r="D22985"/>
      <c r="E22985"/>
      <c r="F22985"/>
    </row>
    <row r="22986" spans="1:6" x14ac:dyDescent="0.2">
      <c r="A22986"/>
      <c r="B22986"/>
      <c r="D22986"/>
      <c r="E22986"/>
      <c r="F22986"/>
    </row>
    <row r="22987" spans="1:6" x14ac:dyDescent="0.2">
      <c r="A22987"/>
      <c r="B22987"/>
      <c r="D22987"/>
      <c r="E22987"/>
      <c r="F22987"/>
    </row>
    <row r="22988" spans="1:6" x14ac:dyDescent="0.2">
      <c r="A22988"/>
      <c r="B22988"/>
      <c r="D22988"/>
      <c r="E22988"/>
      <c r="F22988"/>
    </row>
    <row r="22989" spans="1:6" x14ac:dyDescent="0.2">
      <c r="A22989"/>
      <c r="B22989"/>
      <c r="D22989"/>
      <c r="E22989"/>
      <c r="F22989"/>
    </row>
    <row r="22990" spans="1:6" x14ac:dyDescent="0.2">
      <c r="A22990"/>
      <c r="B22990"/>
      <c r="D22990"/>
      <c r="E22990"/>
      <c r="F22990"/>
    </row>
    <row r="22991" spans="1:6" x14ac:dyDescent="0.2">
      <c r="A22991"/>
      <c r="B22991"/>
      <c r="D22991"/>
      <c r="E22991"/>
      <c r="F22991"/>
    </row>
    <row r="22992" spans="1:6" x14ac:dyDescent="0.2">
      <c r="A22992"/>
      <c r="B22992"/>
      <c r="D22992"/>
      <c r="E22992"/>
      <c r="F22992"/>
    </row>
    <row r="22993" spans="1:6" x14ac:dyDescent="0.2">
      <c r="A22993"/>
      <c r="B22993"/>
      <c r="D22993"/>
      <c r="E22993"/>
      <c r="F22993"/>
    </row>
    <row r="22994" spans="1:6" x14ac:dyDescent="0.2">
      <c r="A22994"/>
      <c r="B22994"/>
      <c r="D22994"/>
      <c r="E22994"/>
      <c r="F22994"/>
    </row>
    <row r="22995" spans="1:6" x14ac:dyDescent="0.2">
      <c r="A22995"/>
      <c r="B22995"/>
      <c r="D22995"/>
      <c r="E22995"/>
      <c r="F22995"/>
    </row>
    <row r="22996" spans="1:6" x14ac:dyDescent="0.2">
      <c r="A22996"/>
      <c r="B22996"/>
      <c r="D22996"/>
      <c r="E22996"/>
      <c r="F22996"/>
    </row>
    <row r="22997" spans="1:6" x14ac:dyDescent="0.2">
      <c r="A22997"/>
      <c r="B22997"/>
      <c r="D22997"/>
      <c r="E22997"/>
      <c r="F22997"/>
    </row>
    <row r="22998" spans="1:6" x14ac:dyDescent="0.2">
      <c r="A22998"/>
      <c r="B22998"/>
      <c r="D22998"/>
      <c r="E22998"/>
      <c r="F22998"/>
    </row>
    <row r="22999" spans="1:6" x14ac:dyDescent="0.2">
      <c r="A22999"/>
      <c r="B22999"/>
      <c r="D22999"/>
      <c r="E22999"/>
      <c r="F22999"/>
    </row>
    <row r="23000" spans="1:6" x14ac:dyDescent="0.2">
      <c r="A23000"/>
      <c r="B23000"/>
      <c r="D23000"/>
      <c r="E23000"/>
      <c r="F23000"/>
    </row>
    <row r="23001" spans="1:6" x14ac:dyDescent="0.2">
      <c r="A23001"/>
      <c r="B23001"/>
      <c r="D23001"/>
      <c r="E23001"/>
      <c r="F23001"/>
    </row>
    <row r="23002" spans="1:6" x14ac:dyDescent="0.2">
      <c r="A23002"/>
      <c r="B23002"/>
      <c r="D23002"/>
      <c r="E23002"/>
      <c r="F23002"/>
    </row>
    <row r="23003" spans="1:6" x14ac:dyDescent="0.2">
      <c r="A23003"/>
      <c r="B23003"/>
      <c r="D23003"/>
      <c r="E23003"/>
      <c r="F23003"/>
    </row>
    <row r="23004" spans="1:6" x14ac:dyDescent="0.2">
      <c r="A23004"/>
      <c r="B23004"/>
      <c r="D23004"/>
      <c r="E23004"/>
      <c r="F23004"/>
    </row>
    <row r="23005" spans="1:6" x14ac:dyDescent="0.2">
      <c r="A23005"/>
      <c r="B23005"/>
      <c r="D23005"/>
      <c r="E23005"/>
      <c r="F23005"/>
    </row>
    <row r="23006" spans="1:6" x14ac:dyDescent="0.2">
      <c r="A23006"/>
      <c r="B23006"/>
      <c r="D23006"/>
      <c r="E23006"/>
      <c r="F23006"/>
    </row>
    <row r="23007" spans="1:6" x14ac:dyDescent="0.2">
      <c r="A23007"/>
      <c r="B23007"/>
      <c r="D23007"/>
      <c r="E23007"/>
      <c r="F23007"/>
    </row>
    <row r="23008" spans="1:6" x14ac:dyDescent="0.2">
      <c r="A23008"/>
      <c r="B23008"/>
      <c r="D23008"/>
      <c r="E23008"/>
      <c r="F23008"/>
    </row>
    <row r="23009" spans="1:6" x14ac:dyDescent="0.2">
      <c r="A23009"/>
      <c r="B23009"/>
      <c r="D23009"/>
      <c r="E23009"/>
      <c r="F23009"/>
    </row>
    <row r="23010" spans="1:6" x14ac:dyDescent="0.2">
      <c r="A23010"/>
      <c r="B23010"/>
      <c r="D23010"/>
      <c r="E23010"/>
      <c r="F23010"/>
    </row>
    <row r="23011" spans="1:6" x14ac:dyDescent="0.2">
      <c r="A23011"/>
      <c r="B23011"/>
      <c r="D23011"/>
      <c r="E23011"/>
      <c r="F23011"/>
    </row>
    <row r="23012" spans="1:6" x14ac:dyDescent="0.2">
      <c r="A23012"/>
      <c r="B23012"/>
      <c r="D23012"/>
      <c r="E23012"/>
      <c r="F23012"/>
    </row>
    <row r="23013" spans="1:6" x14ac:dyDescent="0.2">
      <c r="A23013"/>
      <c r="B23013"/>
      <c r="D23013"/>
      <c r="E23013"/>
      <c r="F23013"/>
    </row>
    <row r="23014" spans="1:6" x14ac:dyDescent="0.2">
      <c r="A23014"/>
      <c r="B23014"/>
      <c r="D23014"/>
      <c r="E23014"/>
      <c r="F23014"/>
    </row>
    <row r="23015" spans="1:6" x14ac:dyDescent="0.2">
      <c r="A23015"/>
      <c r="B23015"/>
      <c r="D23015"/>
      <c r="E23015"/>
      <c r="F23015"/>
    </row>
    <row r="23016" spans="1:6" x14ac:dyDescent="0.2">
      <c r="A23016"/>
      <c r="B23016"/>
      <c r="D23016"/>
      <c r="E23016"/>
      <c r="F23016"/>
    </row>
    <row r="23017" spans="1:6" x14ac:dyDescent="0.2">
      <c r="A23017"/>
      <c r="B23017"/>
      <c r="D23017"/>
      <c r="E23017"/>
      <c r="F23017"/>
    </row>
    <row r="23018" spans="1:6" x14ac:dyDescent="0.2">
      <c r="A23018"/>
      <c r="B23018"/>
      <c r="D23018"/>
      <c r="E23018"/>
      <c r="F23018"/>
    </row>
    <row r="23019" spans="1:6" x14ac:dyDescent="0.2">
      <c r="A23019"/>
      <c r="B23019"/>
      <c r="D23019"/>
      <c r="E23019"/>
      <c r="F23019"/>
    </row>
    <row r="23020" spans="1:6" x14ac:dyDescent="0.2">
      <c r="A23020"/>
      <c r="B23020"/>
      <c r="D23020"/>
      <c r="E23020"/>
      <c r="F23020"/>
    </row>
    <row r="23021" spans="1:6" x14ac:dyDescent="0.2">
      <c r="A23021"/>
      <c r="B23021"/>
      <c r="D23021"/>
      <c r="E23021"/>
      <c r="F23021"/>
    </row>
    <row r="23022" spans="1:6" x14ac:dyDescent="0.2">
      <c r="A23022"/>
      <c r="B23022"/>
      <c r="D23022"/>
      <c r="E23022"/>
      <c r="F23022"/>
    </row>
    <row r="23023" spans="1:6" x14ac:dyDescent="0.2">
      <c r="A23023"/>
      <c r="B23023"/>
      <c r="D23023"/>
      <c r="E23023"/>
      <c r="F23023"/>
    </row>
    <row r="23024" spans="1:6" x14ac:dyDescent="0.2">
      <c r="A23024"/>
      <c r="B23024"/>
      <c r="D23024"/>
      <c r="E23024"/>
      <c r="F23024"/>
    </row>
    <row r="23025" spans="1:6" x14ac:dyDescent="0.2">
      <c r="A23025"/>
      <c r="B23025"/>
      <c r="D23025"/>
      <c r="E23025"/>
      <c r="F23025"/>
    </row>
    <row r="23026" spans="1:6" x14ac:dyDescent="0.2">
      <c r="A23026"/>
      <c r="B23026"/>
      <c r="D23026"/>
      <c r="E23026"/>
      <c r="F23026"/>
    </row>
    <row r="23027" spans="1:6" x14ac:dyDescent="0.2">
      <c r="A23027"/>
      <c r="B23027"/>
      <c r="D23027"/>
      <c r="E23027"/>
      <c r="F23027"/>
    </row>
    <row r="23028" spans="1:6" x14ac:dyDescent="0.2">
      <c r="A23028"/>
      <c r="B23028"/>
      <c r="D23028"/>
      <c r="E23028"/>
      <c r="F23028"/>
    </row>
    <row r="23029" spans="1:6" x14ac:dyDescent="0.2">
      <c r="A23029"/>
      <c r="B23029"/>
      <c r="D23029"/>
      <c r="E23029"/>
      <c r="F23029"/>
    </row>
    <row r="23030" spans="1:6" x14ac:dyDescent="0.2">
      <c r="A23030"/>
      <c r="B23030"/>
      <c r="D23030"/>
      <c r="E23030"/>
      <c r="F23030"/>
    </row>
    <row r="23031" spans="1:6" x14ac:dyDescent="0.2">
      <c r="A23031"/>
      <c r="B23031"/>
      <c r="D23031"/>
      <c r="E23031"/>
      <c r="F23031"/>
    </row>
    <row r="23032" spans="1:6" x14ac:dyDescent="0.2">
      <c r="A23032"/>
      <c r="B23032"/>
      <c r="D23032"/>
      <c r="E23032"/>
      <c r="F23032"/>
    </row>
    <row r="23033" spans="1:6" x14ac:dyDescent="0.2">
      <c r="A23033"/>
      <c r="B23033"/>
      <c r="D23033"/>
      <c r="E23033"/>
      <c r="F23033"/>
    </row>
    <row r="23034" spans="1:6" x14ac:dyDescent="0.2">
      <c r="A23034"/>
      <c r="B23034"/>
      <c r="D23034"/>
      <c r="E23034"/>
      <c r="F23034"/>
    </row>
    <row r="23035" spans="1:6" x14ac:dyDescent="0.2">
      <c r="A23035"/>
      <c r="B23035"/>
      <c r="D23035"/>
      <c r="E23035"/>
      <c r="F23035"/>
    </row>
    <row r="23036" spans="1:6" x14ac:dyDescent="0.2">
      <c r="A23036"/>
      <c r="B23036"/>
      <c r="D23036"/>
      <c r="E23036"/>
      <c r="F23036"/>
    </row>
    <row r="23037" spans="1:6" x14ac:dyDescent="0.2">
      <c r="A23037"/>
      <c r="B23037"/>
      <c r="D23037"/>
      <c r="E23037"/>
      <c r="F23037"/>
    </row>
    <row r="23038" spans="1:6" x14ac:dyDescent="0.2">
      <c r="A23038"/>
      <c r="B23038"/>
      <c r="D23038"/>
      <c r="E23038"/>
      <c r="F23038"/>
    </row>
    <row r="23039" spans="1:6" x14ac:dyDescent="0.2">
      <c r="A23039"/>
      <c r="B23039"/>
      <c r="D23039"/>
      <c r="E23039"/>
      <c r="F23039"/>
    </row>
    <row r="23040" spans="1:6" x14ac:dyDescent="0.2">
      <c r="A23040"/>
      <c r="B23040"/>
      <c r="D23040"/>
      <c r="E23040"/>
      <c r="F23040"/>
    </row>
    <row r="23041" spans="1:6" x14ac:dyDescent="0.2">
      <c r="A23041"/>
      <c r="B23041"/>
      <c r="D23041"/>
      <c r="E23041"/>
      <c r="F23041"/>
    </row>
    <row r="23042" spans="1:6" x14ac:dyDescent="0.2">
      <c r="A23042"/>
      <c r="B23042"/>
      <c r="D23042"/>
      <c r="E23042"/>
      <c r="F23042"/>
    </row>
    <row r="23043" spans="1:6" x14ac:dyDescent="0.2">
      <c r="A23043"/>
      <c r="B23043"/>
      <c r="D23043"/>
      <c r="E23043"/>
      <c r="F23043"/>
    </row>
    <row r="23044" spans="1:6" x14ac:dyDescent="0.2">
      <c r="A23044"/>
      <c r="B23044"/>
      <c r="D23044"/>
      <c r="E23044"/>
      <c r="F23044"/>
    </row>
    <row r="23045" spans="1:6" x14ac:dyDescent="0.2">
      <c r="A23045"/>
      <c r="B23045"/>
      <c r="D23045"/>
      <c r="E23045"/>
      <c r="F23045"/>
    </row>
    <row r="23046" spans="1:6" x14ac:dyDescent="0.2">
      <c r="A23046"/>
      <c r="B23046"/>
      <c r="D23046"/>
      <c r="E23046"/>
      <c r="F23046"/>
    </row>
    <row r="23047" spans="1:6" x14ac:dyDescent="0.2">
      <c r="A23047"/>
      <c r="B23047"/>
      <c r="D23047"/>
      <c r="E23047"/>
      <c r="F23047"/>
    </row>
    <row r="23048" spans="1:6" x14ac:dyDescent="0.2">
      <c r="A23048"/>
      <c r="B23048"/>
      <c r="D23048"/>
      <c r="E23048"/>
      <c r="F23048"/>
    </row>
    <row r="23049" spans="1:6" x14ac:dyDescent="0.2">
      <c r="A23049"/>
      <c r="B23049"/>
      <c r="D23049"/>
      <c r="E23049"/>
      <c r="F23049"/>
    </row>
    <row r="23050" spans="1:6" x14ac:dyDescent="0.2">
      <c r="A23050"/>
      <c r="B23050"/>
      <c r="D23050"/>
      <c r="E23050"/>
      <c r="F23050"/>
    </row>
    <row r="23051" spans="1:6" x14ac:dyDescent="0.2">
      <c r="A23051"/>
      <c r="B23051"/>
      <c r="D23051"/>
      <c r="E23051"/>
      <c r="F23051"/>
    </row>
    <row r="23052" spans="1:6" x14ac:dyDescent="0.2">
      <c r="A23052"/>
      <c r="B23052"/>
      <c r="D23052"/>
      <c r="E23052"/>
      <c r="F23052"/>
    </row>
    <row r="23053" spans="1:6" x14ac:dyDescent="0.2">
      <c r="A23053"/>
      <c r="B23053"/>
      <c r="D23053"/>
      <c r="E23053"/>
      <c r="F23053"/>
    </row>
    <row r="23054" spans="1:6" x14ac:dyDescent="0.2">
      <c r="A23054"/>
      <c r="B23054"/>
      <c r="D23054"/>
      <c r="E23054"/>
      <c r="F23054"/>
    </row>
    <row r="23055" spans="1:6" x14ac:dyDescent="0.2">
      <c r="A23055"/>
      <c r="B23055"/>
      <c r="D23055"/>
      <c r="E23055"/>
      <c r="F23055"/>
    </row>
    <row r="23056" spans="1:6" x14ac:dyDescent="0.2">
      <c r="A23056"/>
      <c r="B23056"/>
      <c r="D23056"/>
      <c r="E23056"/>
      <c r="F23056"/>
    </row>
    <row r="23057" spans="1:6" x14ac:dyDescent="0.2">
      <c r="A23057"/>
      <c r="B23057"/>
      <c r="D23057"/>
      <c r="E23057"/>
      <c r="F23057"/>
    </row>
    <row r="23058" spans="1:6" x14ac:dyDescent="0.2">
      <c r="A23058"/>
      <c r="B23058"/>
      <c r="D23058"/>
      <c r="E23058"/>
      <c r="F23058"/>
    </row>
    <row r="23059" spans="1:6" x14ac:dyDescent="0.2">
      <c r="A23059"/>
      <c r="B23059"/>
      <c r="D23059"/>
      <c r="E23059"/>
      <c r="F23059"/>
    </row>
    <row r="23060" spans="1:6" x14ac:dyDescent="0.2">
      <c r="A23060"/>
      <c r="B23060"/>
      <c r="D23060"/>
      <c r="E23060"/>
      <c r="F23060"/>
    </row>
    <row r="23061" spans="1:6" x14ac:dyDescent="0.2">
      <c r="A23061"/>
      <c r="B23061"/>
      <c r="D23061"/>
      <c r="E23061"/>
      <c r="F23061"/>
    </row>
    <row r="23062" spans="1:6" x14ac:dyDescent="0.2">
      <c r="A23062"/>
      <c r="B23062"/>
      <c r="D23062"/>
      <c r="E23062"/>
      <c r="F23062"/>
    </row>
    <row r="23063" spans="1:6" x14ac:dyDescent="0.2">
      <c r="A23063"/>
      <c r="B23063"/>
      <c r="D23063"/>
      <c r="E23063"/>
      <c r="F23063"/>
    </row>
    <row r="23064" spans="1:6" x14ac:dyDescent="0.2">
      <c r="A23064"/>
      <c r="B23064"/>
      <c r="D23064"/>
      <c r="E23064"/>
      <c r="F23064"/>
    </row>
    <row r="23065" spans="1:6" x14ac:dyDescent="0.2">
      <c r="A23065"/>
      <c r="B23065"/>
      <c r="D23065"/>
      <c r="E23065"/>
      <c r="F23065"/>
    </row>
    <row r="23066" spans="1:6" x14ac:dyDescent="0.2">
      <c r="A23066"/>
      <c r="B23066"/>
      <c r="D23066"/>
      <c r="E23066"/>
      <c r="F23066"/>
    </row>
    <row r="23067" spans="1:6" x14ac:dyDescent="0.2">
      <c r="A23067"/>
      <c r="B23067"/>
      <c r="D23067"/>
      <c r="E23067"/>
      <c r="F23067"/>
    </row>
    <row r="23068" spans="1:6" x14ac:dyDescent="0.2">
      <c r="A23068"/>
      <c r="B23068"/>
      <c r="D23068"/>
      <c r="E23068"/>
      <c r="F23068"/>
    </row>
    <row r="23069" spans="1:6" x14ac:dyDescent="0.2">
      <c r="A23069"/>
      <c r="B23069"/>
      <c r="D23069"/>
      <c r="E23069"/>
      <c r="F23069"/>
    </row>
    <row r="23070" spans="1:6" x14ac:dyDescent="0.2">
      <c r="A23070"/>
      <c r="B23070"/>
      <c r="D23070"/>
      <c r="E23070"/>
      <c r="F23070"/>
    </row>
    <row r="23071" spans="1:6" x14ac:dyDescent="0.2">
      <c r="A23071"/>
      <c r="B23071"/>
      <c r="D23071"/>
      <c r="E23071"/>
      <c r="F23071"/>
    </row>
    <row r="23072" spans="1:6" x14ac:dyDescent="0.2">
      <c r="A23072"/>
      <c r="B23072"/>
      <c r="D23072"/>
      <c r="E23072"/>
      <c r="F23072"/>
    </row>
    <row r="23073" spans="1:6" x14ac:dyDescent="0.2">
      <c r="A23073"/>
      <c r="B23073"/>
      <c r="D23073"/>
      <c r="E23073"/>
      <c r="F23073"/>
    </row>
    <row r="23074" spans="1:6" x14ac:dyDescent="0.2">
      <c r="A23074"/>
      <c r="B23074"/>
      <c r="D23074"/>
      <c r="E23074"/>
      <c r="F23074"/>
    </row>
    <row r="23075" spans="1:6" x14ac:dyDescent="0.2">
      <c r="A23075"/>
      <c r="B23075"/>
      <c r="D23075"/>
      <c r="E23075"/>
      <c r="F23075"/>
    </row>
    <row r="23076" spans="1:6" x14ac:dyDescent="0.2">
      <c r="A23076"/>
      <c r="B23076"/>
      <c r="D23076"/>
      <c r="E23076"/>
      <c r="F23076"/>
    </row>
    <row r="23077" spans="1:6" x14ac:dyDescent="0.2">
      <c r="A23077"/>
      <c r="B23077"/>
      <c r="D23077"/>
      <c r="E23077"/>
      <c r="F23077"/>
    </row>
    <row r="23078" spans="1:6" x14ac:dyDescent="0.2">
      <c r="A23078"/>
      <c r="B23078"/>
      <c r="D23078"/>
      <c r="E23078"/>
      <c r="F23078"/>
    </row>
    <row r="23079" spans="1:6" x14ac:dyDescent="0.2">
      <c r="A23079"/>
      <c r="B23079"/>
      <c r="D23079"/>
      <c r="E23079"/>
      <c r="F23079"/>
    </row>
    <row r="23080" spans="1:6" x14ac:dyDescent="0.2">
      <c r="A23080"/>
      <c r="B23080"/>
      <c r="D23080"/>
      <c r="E23080"/>
      <c r="F23080"/>
    </row>
    <row r="23081" spans="1:6" x14ac:dyDescent="0.2">
      <c r="A23081"/>
      <c r="B23081"/>
      <c r="D23081"/>
      <c r="E23081"/>
      <c r="F23081"/>
    </row>
    <row r="23082" spans="1:6" x14ac:dyDescent="0.2">
      <c r="A23082"/>
      <c r="B23082"/>
      <c r="D23082"/>
      <c r="E23082"/>
      <c r="F23082"/>
    </row>
    <row r="23083" spans="1:6" x14ac:dyDescent="0.2">
      <c r="A23083"/>
      <c r="B23083"/>
      <c r="D23083"/>
      <c r="E23083"/>
      <c r="F23083"/>
    </row>
    <row r="23084" spans="1:6" x14ac:dyDescent="0.2">
      <c r="A23084"/>
      <c r="B23084"/>
      <c r="D23084"/>
      <c r="E23084"/>
      <c r="F23084"/>
    </row>
    <row r="23085" spans="1:6" x14ac:dyDescent="0.2">
      <c r="A23085"/>
      <c r="B23085"/>
      <c r="D23085"/>
      <c r="E23085"/>
      <c r="F23085"/>
    </row>
    <row r="23086" spans="1:6" x14ac:dyDescent="0.2">
      <c r="A23086"/>
      <c r="B23086"/>
      <c r="D23086"/>
      <c r="E23086"/>
      <c r="F23086"/>
    </row>
    <row r="23087" spans="1:6" x14ac:dyDescent="0.2">
      <c r="A23087"/>
      <c r="B23087"/>
      <c r="D23087"/>
      <c r="E23087"/>
      <c r="F23087"/>
    </row>
    <row r="23088" spans="1:6" x14ac:dyDescent="0.2">
      <c r="A23088"/>
      <c r="B23088"/>
      <c r="D23088"/>
      <c r="E23088"/>
      <c r="F23088"/>
    </row>
    <row r="23089" spans="1:6" x14ac:dyDescent="0.2">
      <c r="A23089"/>
      <c r="B23089"/>
      <c r="D23089"/>
      <c r="E23089"/>
      <c r="F23089"/>
    </row>
    <row r="23090" spans="1:6" x14ac:dyDescent="0.2">
      <c r="A23090"/>
      <c r="B23090"/>
      <c r="D23090"/>
      <c r="E23090"/>
      <c r="F23090"/>
    </row>
    <row r="23091" spans="1:6" x14ac:dyDescent="0.2">
      <c r="A23091"/>
      <c r="B23091"/>
      <c r="D23091"/>
      <c r="E23091"/>
      <c r="F23091"/>
    </row>
    <row r="23092" spans="1:6" x14ac:dyDescent="0.2">
      <c r="A23092"/>
      <c r="B23092"/>
      <c r="D23092"/>
      <c r="E23092"/>
      <c r="F23092"/>
    </row>
    <row r="23093" spans="1:6" x14ac:dyDescent="0.2">
      <c r="A23093"/>
      <c r="B23093"/>
      <c r="D23093"/>
      <c r="E23093"/>
      <c r="F23093"/>
    </row>
    <row r="23094" spans="1:6" x14ac:dyDescent="0.2">
      <c r="A23094"/>
      <c r="B23094"/>
      <c r="D23094"/>
      <c r="E23094"/>
      <c r="F23094"/>
    </row>
    <row r="23095" spans="1:6" x14ac:dyDescent="0.2">
      <c r="A23095"/>
      <c r="B23095"/>
      <c r="D23095"/>
      <c r="E23095"/>
      <c r="F23095"/>
    </row>
    <row r="23096" spans="1:6" x14ac:dyDescent="0.2">
      <c r="A23096"/>
      <c r="B23096"/>
      <c r="D23096"/>
      <c r="E23096"/>
      <c r="F23096"/>
    </row>
    <row r="23097" spans="1:6" x14ac:dyDescent="0.2">
      <c r="A23097"/>
      <c r="B23097"/>
      <c r="D23097"/>
      <c r="E23097"/>
      <c r="F23097"/>
    </row>
    <row r="23098" spans="1:6" x14ac:dyDescent="0.2">
      <c r="A23098"/>
      <c r="B23098"/>
      <c r="D23098"/>
      <c r="E23098"/>
      <c r="F23098"/>
    </row>
    <row r="23099" spans="1:6" x14ac:dyDescent="0.2">
      <c r="A23099"/>
      <c r="B23099"/>
      <c r="D23099"/>
      <c r="E23099"/>
      <c r="F23099"/>
    </row>
    <row r="23100" spans="1:6" x14ac:dyDescent="0.2">
      <c r="A23100"/>
      <c r="B23100"/>
      <c r="D23100"/>
      <c r="E23100"/>
      <c r="F23100"/>
    </row>
    <row r="23101" spans="1:6" x14ac:dyDescent="0.2">
      <c r="A23101"/>
      <c r="B23101"/>
      <c r="D23101"/>
      <c r="E23101"/>
      <c r="F23101"/>
    </row>
    <row r="23102" spans="1:6" x14ac:dyDescent="0.2">
      <c r="A23102"/>
      <c r="B23102"/>
      <c r="D23102"/>
      <c r="E23102"/>
      <c r="F23102"/>
    </row>
    <row r="23103" spans="1:6" x14ac:dyDescent="0.2">
      <c r="A23103"/>
      <c r="B23103"/>
      <c r="D23103"/>
      <c r="E23103"/>
      <c r="F23103"/>
    </row>
    <row r="23104" spans="1:6" x14ac:dyDescent="0.2">
      <c r="A23104"/>
      <c r="B23104"/>
      <c r="D23104"/>
      <c r="E23104"/>
      <c r="F23104"/>
    </row>
    <row r="23105" spans="1:6" x14ac:dyDescent="0.2">
      <c r="A23105"/>
      <c r="B23105"/>
      <c r="D23105"/>
      <c r="E23105"/>
      <c r="F23105"/>
    </row>
    <row r="23106" spans="1:6" x14ac:dyDescent="0.2">
      <c r="A23106"/>
      <c r="B23106"/>
      <c r="D23106"/>
      <c r="E23106"/>
      <c r="F23106"/>
    </row>
    <row r="23107" spans="1:6" x14ac:dyDescent="0.2">
      <c r="A23107"/>
      <c r="B23107"/>
      <c r="D23107"/>
      <c r="E23107"/>
      <c r="F23107"/>
    </row>
    <row r="23108" spans="1:6" x14ac:dyDescent="0.2">
      <c r="A23108"/>
      <c r="B23108"/>
      <c r="D23108"/>
      <c r="E23108"/>
      <c r="F23108"/>
    </row>
    <row r="23109" spans="1:6" x14ac:dyDescent="0.2">
      <c r="A23109"/>
      <c r="B23109"/>
      <c r="D23109"/>
      <c r="E23109"/>
      <c r="F23109"/>
    </row>
    <row r="23110" spans="1:6" x14ac:dyDescent="0.2">
      <c r="A23110"/>
      <c r="B23110"/>
      <c r="D23110"/>
      <c r="E23110"/>
      <c r="F23110"/>
    </row>
    <row r="23111" spans="1:6" x14ac:dyDescent="0.2">
      <c r="A23111"/>
      <c r="B23111"/>
      <c r="D23111"/>
      <c r="E23111"/>
      <c r="F23111"/>
    </row>
    <row r="23112" spans="1:6" x14ac:dyDescent="0.2">
      <c r="A23112"/>
      <c r="B23112"/>
      <c r="D23112"/>
      <c r="E23112"/>
      <c r="F23112"/>
    </row>
    <row r="23113" spans="1:6" x14ac:dyDescent="0.2">
      <c r="A23113"/>
      <c r="B23113"/>
      <c r="D23113"/>
      <c r="E23113"/>
      <c r="F23113"/>
    </row>
    <row r="23114" spans="1:6" x14ac:dyDescent="0.2">
      <c r="A23114"/>
      <c r="B23114"/>
      <c r="D23114"/>
      <c r="E23114"/>
      <c r="F23114"/>
    </row>
    <row r="23115" spans="1:6" x14ac:dyDescent="0.2">
      <c r="A23115"/>
      <c r="B23115"/>
      <c r="D23115"/>
      <c r="E23115"/>
      <c r="F23115"/>
    </row>
    <row r="23116" spans="1:6" x14ac:dyDescent="0.2">
      <c r="A23116"/>
      <c r="B23116"/>
      <c r="D23116"/>
      <c r="E23116"/>
      <c r="F23116"/>
    </row>
    <row r="23117" spans="1:6" x14ac:dyDescent="0.2">
      <c r="A23117"/>
      <c r="B23117"/>
      <c r="D23117"/>
      <c r="E23117"/>
      <c r="F23117"/>
    </row>
    <row r="23118" spans="1:6" x14ac:dyDescent="0.2">
      <c r="A23118"/>
      <c r="B23118"/>
      <c r="D23118"/>
      <c r="E23118"/>
      <c r="F23118"/>
    </row>
    <row r="23119" spans="1:6" x14ac:dyDescent="0.2">
      <c r="A23119"/>
      <c r="B23119"/>
      <c r="D23119"/>
      <c r="E23119"/>
      <c r="F23119"/>
    </row>
    <row r="23120" spans="1:6" x14ac:dyDescent="0.2">
      <c r="A23120"/>
      <c r="B23120"/>
      <c r="D23120"/>
      <c r="E23120"/>
      <c r="F23120"/>
    </row>
    <row r="23121" spans="1:6" x14ac:dyDescent="0.2">
      <c r="A23121"/>
      <c r="B23121"/>
      <c r="D23121"/>
      <c r="E23121"/>
      <c r="F23121"/>
    </row>
    <row r="23122" spans="1:6" x14ac:dyDescent="0.2">
      <c r="A23122"/>
      <c r="B23122"/>
      <c r="D23122"/>
      <c r="E23122"/>
      <c r="F23122"/>
    </row>
    <row r="23123" spans="1:6" x14ac:dyDescent="0.2">
      <c r="A23123"/>
      <c r="B23123"/>
      <c r="D23123"/>
      <c r="E23123"/>
      <c r="F23123"/>
    </row>
    <row r="23124" spans="1:6" x14ac:dyDescent="0.2">
      <c r="A23124"/>
      <c r="B23124"/>
      <c r="D23124"/>
      <c r="E23124"/>
      <c r="F23124"/>
    </row>
    <row r="23125" spans="1:6" x14ac:dyDescent="0.2">
      <c r="A23125"/>
      <c r="B23125"/>
      <c r="D23125"/>
      <c r="E23125"/>
      <c r="F23125"/>
    </row>
    <row r="23126" spans="1:6" x14ac:dyDescent="0.2">
      <c r="A23126"/>
      <c r="B23126"/>
      <c r="D23126"/>
      <c r="E23126"/>
      <c r="F23126"/>
    </row>
    <row r="23127" spans="1:6" x14ac:dyDescent="0.2">
      <c r="A23127"/>
      <c r="B23127"/>
      <c r="D23127"/>
      <c r="E23127"/>
      <c r="F23127"/>
    </row>
    <row r="23128" spans="1:6" x14ac:dyDescent="0.2">
      <c r="A23128"/>
      <c r="B23128"/>
      <c r="D23128"/>
      <c r="E23128"/>
      <c r="F23128"/>
    </row>
    <row r="23129" spans="1:6" x14ac:dyDescent="0.2">
      <c r="A23129"/>
      <c r="B23129"/>
      <c r="D23129"/>
      <c r="E23129"/>
      <c r="F23129"/>
    </row>
    <row r="23130" spans="1:6" x14ac:dyDescent="0.2">
      <c r="A23130"/>
      <c r="B23130"/>
      <c r="D23130"/>
      <c r="E23130"/>
      <c r="F23130"/>
    </row>
    <row r="23131" spans="1:6" x14ac:dyDescent="0.2">
      <c r="A23131"/>
      <c r="B23131"/>
      <c r="D23131"/>
      <c r="E23131"/>
      <c r="F23131"/>
    </row>
    <row r="23132" spans="1:6" x14ac:dyDescent="0.2">
      <c r="A23132"/>
      <c r="B23132"/>
      <c r="D23132"/>
      <c r="E23132"/>
      <c r="F23132"/>
    </row>
    <row r="23133" spans="1:6" x14ac:dyDescent="0.2">
      <c r="A23133"/>
      <c r="B23133"/>
      <c r="D23133"/>
      <c r="E23133"/>
      <c r="F23133"/>
    </row>
    <row r="23134" spans="1:6" x14ac:dyDescent="0.2">
      <c r="A23134"/>
      <c r="B23134"/>
      <c r="D23134"/>
      <c r="E23134"/>
      <c r="F23134"/>
    </row>
    <row r="23135" spans="1:6" x14ac:dyDescent="0.2">
      <c r="A23135"/>
      <c r="B23135"/>
      <c r="D23135"/>
      <c r="E23135"/>
      <c r="F23135"/>
    </row>
    <row r="23136" spans="1:6" x14ac:dyDescent="0.2">
      <c r="A23136"/>
      <c r="B23136"/>
      <c r="D23136"/>
      <c r="E23136"/>
      <c r="F23136"/>
    </row>
    <row r="23137" spans="1:6" x14ac:dyDescent="0.2">
      <c r="A23137"/>
      <c r="B23137"/>
      <c r="D23137"/>
      <c r="E23137"/>
      <c r="F23137"/>
    </row>
    <row r="23138" spans="1:6" x14ac:dyDescent="0.2">
      <c r="A23138"/>
      <c r="B23138"/>
      <c r="D23138"/>
      <c r="E23138"/>
      <c r="F23138"/>
    </row>
    <row r="23139" spans="1:6" x14ac:dyDescent="0.2">
      <c r="A23139"/>
      <c r="B23139"/>
      <c r="D23139"/>
      <c r="E23139"/>
      <c r="F23139"/>
    </row>
    <row r="23140" spans="1:6" x14ac:dyDescent="0.2">
      <c r="A23140"/>
      <c r="B23140"/>
      <c r="D23140"/>
      <c r="E23140"/>
      <c r="F23140"/>
    </row>
    <row r="23141" spans="1:6" x14ac:dyDescent="0.2">
      <c r="A23141"/>
      <c r="B23141"/>
      <c r="D23141"/>
      <c r="E23141"/>
      <c r="F23141"/>
    </row>
    <row r="23142" spans="1:6" x14ac:dyDescent="0.2">
      <c r="A23142"/>
      <c r="B23142"/>
      <c r="D23142"/>
      <c r="E23142"/>
      <c r="F23142"/>
    </row>
    <row r="23143" spans="1:6" x14ac:dyDescent="0.2">
      <c r="A23143"/>
      <c r="B23143"/>
      <c r="D23143"/>
      <c r="E23143"/>
      <c r="F23143"/>
    </row>
    <row r="23144" spans="1:6" x14ac:dyDescent="0.2">
      <c r="A23144"/>
      <c r="B23144"/>
      <c r="D23144"/>
      <c r="E23144"/>
      <c r="F23144"/>
    </row>
    <row r="23145" spans="1:6" x14ac:dyDescent="0.2">
      <c r="A23145"/>
      <c r="B23145"/>
      <c r="D23145"/>
      <c r="E23145"/>
      <c r="F23145"/>
    </row>
    <row r="23146" spans="1:6" x14ac:dyDescent="0.2">
      <c r="A23146"/>
      <c r="B23146"/>
      <c r="D23146"/>
      <c r="E23146"/>
      <c r="F23146"/>
    </row>
    <row r="23147" spans="1:6" x14ac:dyDescent="0.2">
      <c r="A23147"/>
      <c r="B23147"/>
      <c r="D23147"/>
      <c r="E23147"/>
      <c r="F23147"/>
    </row>
    <row r="23148" spans="1:6" x14ac:dyDescent="0.2">
      <c r="A23148"/>
      <c r="B23148"/>
      <c r="D23148"/>
      <c r="E23148"/>
      <c r="F23148"/>
    </row>
    <row r="23149" spans="1:6" x14ac:dyDescent="0.2">
      <c r="A23149"/>
      <c r="B23149"/>
      <c r="D23149"/>
      <c r="E23149"/>
      <c r="F23149"/>
    </row>
    <row r="23150" spans="1:6" x14ac:dyDescent="0.2">
      <c r="A23150"/>
      <c r="B23150"/>
      <c r="D23150"/>
      <c r="E23150"/>
      <c r="F23150"/>
    </row>
    <row r="23151" spans="1:6" x14ac:dyDescent="0.2">
      <c r="A23151"/>
      <c r="B23151"/>
      <c r="D23151"/>
      <c r="E23151"/>
      <c r="F23151"/>
    </row>
    <row r="23152" spans="1:6" x14ac:dyDescent="0.2">
      <c r="A23152"/>
      <c r="B23152"/>
      <c r="D23152"/>
      <c r="E23152"/>
      <c r="F23152"/>
    </row>
    <row r="23153" spans="1:6" x14ac:dyDescent="0.2">
      <c r="A23153"/>
      <c r="B23153"/>
      <c r="D23153"/>
      <c r="E23153"/>
      <c r="F23153"/>
    </row>
    <row r="23154" spans="1:6" x14ac:dyDescent="0.2">
      <c r="A23154"/>
      <c r="B23154"/>
      <c r="D23154"/>
      <c r="E23154"/>
      <c r="F23154"/>
    </row>
    <row r="23155" spans="1:6" x14ac:dyDescent="0.2">
      <c r="A23155"/>
      <c r="B23155"/>
      <c r="D23155"/>
      <c r="E23155"/>
      <c r="F23155"/>
    </row>
    <row r="23156" spans="1:6" x14ac:dyDescent="0.2">
      <c r="A23156"/>
      <c r="B23156"/>
      <c r="D23156"/>
      <c r="E23156"/>
      <c r="F23156"/>
    </row>
    <row r="23157" spans="1:6" x14ac:dyDescent="0.2">
      <c r="A23157"/>
      <c r="B23157"/>
      <c r="D23157"/>
      <c r="E23157"/>
      <c r="F23157"/>
    </row>
    <row r="23158" spans="1:6" x14ac:dyDescent="0.2">
      <c r="A23158"/>
      <c r="B23158"/>
      <c r="D23158"/>
      <c r="E23158"/>
      <c r="F23158"/>
    </row>
    <row r="23159" spans="1:6" x14ac:dyDescent="0.2">
      <c r="A23159"/>
      <c r="B23159"/>
      <c r="D23159"/>
      <c r="E23159"/>
      <c r="F23159"/>
    </row>
    <row r="23160" spans="1:6" x14ac:dyDescent="0.2">
      <c r="A23160"/>
      <c r="B23160"/>
      <c r="D23160"/>
      <c r="E23160"/>
      <c r="F23160"/>
    </row>
    <row r="23161" spans="1:6" x14ac:dyDescent="0.2">
      <c r="A23161"/>
      <c r="B23161"/>
      <c r="D23161"/>
      <c r="E23161"/>
      <c r="F23161"/>
    </row>
    <row r="23162" spans="1:6" x14ac:dyDescent="0.2">
      <c r="A23162"/>
      <c r="B23162"/>
      <c r="D23162"/>
      <c r="E23162"/>
      <c r="F23162"/>
    </row>
    <row r="23163" spans="1:6" x14ac:dyDescent="0.2">
      <c r="A23163"/>
      <c r="B23163"/>
      <c r="D23163"/>
      <c r="E23163"/>
      <c r="F23163"/>
    </row>
    <row r="23164" spans="1:6" x14ac:dyDescent="0.2">
      <c r="A23164"/>
      <c r="B23164"/>
      <c r="D23164"/>
      <c r="E23164"/>
      <c r="F23164"/>
    </row>
    <row r="23165" spans="1:6" x14ac:dyDescent="0.2">
      <c r="A23165"/>
      <c r="B23165"/>
      <c r="D23165"/>
      <c r="E23165"/>
      <c r="F23165"/>
    </row>
    <row r="23166" spans="1:6" x14ac:dyDescent="0.2">
      <c r="A23166"/>
      <c r="B23166"/>
      <c r="D23166"/>
      <c r="E23166"/>
      <c r="F23166"/>
    </row>
    <row r="23167" spans="1:6" x14ac:dyDescent="0.2">
      <c r="A23167"/>
      <c r="B23167"/>
      <c r="D23167"/>
      <c r="E23167"/>
      <c r="F23167"/>
    </row>
    <row r="23168" spans="1:6" x14ac:dyDescent="0.2">
      <c r="A23168"/>
      <c r="B23168"/>
      <c r="D23168"/>
      <c r="E23168"/>
      <c r="F23168"/>
    </row>
    <row r="23169" spans="1:6" x14ac:dyDescent="0.2">
      <c r="A23169"/>
      <c r="B23169"/>
      <c r="D23169"/>
      <c r="E23169"/>
      <c r="F23169"/>
    </row>
    <row r="23170" spans="1:6" x14ac:dyDescent="0.2">
      <c r="A23170"/>
      <c r="B23170"/>
      <c r="D23170"/>
      <c r="E23170"/>
      <c r="F23170"/>
    </row>
    <row r="23171" spans="1:6" x14ac:dyDescent="0.2">
      <c r="A23171"/>
      <c r="B23171"/>
      <c r="D23171"/>
      <c r="E23171"/>
      <c r="F23171"/>
    </row>
    <row r="23172" spans="1:6" x14ac:dyDescent="0.2">
      <c r="A23172"/>
      <c r="B23172"/>
      <c r="D23172"/>
      <c r="E23172"/>
      <c r="F23172"/>
    </row>
    <row r="23173" spans="1:6" x14ac:dyDescent="0.2">
      <c r="A23173"/>
      <c r="B23173"/>
      <c r="D23173"/>
      <c r="E23173"/>
      <c r="F23173"/>
    </row>
    <row r="23174" spans="1:6" x14ac:dyDescent="0.2">
      <c r="A23174"/>
      <c r="B23174"/>
      <c r="D23174"/>
      <c r="E23174"/>
      <c r="F23174"/>
    </row>
    <row r="23175" spans="1:6" x14ac:dyDescent="0.2">
      <c r="A23175"/>
      <c r="B23175"/>
      <c r="D23175"/>
      <c r="E23175"/>
      <c r="F23175"/>
    </row>
    <row r="23176" spans="1:6" x14ac:dyDescent="0.2">
      <c r="A23176"/>
      <c r="B23176"/>
      <c r="D23176"/>
      <c r="E23176"/>
      <c r="F23176"/>
    </row>
    <row r="23177" spans="1:6" x14ac:dyDescent="0.2">
      <c r="A23177"/>
      <c r="B23177"/>
      <c r="D23177"/>
      <c r="E23177"/>
      <c r="F23177"/>
    </row>
    <row r="23178" spans="1:6" x14ac:dyDescent="0.2">
      <c r="A23178"/>
      <c r="B23178"/>
      <c r="D23178"/>
      <c r="E23178"/>
      <c r="F23178"/>
    </row>
    <row r="23179" spans="1:6" x14ac:dyDescent="0.2">
      <c r="A23179"/>
      <c r="B23179"/>
      <c r="D23179"/>
      <c r="E23179"/>
      <c r="F23179"/>
    </row>
    <row r="23180" spans="1:6" x14ac:dyDescent="0.2">
      <c r="A23180"/>
      <c r="B23180"/>
      <c r="D23180"/>
      <c r="E23180"/>
      <c r="F23180"/>
    </row>
    <row r="23181" spans="1:6" x14ac:dyDescent="0.2">
      <c r="A23181"/>
      <c r="B23181"/>
      <c r="D23181"/>
      <c r="E23181"/>
      <c r="F23181"/>
    </row>
    <row r="23182" spans="1:6" x14ac:dyDescent="0.2">
      <c r="A23182"/>
      <c r="B23182"/>
      <c r="D23182"/>
      <c r="E23182"/>
      <c r="F23182"/>
    </row>
    <row r="23183" spans="1:6" x14ac:dyDescent="0.2">
      <c r="A23183"/>
      <c r="B23183"/>
      <c r="D23183"/>
      <c r="E23183"/>
      <c r="F23183"/>
    </row>
    <row r="23184" spans="1:6" x14ac:dyDescent="0.2">
      <c r="A23184"/>
      <c r="B23184"/>
      <c r="D23184"/>
      <c r="E23184"/>
      <c r="F23184"/>
    </row>
    <row r="23185" spans="1:6" x14ac:dyDescent="0.2">
      <c r="A23185"/>
      <c r="B23185"/>
      <c r="D23185"/>
      <c r="E23185"/>
      <c r="F23185"/>
    </row>
    <row r="23186" spans="1:6" x14ac:dyDescent="0.2">
      <c r="A23186"/>
      <c r="B23186"/>
      <c r="D23186"/>
      <c r="E23186"/>
      <c r="F23186"/>
    </row>
    <row r="23187" spans="1:6" x14ac:dyDescent="0.2">
      <c r="A23187"/>
      <c r="B23187"/>
      <c r="D23187"/>
      <c r="E23187"/>
      <c r="F23187"/>
    </row>
    <row r="23188" spans="1:6" x14ac:dyDescent="0.2">
      <c r="A23188"/>
      <c r="B23188"/>
      <c r="D23188"/>
      <c r="E23188"/>
      <c r="F23188"/>
    </row>
    <row r="23189" spans="1:6" x14ac:dyDescent="0.2">
      <c r="A23189"/>
      <c r="B23189"/>
      <c r="D23189"/>
      <c r="E23189"/>
      <c r="F23189"/>
    </row>
    <row r="23190" spans="1:6" x14ac:dyDescent="0.2">
      <c r="A23190"/>
      <c r="B23190"/>
      <c r="D23190"/>
      <c r="E23190"/>
      <c r="F23190"/>
    </row>
    <row r="23191" spans="1:6" x14ac:dyDescent="0.2">
      <c r="A23191"/>
      <c r="B23191"/>
      <c r="D23191"/>
      <c r="E23191"/>
      <c r="F23191"/>
    </row>
    <row r="23192" spans="1:6" x14ac:dyDescent="0.2">
      <c r="A23192"/>
      <c r="B23192"/>
      <c r="D23192"/>
      <c r="E23192"/>
      <c r="F23192"/>
    </row>
    <row r="23193" spans="1:6" x14ac:dyDescent="0.2">
      <c r="A23193"/>
      <c r="B23193"/>
      <c r="D23193"/>
      <c r="E23193"/>
      <c r="F23193"/>
    </row>
    <row r="23194" spans="1:6" x14ac:dyDescent="0.2">
      <c r="A23194"/>
      <c r="B23194"/>
      <c r="D23194"/>
      <c r="E23194"/>
      <c r="F23194"/>
    </row>
    <row r="23195" spans="1:6" x14ac:dyDescent="0.2">
      <c r="A23195"/>
      <c r="B23195"/>
      <c r="D23195"/>
      <c r="E23195"/>
      <c r="F23195"/>
    </row>
    <row r="23196" spans="1:6" x14ac:dyDescent="0.2">
      <c r="A23196"/>
      <c r="B23196"/>
      <c r="D23196"/>
      <c r="E23196"/>
      <c r="F23196"/>
    </row>
    <row r="23197" spans="1:6" x14ac:dyDescent="0.2">
      <c r="A23197"/>
      <c r="B23197"/>
      <c r="D23197"/>
      <c r="E23197"/>
      <c r="F23197"/>
    </row>
    <row r="23198" spans="1:6" x14ac:dyDescent="0.2">
      <c r="A23198"/>
      <c r="B23198"/>
      <c r="D23198"/>
      <c r="E23198"/>
      <c r="F23198"/>
    </row>
    <row r="23199" spans="1:6" x14ac:dyDescent="0.2">
      <c r="A23199"/>
      <c r="B23199"/>
      <c r="D23199"/>
      <c r="E23199"/>
      <c r="F23199"/>
    </row>
    <row r="23200" spans="1:6" x14ac:dyDescent="0.2">
      <c r="A23200"/>
      <c r="B23200"/>
      <c r="D23200"/>
      <c r="E23200"/>
      <c r="F23200"/>
    </row>
    <row r="23201" spans="1:6" x14ac:dyDescent="0.2">
      <c r="A23201"/>
      <c r="B23201"/>
      <c r="D23201"/>
      <c r="E23201"/>
      <c r="F23201"/>
    </row>
    <row r="23202" spans="1:6" x14ac:dyDescent="0.2">
      <c r="A23202"/>
      <c r="B23202"/>
      <c r="D23202"/>
      <c r="E23202"/>
      <c r="F23202"/>
    </row>
    <row r="23203" spans="1:6" x14ac:dyDescent="0.2">
      <c r="A23203"/>
      <c r="B23203"/>
      <c r="D23203"/>
      <c r="E23203"/>
      <c r="F23203"/>
    </row>
    <row r="23204" spans="1:6" x14ac:dyDescent="0.2">
      <c r="A23204"/>
      <c r="B23204"/>
      <c r="D23204"/>
      <c r="E23204"/>
      <c r="F23204"/>
    </row>
    <row r="23205" spans="1:6" x14ac:dyDescent="0.2">
      <c r="A23205"/>
      <c r="B23205"/>
      <c r="D23205"/>
      <c r="E23205"/>
      <c r="F23205"/>
    </row>
    <row r="23206" spans="1:6" x14ac:dyDescent="0.2">
      <c r="A23206"/>
      <c r="B23206"/>
      <c r="D23206"/>
      <c r="E23206"/>
      <c r="F23206"/>
    </row>
    <row r="23207" spans="1:6" x14ac:dyDescent="0.2">
      <c r="A23207"/>
      <c r="B23207"/>
      <c r="D23207"/>
      <c r="E23207"/>
      <c r="F23207"/>
    </row>
    <row r="23208" spans="1:6" x14ac:dyDescent="0.2">
      <c r="A23208"/>
      <c r="B23208"/>
      <c r="D23208"/>
      <c r="E23208"/>
      <c r="F23208"/>
    </row>
    <row r="23209" spans="1:6" x14ac:dyDescent="0.2">
      <c r="A23209"/>
      <c r="B23209"/>
      <c r="D23209"/>
      <c r="E23209"/>
      <c r="F23209"/>
    </row>
    <row r="23210" spans="1:6" x14ac:dyDescent="0.2">
      <c r="A23210"/>
      <c r="B23210"/>
      <c r="D23210"/>
      <c r="E23210"/>
      <c r="F23210"/>
    </row>
    <row r="23211" spans="1:6" x14ac:dyDescent="0.2">
      <c r="A23211"/>
      <c r="B23211"/>
      <c r="D23211"/>
      <c r="E23211"/>
      <c r="F23211"/>
    </row>
    <row r="23212" spans="1:6" x14ac:dyDescent="0.2">
      <c r="A23212"/>
      <c r="B23212"/>
      <c r="D23212"/>
      <c r="E23212"/>
      <c r="F23212"/>
    </row>
    <row r="23213" spans="1:6" x14ac:dyDescent="0.2">
      <c r="A23213"/>
      <c r="B23213"/>
      <c r="D23213"/>
      <c r="E23213"/>
      <c r="F23213"/>
    </row>
    <row r="23214" spans="1:6" x14ac:dyDescent="0.2">
      <c r="A23214"/>
      <c r="B23214"/>
      <c r="D23214"/>
      <c r="E23214"/>
      <c r="F23214"/>
    </row>
    <row r="23215" spans="1:6" x14ac:dyDescent="0.2">
      <c r="A23215"/>
      <c r="B23215"/>
      <c r="D23215"/>
      <c r="E23215"/>
      <c r="F23215"/>
    </row>
    <row r="23216" spans="1:6" x14ac:dyDescent="0.2">
      <c r="A23216"/>
      <c r="B23216"/>
      <c r="D23216"/>
      <c r="E23216"/>
      <c r="F23216"/>
    </row>
    <row r="23217" spans="1:6" x14ac:dyDescent="0.2">
      <c r="A23217"/>
      <c r="B23217"/>
      <c r="D23217"/>
      <c r="E23217"/>
      <c r="F23217"/>
    </row>
    <row r="23218" spans="1:6" x14ac:dyDescent="0.2">
      <c r="A23218"/>
      <c r="B23218"/>
      <c r="D23218"/>
      <c r="E23218"/>
      <c r="F23218"/>
    </row>
    <row r="23219" spans="1:6" x14ac:dyDescent="0.2">
      <c r="A23219"/>
      <c r="B23219"/>
      <c r="D23219"/>
      <c r="E23219"/>
      <c r="F23219"/>
    </row>
    <row r="23220" spans="1:6" x14ac:dyDescent="0.2">
      <c r="A23220"/>
      <c r="B23220"/>
      <c r="D23220"/>
      <c r="E23220"/>
      <c r="F23220"/>
    </row>
    <row r="23221" spans="1:6" x14ac:dyDescent="0.2">
      <c r="A23221"/>
      <c r="B23221"/>
      <c r="D23221"/>
      <c r="E23221"/>
      <c r="F23221"/>
    </row>
    <row r="23222" spans="1:6" x14ac:dyDescent="0.2">
      <c r="A23222"/>
      <c r="B23222"/>
      <c r="D23222"/>
      <c r="E23222"/>
      <c r="F23222"/>
    </row>
    <row r="23223" spans="1:6" x14ac:dyDescent="0.2">
      <c r="A23223"/>
      <c r="B23223"/>
      <c r="D23223"/>
      <c r="E23223"/>
      <c r="F23223"/>
    </row>
    <row r="23224" spans="1:6" x14ac:dyDescent="0.2">
      <c r="A23224"/>
      <c r="B23224"/>
      <c r="D23224"/>
      <c r="E23224"/>
      <c r="F23224"/>
    </row>
    <row r="23225" spans="1:6" x14ac:dyDescent="0.2">
      <c r="A23225"/>
      <c r="B23225"/>
      <c r="D23225"/>
      <c r="E23225"/>
      <c r="F23225"/>
    </row>
    <row r="23226" spans="1:6" x14ac:dyDescent="0.2">
      <c r="A23226"/>
      <c r="B23226"/>
      <c r="D23226"/>
      <c r="E23226"/>
      <c r="F23226"/>
    </row>
    <row r="23227" spans="1:6" x14ac:dyDescent="0.2">
      <c r="A23227"/>
      <c r="B23227"/>
      <c r="D23227"/>
      <c r="E23227"/>
      <c r="F23227"/>
    </row>
    <row r="23228" spans="1:6" x14ac:dyDescent="0.2">
      <c r="A23228"/>
      <c r="B23228"/>
      <c r="D23228"/>
      <c r="E23228"/>
      <c r="F23228"/>
    </row>
    <row r="23229" spans="1:6" x14ac:dyDescent="0.2">
      <c r="A23229"/>
      <c r="B23229"/>
      <c r="D23229"/>
      <c r="E23229"/>
      <c r="F23229"/>
    </row>
    <row r="23230" spans="1:6" x14ac:dyDescent="0.2">
      <c r="A23230"/>
      <c r="B23230"/>
      <c r="D23230"/>
      <c r="E23230"/>
      <c r="F23230"/>
    </row>
    <row r="23231" spans="1:6" x14ac:dyDescent="0.2">
      <c r="A23231"/>
      <c r="B23231"/>
      <c r="D23231"/>
      <c r="E23231"/>
      <c r="F23231"/>
    </row>
    <row r="23232" spans="1:6" x14ac:dyDescent="0.2">
      <c r="A23232"/>
      <c r="B23232"/>
      <c r="D23232"/>
      <c r="E23232"/>
      <c r="F23232"/>
    </row>
    <row r="23233" spans="1:6" x14ac:dyDescent="0.2">
      <c r="A23233"/>
      <c r="B23233"/>
      <c r="D23233"/>
      <c r="E23233"/>
      <c r="F23233"/>
    </row>
    <row r="23234" spans="1:6" x14ac:dyDescent="0.2">
      <c r="A23234"/>
      <c r="B23234"/>
      <c r="D23234"/>
      <c r="E23234"/>
      <c r="F23234"/>
    </row>
    <row r="23235" spans="1:6" x14ac:dyDescent="0.2">
      <c r="A23235"/>
      <c r="B23235"/>
      <c r="D23235"/>
      <c r="E23235"/>
      <c r="F23235"/>
    </row>
    <row r="23236" spans="1:6" x14ac:dyDescent="0.2">
      <c r="A23236"/>
      <c r="B23236"/>
      <c r="D23236"/>
      <c r="E23236"/>
      <c r="F23236"/>
    </row>
    <row r="23237" spans="1:6" x14ac:dyDescent="0.2">
      <c r="A23237"/>
      <c r="B23237"/>
      <c r="D23237"/>
      <c r="E23237"/>
      <c r="F23237"/>
    </row>
    <row r="23238" spans="1:6" x14ac:dyDescent="0.2">
      <c r="A23238"/>
      <c r="B23238"/>
      <c r="D23238"/>
      <c r="E23238"/>
      <c r="F23238"/>
    </row>
    <row r="23239" spans="1:6" x14ac:dyDescent="0.2">
      <c r="A23239"/>
      <c r="B23239"/>
      <c r="D23239"/>
      <c r="E23239"/>
      <c r="F23239"/>
    </row>
    <row r="23240" spans="1:6" x14ac:dyDescent="0.2">
      <c r="A23240"/>
      <c r="B23240"/>
      <c r="D23240"/>
      <c r="E23240"/>
      <c r="F23240"/>
    </row>
    <row r="23241" spans="1:6" x14ac:dyDescent="0.2">
      <c r="A23241"/>
      <c r="B23241"/>
      <c r="D23241"/>
      <c r="E23241"/>
      <c r="F23241"/>
    </row>
    <row r="23242" spans="1:6" x14ac:dyDescent="0.2">
      <c r="A23242"/>
      <c r="B23242"/>
      <c r="D23242"/>
      <c r="E23242"/>
      <c r="F23242"/>
    </row>
    <row r="23243" spans="1:6" x14ac:dyDescent="0.2">
      <c r="A23243"/>
      <c r="B23243"/>
      <c r="D23243"/>
      <c r="E23243"/>
      <c r="F23243"/>
    </row>
    <row r="23244" spans="1:6" x14ac:dyDescent="0.2">
      <c r="A23244"/>
      <c r="B23244"/>
      <c r="D23244"/>
      <c r="E23244"/>
      <c r="F23244"/>
    </row>
    <row r="23245" spans="1:6" x14ac:dyDescent="0.2">
      <c r="A23245"/>
      <c r="B23245"/>
      <c r="D23245"/>
      <c r="E23245"/>
      <c r="F23245"/>
    </row>
    <row r="23246" spans="1:6" x14ac:dyDescent="0.2">
      <c r="A23246"/>
      <c r="B23246"/>
      <c r="D23246"/>
      <c r="E23246"/>
      <c r="F23246"/>
    </row>
    <row r="23247" spans="1:6" x14ac:dyDescent="0.2">
      <c r="A23247"/>
      <c r="B23247"/>
      <c r="D23247"/>
      <c r="E23247"/>
      <c r="F23247"/>
    </row>
    <row r="23248" spans="1:6" x14ac:dyDescent="0.2">
      <c r="A23248"/>
      <c r="B23248"/>
      <c r="D23248"/>
      <c r="E23248"/>
      <c r="F23248"/>
    </row>
    <row r="23249" spans="1:6" x14ac:dyDescent="0.2">
      <c r="A23249"/>
      <c r="B23249"/>
      <c r="D23249"/>
      <c r="E23249"/>
      <c r="F23249"/>
    </row>
    <row r="23250" spans="1:6" x14ac:dyDescent="0.2">
      <c r="A23250"/>
      <c r="B23250"/>
      <c r="D23250"/>
      <c r="E23250"/>
      <c r="F23250"/>
    </row>
    <row r="23251" spans="1:6" x14ac:dyDescent="0.2">
      <c r="A23251"/>
      <c r="B23251"/>
      <c r="D23251"/>
      <c r="E23251"/>
      <c r="F23251"/>
    </row>
    <row r="23252" spans="1:6" x14ac:dyDescent="0.2">
      <c r="A23252"/>
      <c r="B23252"/>
      <c r="D23252"/>
      <c r="E23252"/>
      <c r="F23252"/>
    </row>
    <row r="23253" spans="1:6" x14ac:dyDescent="0.2">
      <c r="A23253"/>
      <c r="B23253"/>
      <c r="D23253"/>
      <c r="E23253"/>
      <c r="F23253"/>
    </row>
    <row r="23254" spans="1:6" x14ac:dyDescent="0.2">
      <c r="A23254"/>
      <c r="B23254"/>
      <c r="D23254"/>
      <c r="E23254"/>
      <c r="F23254"/>
    </row>
    <row r="23255" spans="1:6" x14ac:dyDescent="0.2">
      <c r="A23255"/>
      <c r="B23255"/>
      <c r="D23255"/>
      <c r="E23255"/>
      <c r="F23255"/>
    </row>
    <row r="23256" spans="1:6" x14ac:dyDescent="0.2">
      <c r="A23256"/>
      <c r="B23256"/>
      <c r="D23256"/>
      <c r="E23256"/>
      <c r="F23256"/>
    </row>
    <row r="23257" spans="1:6" x14ac:dyDescent="0.2">
      <c r="A23257"/>
      <c r="B23257"/>
      <c r="D23257"/>
      <c r="E23257"/>
      <c r="F23257"/>
    </row>
    <row r="23258" spans="1:6" x14ac:dyDescent="0.2">
      <c r="A23258"/>
      <c r="B23258"/>
      <c r="D23258"/>
      <c r="E23258"/>
      <c r="F23258"/>
    </row>
    <row r="23259" spans="1:6" x14ac:dyDescent="0.2">
      <c r="A23259"/>
      <c r="B23259"/>
      <c r="D23259"/>
      <c r="E23259"/>
      <c r="F23259"/>
    </row>
    <row r="23260" spans="1:6" x14ac:dyDescent="0.2">
      <c r="A23260"/>
      <c r="B23260"/>
      <c r="D23260"/>
      <c r="E23260"/>
      <c r="F23260"/>
    </row>
    <row r="23261" spans="1:6" x14ac:dyDescent="0.2">
      <c r="A23261"/>
      <c r="B23261"/>
      <c r="D23261"/>
      <c r="E23261"/>
      <c r="F23261"/>
    </row>
    <row r="23262" spans="1:6" x14ac:dyDescent="0.2">
      <c r="A23262"/>
      <c r="B23262"/>
      <c r="D23262"/>
      <c r="E23262"/>
      <c r="F23262"/>
    </row>
    <row r="23263" spans="1:6" x14ac:dyDescent="0.2">
      <c r="A23263"/>
      <c r="B23263"/>
      <c r="D23263"/>
      <c r="E23263"/>
      <c r="F23263"/>
    </row>
    <row r="23264" spans="1:6" x14ac:dyDescent="0.2">
      <c r="A23264"/>
      <c r="B23264"/>
      <c r="D23264"/>
      <c r="E23264"/>
      <c r="F23264"/>
    </row>
    <row r="23265" spans="1:6" x14ac:dyDescent="0.2">
      <c r="A23265"/>
      <c r="B23265"/>
      <c r="D23265"/>
      <c r="E23265"/>
      <c r="F23265"/>
    </row>
    <row r="23266" spans="1:6" x14ac:dyDescent="0.2">
      <c r="A23266"/>
      <c r="B23266"/>
      <c r="D23266"/>
      <c r="E23266"/>
      <c r="F23266"/>
    </row>
    <row r="23267" spans="1:6" x14ac:dyDescent="0.2">
      <c r="A23267"/>
      <c r="B23267"/>
      <c r="D23267"/>
      <c r="E23267"/>
      <c r="F23267"/>
    </row>
    <row r="23268" spans="1:6" x14ac:dyDescent="0.2">
      <c r="A23268"/>
      <c r="B23268"/>
      <c r="D23268"/>
      <c r="E23268"/>
      <c r="F23268"/>
    </row>
    <row r="23269" spans="1:6" x14ac:dyDescent="0.2">
      <c r="A23269"/>
      <c r="B23269"/>
      <c r="D23269"/>
      <c r="E23269"/>
      <c r="F23269"/>
    </row>
    <row r="23270" spans="1:6" x14ac:dyDescent="0.2">
      <c r="A23270"/>
      <c r="B23270"/>
      <c r="D23270"/>
      <c r="E23270"/>
      <c r="F23270"/>
    </row>
    <row r="23271" spans="1:6" x14ac:dyDescent="0.2">
      <c r="A23271"/>
      <c r="B23271"/>
      <c r="D23271"/>
      <c r="E23271"/>
      <c r="F23271"/>
    </row>
    <row r="23272" spans="1:6" x14ac:dyDescent="0.2">
      <c r="A23272"/>
      <c r="B23272"/>
      <c r="D23272"/>
      <c r="E23272"/>
      <c r="F23272"/>
    </row>
    <row r="23273" spans="1:6" x14ac:dyDescent="0.2">
      <c r="A23273"/>
      <c r="B23273"/>
      <c r="D23273"/>
      <c r="E23273"/>
      <c r="F23273"/>
    </row>
    <row r="23274" spans="1:6" x14ac:dyDescent="0.2">
      <c r="A23274"/>
      <c r="B23274"/>
      <c r="D23274"/>
      <c r="E23274"/>
      <c r="F23274"/>
    </row>
    <row r="23275" spans="1:6" x14ac:dyDescent="0.2">
      <c r="A23275"/>
      <c r="B23275"/>
      <c r="D23275"/>
      <c r="E23275"/>
      <c r="F23275"/>
    </row>
    <row r="23276" spans="1:6" x14ac:dyDescent="0.2">
      <c r="A23276"/>
      <c r="B23276"/>
      <c r="D23276"/>
      <c r="E23276"/>
      <c r="F23276"/>
    </row>
    <row r="23277" spans="1:6" x14ac:dyDescent="0.2">
      <c r="A23277"/>
      <c r="B23277"/>
      <c r="D23277"/>
      <c r="E23277"/>
      <c r="F23277"/>
    </row>
    <row r="23278" spans="1:6" x14ac:dyDescent="0.2">
      <c r="A23278"/>
      <c r="B23278"/>
      <c r="D23278"/>
      <c r="E23278"/>
      <c r="F23278"/>
    </row>
    <row r="23279" spans="1:6" x14ac:dyDescent="0.2">
      <c r="A23279"/>
      <c r="B23279"/>
      <c r="D23279"/>
      <c r="E23279"/>
      <c r="F23279"/>
    </row>
    <row r="23280" spans="1:6" x14ac:dyDescent="0.2">
      <c r="A23280"/>
      <c r="B23280"/>
      <c r="D23280"/>
      <c r="E23280"/>
      <c r="F23280"/>
    </row>
    <row r="23281" spans="1:6" x14ac:dyDescent="0.2">
      <c r="A23281"/>
      <c r="B23281"/>
      <c r="D23281"/>
      <c r="E23281"/>
      <c r="F23281"/>
    </row>
    <row r="23282" spans="1:6" x14ac:dyDescent="0.2">
      <c r="A23282"/>
      <c r="B23282"/>
      <c r="D23282"/>
      <c r="E23282"/>
      <c r="F23282"/>
    </row>
    <row r="23283" spans="1:6" x14ac:dyDescent="0.2">
      <c r="A23283"/>
      <c r="B23283"/>
      <c r="D23283"/>
      <c r="E23283"/>
      <c r="F23283"/>
    </row>
    <row r="23284" spans="1:6" x14ac:dyDescent="0.2">
      <c r="A23284"/>
      <c r="B23284"/>
      <c r="D23284"/>
      <c r="E23284"/>
      <c r="F23284"/>
    </row>
    <row r="23285" spans="1:6" x14ac:dyDescent="0.2">
      <c r="A23285"/>
      <c r="B23285"/>
      <c r="D23285"/>
      <c r="E23285"/>
      <c r="F23285"/>
    </row>
    <row r="23286" spans="1:6" x14ac:dyDescent="0.2">
      <c r="A23286"/>
      <c r="B23286"/>
      <c r="D23286"/>
      <c r="E23286"/>
      <c r="F23286"/>
    </row>
    <row r="23287" spans="1:6" x14ac:dyDescent="0.2">
      <c r="A23287"/>
      <c r="B23287"/>
      <c r="D23287"/>
      <c r="E23287"/>
      <c r="F23287"/>
    </row>
    <row r="23288" spans="1:6" x14ac:dyDescent="0.2">
      <c r="A23288"/>
      <c r="B23288"/>
      <c r="D23288"/>
      <c r="E23288"/>
      <c r="F23288"/>
    </row>
    <row r="23289" spans="1:6" x14ac:dyDescent="0.2">
      <c r="A23289"/>
      <c r="B23289"/>
      <c r="D23289"/>
      <c r="E23289"/>
      <c r="F23289"/>
    </row>
    <row r="23290" spans="1:6" x14ac:dyDescent="0.2">
      <c r="A23290"/>
      <c r="B23290"/>
      <c r="D23290"/>
      <c r="E23290"/>
      <c r="F23290"/>
    </row>
    <row r="23291" spans="1:6" x14ac:dyDescent="0.2">
      <c r="A23291"/>
      <c r="B23291"/>
      <c r="D23291"/>
      <c r="E23291"/>
      <c r="F23291"/>
    </row>
    <row r="23292" spans="1:6" x14ac:dyDescent="0.2">
      <c r="A23292"/>
      <c r="B23292"/>
      <c r="D23292"/>
      <c r="E23292"/>
      <c r="F23292"/>
    </row>
    <row r="23293" spans="1:6" x14ac:dyDescent="0.2">
      <c r="A23293"/>
      <c r="B23293"/>
      <c r="D23293"/>
      <c r="E23293"/>
      <c r="F23293"/>
    </row>
    <row r="23294" spans="1:6" x14ac:dyDescent="0.2">
      <c r="A23294"/>
      <c r="B23294"/>
      <c r="D23294"/>
      <c r="E23294"/>
      <c r="F23294"/>
    </row>
    <row r="23295" spans="1:6" x14ac:dyDescent="0.2">
      <c r="A23295"/>
      <c r="B23295"/>
      <c r="D23295"/>
      <c r="E23295"/>
      <c r="F23295"/>
    </row>
    <row r="23296" spans="1:6" x14ac:dyDescent="0.2">
      <c r="A23296"/>
      <c r="B23296"/>
      <c r="D23296"/>
      <c r="E23296"/>
      <c r="F23296"/>
    </row>
    <row r="23297" spans="1:6" x14ac:dyDescent="0.2">
      <c r="A23297"/>
      <c r="B23297"/>
      <c r="D23297"/>
      <c r="E23297"/>
      <c r="F23297"/>
    </row>
    <row r="23298" spans="1:6" x14ac:dyDescent="0.2">
      <c r="A23298"/>
      <c r="B23298"/>
      <c r="D23298"/>
      <c r="E23298"/>
      <c r="F23298"/>
    </row>
    <row r="23299" spans="1:6" x14ac:dyDescent="0.2">
      <c r="A23299"/>
      <c r="B23299"/>
      <c r="D23299"/>
      <c r="E23299"/>
      <c r="F23299"/>
    </row>
    <row r="23300" spans="1:6" x14ac:dyDescent="0.2">
      <c r="A23300"/>
      <c r="B23300"/>
      <c r="D23300"/>
      <c r="E23300"/>
      <c r="F23300"/>
    </row>
    <row r="23301" spans="1:6" x14ac:dyDescent="0.2">
      <c r="A23301"/>
      <c r="B23301"/>
      <c r="D23301"/>
      <c r="E23301"/>
      <c r="F23301"/>
    </row>
    <row r="23302" spans="1:6" x14ac:dyDescent="0.2">
      <c r="A23302"/>
      <c r="B23302"/>
      <c r="D23302"/>
      <c r="E23302"/>
      <c r="F23302"/>
    </row>
    <row r="23303" spans="1:6" x14ac:dyDescent="0.2">
      <c r="A23303"/>
      <c r="B23303"/>
      <c r="D23303"/>
      <c r="E23303"/>
      <c r="F23303"/>
    </row>
    <row r="23304" spans="1:6" x14ac:dyDescent="0.2">
      <c r="A23304"/>
      <c r="B23304"/>
      <c r="D23304"/>
      <c r="E23304"/>
      <c r="F23304"/>
    </row>
    <row r="23305" spans="1:6" x14ac:dyDescent="0.2">
      <c r="A23305"/>
      <c r="B23305"/>
      <c r="D23305"/>
      <c r="E23305"/>
      <c r="F23305"/>
    </row>
    <row r="23306" spans="1:6" x14ac:dyDescent="0.2">
      <c r="A23306"/>
      <c r="B23306"/>
      <c r="D23306"/>
      <c r="E23306"/>
      <c r="F23306"/>
    </row>
    <row r="23307" spans="1:6" x14ac:dyDescent="0.2">
      <c r="A23307"/>
      <c r="B23307"/>
      <c r="D23307"/>
      <c r="E23307"/>
      <c r="F23307"/>
    </row>
    <row r="23308" spans="1:6" x14ac:dyDescent="0.2">
      <c r="A23308"/>
      <c r="B23308"/>
      <c r="D23308"/>
      <c r="E23308"/>
      <c r="F23308"/>
    </row>
    <row r="23309" spans="1:6" x14ac:dyDescent="0.2">
      <c r="A23309"/>
      <c r="B23309"/>
      <c r="D23309"/>
      <c r="E23309"/>
      <c r="F23309"/>
    </row>
    <row r="23310" spans="1:6" x14ac:dyDescent="0.2">
      <c r="A23310"/>
      <c r="B23310"/>
      <c r="D23310"/>
      <c r="E23310"/>
      <c r="F23310"/>
    </row>
    <row r="23311" spans="1:6" x14ac:dyDescent="0.2">
      <c r="A23311"/>
      <c r="B23311"/>
      <c r="D23311"/>
      <c r="E23311"/>
      <c r="F23311"/>
    </row>
    <row r="23312" spans="1:6" x14ac:dyDescent="0.2">
      <c r="A23312"/>
      <c r="B23312"/>
      <c r="D23312"/>
      <c r="E23312"/>
      <c r="F23312"/>
    </row>
    <row r="23313" spans="1:6" x14ac:dyDescent="0.2">
      <c r="A23313"/>
      <c r="B23313"/>
      <c r="D23313"/>
      <c r="E23313"/>
      <c r="F23313"/>
    </row>
    <row r="23314" spans="1:6" x14ac:dyDescent="0.2">
      <c r="A23314"/>
      <c r="B23314"/>
      <c r="D23314"/>
      <c r="E23314"/>
      <c r="F23314"/>
    </row>
    <row r="23315" spans="1:6" x14ac:dyDescent="0.2">
      <c r="A23315"/>
      <c r="B23315"/>
      <c r="D23315"/>
      <c r="E23315"/>
      <c r="F23315"/>
    </row>
    <row r="23316" spans="1:6" x14ac:dyDescent="0.2">
      <c r="A23316"/>
      <c r="B23316"/>
      <c r="D23316"/>
      <c r="E23316"/>
      <c r="F23316"/>
    </row>
    <row r="23317" spans="1:6" x14ac:dyDescent="0.2">
      <c r="A23317"/>
      <c r="B23317"/>
      <c r="D23317"/>
      <c r="E23317"/>
      <c r="F23317"/>
    </row>
    <row r="23318" spans="1:6" x14ac:dyDescent="0.2">
      <c r="A23318"/>
      <c r="B23318"/>
      <c r="D23318"/>
      <c r="E23318"/>
      <c r="F23318"/>
    </row>
    <row r="23319" spans="1:6" x14ac:dyDescent="0.2">
      <c r="A23319"/>
      <c r="B23319"/>
      <c r="D23319"/>
      <c r="E23319"/>
      <c r="F23319"/>
    </row>
    <row r="23320" spans="1:6" x14ac:dyDescent="0.2">
      <c r="A23320"/>
      <c r="B23320"/>
      <c r="D23320"/>
      <c r="E23320"/>
      <c r="F23320"/>
    </row>
    <row r="23321" spans="1:6" x14ac:dyDescent="0.2">
      <c r="A23321"/>
      <c r="B23321"/>
      <c r="D23321"/>
      <c r="E23321"/>
      <c r="F23321"/>
    </row>
    <row r="23322" spans="1:6" x14ac:dyDescent="0.2">
      <c r="A23322"/>
      <c r="B23322"/>
      <c r="D23322"/>
      <c r="E23322"/>
      <c r="F23322"/>
    </row>
    <row r="23323" spans="1:6" x14ac:dyDescent="0.2">
      <c r="A23323"/>
      <c r="B23323"/>
      <c r="D23323"/>
      <c r="E23323"/>
      <c r="F23323"/>
    </row>
    <row r="23324" spans="1:6" x14ac:dyDescent="0.2">
      <c r="A23324"/>
      <c r="B23324"/>
      <c r="D23324"/>
      <c r="E23324"/>
      <c r="F23324"/>
    </row>
    <row r="23325" spans="1:6" x14ac:dyDescent="0.2">
      <c r="A23325"/>
      <c r="B23325"/>
      <c r="D23325"/>
      <c r="E23325"/>
      <c r="F23325"/>
    </row>
    <row r="23326" spans="1:6" x14ac:dyDescent="0.2">
      <c r="A23326"/>
      <c r="B23326"/>
      <c r="D23326"/>
      <c r="E23326"/>
      <c r="F23326"/>
    </row>
    <row r="23327" spans="1:6" x14ac:dyDescent="0.2">
      <c r="A23327"/>
      <c r="B23327"/>
      <c r="D23327"/>
      <c r="E23327"/>
      <c r="F23327"/>
    </row>
    <row r="23328" spans="1:6" x14ac:dyDescent="0.2">
      <c r="A23328"/>
      <c r="B23328"/>
      <c r="D23328"/>
      <c r="E23328"/>
      <c r="F23328"/>
    </row>
    <row r="23329" spans="1:6" x14ac:dyDescent="0.2">
      <c r="A23329"/>
      <c r="B23329"/>
      <c r="D23329"/>
      <c r="E23329"/>
      <c r="F23329"/>
    </row>
    <row r="23330" spans="1:6" x14ac:dyDescent="0.2">
      <c r="A23330"/>
      <c r="B23330"/>
      <c r="D23330"/>
      <c r="E23330"/>
      <c r="F23330"/>
    </row>
    <row r="23331" spans="1:6" x14ac:dyDescent="0.2">
      <c r="A23331"/>
      <c r="B23331"/>
      <c r="D23331"/>
      <c r="E23331"/>
      <c r="F23331"/>
    </row>
    <row r="23332" spans="1:6" x14ac:dyDescent="0.2">
      <c r="A23332"/>
      <c r="B23332"/>
      <c r="D23332"/>
      <c r="E23332"/>
      <c r="F23332"/>
    </row>
    <row r="23333" spans="1:6" x14ac:dyDescent="0.2">
      <c r="A23333"/>
      <c r="B23333"/>
      <c r="D23333"/>
      <c r="E23333"/>
      <c r="F23333"/>
    </row>
    <row r="23334" spans="1:6" x14ac:dyDescent="0.2">
      <c r="A23334"/>
      <c r="B23334"/>
      <c r="D23334"/>
      <c r="E23334"/>
      <c r="F23334"/>
    </row>
    <row r="23335" spans="1:6" x14ac:dyDescent="0.2">
      <c r="A23335"/>
      <c r="B23335"/>
      <c r="D23335"/>
      <c r="E23335"/>
      <c r="F23335"/>
    </row>
    <row r="23336" spans="1:6" x14ac:dyDescent="0.2">
      <c r="A23336"/>
      <c r="B23336"/>
      <c r="D23336"/>
      <c r="E23336"/>
      <c r="F23336"/>
    </row>
    <row r="23337" spans="1:6" x14ac:dyDescent="0.2">
      <c r="A23337"/>
      <c r="B23337"/>
      <c r="D23337"/>
      <c r="E23337"/>
      <c r="F23337"/>
    </row>
    <row r="23338" spans="1:6" x14ac:dyDescent="0.2">
      <c r="A23338"/>
      <c r="B23338"/>
      <c r="D23338"/>
      <c r="E23338"/>
      <c r="F23338"/>
    </row>
    <row r="23339" spans="1:6" x14ac:dyDescent="0.2">
      <c r="A23339"/>
      <c r="B23339"/>
      <c r="D23339"/>
      <c r="E23339"/>
      <c r="F23339"/>
    </row>
    <row r="23340" spans="1:6" x14ac:dyDescent="0.2">
      <c r="A23340"/>
      <c r="B23340"/>
      <c r="D23340"/>
      <c r="E23340"/>
      <c r="F23340"/>
    </row>
    <row r="23341" spans="1:6" x14ac:dyDescent="0.2">
      <c r="A23341"/>
      <c r="B23341"/>
      <c r="D23341"/>
      <c r="E23341"/>
      <c r="F23341"/>
    </row>
    <row r="23342" spans="1:6" x14ac:dyDescent="0.2">
      <c r="A23342"/>
      <c r="B23342"/>
      <c r="D23342"/>
      <c r="E23342"/>
      <c r="F23342"/>
    </row>
    <row r="23343" spans="1:6" x14ac:dyDescent="0.2">
      <c r="A23343"/>
      <c r="B23343"/>
      <c r="D23343"/>
      <c r="E23343"/>
      <c r="F23343"/>
    </row>
    <row r="23344" spans="1:6" x14ac:dyDescent="0.2">
      <c r="A23344"/>
      <c r="B23344"/>
      <c r="D23344"/>
      <c r="E23344"/>
      <c r="F23344"/>
    </row>
    <row r="23345" spans="1:6" x14ac:dyDescent="0.2">
      <c r="A23345"/>
      <c r="B23345"/>
      <c r="D23345"/>
      <c r="E23345"/>
      <c r="F23345"/>
    </row>
    <row r="23346" spans="1:6" x14ac:dyDescent="0.2">
      <c r="A23346"/>
      <c r="B23346"/>
      <c r="D23346"/>
      <c r="E23346"/>
      <c r="F23346"/>
    </row>
    <row r="23347" spans="1:6" x14ac:dyDescent="0.2">
      <c r="A23347"/>
      <c r="B23347"/>
      <c r="D23347"/>
      <c r="E23347"/>
      <c r="F23347"/>
    </row>
    <row r="23348" spans="1:6" x14ac:dyDescent="0.2">
      <c r="A23348"/>
      <c r="B23348"/>
      <c r="D23348"/>
      <c r="E23348"/>
      <c r="F23348"/>
    </row>
    <row r="23349" spans="1:6" x14ac:dyDescent="0.2">
      <c r="A23349"/>
      <c r="B23349"/>
      <c r="D23349"/>
      <c r="E23349"/>
      <c r="F23349"/>
    </row>
    <row r="23350" spans="1:6" x14ac:dyDescent="0.2">
      <c r="A23350"/>
      <c r="B23350"/>
      <c r="D23350"/>
      <c r="E23350"/>
      <c r="F23350"/>
    </row>
    <row r="23351" spans="1:6" x14ac:dyDescent="0.2">
      <c r="A23351"/>
      <c r="B23351"/>
      <c r="D23351"/>
      <c r="E23351"/>
      <c r="F23351"/>
    </row>
    <row r="23352" spans="1:6" x14ac:dyDescent="0.2">
      <c r="A23352"/>
      <c r="B23352"/>
      <c r="D23352"/>
      <c r="E23352"/>
      <c r="F23352"/>
    </row>
    <row r="23353" spans="1:6" x14ac:dyDescent="0.2">
      <c r="A23353"/>
      <c r="B23353"/>
      <c r="D23353"/>
      <c r="E23353"/>
      <c r="F23353"/>
    </row>
    <row r="23354" spans="1:6" x14ac:dyDescent="0.2">
      <c r="A23354"/>
      <c r="B23354"/>
      <c r="D23354"/>
      <c r="E23354"/>
      <c r="F23354"/>
    </row>
    <row r="23355" spans="1:6" x14ac:dyDescent="0.2">
      <c r="A23355"/>
      <c r="B23355"/>
      <c r="D23355"/>
      <c r="E23355"/>
      <c r="F23355"/>
    </row>
    <row r="23356" spans="1:6" x14ac:dyDescent="0.2">
      <c r="A23356"/>
      <c r="B23356"/>
      <c r="D23356"/>
      <c r="E23356"/>
      <c r="F23356"/>
    </row>
    <row r="23357" spans="1:6" x14ac:dyDescent="0.2">
      <c r="A23357"/>
      <c r="B23357"/>
      <c r="D23357"/>
      <c r="E23357"/>
      <c r="F23357"/>
    </row>
    <row r="23358" spans="1:6" x14ac:dyDescent="0.2">
      <c r="A23358"/>
      <c r="B23358"/>
      <c r="D23358"/>
      <c r="E23358"/>
      <c r="F23358"/>
    </row>
    <row r="23359" spans="1:6" x14ac:dyDescent="0.2">
      <c r="A23359"/>
      <c r="B23359"/>
      <c r="D23359"/>
      <c r="E23359"/>
      <c r="F23359"/>
    </row>
    <row r="23360" spans="1:6" x14ac:dyDescent="0.2">
      <c r="A23360"/>
      <c r="B23360"/>
      <c r="D23360"/>
      <c r="E23360"/>
      <c r="F23360"/>
    </row>
    <row r="23361" spans="1:6" x14ac:dyDescent="0.2">
      <c r="A23361"/>
      <c r="B23361"/>
      <c r="D23361"/>
      <c r="E23361"/>
      <c r="F23361"/>
    </row>
    <row r="23362" spans="1:6" x14ac:dyDescent="0.2">
      <c r="A23362"/>
      <c r="B23362"/>
      <c r="D23362"/>
      <c r="E23362"/>
      <c r="F23362"/>
    </row>
    <row r="23363" spans="1:6" x14ac:dyDescent="0.2">
      <c r="A23363"/>
      <c r="B23363"/>
      <c r="D23363"/>
      <c r="E23363"/>
      <c r="F23363"/>
    </row>
    <row r="23364" spans="1:6" x14ac:dyDescent="0.2">
      <c r="A23364"/>
      <c r="B23364"/>
      <c r="D23364"/>
      <c r="E23364"/>
      <c r="F23364"/>
    </row>
    <row r="23365" spans="1:6" x14ac:dyDescent="0.2">
      <c r="A23365"/>
      <c r="B23365"/>
      <c r="D23365"/>
      <c r="E23365"/>
      <c r="F23365"/>
    </row>
    <row r="23366" spans="1:6" x14ac:dyDescent="0.2">
      <c r="A23366"/>
      <c r="B23366"/>
      <c r="D23366"/>
      <c r="E23366"/>
      <c r="F23366"/>
    </row>
    <row r="23367" spans="1:6" x14ac:dyDescent="0.2">
      <c r="A23367"/>
      <c r="B23367"/>
      <c r="D23367"/>
      <c r="E23367"/>
      <c r="F23367"/>
    </row>
    <row r="23368" spans="1:6" x14ac:dyDescent="0.2">
      <c r="A23368"/>
      <c r="B23368"/>
      <c r="D23368"/>
      <c r="E23368"/>
      <c r="F23368"/>
    </row>
    <row r="23369" spans="1:6" x14ac:dyDescent="0.2">
      <c r="A23369"/>
      <c r="B23369"/>
      <c r="D23369"/>
      <c r="E23369"/>
      <c r="F23369"/>
    </row>
    <row r="23370" spans="1:6" x14ac:dyDescent="0.2">
      <c r="A23370"/>
      <c r="B23370"/>
      <c r="D23370"/>
      <c r="E23370"/>
      <c r="F23370"/>
    </row>
    <row r="23371" spans="1:6" x14ac:dyDescent="0.2">
      <c r="A23371"/>
      <c r="B23371"/>
      <c r="D23371"/>
      <c r="E23371"/>
      <c r="F23371"/>
    </row>
    <row r="23372" spans="1:6" x14ac:dyDescent="0.2">
      <c r="A23372"/>
      <c r="B23372"/>
      <c r="D23372"/>
      <c r="E23372"/>
      <c r="F23372"/>
    </row>
    <row r="23373" spans="1:6" x14ac:dyDescent="0.2">
      <c r="A23373"/>
      <c r="B23373"/>
      <c r="D23373"/>
      <c r="E23373"/>
      <c r="F23373"/>
    </row>
    <row r="23374" spans="1:6" x14ac:dyDescent="0.2">
      <c r="A23374"/>
      <c r="B23374"/>
      <c r="D23374"/>
      <c r="E23374"/>
      <c r="F23374"/>
    </row>
    <row r="23375" spans="1:6" x14ac:dyDescent="0.2">
      <c r="A23375"/>
      <c r="B23375"/>
      <c r="D23375"/>
      <c r="E23375"/>
      <c r="F23375"/>
    </row>
    <row r="23376" spans="1:6" x14ac:dyDescent="0.2">
      <c r="A23376"/>
      <c r="B23376"/>
      <c r="D23376"/>
      <c r="E23376"/>
      <c r="F23376"/>
    </row>
    <row r="23377" spans="1:6" x14ac:dyDescent="0.2">
      <c r="A23377"/>
      <c r="B23377"/>
      <c r="D23377"/>
      <c r="E23377"/>
      <c r="F23377"/>
    </row>
    <row r="23378" spans="1:6" x14ac:dyDescent="0.2">
      <c r="A23378"/>
      <c r="B23378"/>
      <c r="D23378"/>
      <c r="E23378"/>
      <c r="F23378"/>
    </row>
    <row r="23379" spans="1:6" x14ac:dyDescent="0.2">
      <c r="A23379"/>
      <c r="B23379"/>
      <c r="D23379"/>
      <c r="E23379"/>
      <c r="F23379"/>
    </row>
    <row r="23380" spans="1:6" x14ac:dyDescent="0.2">
      <c r="A23380"/>
      <c r="B23380"/>
      <c r="D23380"/>
      <c r="E23380"/>
      <c r="F23380"/>
    </row>
    <row r="23381" spans="1:6" x14ac:dyDescent="0.2">
      <c r="A23381"/>
      <c r="B23381"/>
      <c r="D23381"/>
      <c r="E23381"/>
      <c r="F23381"/>
    </row>
    <row r="23382" spans="1:6" x14ac:dyDescent="0.2">
      <c r="A23382"/>
      <c r="B23382"/>
      <c r="D23382"/>
      <c r="E23382"/>
      <c r="F23382"/>
    </row>
    <row r="23383" spans="1:6" x14ac:dyDescent="0.2">
      <c r="A23383"/>
      <c r="B23383"/>
      <c r="D23383"/>
      <c r="E23383"/>
      <c r="F23383"/>
    </row>
    <row r="23384" spans="1:6" x14ac:dyDescent="0.2">
      <c r="A23384"/>
      <c r="B23384"/>
      <c r="D23384"/>
      <c r="E23384"/>
      <c r="F23384"/>
    </row>
    <row r="23385" spans="1:6" x14ac:dyDescent="0.2">
      <c r="A23385"/>
      <c r="B23385"/>
      <c r="D23385"/>
      <c r="E23385"/>
      <c r="F23385"/>
    </row>
    <row r="23386" spans="1:6" x14ac:dyDescent="0.2">
      <c r="A23386"/>
      <c r="B23386"/>
      <c r="D23386"/>
      <c r="E23386"/>
      <c r="F23386"/>
    </row>
    <row r="23387" spans="1:6" x14ac:dyDescent="0.2">
      <c r="A23387"/>
      <c r="B23387"/>
      <c r="D23387"/>
      <c r="E23387"/>
      <c r="F23387"/>
    </row>
    <row r="23388" spans="1:6" x14ac:dyDescent="0.2">
      <c r="A23388"/>
      <c r="B23388"/>
      <c r="D23388"/>
      <c r="E23388"/>
      <c r="F23388"/>
    </row>
    <row r="23389" spans="1:6" x14ac:dyDescent="0.2">
      <c r="A23389"/>
      <c r="B23389"/>
      <c r="D23389"/>
      <c r="E23389"/>
      <c r="F23389"/>
    </row>
    <row r="23390" spans="1:6" x14ac:dyDescent="0.2">
      <c r="A23390"/>
      <c r="B23390"/>
      <c r="D23390"/>
      <c r="E23390"/>
      <c r="F23390"/>
    </row>
    <row r="23391" spans="1:6" x14ac:dyDescent="0.2">
      <c r="A23391"/>
      <c r="B23391"/>
      <c r="D23391"/>
      <c r="E23391"/>
      <c r="F23391"/>
    </row>
    <row r="23392" spans="1:6" x14ac:dyDescent="0.2">
      <c r="A23392"/>
      <c r="B23392"/>
      <c r="D23392"/>
      <c r="E23392"/>
      <c r="F23392"/>
    </row>
    <row r="23393" spans="1:6" x14ac:dyDescent="0.2">
      <c r="A23393"/>
      <c r="B23393"/>
      <c r="D23393"/>
      <c r="E23393"/>
      <c r="F23393"/>
    </row>
    <row r="23394" spans="1:6" x14ac:dyDescent="0.2">
      <c r="A23394"/>
      <c r="B23394"/>
      <c r="D23394"/>
      <c r="E23394"/>
      <c r="F23394"/>
    </row>
    <row r="23395" spans="1:6" x14ac:dyDescent="0.2">
      <c r="A23395"/>
      <c r="B23395"/>
      <c r="D23395"/>
      <c r="E23395"/>
      <c r="F23395"/>
    </row>
    <row r="23396" spans="1:6" x14ac:dyDescent="0.2">
      <c r="A23396"/>
      <c r="B23396"/>
      <c r="D23396"/>
      <c r="E23396"/>
      <c r="F23396"/>
    </row>
    <row r="23397" spans="1:6" x14ac:dyDescent="0.2">
      <c r="A23397"/>
      <c r="B23397"/>
      <c r="D23397"/>
      <c r="E23397"/>
      <c r="F23397"/>
    </row>
    <row r="23398" spans="1:6" x14ac:dyDescent="0.2">
      <c r="A23398"/>
      <c r="B23398"/>
      <c r="D23398"/>
      <c r="E23398"/>
      <c r="F23398"/>
    </row>
    <row r="23399" spans="1:6" x14ac:dyDescent="0.2">
      <c r="A23399"/>
      <c r="B23399"/>
      <c r="D23399"/>
      <c r="E23399"/>
      <c r="F23399"/>
    </row>
    <row r="23400" spans="1:6" x14ac:dyDescent="0.2">
      <c r="A23400"/>
      <c r="B23400"/>
      <c r="D23400"/>
      <c r="E23400"/>
      <c r="F23400"/>
    </row>
    <row r="23401" spans="1:6" x14ac:dyDescent="0.2">
      <c r="A23401"/>
      <c r="B23401"/>
      <c r="D23401"/>
      <c r="E23401"/>
      <c r="F23401"/>
    </row>
    <row r="23402" spans="1:6" x14ac:dyDescent="0.2">
      <c r="A23402"/>
      <c r="B23402"/>
      <c r="D23402"/>
      <c r="E23402"/>
      <c r="F23402"/>
    </row>
    <row r="23403" spans="1:6" x14ac:dyDescent="0.2">
      <c r="A23403"/>
      <c r="B23403"/>
      <c r="D23403"/>
      <c r="E23403"/>
      <c r="F23403"/>
    </row>
    <row r="23404" spans="1:6" x14ac:dyDescent="0.2">
      <c r="A23404"/>
      <c r="B23404"/>
      <c r="D23404"/>
      <c r="E23404"/>
      <c r="F23404"/>
    </row>
    <row r="23405" spans="1:6" x14ac:dyDescent="0.2">
      <c r="A23405"/>
      <c r="B23405"/>
      <c r="D23405"/>
      <c r="E23405"/>
      <c r="F23405"/>
    </row>
    <row r="23406" spans="1:6" x14ac:dyDescent="0.2">
      <c r="A23406"/>
      <c r="B23406"/>
      <c r="D23406"/>
      <c r="E23406"/>
      <c r="F23406"/>
    </row>
    <row r="23407" spans="1:6" x14ac:dyDescent="0.2">
      <c r="A23407"/>
      <c r="B23407"/>
      <c r="D23407"/>
      <c r="E23407"/>
      <c r="F23407"/>
    </row>
    <row r="23408" spans="1:6" x14ac:dyDescent="0.2">
      <c r="A23408"/>
      <c r="B23408"/>
      <c r="D23408"/>
      <c r="E23408"/>
      <c r="F23408"/>
    </row>
    <row r="23409" spans="1:6" x14ac:dyDescent="0.2">
      <c r="A23409"/>
      <c r="B23409"/>
      <c r="D23409"/>
      <c r="E23409"/>
      <c r="F23409"/>
    </row>
    <row r="23410" spans="1:6" x14ac:dyDescent="0.2">
      <c r="A23410"/>
      <c r="B23410"/>
      <c r="D23410"/>
      <c r="E23410"/>
      <c r="F23410"/>
    </row>
    <row r="23411" spans="1:6" x14ac:dyDescent="0.2">
      <c r="A23411"/>
      <c r="B23411"/>
      <c r="D23411"/>
      <c r="E23411"/>
      <c r="F23411"/>
    </row>
    <row r="23412" spans="1:6" x14ac:dyDescent="0.2">
      <c r="A23412"/>
      <c r="B23412"/>
      <c r="D23412"/>
      <c r="E23412"/>
      <c r="F23412"/>
    </row>
    <row r="23413" spans="1:6" x14ac:dyDescent="0.2">
      <c r="A23413"/>
      <c r="B23413"/>
      <c r="D23413"/>
      <c r="E23413"/>
      <c r="F23413"/>
    </row>
    <row r="23414" spans="1:6" x14ac:dyDescent="0.2">
      <c r="A23414"/>
      <c r="B23414"/>
      <c r="D23414"/>
      <c r="E23414"/>
      <c r="F23414"/>
    </row>
    <row r="23415" spans="1:6" x14ac:dyDescent="0.2">
      <c r="A23415"/>
      <c r="B23415"/>
      <c r="D23415"/>
      <c r="E23415"/>
      <c r="F23415"/>
    </row>
    <row r="23416" spans="1:6" x14ac:dyDescent="0.2">
      <c r="A23416"/>
      <c r="B23416"/>
      <c r="D23416"/>
      <c r="E23416"/>
      <c r="F23416"/>
    </row>
    <row r="23417" spans="1:6" x14ac:dyDescent="0.2">
      <c r="A23417"/>
      <c r="B23417"/>
      <c r="D23417"/>
      <c r="E23417"/>
      <c r="F23417"/>
    </row>
    <row r="23418" spans="1:6" x14ac:dyDescent="0.2">
      <c r="A23418"/>
      <c r="B23418"/>
      <c r="D23418"/>
      <c r="E23418"/>
      <c r="F23418"/>
    </row>
    <row r="23419" spans="1:6" x14ac:dyDescent="0.2">
      <c r="A23419"/>
      <c r="B23419"/>
      <c r="D23419"/>
      <c r="E23419"/>
      <c r="F23419"/>
    </row>
    <row r="23420" spans="1:6" x14ac:dyDescent="0.2">
      <c r="A23420"/>
      <c r="B23420"/>
      <c r="D23420"/>
      <c r="E23420"/>
      <c r="F23420"/>
    </row>
    <row r="23421" spans="1:6" x14ac:dyDescent="0.2">
      <c r="A23421"/>
      <c r="B23421"/>
      <c r="D23421"/>
      <c r="E23421"/>
      <c r="F23421"/>
    </row>
    <row r="23422" spans="1:6" x14ac:dyDescent="0.2">
      <c r="A23422"/>
      <c r="B23422"/>
      <c r="D23422"/>
      <c r="E23422"/>
      <c r="F23422"/>
    </row>
    <row r="23423" spans="1:6" x14ac:dyDescent="0.2">
      <c r="A23423"/>
      <c r="B23423"/>
      <c r="D23423"/>
      <c r="E23423"/>
      <c r="F23423"/>
    </row>
    <row r="23424" spans="1:6" x14ac:dyDescent="0.2">
      <c r="A23424"/>
      <c r="B23424"/>
      <c r="D23424"/>
      <c r="E23424"/>
      <c r="F23424"/>
    </row>
    <row r="23425" spans="1:6" x14ac:dyDescent="0.2">
      <c r="A23425"/>
      <c r="B23425"/>
      <c r="D23425"/>
      <c r="E23425"/>
      <c r="F23425"/>
    </row>
    <row r="23426" spans="1:6" x14ac:dyDescent="0.2">
      <c r="A23426"/>
      <c r="B23426"/>
      <c r="D23426"/>
      <c r="E23426"/>
      <c r="F23426"/>
    </row>
    <row r="23427" spans="1:6" x14ac:dyDescent="0.2">
      <c r="A23427"/>
      <c r="B23427"/>
      <c r="D23427"/>
      <c r="E23427"/>
      <c r="F23427"/>
    </row>
    <row r="23428" spans="1:6" x14ac:dyDescent="0.2">
      <c r="A23428"/>
      <c r="B23428"/>
      <c r="D23428"/>
      <c r="E23428"/>
      <c r="F23428"/>
    </row>
    <row r="23429" spans="1:6" x14ac:dyDescent="0.2">
      <c r="A23429"/>
      <c r="B23429"/>
      <c r="D23429"/>
      <c r="E23429"/>
      <c r="F23429"/>
    </row>
    <row r="23430" spans="1:6" x14ac:dyDescent="0.2">
      <c r="A23430"/>
      <c r="B23430"/>
      <c r="D23430"/>
      <c r="E23430"/>
      <c r="F23430"/>
    </row>
    <row r="23431" spans="1:6" x14ac:dyDescent="0.2">
      <c r="A23431"/>
      <c r="B23431"/>
      <c r="D23431"/>
      <c r="E23431"/>
      <c r="F23431"/>
    </row>
    <row r="23432" spans="1:6" x14ac:dyDescent="0.2">
      <c r="A23432"/>
      <c r="B23432"/>
      <c r="D23432"/>
      <c r="E23432"/>
      <c r="F23432"/>
    </row>
    <row r="23433" spans="1:6" x14ac:dyDescent="0.2">
      <c r="A23433"/>
      <c r="B23433"/>
      <c r="D23433"/>
      <c r="E23433"/>
      <c r="F23433"/>
    </row>
    <row r="23434" spans="1:6" x14ac:dyDescent="0.2">
      <c r="A23434"/>
      <c r="B23434"/>
      <c r="D23434"/>
      <c r="E23434"/>
      <c r="F23434"/>
    </row>
    <row r="23435" spans="1:6" x14ac:dyDescent="0.2">
      <c r="A23435"/>
      <c r="B23435"/>
      <c r="D23435"/>
      <c r="E23435"/>
      <c r="F23435"/>
    </row>
    <row r="23436" spans="1:6" x14ac:dyDescent="0.2">
      <c r="A23436"/>
      <c r="B23436"/>
      <c r="D23436"/>
      <c r="E23436"/>
      <c r="F23436"/>
    </row>
    <row r="23437" spans="1:6" x14ac:dyDescent="0.2">
      <c r="A23437"/>
      <c r="B23437"/>
      <c r="D23437"/>
      <c r="E23437"/>
      <c r="F23437"/>
    </row>
    <row r="23438" spans="1:6" x14ac:dyDescent="0.2">
      <c r="A23438"/>
      <c r="B23438"/>
      <c r="D23438"/>
      <c r="E23438"/>
      <c r="F23438"/>
    </row>
    <row r="23439" spans="1:6" x14ac:dyDescent="0.2">
      <c r="A23439"/>
      <c r="B23439"/>
      <c r="D23439"/>
      <c r="E23439"/>
      <c r="F23439"/>
    </row>
    <row r="23440" spans="1:6" x14ac:dyDescent="0.2">
      <c r="A23440"/>
      <c r="B23440"/>
      <c r="D23440"/>
      <c r="E23440"/>
      <c r="F23440"/>
    </row>
    <row r="23441" spans="1:6" x14ac:dyDescent="0.2">
      <c r="A23441"/>
      <c r="B23441"/>
      <c r="D23441"/>
      <c r="E23441"/>
      <c r="F23441"/>
    </row>
    <row r="23442" spans="1:6" x14ac:dyDescent="0.2">
      <c r="A23442"/>
      <c r="B23442"/>
      <c r="D23442"/>
      <c r="E23442"/>
      <c r="F23442"/>
    </row>
    <row r="23443" spans="1:6" x14ac:dyDescent="0.2">
      <c r="A23443"/>
      <c r="B23443"/>
      <c r="D23443"/>
      <c r="E23443"/>
      <c r="F23443"/>
    </row>
    <row r="23444" spans="1:6" x14ac:dyDescent="0.2">
      <c r="A23444"/>
      <c r="B23444"/>
      <c r="D23444"/>
      <c r="E23444"/>
      <c r="F23444"/>
    </row>
    <row r="23445" spans="1:6" x14ac:dyDescent="0.2">
      <c r="A23445"/>
      <c r="B23445"/>
      <c r="D23445"/>
      <c r="E23445"/>
      <c r="F23445"/>
    </row>
    <row r="23446" spans="1:6" x14ac:dyDescent="0.2">
      <c r="A23446"/>
      <c r="B23446"/>
      <c r="D23446"/>
      <c r="E23446"/>
      <c r="F23446"/>
    </row>
    <row r="23447" spans="1:6" x14ac:dyDescent="0.2">
      <c r="A23447"/>
      <c r="B23447"/>
      <c r="D23447"/>
      <c r="E23447"/>
      <c r="F23447"/>
    </row>
    <row r="23448" spans="1:6" x14ac:dyDescent="0.2">
      <c r="A23448"/>
      <c r="B23448"/>
      <c r="D23448"/>
      <c r="E23448"/>
      <c r="F23448"/>
    </row>
    <row r="23449" spans="1:6" x14ac:dyDescent="0.2">
      <c r="A23449"/>
      <c r="B23449"/>
      <c r="D23449"/>
      <c r="E23449"/>
      <c r="F23449"/>
    </row>
    <row r="23450" spans="1:6" x14ac:dyDescent="0.2">
      <c r="A23450"/>
      <c r="B23450"/>
      <c r="D23450"/>
      <c r="E23450"/>
      <c r="F23450"/>
    </row>
    <row r="23451" spans="1:6" x14ac:dyDescent="0.2">
      <c r="A23451"/>
      <c r="B23451"/>
      <c r="D23451"/>
      <c r="E23451"/>
      <c r="F23451"/>
    </row>
    <row r="23452" spans="1:6" x14ac:dyDescent="0.2">
      <c r="A23452"/>
      <c r="B23452"/>
      <c r="D23452"/>
      <c r="E23452"/>
      <c r="F23452"/>
    </row>
    <row r="23453" spans="1:6" x14ac:dyDescent="0.2">
      <c r="A23453"/>
      <c r="B23453"/>
      <c r="D23453"/>
      <c r="E23453"/>
      <c r="F23453"/>
    </row>
    <row r="23454" spans="1:6" x14ac:dyDescent="0.2">
      <c r="A23454"/>
      <c r="B23454"/>
      <c r="D23454"/>
      <c r="E23454"/>
      <c r="F23454"/>
    </row>
    <row r="23455" spans="1:6" x14ac:dyDescent="0.2">
      <c r="A23455"/>
      <c r="B23455"/>
      <c r="D23455"/>
      <c r="E23455"/>
      <c r="F23455"/>
    </row>
    <row r="23456" spans="1:6" x14ac:dyDescent="0.2">
      <c r="A23456"/>
      <c r="B23456"/>
      <c r="D23456"/>
      <c r="E23456"/>
      <c r="F23456"/>
    </row>
    <row r="23457" spans="1:6" x14ac:dyDescent="0.2">
      <c r="A23457"/>
      <c r="B23457"/>
      <c r="D23457"/>
      <c r="E23457"/>
      <c r="F23457"/>
    </row>
    <row r="23458" spans="1:6" x14ac:dyDescent="0.2">
      <c r="A23458"/>
      <c r="B23458"/>
      <c r="D23458"/>
      <c r="E23458"/>
      <c r="F23458"/>
    </row>
    <row r="23459" spans="1:6" x14ac:dyDescent="0.2">
      <c r="A23459"/>
      <c r="B23459"/>
      <c r="D23459"/>
      <c r="E23459"/>
      <c r="F23459"/>
    </row>
    <row r="23460" spans="1:6" x14ac:dyDescent="0.2">
      <c r="A23460"/>
      <c r="B23460"/>
      <c r="D23460"/>
      <c r="E23460"/>
      <c r="F23460"/>
    </row>
    <row r="23461" spans="1:6" x14ac:dyDescent="0.2">
      <c r="A23461"/>
      <c r="B23461"/>
      <c r="D23461"/>
      <c r="E23461"/>
      <c r="F23461"/>
    </row>
    <row r="23462" spans="1:6" x14ac:dyDescent="0.2">
      <c r="A23462"/>
      <c r="B23462"/>
      <c r="D23462"/>
      <c r="E23462"/>
      <c r="F23462"/>
    </row>
    <row r="23463" spans="1:6" x14ac:dyDescent="0.2">
      <c r="A23463"/>
      <c r="B23463"/>
      <c r="D23463"/>
      <c r="E23463"/>
      <c r="F23463"/>
    </row>
    <row r="23464" spans="1:6" x14ac:dyDescent="0.2">
      <c r="A23464"/>
      <c r="B23464"/>
      <c r="D23464"/>
      <c r="E23464"/>
      <c r="F23464"/>
    </row>
    <row r="23465" spans="1:6" x14ac:dyDescent="0.2">
      <c r="A23465"/>
      <c r="B23465"/>
      <c r="D23465"/>
      <c r="E23465"/>
      <c r="F23465"/>
    </row>
    <row r="23466" spans="1:6" x14ac:dyDescent="0.2">
      <c r="A23466"/>
      <c r="B23466"/>
      <c r="D23466"/>
      <c r="E23466"/>
      <c r="F23466"/>
    </row>
    <row r="23467" spans="1:6" x14ac:dyDescent="0.2">
      <c r="A23467"/>
      <c r="B23467"/>
      <c r="D23467"/>
      <c r="E23467"/>
      <c r="F23467"/>
    </row>
    <row r="23468" spans="1:6" x14ac:dyDescent="0.2">
      <c r="A23468"/>
      <c r="B23468"/>
      <c r="D23468"/>
      <c r="E23468"/>
      <c r="F23468"/>
    </row>
    <row r="23469" spans="1:6" x14ac:dyDescent="0.2">
      <c r="A23469"/>
      <c r="B23469"/>
      <c r="D23469"/>
      <c r="E23469"/>
      <c r="F23469"/>
    </row>
    <row r="23470" spans="1:6" x14ac:dyDescent="0.2">
      <c r="A23470"/>
      <c r="B23470"/>
      <c r="D23470"/>
      <c r="E23470"/>
      <c r="F23470"/>
    </row>
    <row r="23471" spans="1:6" x14ac:dyDescent="0.2">
      <c r="A23471"/>
      <c r="B23471"/>
      <c r="D23471"/>
      <c r="E23471"/>
      <c r="F23471"/>
    </row>
    <row r="23472" spans="1:6" x14ac:dyDescent="0.2">
      <c r="A23472"/>
      <c r="B23472"/>
      <c r="D23472"/>
      <c r="E23472"/>
      <c r="F23472"/>
    </row>
    <row r="23473" spans="1:6" x14ac:dyDescent="0.2">
      <c r="A23473"/>
      <c r="B23473"/>
      <c r="D23473"/>
      <c r="E23473"/>
      <c r="F23473"/>
    </row>
    <row r="23474" spans="1:6" x14ac:dyDescent="0.2">
      <c r="A23474"/>
      <c r="B23474"/>
      <c r="D23474"/>
      <c r="E23474"/>
      <c r="F23474"/>
    </row>
    <row r="23475" spans="1:6" x14ac:dyDescent="0.2">
      <c r="A23475"/>
      <c r="B23475"/>
      <c r="D23475"/>
      <c r="E23475"/>
      <c r="F23475"/>
    </row>
    <row r="23476" spans="1:6" x14ac:dyDescent="0.2">
      <c r="A23476"/>
      <c r="B23476"/>
      <c r="D23476"/>
      <c r="E23476"/>
      <c r="F23476"/>
    </row>
    <row r="23477" spans="1:6" x14ac:dyDescent="0.2">
      <c r="A23477"/>
      <c r="B23477"/>
      <c r="D23477"/>
      <c r="E23477"/>
      <c r="F23477"/>
    </row>
    <row r="23478" spans="1:6" x14ac:dyDescent="0.2">
      <c r="A23478"/>
      <c r="B23478"/>
      <c r="D23478"/>
      <c r="E23478"/>
      <c r="F23478"/>
    </row>
    <row r="23479" spans="1:6" x14ac:dyDescent="0.2">
      <c r="A23479"/>
      <c r="B23479"/>
      <c r="D23479"/>
      <c r="E23479"/>
      <c r="F23479"/>
    </row>
    <row r="23480" spans="1:6" x14ac:dyDescent="0.2">
      <c r="A23480"/>
      <c r="B23480"/>
      <c r="D23480"/>
      <c r="E23480"/>
      <c r="F23480"/>
    </row>
    <row r="23481" spans="1:6" x14ac:dyDescent="0.2">
      <c r="A23481"/>
      <c r="B23481"/>
      <c r="D23481"/>
      <c r="E23481"/>
      <c r="F23481"/>
    </row>
    <row r="23482" spans="1:6" x14ac:dyDescent="0.2">
      <c r="A23482"/>
      <c r="B23482"/>
      <c r="D23482"/>
      <c r="E23482"/>
      <c r="F23482"/>
    </row>
    <row r="23483" spans="1:6" x14ac:dyDescent="0.2">
      <c r="A23483"/>
      <c r="B23483"/>
      <c r="D23483"/>
      <c r="E23483"/>
      <c r="F23483"/>
    </row>
    <row r="23484" spans="1:6" x14ac:dyDescent="0.2">
      <c r="A23484"/>
      <c r="B23484"/>
      <c r="D23484"/>
      <c r="E23484"/>
      <c r="F23484"/>
    </row>
    <row r="23485" spans="1:6" x14ac:dyDescent="0.2">
      <c r="A23485"/>
      <c r="B23485"/>
      <c r="D23485"/>
      <c r="E23485"/>
      <c r="F23485"/>
    </row>
    <row r="23486" spans="1:6" x14ac:dyDescent="0.2">
      <c r="A23486"/>
      <c r="B23486"/>
      <c r="D23486"/>
      <c r="E23486"/>
      <c r="F23486"/>
    </row>
    <row r="23487" spans="1:6" x14ac:dyDescent="0.2">
      <c r="A23487"/>
      <c r="B23487"/>
      <c r="D23487"/>
      <c r="E23487"/>
      <c r="F23487"/>
    </row>
    <row r="23488" spans="1:6" x14ac:dyDescent="0.2">
      <c r="A23488"/>
      <c r="B23488"/>
      <c r="D23488"/>
      <c r="E23488"/>
      <c r="F23488"/>
    </row>
    <row r="23489" spans="1:6" x14ac:dyDescent="0.2">
      <c r="A23489"/>
      <c r="B23489"/>
      <c r="D23489"/>
      <c r="E23489"/>
      <c r="F23489"/>
    </row>
    <row r="23490" spans="1:6" x14ac:dyDescent="0.2">
      <c r="A23490"/>
      <c r="B23490"/>
      <c r="D23490"/>
      <c r="E23490"/>
      <c r="F23490"/>
    </row>
    <row r="23491" spans="1:6" x14ac:dyDescent="0.2">
      <c r="A23491"/>
      <c r="B23491"/>
      <c r="D23491"/>
      <c r="E23491"/>
      <c r="F23491"/>
    </row>
    <row r="23492" spans="1:6" x14ac:dyDescent="0.2">
      <c r="A23492"/>
      <c r="B23492"/>
      <c r="D23492"/>
      <c r="E23492"/>
      <c r="F23492"/>
    </row>
    <row r="23493" spans="1:6" x14ac:dyDescent="0.2">
      <c r="A23493"/>
      <c r="B23493"/>
      <c r="D23493"/>
      <c r="E23493"/>
      <c r="F23493"/>
    </row>
    <row r="23494" spans="1:6" x14ac:dyDescent="0.2">
      <c r="A23494"/>
      <c r="B23494"/>
      <c r="D23494"/>
      <c r="E23494"/>
      <c r="F23494"/>
    </row>
    <row r="23495" spans="1:6" x14ac:dyDescent="0.2">
      <c r="A23495"/>
      <c r="B23495"/>
      <c r="D23495"/>
      <c r="E23495"/>
      <c r="F23495"/>
    </row>
    <row r="23496" spans="1:6" x14ac:dyDescent="0.2">
      <c r="A23496"/>
      <c r="B23496"/>
      <c r="D23496"/>
      <c r="E23496"/>
      <c r="F23496"/>
    </row>
    <row r="23497" spans="1:6" x14ac:dyDescent="0.2">
      <c r="A23497"/>
      <c r="B23497"/>
      <c r="D23497"/>
      <c r="E23497"/>
      <c r="F23497"/>
    </row>
    <row r="23498" spans="1:6" x14ac:dyDescent="0.2">
      <c r="A23498"/>
      <c r="B23498"/>
      <c r="D23498"/>
      <c r="E23498"/>
      <c r="F23498"/>
    </row>
    <row r="23499" spans="1:6" x14ac:dyDescent="0.2">
      <c r="A23499"/>
      <c r="B23499"/>
      <c r="D23499"/>
      <c r="E23499"/>
      <c r="F23499"/>
    </row>
    <row r="23500" spans="1:6" x14ac:dyDescent="0.2">
      <c r="A23500"/>
      <c r="B23500"/>
      <c r="D23500"/>
      <c r="E23500"/>
      <c r="F23500"/>
    </row>
    <row r="23501" spans="1:6" x14ac:dyDescent="0.2">
      <c r="A23501"/>
      <c r="B23501"/>
      <c r="D23501"/>
      <c r="E23501"/>
      <c r="F23501"/>
    </row>
    <row r="23502" spans="1:6" x14ac:dyDescent="0.2">
      <c r="A23502"/>
      <c r="B23502"/>
      <c r="D23502"/>
      <c r="E23502"/>
      <c r="F23502"/>
    </row>
    <row r="23503" spans="1:6" x14ac:dyDescent="0.2">
      <c r="A23503"/>
      <c r="B23503"/>
      <c r="D23503"/>
      <c r="E23503"/>
      <c r="F23503"/>
    </row>
    <row r="23504" spans="1:6" x14ac:dyDescent="0.2">
      <c r="A23504"/>
      <c r="B23504"/>
      <c r="D23504"/>
      <c r="E23504"/>
      <c r="F23504"/>
    </row>
    <row r="23505" spans="1:6" x14ac:dyDescent="0.2">
      <c r="A23505"/>
      <c r="B23505"/>
      <c r="D23505"/>
      <c r="E23505"/>
      <c r="F23505"/>
    </row>
    <row r="23506" spans="1:6" x14ac:dyDescent="0.2">
      <c r="A23506"/>
      <c r="B23506"/>
      <c r="D23506"/>
      <c r="E23506"/>
      <c r="F23506"/>
    </row>
    <row r="23507" spans="1:6" x14ac:dyDescent="0.2">
      <c r="A23507"/>
      <c r="B23507"/>
      <c r="D23507"/>
      <c r="E23507"/>
      <c r="F23507"/>
    </row>
    <row r="23508" spans="1:6" x14ac:dyDescent="0.2">
      <c r="A23508"/>
      <c r="B23508"/>
      <c r="D23508"/>
      <c r="E23508"/>
      <c r="F23508"/>
    </row>
    <row r="23509" spans="1:6" x14ac:dyDescent="0.2">
      <c r="A23509"/>
      <c r="B23509"/>
      <c r="D23509"/>
      <c r="E23509"/>
      <c r="F23509"/>
    </row>
    <row r="23510" spans="1:6" x14ac:dyDescent="0.2">
      <c r="A23510"/>
      <c r="B23510"/>
      <c r="D23510"/>
      <c r="E23510"/>
      <c r="F23510"/>
    </row>
    <row r="23511" spans="1:6" x14ac:dyDescent="0.2">
      <c r="A23511"/>
      <c r="B23511"/>
      <c r="D23511"/>
      <c r="E23511"/>
      <c r="F23511"/>
    </row>
    <row r="23512" spans="1:6" x14ac:dyDescent="0.2">
      <c r="A23512"/>
      <c r="B23512"/>
      <c r="D23512"/>
      <c r="E23512"/>
      <c r="F23512"/>
    </row>
    <row r="23513" spans="1:6" x14ac:dyDescent="0.2">
      <c r="A23513"/>
      <c r="B23513"/>
      <c r="D23513"/>
      <c r="E23513"/>
      <c r="F23513"/>
    </row>
    <row r="23514" spans="1:6" x14ac:dyDescent="0.2">
      <c r="A23514"/>
      <c r="B23514"/>
      <c r="D23514"/>
      <c r="E23514"/>
      <c r="F23514"/>
    </row>
    <row r="23515" spans="1:6" x14ac:dyDescent="0.2">
      <c r="A23515"/>
      <c r="B23515"/>
      <c r="D23515"/>
      <c r="E23515"/>
      <c r="F23515"/>
    </row>
    <row r="23516" spans="1:6" x14ac:dyDescent="0.2">
      <c r="A23516"/>
      <c r="B23516"/>
      <c r="D23516"/>
      <c r="E23516"/>
      <c r="F23516"/>
    </row>
    <row r="23517" spans="1:6" x14ac:dyDescent="0.2">
      <c r="A23517"/>
      <c r="B23517"/>
      <c r="D23517"/>
      <c r="E23517"/>
      <c r="F23517"/>
    </row>
    <row r="23518" spans="1:6" x14ac:dyDescent="0.2">
      <c r="A23518"/>
      <c r="B23518"/>
      <c r="D23518"/>
      <c r="E23518"/>
      <c r="F23518"/>
    </row>
    <row r="23519" spans="1:6" x14ac:dyDescent="0.2">
      <c r="A23519"/>
      <c r="B23519"/>
      <c r="D23519"/>
      <c r="E23519"/>
      <c r="F23519"/>
    </row>
    <row r="23520" spans="1:6" x14ac:dyDescent="0.2">
      <c r="A23520"/>
      <c r="B23520"/>
      <c r="D23520"/>
      <c r="E23520"/>
      <c r="F23520"/>
    </row>
    <row r="23521" spans="1:6" x14ac:dyDescent="0.2">
      <c r="A23521"/>
      <c r="B23521"/>
      <c r="D23521"/>
      <c r="E23521"/>
      <c r="F23521"/>
    </row>
    <row r="23522" spans="1:6" x14ac:dyDescent="0.2">
      <c r="A23522"/>
      <c r="B23522"/>
      <c r="D23522"/>
      <c r="E23522"/>
      <c r="F23522"/>
    </row>
    <row r="23523" spans="1:6" x14ac:dyDescent="0.2">
      <c r="A23523"/>
      <c r="B23523"/>
      <c r="D23523"/>
      <c r="E23523"/>
      <c r="F23523"/>
    </row>
    <row r="23524" spans="1:6" x14ac:dyDescent="0.2">
      <c r="A23524"/>
      <c r="B23524"/>
      <c r="D23524"/>
      <c r="E23524"/>
      <c r="F23524"/>
    </row>
    <row r="23525" spans="1:6" x14ac:dyDescent="0.2">
      <c r="A23525"/>
      <c r="B23525"/>
      <c r="D23525"/>
      <c r="E23525"/>
      <c r="F23525"/>
    </row>
    <row r="23526" spans="1:6" x14ac:dyDescent="0.2">
      <c r="A23526"/>
      <c r="B23526"/>
      <c r="D23526"/>
      <c r="E23526"/>
      <c r="F23526"/>
    </row>
    <row r="23527" spans="1:6" x14ac:dyDescent="0.2">
      <c r="A23527"/>
      <c r="B23527"/>
      <c r="D23527"/>
      <c r="E23527"/>
      <c r="F23527"/>
    </row>
    <row r="23528" spans="1:6" x14ac:dyDescent="0.2">
      <c r="A23528"/>
      <c r="B23528"/>
      <c r="D23528"/>
      <c r="E23528"/>
      <c r="F23528"/>
    </row>
    <row r="23529" spans="1:6" x14ac:dyDescent="0.2">
      <c r="A23529"/>
      <c r="B23529"/>
      <c r="D23529"/>
      <c r="E23529"/>
      <c r="F23529"/>
    </row>
    <row r="23530" spans="1:6" x14ac:dyDescent="0.2">
      <c r="A23530"/>
      <c r="B23530"/>
      <c r="D23530"/>
      <c r="E23530"/>
      <c r="F23530"/>
    </row>
    <row r="23531" spans="1:6" x14ac:dyDescent="0.2">
      <c r="A23531"/>
      <c r="B23531"/>
      <c r="D23531"/>
      <c r="E23531"/>
      <c r="F23531"/>
    </row>
    <row r="23532" spans="1:6" x14ac:dyDescent="0.2">
      <c r="A23532"/>
      <c r="B23532"/>
      <c r="D23532"/>
      <c r="E23532"/>
      <c r="F23532"/>
    </row>
    <row r="23533" spans="1:6" x14ac:dyDescent="0.2">
      <c r="A23533"/>
      <c r="B23533"/>
      <c r="D23533"/>
      <c r="E23533"/>
      <c r="F23533"/>
    </row>
    <row r="23534" spans="1:6" x14ac:dyDescent="0.2">
      <c r="A23534"/>
      <c r="B23534"/>
      <c r="D23534"/>
      <c r="E23534"/>
      <c r="F23534"/>
    </row>
    <row r="23535" spans="1:6" x14ac:dyDescent="0.2">
      <c r="A23535"/>
      <c r="B23535"/>
      <c r="D23535"/>
      <c r="E23535"/>
      <c r="F23535"/>
    </row>
    <row r="23536" spans="1:6" x14ac:dyDescent="0.2">
      <c r="A23536"/>
      <c r="B23536"/>
      <c r="D23536"/>
      <c r="E23536"/>
      <c r="F23536"/>
    </row>
    <row r="23537" spans="1:6" x14ac:dyDescent="0.2">
      <c r="A23537"/>
      <c r="B23537"/>
      <c r="D23537"/>
      <c r="E23537"/>
      <c r="F23537"/>
    </row>
    <row r="23538" spans="1:6" x14ac:dyDescent="0.2">
      <c r="A23538"/>
      <c r="B23538"/>
      <c r="D23538"/>
      <c r="E23538"/>
      <c r="F23538"/>
    </row>
    <row r="23539" spans="1:6" x14ac:dyDescent="0.2">
      <c r="A23539"/>
      <c r="B23539"/>
      <c r="D23539"/>
      <c r="E23539"/>
      <c r="F23539"/>
    </row>
    <row r="23540" spans="1:6" x14ac:dyDescent="0.2">
      <c r="A23540"/>
      <c r="B23540"/>
      <c r="D23540"/>
      <c r="E23540"/>
      <c r="F23540"/>
    </row>
    <row r="23541" spans="1:6" x14ac:dyDescent="0.2">
      <c r="A23541"/>
      <c r="B23541"/>
      <c r="D23541"/>
      <c r="E23541"/>
      <c r="F23541"/>
    </row>
    <row r="23542" spans="1:6" x14ac:dyDescent="0.2">
      <c r="A23542"/>
      <c r="B23542"/>
      <c r="D23542"/>
      <c r="E23542"/>
      <c r="F23542"/>
    </row>
    <row r="23543" spans="1:6" x14ac:dyDescent="0.2">
      <c r="A23543"/>
      <c r="B23543"/>
      <c r="D23543"/>
      <c r="E23543"/>
      <c r="F23543"/>
    </row>
    <row r="23544" spans="1:6" x14ac:dyDescent="0.2">
      <c r="A23544"/>
      <c r="B23544"/>
      <c r="D23544"/>
      <c r="E23544"/>
      <c r="F23544"/>
    </row>
    <row r="23545" spans="1:6" x14ac:dyDescent="0.2">
      <c r="A23545"/>
      <c r="B23545"/>
      <c r="D23545"/>
      <c r="E23545"/>
      <c r="F23545"/>
    </row>
    <row r="23546" spans="1:6" x14ac:dyDescent="0.2">
      <c r="A23546"/>
      <c r="B23546"/>
      <c r="D23546"/>
      <c r="E23546"/>
      <c r="F23546"/>
    </row>
    <row r="23547" spans="1:6" x14ac:dyDescent="0.2">
      <c r="A23547"/>
      <c r="B23547"/>
      <c r="D23547"/>
      <c r="E23547"/>
      <c r="F23547"/>
    </row>
    <row r="23548" spans="1:6" x14ac:dyDescent="0.2">
      <c r="A23548"/>
      <c r="B23548"/>
      <c r="D23548"/>
      <c r="E23548"/>
      <c r="F23548"/>
    </row>
    <row r="23549" spans="1:6" x14ac:dyDescent="0.2">
      <c r="A23549"/>
      <c r="B23549"/>
      <c r="D23549"/>
      <c r="E23549"/>
      <c r="F23549"/>
    </row>
    <row r="23550" spans="1:6" x14ac:dyDescent="0.2">
      <c r="A23550"/>
      <c r="B23550"/>
      <c r="D23550"/>
      <c r="E23550"/>
      <c r="F23550"/>
    </row>
    <row r="23551" spans="1:6" x14ac:dyDescent="0.2">
      <c r="A23551"/>
      <c r="B23551"/>
      <c r="D23551"/>
      <c r="E23551"/>
      <c r="F23551"/>
    </row>
    <row r="23552" spans="1:6" x14ac:dyDescent="0.2">
      <c r="A23552"/>
      <c r="B23552"/>
      <c r="D23552"/>
      <c r="E23552"/>
      <c r="F23552"/>
    </row>
    <row r="23553" spans="1:6" x14ac:dyDescent="0.2">
      <c r="A23553"/>
      <c r="B23553"/>
      <c r="D23553"/>
      <c r="E23553"/>
      <c r="F23553"/>
    </row>
    <row r="23554" spans="1:6" x14ac:dyDescent="0.2">
      <c r="A23554"/>
      <c r="B23554"/>
      <c r="D23554"/>
      <c r="E23554"/>
      <c r="F23554"/>
    </row>
    <row r="23555" spans="1:6" x14ac:dyDescent="0.2">
      <c r="A23555"/>
      <c r="B23555"/>
      <c r="D23555"/>
      <c r="E23555"/>
      <c r="F23555"/>
    </row>
    <row r="23556" spans="1:6" x14ac:dyDescent="0.2">
      <c r="A23556"/>
      <c r="B23556"/>
      <c r="D23556"/>
      <c r="E23556"/>
      <c r="F23556"/>
    </row>
    <row r="23557" spans="1:6" x14ac:dyDescent="0.2">
      <c r="A23557"/>
      <c r="B23557"/>
      <c r="D23557"/>
      <c r="E23557"/>
      <c r="F23557"/>
    </row>
    <row r="23558" spans="1:6" x14ac:dyDescent="0.2">
      <c r="A23558"/>
      <c r="B23558"/>
      <c r="D23558"/>
      <c r="E23558"/>
      <c r="F23558"/>
    </row>
    <row r="23559" spans="1:6" x14ac:dyDescent="0.2">
      <c r="A23559"/>
      <c r="B23559"/>
      <c r="D23559"/>
      <c r="E23559"/>
      <c r="F23559"/>
    </row>
    <row r="23560" spans="1:6" x14ac:dyDescent="0.2">
      <c r="A23560"/>
      <c r="B23560"/>
      <c r="D23560"/>
      <c r="E23560"/>
      <c r="F23560"/>
    </row>
    <row r="23561" spans="1:6" x14ac:dyDescent="0.2">
      <c r="A23561"/>
      <c r="B23561"/>
      <c r="D23561"/>
      <c r="E23561"/>
      <c r="F23561"/>
    </row>
    <row r="23562" spans="1:6" x14ac:dyDescent="0.2">
      <c r="A23562"/>
      <c r="B23562"/>
      <c r="D23562"/>
      <c r="E23562"/>
      <c r="F23562"/>
    </row>
    <row r="23563" spans="1:6" x14ac:dyDescent="0.2">
      <c r="A23563"/>
      <c r="B23563"/>
      <c r="D23563"/>
      <c r="E23563"/>
      <c r="F23563"/>
    </row>
    <row r="23564" spans="1:6" x14ac:dyDescent="0.2">
      <c r="A23564"/>
      <c r="B23564"/>
      <c r="D23564"/>
      <c r="E23564"/>
      <c r="F23564"/>
    </row>
    <row r="23565" spans="1:6" x14ac:dyDescent="0.2">
      <c r="A23565"/>
      <c r="B23565"/>
      <c r="D23565"/>
      <c r="E23565"/>
      <c r="F23565"/>
    </row>
    <row r="23566" spans="1:6" x14ac:dyDescent="0.2">
      <c r="A23566"/>
      <c r="B23566"/>
      <c r="D23566"/>
      <c r="E23566"/>
      <c r="F23566"/>
    </row>
    <row r="23567" spans="1:6" x14ac:dyDescent="0.2">
      <c r="A23567"/>
      <c r="B23567"/>
      <c r="D23567"/>
      <c r="E23567"/>
      <c r="F23567"/>
    </row>
    <row r="23568" spans="1:6" x14ac:dyDescent="0.2">
      <c r="A23568"/>
      <c r="B23568"/>
      <c r="D23568"/>
      <c r="E23568"/>
      <c r="F23568"/>
    </row>
    <row r="23569" spans="1:6" x14ac:dyDescent="0.2">
      <c r="A23569"/>
      <c r="B23569"/>
      <c r="D23569"/>
      <c r="E23569"/>
      <c r="F23569"/>
    </row>
    <row r="23570" spans="1:6" x14ac:dyDescent="0.2">
      <c r="A23570"/>
      <c r="B23570"/>
      <c r="D23570"/>
      <c r="E23570"/>
      <c r="F23570"/>
    </row>
    <row r="23571" spans="1:6" x14ac:dyDescent="0.2">
      <c r="A23571"/>
      <c r="B23571"/>
      <c r="D23571"/>
      <c r="E23571"/>
      <c r="F23571"/>
    </row>
    <row r="23572" spans="1:6" x14ac:dyDescent="0.2">
      <c r="A23572"/>
      <c r="B23572"/>
      <c r="D23572"/>
      <c r="E23572"/>
      <c r="F23572"/>
    </row>
    <row r="23573" spans="1:6" x14ac:dyDescent="0.2">
      <c r="A23573"/>
      <c r="B23573"/>
      <c r="D23573"/>
      <c r="E23573"/>
      <c r="F23573"/>
    </row>
    <row r="23574" spans="1:6" x14ac:dyDescent="0.2">
      <c r="A23574"/>
      <c r="B23574"/>
      <c r="D23574"/>
      <c r="E23574"/>
      <c r="F23574"/>
    </row>
    <row r="23575" spans="1:6" x14ac:dyDescent="0.2">
      <c r="A23575"/>
      <c r="B23575"/>
      <c r="D23575"/>
      <c r="E23575"/>
      <c r="F23575"/>
    </row>
    <row r="23576" spans="1:6" x14ac:dyDescent="0.2">
      <c r="A23576"/>
      <c r="B23576"/>
      <c r="D23576"/>
      <c r="E23576"/>
      <c r="F23576"/>
    </row>
    <row r="23577" spans="1:6" x14ac:dyDescent="0.2">
      <c r="A23577"/>
      <c r="B23577"/>
      <c r="D23577"/>
      <c r="E23577"/>
      <c r="F23577"/>
    </row>
    <row r="23578" spans="1:6" x14ac:dyDescent="0.2">
      <c r="A23578"/>
      <c r="B23578"/>
      <c r="D23578"/>
      <c r="E23578"/>
      <c r="F23578"/>
    </row>
    <row r="23579" spans="1:6" x14ac:dyDescent="0.2">
      <c r="A23579"/>
      <c r="B23579"/>
      <c r="D23579"/>
      <c r="E23579"/>
      <c r="F23579"/>
    </row>
    <row r="23580" spans="1:6" x14ac:dyDescent="0.2">
      <c r="A23580"/>
      <c r="B23580"/>
      <c r="D23580"/>
      <c r="E23580"/>
      <c r="F23580"/>
    </row>
    <row r="23581" spans="1:6" x14ac:dyDescent="0.2">
      <c r="A23581"/>
      <c r="B23581"/>
      <c r="D23581"/>
      <c r="E23581"/>
      <c r="F23581"/>
    </row>
    <row r="23582" spans="1:6" x14ac:dyDescent="0.2">
      <c r="A23582"/>
      <c r="B23582"/>
      <c r="D23582"/>
      <c r="E23582"/>
      <c r="F23582"/>
    </row>
    <row r="23583" spans="1:6" x14ac:dyDescent="0.2">
      <c r="A23583"/>
      <c r="B23583"/>
      <c r="D23583"/>
      <c r="E23583"/>
      <c r="F23583"/>
    </row>
    <row r="23584" spans="1:6" x14ac:dyDescent="0.2">
      <c r="A23584"/>
      <c r="B23584"/>
      <c r="D23584"/>
      <c r="E23584"/>
      <c r="F23584"/>
    </row>
    <row r="23585" spans="1:6" x14ac:dyDescent="0.2">
      <c r="A23585"/>
      <c r="B23585"/>
      <c r="D23585"/>
      <c r="E23585"/>
      <c r="F23585"/>
    </row>
    <row r="23586" spans="1:6" x14ac:dyDescent="0.2">
      <c r="A23586"/>
      <c r="B23586"/>
      <c r="D23586"/>
      <c r="E23586"/>
      <c r="F23586"/>
    </row>
    <row r="23587" spans="1:6" x14ac:dyDescent="0.2">
      <c r="A23587"/>
      <c r="B23587"/>
      <c r="D23587"/>
      <c r="E23587"/>
      <c r="F23587"/>
    </row>
    <row r="23588" spans="1:6" x14ac:dyDescent="0.2">
      <c r="A23588"/>
      <c r="B23588"/>
      <c r="D23588"/>
      <c r="E23588"/>
      <c r="F23588"/>
    </row>
    <row r="23589" spans="1:6" x14ac:dyDescent="0.2">
      <c r="A23589"/>
      <c r="B23589"/>
      <c r="D23589"/>
      <c r="E23589"/>
      <c r="F23589"/>
    </row>
    <row r="23590" spans="1:6" x14ac:dyDescent="0.2">
      <c r="A23590"/>
      <c r="B23590"/>
      <c r="D23590"/>
      <c r="E23590"/>
      <c r="F23590"/>
    </row>
    <row r="23591" spans="1:6" x14ac:dyDescent="0.2">
      <c r="A23591"/>
      <c r="B23591"/>
      <c r="D23591"/>
      <c r="E23591"/>
      <c r="F23591"/>
    </row>
    <row r="23592" spans="1:6" x14ac:dyDescent="0.2">
      <c r="A23592"/>
      <c r="B23592"/>
      <c r="D23592"/>
      <c r="E23592"/>
      <c r="F23592"/>
    </row>
    <row r="23593" spans="1:6" x14ac:dyDescent="0.2">
      <c r="A23593"/>
      <c r="B23593"/>
      <c r="D23593"/>
      <c r="E23593"/>
      <c r="F23593"/>
    </row>
    <row r="23594" spans="1:6" x14ac:dyDescent="0.2">
      <c r="A23594"/>
      <c r="B23594"/>
      <c r="D23594"/>
      <c r="E23594"/>
      <c r="F23594"/>
    </row>
    <row r="23595" spans="1:6" x14ac:dyDescent="0.2">
      <c r="A23595"/>
      <c r="B23595"/>
      <c r="D23595"/>
      <c r="E23595"/>
      <c r="F23595"/>
    </row>
    <row r="23596" spans="1:6" x14ac:dyDescent="0.2">
      <c r="A23596"/>
      <c r="B23596"/>
      <c r="D23596"/>
      <c r="E23596"/>
      <c r="F23596"/>
    </row>
    <row r="23597" spans="1:6" x14ac:dyDescent="0.2">
      <c r="A23597"/>
      <c r="B23597"/>
      <c r="D23597"/>
      <c r="E23597"/>
      <c r="F23597"/>
    </row>
    <row r="23598" spans="1:6" x14ac:dyDescent="0.2">
      <c r="A23598"/>
      <c r="B23598"/>
      <c r="D23598"/>
      <c r="E23598"/>
      <c r="F23598"/>
    </row>
    <row r="23599" spans="1:6" x14ac:dyDescent="0.2">
      <c r="A23599"/>
      <c r="B23599"/>
      <c r="D23599"/>
      <c r="E23599"/>
      <c r="F23599"/>
    </row>
    <row r="23600" spans="1:6" x14ac:dyDescent="0.2">
      <c r="A23600"/>
      <c r="B23600"/>
      <c r="D23600"/>
      <c r="E23600"/>
      <c r="F23600"/>
    </row>
    <row r="23601" spans="1:6" x14ac:dyDescent="0.2">
      <c r="A23601"/>
      <c r="B23601"/>
      <c r="D23601"/>
      <c r="E23601"/>
      <c r="F23601"/>
    </row>
    <row r="23602" spans="1:6" x14ac:dyDescent="0.2">
      <c r="A23602"/>
      <c r="B23602"/>
      <c r="D23602"/>
      <c r="E23602"/>
      <c r="F23602"/>
    </row>
    <row r="23603" spans="1:6" x14ac:dyDescent="0.2">
      <c r="A23603"/>
      <c r="B23603"/>
      <c r="D23603"/>
      <c r="E23603"/>
      <c r="F23603"/>
    </row>
    <row r="23604" spans="1:6" x14ac:dyDescent="0.2">
      <c r="A23604"/>
      <c r="B23604"/>
      <c r="D23604"/>
      <c r="E23604"/>
      <c r="F23604"/>
    </row>
    <row r="23605" spans="1:6" x14ac:dyDescent="0.2">
      <c r="A23605"/>
      <c r="B23605"/>
      <c r="D23605"/>
      <c r="E23605"/>
      <c r="F23605"/>
    </row>
    <row r="23606" spans="1:6" x14ac:dyDescent="0.2">
      <c r="A23606"/>
      <c r="B23606"/>
      <c r="D23606"/>
      <c r="E23606"/>
      <c r="F23606"/>
    </row>
    <row r="23607" spans="1:6" x14ac:dyDescent="0.2">
      <c r="A23607"/>
      <c r="B23607"/>
      <c r="D23607"/>
      <c r="E23607"/>
      <c r="F23607"/>
    </row>
    <row r="23608" spans="1:6" x14ac:dyDescent="0.2">
      <c r="A23608"/>
      <c r="B23608"/>
      <c r="D23608"/>
      <c r="E23608"/>
      <c r="F23608"/>
    </row>
    <row r="23609" spans="1:6" x14ac:dyDescent="0.2">
      <c r="A23609"/>
      <c r="B23609"/>
      <c r="D23609"/>
      <c r="E23609"/>
      <c r="F23609"/>
    </row>
    <row r="23610" spans="1:6" x14ac:dyDescent="0.2">
      <c r="A23610"/>
      <c r="B23610"/>
      <c r="D23610"/>
      <c r="E23610"/>
      <c r="F23610"/>
    </row>
    <row r="23611" spans="1:6" x14ac:dyDescent="0.2">
      <c r="A23611"/>
      <c r="B23611"/>
      <c r="D23611"/>
      <c r="E23611"/>
      <c r="F23611"/>
    </row>
    <row r="23612" spans="1:6" x14ac:dyDescent="0.2">
      <c r="A23612"/>
      <c r="B23612"/>
      <c r="D23612"/>
      <c r="E23612"/>
      <c r="F23612"/>
    </row>
    <row r="23613" spans="1:6" x14ac:dyDescent="0.2">
      <c r="A23613"/>
      <c r="B23613"/>
      <c r="D23613"/>
      <c r="E23613"/>
      <c r="F23613"/>
    </row>
    <row r="23614" spans="1:6" x14ac:dyDescent="0.2">
      <c r="A23614"/>
      <c r="B23614"/>
      <c r="D23614"/>
      <c r="E23614"/>
      <c r="F23614"/>
    </row>
    <row r="23615" spans="1:6" x14ac:dyDescent="0.2">
      <c r="A23615"/>
      <c r="B23615"/>
      <c r="D23615"/>
      <c r="E23615"/>
      <c r="F23615"/>
    </row>
    <row r="23616" spans="1:6" x14ac:dyDescent="0.2">
      <c r="A23616"/>
      <c r="B23616"/>
      <c r="D23616"/>
      <c r="E23616"/>
      <c r="F23616"/>
    </row>
    <row r="23617" spans="1:6" x14ac:dyDescent="0.2">
      <c r="A23617"/>
      <c r="B23617"/>
      <c r="D23617"/>
      <c r="E23617"/>
      <c r="F23617"/>
    </row>
    <row r="23618" spans="1:6" x14ac:dyDescent="0.2">
      <c r="A23618"/>
      <c r="B23618"/>
      <c r="D23618"/>
      <c r="E23618"/>
      <c r="F23618"/>
    </row>
    <row r="23619" spans="1:6" x14ac:dyDescent="0.2">
      <c r="A23619"/>
      <c r="B23619"/>
      <c r="D23619"/>
      <c r="E23619"/>
      <c r="F23619"/>
    </row>
    <row r="23620" spans="1:6" x14ac:dyDescent="0.2">
      <c r="A23620"/>
      <c r="B23620"/>
      <c r="D23620"/>
      <c r="E23620"/>
      <c r="F23620"/>
    </row>
    <row r="23621" spans="1:6" x14ac:dyDescent="0.2">
      <c r="A23621"/>
      <c r="B23621"/>
      <c r="D23621"/>
      <c r="E23621"/>
      <c r="F23621"/>
    </row>
    <row r="23622" spans="1:6" x14ac:dyDescent="0.2">
      <c r="A23622"/>
      <c r="B23622"/>
      <c r="D23622"/>
      <c r="E23622"/>
      <c r="F23622"/>
    </row>
    <row r="23623" spans="1:6" x14ac:dyDescent="0.2">
      <c r="A23623"/>
      <c r="B23623"/>
      <c r="D23623"/>
      <c r="E23623"/>
      <c r="F23623"/>
    </row>
    <row r="23624" spans="1:6" x14ac:dyDescent="0.2">
      <c r="A23624"/>
      <c r="B23624"/>
      <c r="D23624"/>
      <c r="E23624"/>
      <c r="F23624"/>
    </row>
    <row r="23625" spans="1:6" x14ac:dyDescent="0.2">
      <c r="A23625"/>
      <c r="B23625"/>
      <c r="D23625"/>
      <c r="E23625"/>
      <c r="F23625"/>
    </row>
    <row r="23626" spans="1:6" x14ac:dyDescent="0.2">
      <c r="A23626"/>
      <c r="B23626"/>
      <c r="D23626"/>
      <c r="E23626"/>
      <c r="F23626"/>
    </row>
    <row r="23627" spans="1:6" x14ac:dyDescent="0.2">
      <c r="A23627"/>
      <c r="B23627"/>
      <c r="D23627"/>
      <c r="E23627"/>
      <c r="F23627"/>
    </row>
    <row r="23628" spans="1:6" x14ac:dyDescent="0.2">
      <c r="A23628"/>
      <c r="B23628"/>
      <c r="D23628"/>
      <c r="E23628"/>
      <c r="F23628"/>
    </row>
    <row r="23629" spans="1:6" x14ac:dyDescent="0.2">
      <c r="A23629"/>
      <c r="B23629"/>
      <c r="D23629"/>
      <c r="E23629"/>
      <c r="F23629"/>
    </row>
    <row r="23630" spans="1:6" x14ac:dyDescent="0.2">
      <c r="A23630"/>
      <c r="B23630"/>
      <c r="D23630"/>
      <c r="E23630"/>
      <c r="F23630"/>
    </row>
    <row r="23631" spans="1:6" x14ac:dyDescent="0.2">
      <c r="A23631"/>
      <c r="B23631"/>
      <c r="D23631"/>
      <c r="E23631"/>
      <c r="F23631"/>
    </row>
    <row r="23632" spans="1:6" x14ac:dyDescent="0.2">
      <c r="A23632"/>
      <c r="B23632"/>
      <c r="D23632"/>
      <c r="E23632"/>
      <c r="F23632"/>
    </row>
    <row r="23633" spans="1:6" x14ac:dyDescent="0.2">
      <c r="A23633"/>
      <c r="B23633"/>
      <c r="D23633"/>
      <c r="E23633"/>
      <c r="F23633"/>
    </row>
    <row r="23634" spans="1:6" x14ac:dyDescent="0.2">
      <c r="A23634"/>
      <c r="B23634"/>
      <c r="D23634"/>
      <c r="E23634"/>
      <c r="F23634"/>
    </row>
    <row r="23635" spans="1:6" x14ac:dyDescent="0.2">
      <c r="A23635"/>
      <c r="B23635"/>
      <c r="D23635"/>
      <c r="E23635"/>
      <c r="F23635"/>
    </row>
    <row r="23636" spans="1:6" x14ac:dyDescent="0.2">
      <c r="A23636"/>
      <c r="B23636"/>
      <c r="D23636"/>
      <c r="E23636"/>
      <c r="F23636"/>
    </row>
    <row r="23637" spans="1:6" x14ac:dyDescent="0.2">
      <c r="A23637"/>
      <c r="B23637"/>
      <c r="D23637"/>
      <c r="E23637"/>
      <c r="F23637"/>
    </row>
    <row r="23638" spans="1:6" x14ac:dyDescent="0.2">
      <c r="A23638"/>
      <c r="B23638"/>
      <c r="D23638"/>
      <c r="E23638"/>
      <c r="F23638"/>
    </row>
    <row r="23639" spans="1:6" x14ac:dyDescent="0.2">
      <c r="A23639"/>
      <c r="B23639"/>
      <c r="D23639"/>
      <c r="E23639"/>
      <c r="F23639"/>
    </row>
    <row r="23640" spans="1:6" x14ac:dyDescent="0.2">
      <c r="A23640"/>
      <c r="B23640"/>
      <c r="D23640"/>
      <c r="E23640"/>
      <c r="F23640"/>
    </row>
    <row r="23641" spans="1:6" x14ac:dyDescent="0.2">
      <c r="A23641"/>
      <c r="B23641"/>
      <c r="D23641"/>
      <c r="E23641"/>
      <c r="F23641"/>
    </row>
    <row r="23642" spans="1:6" x14ac:dyDescent="0.2">
      <c r="A23642"/>
      <c r="B23642"/>
      <c r="D23642"/>
      <c r="E23642"/>
      <c r="F23642"/>
    </row>
    <row r="23643" spans="1:6" x14ac:dyDescent="0.2">
      <c r="A23643"/>
      <c r="B23643"/>
      <c r="D23643"/>
      <c r="E23643"/>
      <c r="F23643"/>
    </row>
    <row r="23644" spans="1:6" x14ac:dyDescent="0.2">
      <c r="A23644"/>
      <c r="B23644"/>
      <c r="D23644"/>
      <c r="E23644"/>
      <c r="F23644"/>
    </row>
    <row r="23645" spans="1:6" x14ac:dyDescent="0.2">
      <c r="A23645"/>
      <c r="B23645"/>
      <c r="D23645"/>
      <c r="E23645"/>
      <c r="F23645"/>
    </row>
    <row r="23646" spans="1:6" x14ac:dyDescent="0.2">
      <c r="A23646"/>
      <c r="B23646"/>
      <c r="D23646"/>
      <c r="E23646"/>
      <c r="F23646"/>
    </row>
    <row r="23647" spans="1:6" x14ac:dyDescent="0.2">
      <c r="A23647"/>
      <c r="B23647"/>
      <c r="D23647"/>
      <c r="E23647"/>
      <c r="F23647"/>
    </row>
    <row r="23648" spans="1:6" x14ac:dyDescent="0.2">
      <c r="A23648"/>
      <c r="B23648"/>
      <c r="D23648"/>
      <c r="E23648"/>
      <c r="F23648"/>
    </row>
    <row r="23649" spans="1:6" x14ac:dyDescent="0.2">
      <c r="A23649"/>
      <c r="B23649"/>
      <c r="D23649"/>
      <c r="E23649"/>
      <c r="F23649"/>
    </row>
    <row r="23650" spans="1:6" x14ac:dyDescent="0.2">
      <c r="A23650"/>
      <c r="B23650"/>
      <c r="D23650"/>
      <c r="E23650"/>
      <c r="F23650"/>
    </row>
    <row r="23651" spans="1:6" x14ac:dyDescent="0.2">
      <c r="A23651"/>
      <c r="B23651"/>
      <c r="D23651"/>
      <c r="E23651"/>
      <c r="F23651"/>
    </row>
    <row r="23652" spans="1:6" x14ac:dyDescent="0.2">
      <c r="A23652"/>
      <c r="B23652"/>
      <c r="D23652"/>
      <c r="E23652"/>
      <c r="F23652"/>
    </row>
    <row r="23653" spans="1:6" x14ac:dyDescent="0.2">
      <c r="A23653"/>
      <c r="B23653"/>
      <c r="D23653"/>
      <c r="E23653"/>
      <c r="F23653"/>
    </row>
    <row r="23654" spans="1:6" x14ac:dyDescent="0.2">
      <c r="A23654"/>
      <c r="B23654"/>
      <c r="D23654"/>
      <c r="E23654"/>
      <c r="F23654"/>
    </row>
    <row r="23655" spans="1:6" x14ac:dyDescent="0.2">
      <c r="A23655"/>
      <c r="B23655"/>
      <c r="D23655"/>
      <c r="E23655"/>
      <c r="F23655"/>
    </row>
    <row r="23656" spans="1:6" x14ac:dyDescent="0.2">
      <c r="A23656"/>
      <c r="B23656"/>
      <c r="D23656"/>
      <c r="E23656"/>
      <c r="F23656"/>
    </row>
    <row r="23657" spans="1:6" x14ac:dyDescent="0.2">
      <c r="A23657"/>
      <c r="B23657"/>
      <c r="D23657"/>
      <c r="E23657"/>
      <c r="F23657"/>
    </row>
    <row r="23658" spans="1:6" x14ac:dyDescent="0.2">
      <c r="A23658"/>
      <c r="B23658"/>
      <c r="D23658"/>
      <c r="E23658"/>
      <c r="F23658"/>
    </row>
    <row r="23659" spans="1:6" x14ac:dyDescent="0.2">
      <c r="A23659"/>
      <c r="B23659"/>
      <c r="D23659"/>
      <c r="E23659"/>
      <c r="F23659"/>
    </row>
    <row r="23660" spans="1:6" x14ac:dyDescent="0.2">
      <c r="A23660"/>
      <c r="B23660"/>
      <c r="D23660"/>
      <c r="E23660"/>
      <c r="F23660"/>
    </row>
    <row r="23661" spans="1:6" x14ac:dyDescent="0.2">
      <c r="A23661"/>
      <c r="B23661"/>
      <c r="D23661"/>
      <c r="E23661"/>
      <c r="F23661"/>
    </row>
    <row r="23662" spans="1:6" x14ac:dyDescent="0.2">
      <c r="A23662"/>
      <c r="B23662"/>
      <c r="D23662"/>
      <c r="E23662"/>
      <c r="F23662"/>
    </row>
    <row r="23663" spans="1:6" x14ac:dyDescent="0.2">
      <c r="A23663"/>
      <c r="B23663"/>
      <c r="D23663"/>
      <c r="E23663"/>
      <c r="F23663"/>
    </row>
    <row r="23664" spans="1:6" x14ac:dyDescent="0.2">
      <c r="A23664"/>
      <c r="B23664"/>
      <c r="D23664"/>
      <c r="E23664"/>
      <c r="F23664"/>
    </row>
    <row r="23665" spans="1:6" x14ac:dyDescent="0.2">
      <c r="A23665"/>
      <c r="B23665"/>
      <c r="D23665"/>
      <c r="E23665"/>
      <c r="F23665"/>
    </row>
    <row r="23666" spans="1:6" x14ac:dyDescent="0.2">
      <c r="A23666"/>
      <c r="B23666"/>
      <c r="D23666"/>
      <c r="E23666"/>
      <c r="F23666"/>
    </row>
    <row r="23667" spans="1:6" x14ac:dyDescent="0.2">
      <c r="A23667"/>
      <c r="B23667"/>
      <c r="D23667"/>
      <c r="E23667"/>
      <c r="F23667"/>
    </row>
    <row r="23668" spans="1:6" x14ac:dyDescent="0.2">
      <c r="A23668"/>
      <c r="B23668"/>
      <c r="D23668"/>
      <c r="E23668"/>
      <c r="F23668"/>
    </row>
    <row r="23669" spans="1:6" x14ac:dyDescent="0.2">
      <c r="A23669"/>
      <c r="B23669"/>
      <c r="D23669"/>
      <c r="E23669"/>
      <c r="F23669"/>
    </row>
    <row r="23670" spans="1:6" x14ac:dyDescent="0.2">
      <c r="A23670"/>
      <c r="B23670"/>
      <c r="D23670"/>
      <c r="E23670"/>
      <c r="F23670"/>
    </row>
    <row r="23671" spans="1:6" x14ac:dyDescent="0.2">
      <c r="A23671"/>
      <c r="B23671"/>
      <c r="D23671"/>
      <c r="E23671"/>
      <c r="F23671"/>
    </row>
    <row r="23672" spans="1:6" x14ac:dyDescent="0.2">
      <c r="A23672"/>
      <c r="B23672"/>
      <c r="D23672"/>
      <c r="E23672"/>
      <c r="F23672"/>
    </row>
    <row r="23673" spans="1:6" x14ac:dyDescent="0.2">
      <c r="A23673"/>
      <c r="B23673"/>
      <c r="D23673"/>
      <c r="E23673"/>
      <c r="F23673"/>
    </row>
    <row r="23674" spans="1:6" x14ac:dyDescent="0.2">
      <c r="A23674"/>
      <c r="B23674"/>
      <c r="D23674"/>
      <c r="E23674"/>
      <c r="F23674"/>
    </row>
    <row r="23675" spans="1:6" x14ac:dyDescent="0.2">
      <c r="A23675"/>
      <c r="B23675"/>
      <c r="D23675"/>
      <c r="E23675"/>
      <c r="F23675"/>
    </row>
    <row r="23676" spans="1:6" x14ac:dyDescent="0.2">
      <c r="A23676"/>
      <c r="B23676"/>
      <c r="D23676"/>
      <c r="E23676"/>
      <c r="F23676"/>
    </row>
    <row r="23677" spans="1:6" x14ac:dyDescent="0.2">
      <c r="A23677"/>
      <c r="B23677"/>
      <c r="D23677"/>
      <c r="E23677"/>
      <c r="F23677"/>
    </row>
    <row r="23678" spans="1:6" x14ac:dyDescent="0.2">
      <c r="A23678"/>
      <c r="B23678"/>
      <c r="D23678"/>
      <c r="E23678"/>
      <c r="F23678"/>
    </row>
    <row r="23679" spans="1:6" x14ac:dyDescent="0.2">
      <c r="A23679"/>
      <c r="B23679"/>
      <c r="D23679"/>
      <c r="E23679"/>
      <c r="F23679"/>
    </row>
    <row r="23680" spans="1:6" x14ac:dyDescent="0.2">
      <c r="A23680"/>
      <c r="B23680"/>
      <c r="D23680"/>
      <c r="E23680"/>
      <c r="F23680"/>
    </row>
    <row r="23681" spans="1:6" x14ac:dyDescent="0.2">
      <c r="A23681"/>
      <c r="B23681"/>
      <c r="D23681"/>
      <c r="E23681"/>
      <c r="F23681"/>
    </row>
    <row r="23682" spans="1:6" x14ac:dyDescent="0.2">
      <c r="A23682"/>
      <c r="B23682"/>
      <c r="D23682"/>
      <c r="E23682"/>
      <c r="F23682"/>
    </row>
    <row r="23683" spans="1:6" x14ac:dyDescent="0.2">
      <c r="A23683"/>
      <c r="B23683"/>
      <c r="D23683"/>
      <c r="E23683"/>
      <c r="F23683"/>
    </row>
    <row r="23684" spans="1:6" x14ac:dyDescent="0.2">
      <c r="A23684"/>
      <c r="B23684"/>
      <c r="D23684"/>
      <c r="E23684"/>
      <c r="F23684"/>
    </row>
    <row r="23685" spans="1:6" x14ac:dyDescent="0.2">
      <c r="A23685"/>
      <c r="B23685"/>
      <c r="D23685"/>
      <c r="E23685"/>
      <c r="F23685"/>
    </row>
    <row r="23686" spans="1:6" x14ac:dyDescent="0.2">
      <c r="A23686"/>
      <c r="B23686"/>
      <c r="D23686"/>
      <c r="E23686"/>
      <c r="F23686"/>
    </row>
    <row r="23687" spans="1:6" x14ac:dyDescent="0.2">
      <c r="A23687"/>
      <c r="B23687"/>
      <c r="D23687"/>
      <c r="E23687"/>
      <c r="F23687"/>
    </row>
    <row r="23688" spans="1:6" x14ac:dyDescent="0.2">
      <c r="A23688"/>
      <c r="B23688"/>
      <c r="D23688"/>
      <c r="E23688"/>
      <c r="F23688"/>
    </row>
    <row r="23689" spans="1:6" x14ac:dyDescent="0.2">
      <c r="A23689"/>
      <c r="B23689"/>
      <c r="D23689"/>
      <c r="E23689"/>
      <c r="F23689"/>
    </row>
    <row r="23690" spans="1:6" x14ac:dyDescent="0.2">
      <c r="A23690"/>
      <c r="B23690"/>
      <c r="D23690"/>
      <c r="E23690"/>
      <c r="F23690"/>
    </row>
    <row r="23691" spans="1:6" x14ac:dyDescent="0.2">
      <c r="A23691"/>
      <c r="B23691"/>
      <c r="D23691"/>
      <c r="E23691"/>
      <c r="F23691"/>
    </row>
    <row r="23692" spans="1:6" x14ac:dyDescent="0.2">
      <c r="A23692"/>
      <c r="B23692"/>
      <c r="D23692"/>
      <c r="E23692"/>
      <c r="F23692"/>
    </row>
    <row r="23693" spans="1:6" x14ac:dyDescent="0.2">
      <c r="A23693"/>
      <c r="B23693"/>
      <c r="D23693"/>
      <c r="E23693"/>
      <c r="F23693"/>
    </row>
    <row r="23694" spans="1:6" x14ac:dyDescent="0.2">
      <c r="A23694"/>
      <c r="B23694"/>
      <c r="D23694"/>
      <c r="E23694"/>
      <c r="F23694"/>
    </row>
    <row r="23695" spans="1:6" x14ac:dyDescent="0.2">
      <c r="A23695"/>
      <c r="B23695"/>
      <c r="D23695"/>
      <c r="E23695"/>
      <c r="F23695"/>
    </row>
    <row r="23696" spans="1:6" x14ac:dyDescent="0.2">
      <c r="A23696"/>
      <c r="B23696"/>
      <c r="D23696"/>
      <c r="E23696"/>
      <c r="F23696"/>
    </row>
    <row r="23697" spans="1:6" x14ac:dyDescent="0.2">
      <c r="A23697"/>
      <c r="B23697"/>
      <c r="D23697"/>
      <c r="E23697"/>
      <c r="F23697"/>
    </row>
    <row r="23698" spans="1:6" x14ac:dyDescent="0.2">
      <c r="A23698"/>
      <c r="B23698"/>
      <c r="D23698"/>
      <c r="E23698"/>
      <c r="F23698"/>
    </row>
    <row r="23699" spans="1:6" x14ac:dyDescent="0.2">
      <c r="A23699"/>
      <c r="B23699"/>
      <c r="D23699"/>
      <c r="E23699"/>
      <c r="F23699"/>
    </row>
    <row r="23700" spans="1:6" x14ac:dyDescent="0.2">
      <c r="A23700"/>
      <c r="B23700"/>
      <c r="D23700"/>
      <c r="E23700"/>
      <c r="F23700"/>
    </row>
    <row r="23701" spans="1:6" x14ac:dyDescent="0.2">
      <c r="A23701"/>
      <c r="B23701"/>
      <c r="D23701"/>
      <c r="E23701"/>
      <c r="F23701"/>
    </row>
    <row r="23702" spans="1:6" x14ac:dyDescent="0.2">
      <c r="A23702"/>
      <c r="B23702"/>
      <c r="D23702"/>
      <c r="E23702"/>
      <c r="F23702"/>
    </row>
    <row r="23703" spans="1:6" x14ac:dyDescent="0.2">
      <c r="A23703"/>
      <c r="B23703"/>
      <c r="D23703"/>
      <c r="E23703"/>
      <c r="F23703"/>
    </row>
    <row r="23704" spans="1:6" x14ac:dyDescent="0.2">
      <c r="A23704"/>
      <c r="B23704"/>
      <c r="D23704"/>
      <c r="E23704"/>
      <c r="F23704"/>
    </row>
    <row r="23705" spans="1:6" x14ac:dyDescent="0.2">
      <c r="A23705"/>
      <c r="B23705"/>
      <c r="D23705"/>
      <c r="E23705"/>
      <c r="F23705"/>
    </row>
    <row r="23706" spans="1:6" x14ac:dyDescent="0.2">
      <c r="A23706"/>
      <c r="B23706"/>
      <c r="D23706"/>
      <c r="E23706"/>
      <c r="F23706"/>
    </row>
    <row r="23707" spans="1:6" x14ac:dyDescent="0.2">
      <c r="A23707"/>
      <c r="B23707"/>
      <c r="D23707"/>
      <c r="E23707"/>
      <c r="F23707"/>
    </row>
    <row r="23708" spans="1:6" x14ac:dyDescent="0.2">
      <c r="A23708"/>
      <c r="B23708"/>
      <c r="D23708"/>
      <c r="E23708"/>
      <c r="F23708"/>
    </row>
    <row r="23709" spans="1:6" x14ac:dyDescent="0.2">
      <c r="A23709"/>
      <c r="B23709"/>
      <c r="D23709"/>
      <c r="E23709"/>
      <c r="F23709"/>
    </row>
    <row r="23710" spans="1:6" x14ac:dyDescent="0.2">
      <c r="A23710"/>
      <c r="B23710"/>
      <c r="D23710"/>
      <c r="E23710"/>
      <c r="F23710"/>
    </row>
    <row r="23711" spans="1:6" x14ac:dyDescent="0.2">
      <c r="A23711"/>
      <c r="B23711"/>
      <c r="D23711"/>
      <c r="E23711"/>
      <c r="F23711"/>
    </row>
    <row r="23712" spans="1:6" x14ac:dyDescent="0.2">
      <c r="A23712"/>
      <c r="B23712"/>
      <c r="D23712"/>
      <c r="E23712"/>
      <c r="F23712"/>
    </row>
    <row r="23713" spans="1:6" x14ac:dyDescent="0.2">
      <c r="A23713"/>
      <c r="B23713"/>
      <c r="D23713"/>
      <c r="E23713"/>
      <c r="F23713"/>
    </row>
    <row r="23714" spans="1:6" x14ac:dyDescent="0.2">
      <c r="A23714"/>
      <c r="B23714"/>
      <c r="D23714"/>
      <c r="E23714"/>
      <c r="F23714"/>
    </row>
    <row r="23715" spans="1:6" x14ac:dyDescent="0.2">
      <c r="A23715"/>
      <c r="B23715"/>
      <c r="D23715"/>
      <c r="E23715"/>
      <c r="F23715"/>
    </row>
    <row r="23716" spans="1:6" x14ac:dyDescent="0.2">
      <c r="A23716"/>
      <c r="B23716"/>
      <c r="D23716"/>
      <c r="E23716"/>
      <c r="F23716"/>
    </row>
    <row r="23717" spans="1:6" x14ac:dyDescent="0.2">
      <c r="A23717"/>
      <c r="B23717"/>
      <c r="D23717"/>
      <c r="E23717"/>
      <c r="F23717"/>
    </row>
    <row r="23718" spans="1:6" x14ac:dyDescent="0.2">
      <c r="A23718"/>
      <c r="B23718"/>
      <c r="D23718"/>
      <c r="E23718"/>
      <c r="F23718"/>
    </row>
    <row r="23719" spans="1:6" x14ac:dyDescent="0.2">
      <c r="A23719"/>
      <c r="B23719"/>
      <c r="D23719"/>
      <c r="E23719"/>
      <c r="F23719"/>
    </row>
    <row r="23720" spans="1:6" x14ac:dyDescent="0.2">
      <c r="A23720"/>
      <c r="B23720"/>
      <c r="D23720"/>
      <c r="E23720"/>
      <c r="F23720"/>
    </row>
    <row r="23721" spans="1:6" x14ac:dyDescent="0.2">
      <c r="A23721"/>
      <c r="B23721"/>
      <c r="D23721"/>
      <c r="E23721"/>
      <c r="F23721"/>
    </row>
    <row r="23722" spans="1:6" x14ac:dyDescent="0.2">
      <c r="A23722"/>
      <c r="B23722"/>
      <c r="D23722"/>
      <c r="E23722"/>
      <c r="F23722"/>
    </row>
    <row r="23723" spans="1:6" x14ac:dyDescent="0.2">
      <c r="A23723"/>
      <c r="B23723"/>
      <c r="D23723"/>
      <c r="E23723"/>
      <c r="F23723"/>
    </row>
    <row r="23724" spans="1:6" x14ac:dyDescent="0.2">
      <c r="A23724"/>
      <c r="B23724"/>
      <c r="D23724"/>
      <c r="E23724"/>
      <c r="F23724"/>
    </row>
    <row r="23725" spans="1:6" x14ac:dyDescent="0.2">
      <c r="A23725"/>
      <c r="B23725"/>
      <c r="D23725"/>
      <c r="E23725"/>
      <c r="F23725"/>
    </row>
    <row r="23726" spans="1:6" x14ac:dyDescent="0.2">
      <c r="A23726"/>
      <c r="B23726"/>
      <c r="D23726"/>
      <c r="E23726"/>
      <c r="F23726"/>
    </row>
    <row r="23727" spans="1:6" x14ac:dyDescent="0.2">
      <c r="A23727"/>
      <c r="B23727"/>
      <c r="D23727"/>
      <c r="E23727"/>
      <c r="F23727"/>
    </row>
    <row r="23728" spans="1:6" x14ac:dyDescent="0.2">
      <c r="A23728"/>
      <c r="B23728"/>
      <c r="D23728"/>
      <c r="E23728"/>
      <c r="F23728"/>
    </row>
    <row r="23729" spans="1:6" x14ac:dyDescent="0.2">
      <c r="A23729"/>
      <c r="B23729"/>
      <c r="D23729"/>
      <c r="E23729"/>
      <c r="F23729"/>
    </row>
    <row r="23730" spans="1:6" x14ac:dyDescent="0.2">
      <c r="A23730"/>
      <c r="B23730"/>
      <c r="D23730"/>
      <c r="E23730"/>
      <c r="F23730"/>
    </row>
    <row r="23731" spans="1:6" x14ac:dyDescent="0.2">
      <c r="A23731"/>
      <c r="B23731"/>
      <c r="D23731"/>
      <c r="E23731"/>
      <c r="F23731"/>
    </row>
    <row r="23732" spans="1:6" x14ac:dyDescent="0.2">
      <c r="A23732"/>
      <c r="B23732"/>
      <c r="D23732"/>
      <c r="E23732"/>
      <c r="F23732"/>
    </row>
    <row r="23733" spans="1:6" x14ac:dyDescent="0.2">
      <c r="A23733"/>
      <c r="B23733"/>
      <c r="D23733"/>
      <c r="E23733"/>
      <c r="F23733"/>
    </row>
    <row r="23734" spans="1:6" x14ac:dyDescent="0.2">
      <c r="A23734"/>
      <c r="B23734"/>
      <c r="D23734"/>
      <c r="E23734"/>
      <c r="F23734"/>
    </row>
    <row r="23735" spans="1:6" x14ac:dyDescent="0.2">
      <c r="A23735"/>
      <c r="B23735"/>
      <c r="D23735"/>
      <c r="E23735"/>
      <c r="F23735"/>
    </row>
    <row r="23736" spans="1:6" x14ac:dyDescent="0.2">
      <c r="A23736"/>
      <c r="B23736"/>
      <c r="D23736"/>
      <c r="E23736"/>
      <c r="F23736"/>
    </row>
    <row r="23737" spans="1:6" x14ac:dyDescent="0.2">
      <c r="A23737"/>
      <c r="B23737"/>
      <c r="D23737"/>
      <c r="E23737"/>
      <c r="F23737"/>
    </row>
    <row r="23738" spans="1:6" x14ac:dyDescent="0.2">
      <c r="A23738"/>
      <c r="B23738"/>
      <c r="D23738"/>
      <c r="E23738"/>
      <c r="F23738"/>
    </row>
    <row r="23739" spans="1:6" x14ac:dyDescent="0.2">
      <c r="A23739"/>
      <c r="B23739"/>
      <c r="D23739"/>
      <c r="E23739"/>
      <c r="F23739"/>
    </row>
    <row r="23740" spans="1:6" x14ac:dyDescent="0.2">
      <c r="A23740"/>
      <c r="B23740"/>
      <c r="D23740"/>
      <c r="E23740"/>
      <c r="F23740"/>
    </row>
    <row r="23741" spans="1:6" x14ac:dyDescent="0.2">
      <c r="A23741"/>
      <c r="B23741"/>
      <c r="D23741"/>
      <c r="E23741"/>
      <c r="F23741"/>
    </row>
    <row r="23742" spans="1:6" x14ac:dyDescent="0.2">
      <c r="A23742"/>
      <c r="B23742"/>
      <c r="D23742"/>
      <c r="E23742"/>
      <c r="F23742"/>
    </row>
    <row r="23743" spans="1:6" x14ac:dyDescent="0.2">
      <c r="A23743"/>
      <c r="B23743"/>
      <c r="D23743"/>
      <c r="E23743"/>
      <c r="F23743"/>
    </row>
    <row r="23744" spans="1:6" x14ac:dyDescent="0.2">
      <c r="A23744"/>
      <c r="B23744"/>
      <c r="D23744"/>
      <c r="E23744"/>
      <c r="F23744"/>
    </row>
    <row r="23745" spans="1:6" x14ac:dyDescent="0.2">
      <c r="A23745"/>
      <c r="B23745"/>
      <c r="D23745"/>
      <c r="E23745"/>
      <c r="F23745"/>
    </row>
    <row r="23746" spans="1:6" x14ac:dyDescent="0.2">
      <c r="A23746"/>
      <c r="B23746"/>
      <c r="D23746"/>
      <c r="E23746"/>
      <c r="F23746"/>
    </row>
    <row r="23747" spans="1:6" x14ac:dyDescent="0.2">
      <c r="A23747"/>
      <c r="B23747"/>
      <c r="D23747"/>
      <c r="E23747"/>
      <c r="F23747"/>
    </row>
    <row r="23748" spans="1:6" x14ac:dyDescent="0.2">
      <c r="A23748"/>
      <c r="B23748"/>
      <c r="D23748"/>
      <c r="E23748"/>
      <c r="F23748"/>
    </row>
    <row r="23749" spans="1:6" x14ac:dyDescent="0.2">
      <c r="A23749"/>
      <c r="B23749"/>
      <c r="D23749"/>
      <c r="E23749"/>
      <c r="F23749"/>
    </row>
    <row r="23750" spans="1:6" x14ac:dyDescent="0.2">
      <c r="A23750"/>
      <c r="B23750"/>
      <c r="D23750"/>
      <c r="E23750"/>
      <c r="F23750"/>
    </row>
    <row r="23751" spans="1:6" x14ac:dyDescent="0.2">
      <c r="A23751"/>
      <c r="B23751"/>
      <c r="D23751"/>
      <c r="E23751"/>
      <c r="F23751"/>
    </row>
    <row r="23752" spans="1:6" x14ac:dyDescent="0.2">
      <c r="A23752"/>
      <c r="B23752"/>
      <c r="D23752"/>
      <c r="E23752"/>
      <c r="F23752"/>
    </row>
    <row r="23753" spans="1:6" x14ac:dyDescent="0.2">
      <c r="A23753"/>
      <c r="B23753"/>
      <c r="D23753"/>
      <c r="E23753"/>
      <c r="F23753"/>
    </row>
    <row r="23754" spans="1:6" x14ac:dyDescent="0.2">
      <c r="A23754"/>
      <c r="B23754"/>
      <c r="D23754"/>
      <c r="E23754"/>
      <c r="F23754"/>
    </row>
    <row r="23755" spans="1:6" x14ac:dyDescent="0.2">
      <c r="A23755"/>
      <c r="B23755"/>
      <c r="D23755"/>
      <c r="E23755"/>
      <c r="F23755"/>
    </row>
    <row r="23756" spans="1:6" x14ac:dyDescent="0.2">
      <c r="A23756"/>
      <c r="B23756"/>
      <c r="D23756"/>
      <c r="E23756"/>
      <c r="F23756"/>
    </row>
    <row r="23757" spans="1:6" x14ac:dyDescent="0.2">
      <c r="A23757"/>
      <c r="B23757"/>
      <c r="D23757"/>
      <c r="E23757"/>
      <c r="F23757"/>
    </row>
    <row r="23758" spans="1:6" x14ac:dyDescent="0.2">
      <c r="A23758"/>
      <c r="B23758"/>
      <c r="D23758"/>
      <c r="E23758"/>
      <c r="F23758"/>
    </row>
    <row r="23759" spans="1:6" x14ac:dyDescent="0.2">
      <c r="A23759"/>
      <c r="B23759"/>
      <c r="D23759"/>
      <c r="E23759"/>
      <c r="F23759"/>
    </row>
    <row r="23760" spans="1:6" x14ac:dyDescent="0.2">
      <c r="A23760"/>
      <c r="B23760"/>
      <c r="D23760"/>
      <c r="E23760"/>
      <c r="F23760"/>
    </row>
    <row r="23761" spans="1:6" x14ac:dyDescent="0.2">
      <c r="A23761"/>
      <c r="B23761"/>
      <c r="D23761"/>
      <c r="E23761"/>
      <c r="F23761"/>
    </row>
    <row r="23762" spans="1:6" x14ac:dyDescent="0.2">
      <c r="A23762"/>
      <c r="B23762"/>
      <c r="D23762"/>
      <c r="E23762"/>
      <c r="F23762"/>
    </row>
    <row r="23763" spans="1:6" x14ac:dyDescent="0.2">
      <c r="A23763"/>
      <c r="B23763"/>
      <c r="D23763"/>
      <c r="E23763"/>
      <c r="F23763"/>
    </row>
    <row r="23764" spans="1:6" x14ac:dyDescent="0.2">
      <c r="A23764"/>
      <c r="B23764"/>
      <c r="D23764"/>
      <c r="E23764"/>
      <c r="F23764"/>
    </row>
    <row r="23765" spans="1:6" x14ac:dyDescent="0.2">
      <c r="A23765"/>
      <c r="B23765"/>
      <c r="D23765"/>
      <c r="E23765"/>
      <c r="F23765"/>
    </row>
    <row r="23766" spans="1:6" x14ac:dyDescent="0.2">
      <c r="A23766"/>
      <c r="B23766"/>
      <c r="D23766"/>
      <c r="E23766"/>
      <c r="F23766"/>
    </row>
    <row r="23767" spans="1:6" x14ac:dyDescent="0.2">
      <c r="A23767"/>
      <c r="B23767"/>
      <c r="D23767"/>
      <c r="E23767"/>
      <c r="F23767"/>
    </row>
    <row r="23768" spans="1:6" x14ac:dyDescent="0.2">
      <c r="A23768"/>
      <c r="B23768"/>
      <c r="D23768"/>
      <c r="E23768"/>
      <c r="F23768"/>
    </row>
    <row r="23769" spans="1:6" x14ac:dyDescent="0.2">
      <c r="A23769"/>
      <c r="B23769"/>
      <c r="D23769"/>
      <c r="E23769"/>
      <c r="F23769"/>
    </row>
    <row r="23770" spans="1:6" x14ac:dyDescent="0.2">
      <c r="A23770"/>
      <c r="B23770"/>
      <c r="D23770"/>
      <c r="E23770"/>
      <c r="F23770"/>
    </row>
    <row r="23771" spans="1:6" x14ac:dyDescent="0.2">
      <c r="A23771"/>
      <c r="B23771"/>
      <c r="D23771"/>
      <c r="E23771"/>
      <c r="F23771"/>
    </row>
    <row r="23772" spans="1:6" x14ac:dyDescent="0.2">
      <c r="A23772"/>
      <c r="B23772"/>
      <c r="D23772"/>
      <c r="E23772"/>
      <c r="F23772"/>
    </row>
    <row r="23773" spans="1:6" x14ac:dyDescent="0.2">
      <c r="A23773"/>
      <c r="B23773"/>
      <c r="D23773"/>
      <c r="E23773"/>
      <c r="F23773"/>
    </row>
    <row r="23774" spans="1:6" x14ac:dyDescent="0.2">
      <c r="A23774"/>
      <c r="B23774"/>
      <c r="D23774"/>
      <c r="E23774"/>
      <c r="F23774"/>
    </row>
    <row r="23775" spans="1:6" x14ac:dyDescent="0.2">
      <c r="A23775"/>
      <c r="B23775"/>
      <c r="D23775"/>
      <c r="E23775"/>
      <c r="F23775"/>
    </row>
    <row r="23776" spans="1:6" x14ac:dyDescent="0.2">
      <c r="A23776"/>
      <c r="B23776"/>
      <c r="D23776"/>
      <c r="E23776"/>
      <c r="F23776"/>
    </row>
    <row r="23777" spans="1:6" x14ac:dyDescent="0.2">
      <c r="A23777"/>
      <c r="B23777"/>
      <c r="D23777"/>
      <c r="E23777"/>
      <c r="F23777"/>
    </row>
    <row r="23778" spans="1:6" x14ac:dyDescent="0.2">
      <c r="A23778"/>
      <c r="B23778"/>
      <c r="D23778"/>
      <c r="E23778"/>
      <c r="F23778"/>
    </row>
    <row r="23779" spans="1:6" x14ac:dyDescent="0.2">
      <c r="A23779"/>
      <c r="B23779"/>
      <c r="D23779"/>
      <c r="E23779"/>
      <c r="F23779"/>
    </row>
    <row r="23780" spans="1:6" x14ac:dyDescent="0.2">
      <c r="A23780"/>
      <c r="B23780"/>
      <c r="D23780"/>
      <c r="E23780"/>
      <c r="F23780"/>
    </row>
    <row r="23781" spans="1:6" x14ac:dyDescent="0.2">
      <c r="A23781"/>
      <c r="B23781"/>
      <c r="D23781"/>
      <c r="E23781"/>
      <c r="F23781"/>
    </row>
    <row r="23782" spans="1:6" x14ac:dyDescent="0.2">
      <c r="A23782"/>
      <c r="B23782"/>
      <c r="D23782"/>
      <c r="E23782"/>
      <c r="F23782"/>
    </row>
    <row r="23783" spans="1:6" x14ac:dyDescent="0.2">
      <c r="A23783"/>
      <c r="B23783"/>
      <c r="D23783"/>
      <c r="E23783"/>
      <c r="F23783"/>
    </row>
    <row r="23784" spans="1:6" x14ac:dyDescent="0.2">
      <c r="A23784"/>
      <c r="B23784"/>
      <c r="D23784"/>
      <c r="E23784"/>
      <c r="F23784"/>
    </row>
    <row r="23785" spans="1:6" x14ac:dyDescent="0.2">
      <c r="A23785"/>
      <c r="B23785"/>
      <c r="D23785"/>
      <c r="E23785"/>
      <c r="F23785"/>
    </row>
    <row r="23786" spans="1:6" x14ac:dyDescent="0.2">
      <c r="A23786"/>
      <c r="B23786"/>
      <c r="D23786"/>
      <c r="E23786"/>
      <c r="F23786"/>
    </row>
    <row r="23787" spans="1:6" x14ac:dyDescent="0.2">
      <c r="A23787"/>
      <c r="B23787"/>
      <c r="D23787"/>
      <c r="E23787"/>
      <c r="F23787"/>
    </row>
    <row r="23788" spans="1:6" x14ac:dyDescent="0.2">
      <c r="A23788"/>
      <c r="B23788"/>
      <c r="D23788"/>
      <c r="E23788"/>
      <c r="F23788"/>
    </row>
    <row r="23789" spans="1:6" x14ac:dyDescent="0.2">
      <c r="A23789"/>
      <c r="B23789"/>
      <c r="D23789"/>
      <c r="E23789"/>
      <c r="F23789"/>
    </row>
    <row r="23790" spans="1:6" x14ac:dyDescent="0.2">
      <c r="A23790"/>
      <c r="B23790"/>
      <c r="D23790"/>
      <c r="E23790"/>
      <c r="F23790"/>
    </row>
    <row r="23791" spans="1:6" x14ac:dyDescent="0.2">
      <c r="A23791"/>
      <c r="B23791"/>
      <c r="D23791"/>
      <c r="E23791"/>
      <c r="F23791"/>
    </row>
    <row r="23792" spans="1:6" x14ac:dyDescent="0.2">
      <c r="A23792"/>
      <c r="B23792"/>
      <c r="D23792"/>
      <c r="E23792"/>
      <c r="F23792"/>
    </row>
    <row r="23793" spans="1:6" x14ac:dyDescent="0.2">
      <c r="A23793"/>
      <c r="B23793"/>
      <c r="D23793"/>
      <c r="E23793"/>
      <c r="F23793"/>
    </row>
    <row r="23794" spans="1:6" x14ac:dyDescent="0.2">
      <c r="A23794"/>
      <c r="B23794"/>
      <c r="D23794"/>
      <c r="E23794"/>
      <c r="F23794"/>
    </row>
    <row r="23795" spans="1:6" x14ac:dyDescent="0.2">
      <c r="A23795"/>
      <c r="B23795"/>
      <c r="D23795"/>
      <c r="E23795"/>
      <c r="F23795"/>
    </row>
    <row r="23796" spans="1:6" x14ac:dyDescent="0.2">
      <c r="A23796"/>
      <c r="B23796"/>
      <c r="D23796"/>
      <c r="E23796"/>
      <c r="F23796"/>
    </row>
    <row r="23797" spans="1:6" x14ac:dyDescent="0.2">
      <c r="A23797"/>
      <c r="B23797"/>
      <c r="D23797"/>
      <c r="E23797"/>
      <c r="F23797"/>
    </row>
    <row r="23798" spans="1:6" x14ac:dyDescent="0.2">
      <c r="A23798"/>
      <c r="B23798"/>
      <c r="D23798"/>
      <c r="E23798"/>
      <c r="F23798"/>
    </row>
    <row r="23799" spans="1:6" x14ac:dyDescent="0.2">
      <c r="A23799"/>
      <c r="B23799"/>
      <c r="D23799"/>
      <c r="E23799"/>
      <c r="F23799"/>
    </row>
    <row r="23800" spans="1:6" x14ac:dyDescent="0.2">
      <c r="A23800"/>
      <c r="B23800"/>
      <c r="D23800"/>
      <c r="E23800"/>
      <c r="F23800"/>
    </row>
    <row r="23801" spans="1:6" x14ac:dyDescent="0.2">
      <c r="A23801"/>
      <c r="B23801"/>
      <c r="D23801"/>
      <c r="E23801"/>
      <c r="F23801"/>
    </row>
    <row r="23802" spans="1:6" x14ac:dyDescent="0.2">
      <c r="A23802"/>
      <c r="B23802"/>
      <c r="D23802"/>
      <c r="E23802"/>
      <c r="F23802"/>
    </row>
    <row r="23803" spans="1:6" x14ac:dyDescent="0.2">
      <c r="A23803"/>
      <c r="B23803"/>
      <c r="D23803"/>
      <c r="E23803"/>
      <c r="F23803"/>
    </row>
    <row r="23804" spans="1:6" x14ac:dyDescent="0.2">
      <c r="A23804"/>
      <c r="B23804"/>
      <c r="D23804"/>
      <c r="E23804"/>
      <c r="F23804"/>
    </row>
    <row r="23805" spans="1:6" x14ac:dyDescent="0.2">
      <c r="A23805"/>
      <c r="B23805"/>
      <c r="D23805"/>
      <c r="E23805"/>
      <c r="F23805"/>
    </row>
    <row r="23806" spans="1:6" x14ac:dyDescent="0.2">
      <c r="A23806"/>
      <c r="B23806"/>
      <c r="D23806"/>
      <c r="E23806"/>
      <c r="F23806"/>
    </row>
    <row r="23807" spans="1:6" x14ac:dyDescent="0.2">
      <c r="A23807"/>
      <c r="B23807"/>
      <c r="D23807"/>
      <c r="E23807"/>
      <c r="F23807"/>
    </row>
    <row r="23808" spans="1:6" x14ac:dyDescent="0.2">
      <c r="A23808"/>
      <c r="B23808"/>
      <c r="D23808"/>
      <c r="E23808"/>
      <c r="F23808"/>
    </row>
    <row r="23809" spans="1:6" x14ac:dyDescent="0.2">
      <c r="A23809"/>
      <c r="B23809"/>
      <c r="D23809"/>
      <c r="E23809"/>
      <c r="F23809"/>
    </row>
    <row r="23810" spans="1:6" x14ac:dyDescent="0.2">
      <c r="A23810"/>
      <c r="B23810"/>
      <c r="D23810"/>
      <c r="E23810"/>
      <c r="F23810"/>
    </row>
    <row r="23811" spans="1:6" x14ac:dyDescent="0.2">
      <c r="A23811"/>
      <c r="B23811"/>
      <c r="D23811"/>
      <c r="E23811"/>
      <c r="F23811"/>
    </row>
    <row r="23812" spans="1:6" x14ac:dyDescent="0.2">
      <c r="A23812"/>
      <c r="B23812"/>
      <c r="D23812"/>
      <c r="E23812"/>
      <c r="F23812"/>
    </row>
    <row r="23813" spans="1:6" x14ac:dyDescent="0.2">
      <c r="A23813"/>
      <c r="B23813"/>
      <c r="D23813"/>
      <c r="E23813"/>
      <c r="F23813"/>
    </row>
    <row r="23814" spans="1:6" x14ac:dyDescent="0.2">
      <c r="A23814"/>
      <c r="B23814"/>
      <c r="D23814"/>
      <c r="E23814"/>
      <c r="F23814"/>
    </row>
    <row r="23815" spans="1:6" x14ac:dyDescent="0.2">
      <c r="A23815"/>
      <c r="B23815"/>
      <c r="D23815"/>
      <c r="E23815"/>
      <c r="F23815"/>
    </row>
    <row r="23816" spans="1:6" x14ac:dyDescent="0.2">
      <c r="A23816"/>
      <c r="B23816"/>
      <c r="D23816"/>
      <c r="E23816"/>
      <c r="F23816"/>
    </row>
    <row r="23817" spans="1:6" x14ac:dyDescent="0.2">
      <c r="A23817"/>
      <c r="B23817"/>
      <c r="D23817"/>
      <c r="E23817"/>
      <c r="F23817"/>
    </row>
    <row r="23818" spans="1:6" x14ac:dyDescent="0.2">
      <c r="A23818"/>
      <c r="B23818"/>
      <c r="D23818"/>
      <c r="E23818"/>
      <c r="F23818"/>
    </row>
    <row r="23819" spans="1:6" x14ac:dyDescent="0.2">
      <c r="A23819"/>
      <c r="B23819"/>
      <c r="D23819"/>
      <c r="E23819"/>
      <c r="F23819"/>
    </row>
    <row r="23820" spans="1:6" x14ac:dyDescent="0.2">
      <c r="A23820"/>
      <c r="B23820"/>
      <c r="D23820"/>
      <c r="E23820"/>
      <c r="F23820"/>
    </row>
    <row r="23821" spans="1:6" x14ac:dyDescent="0.2">
      <c r="A23821"/>
      <c r="B23821"/>
      <c r="D23821"/>
      <c r="E23821"/>
      <c r="F23821"/>
    </row>
    <row r="23822" spans="1:6" x14ac:dyDescent="0.2">
      <c r="A23822"/>
      <c r="B23822"/>
      <c r="D23822"/>
      <c r="E23822"/>
      <c r="F23822"/>
    </row>
    <row r="23823" spans="1:6" x14ac:dyDescent="0.2">
      <c r="A23823"/>
      <c r="B23823"/>
      <c r="D23823"/>
      <c r="E23823"/>
      <c r="F23823"/>
    </row>
    <row r="23824" spans="1:6" x14ac:dyDescent="0.2">
      <c r="A23824"/>
      <c r="B23824"/>
      <c r="D23824"/>
      <c r="E23824"/>
      <c r="F23824"/>
    </row>
    <row r="23825" spans="1:6" x14ac:dyDescent="0.2">
      <c r="A23825"/>
      <c r="B23825"/>
      <c r="D23825"/>
      <c r="E23825"/>
      <c r="F23825"/>
    </row>
    <row r="23826" spans="1:6" x14ac:dyDescent="0.2">
      <c r="A23826"/>
      <c r="B23826"/>
      <c r="D23826"/>
      <c r="E23826"/>
      <c r="F23826"/>
    </row>
    <row r="23827" spans="1:6" x14ac:dyDescent="0.2">
      <c r="A23827"/>
      <c r="B23827"/>
      <c r="D23827"/>
      <c r="E23827"/>
      <c r="F23827"/>
    </row>
    <row r="23828" spans="1:6" x14ac:dyDescent="0.2">
      <c r="A23828"/>
      <c r="B23828"/>
      <c r="D23828"/>
      <c r="E23828"/>
      <c r="F23828"/>
    </row>
    <row r="23829" spans="1:6" x14ac:dyDescent="0.2">
      <c r="A23829"/>
      <c r="B23829"/>
      <c r="D23829"/>
      <c r="E23829"/>
      <c r="F23829"/>
    </row>
    <row r="23830" spans="1:6" x14ac:dyDescent="0.2">
      <c r="A23830"/>
      <c r="B23830"/>
      <c r="D23830"/>
      <c r="E23830"/>
      <c r="F23830"/>
    </row>
    <row r="23831" spans="1:6" x14ac:dyDescent="0.2">
      <c r="A23831"/>
      <c r="B23831"/>
      <c r="D23831"/>
      <c r="E23831"/>
      <c r="F23831"/>
    </row>
    <row r="23832" spans="1:6" x14ac:dyDescent="0.2">
      <c r="A23832"/>
      <c r="B23832"/>
      <c r="D23832"/>
      <c r="E23832"/>
      <c r="F23832"/>
    </row>
    <row r="23833" spans="1:6" x14ac:dyDescent="0.2">
      <c r="A23833"/>
      <c r="B23833"/>
      <c r="D23833"/>
      <c r="E23833"/>
      <c r="F23833"/>
    </row>
    <row r="23834" spans="1:6" x14ac:dyDescent="0.2">
      <c r="A23834"/>
      <c r="B23834"/>
      <c r="D23834"/>
      <c r="E23834"/>
      <c r="F23834"/>
    </row>
    <row r="23835" spans="1:6" x14ac:dyDescent="0.2">
      <c r="A23835"/>
      <c r="B23835"/>
      <c r="D23835"/>
      <c r="E23835"/>
      <c r="F23835"/>
    </row>
    <row r="23836" spans="1:6" x14ac:dyDescent="0.2">
      <c r="A23836"/>
      <c r="B23836"/>
      <c r="D23836"/>
      <c r="E23836"/>
      <c r="F23836"/>
    </row>
    <row r="23837" spans="1:6" x14ac:dyDescent="0.2">
      <c r="A23837"/>
      <c r="B23837"/>
      <c r="D23837"/>
      <c r="E23837"/>
      <c r="F23837"/>
    </row>
    <row r="23838" spans="1:6" x14ac:dyDescent="0.2">
      <c r="A23838"/>
      <c r="B23838"/>
      <c r="D23838"/>
      <c r="E23838"/>
      <c r="F23838"/>
    </row>
    <row r="23839" spans="1:6" x14ac:dyDescent="0.2">
      <c r="A23839"/>
      <c r="B23839"/>
      <c r="D23839"/>
      <c r="E23839"/>
      <c r="F23839"/>
    </row>
    <row r="23840" spans="1:6" x14ac:dyDescent="0.2">
      <c r="A23840"/>
      <c r="B23840"/>
      <c r="D23840"/>
      <c r="E23840"/>
      <c r="F23840"/>
    </row>
    <row r="23841" spans="1:6" x14ac:dyDescent="0.2">
      <c r="A23841"/>
      <c r="B23841"/>
      <c r="D23841"/>
      <c r="E23841"/>
      <c r="F23841"/>
    </row>
    <row r="23842" spans="1:6" x14ac:dyDescent="0.2">
      <c r="A23842"/>
      <c r="B23842"/>
      <c r="D23842"/>
      <c r="E23842"/>
      <c r="F23842"/>
    </row>
    <row r="23843" spans="1:6" x14ac:dyDescent="0.2">
      <c r="A23843"/>
      <c r="B23843"/>
      <c r="D23843"/>
      <c r="E23843"/>
      <c r="F23843"/>
    </row>
    <row r="23844" spans="1:6" x14ac:dyDescent="0.2">
      <c r="A23844"/>
      <c r="B23844"/>
      <c r="D23844"/>
      <c r="E23844"/>
      <c r="F23844"/>
    </row>
    <row r="23845" spans="1:6" x14ac:dyDescent="0.2">
      <c r="A23845"/>
      <c r="B23845"/>
      <c r="D23845"/>
      <c r="E23845"/>
      <c r="F23845"/>
    </row>
    <row r="23846" spans="1:6" x14ac:dyDescent="0.2">
      <c r="A23846"/>
      <c r="B23846"/>
      <c r="D23846"/>
      <c r="E23846"/>
      <c r="F23846"/>
    </row>
    <row r="23847" spans="1:6" x14ac:dyDescent="0.2">
      <c r="A23847"/>
      <c r="B23847"/>
      <c r="D23847"/>
      <c r="E23847"/>
      <c r="F23847"/>
    </row>
    <row r="23848" spans="1:6" x14ac:dyDescent="0.2">
      <c r="A23848"/>
      <c r="B23848"/>
      <c r="D23848"/>
      <c r="E23848"/>
      <c r="F23848"/>
    </row>
    <row r="23849" spans="1:6" x14ac:dyDescent="0.2">
      <c r="A23849"/>
      <c r="B23849"/>
      <c r="D23849"/>
      <c r="E23849"/>
      <c r="F23849"/>
    </row>
    <row r="23850" spans="1:6" x14ac:dyDescent="0.2">
      <c r="A23850"/>
      <c r="B23850"/>
      <c r="D23850"/>
      <c r="E23850"/>
      <c r="F23850"/>
    </row>
    <row r="23851" spans="1:6" x14ac:dyDescent="0.2">
      <c r="A23851"/>
      <c r="B23851"/>
      <c r="D23851"/>
      <c r="E23851"/>
      <c r="F23851"/>
    </row>
    <row r="23852" spans="1:6" x14ac:dyDescent="0.2">
      <c r="A23852"/>
      <c r="B23852"/>
      <c r="D23852"/>
      <c r="E23852"/>
      <c r="F23852"/>
    </row>
    <row r="23853" spans="1:6" x14ac:dyDescent="0.2">
      <c r="A23853"/>
      <c r="B23853"/>
      <c r="D23853"/>
      <c r="E23853"/>
      <c r="F23853"/>
    </row>
    <row r="23854" spans="1:6" x14ac:dyDescent="0.2">
      <c r="A23854"/>
      <c r="B23854"/>
      <c r="D23854"/>
      <c r="E23854"/>
      <c r="F23854"/>
    </row>
    <row r="23855" spans="1:6" x14ac:dyDescent="0.2">
      <c r="A23855"/>
      <c r="B23855"/>
      <c r="D23855"/>
      <c r="E23855"/>
      <c r="F23855"/>
    </row>
    <row r="23856" spans="1:6" x14ac:dyDescent="0.2">
      <c r="A23856"/>
      <c r="B23856"/>
      <c r="D23856"/>
      <c r="E23856"/>
      <c r="F23856"/>
    </row>
    <row r="23857" spans="1:6" x14ac:dyDescent="0.2">
      <c r="A23857"/>
      <c r="B23857"/>
      <c r="D23857"/>
      <c r="E23857"/>
      <c r="F23857"/>
    </row>
    <row r="23858" spans="1:6" x14ac:dyDescent="0.2">
      <c r="A23858"/>
      <c r="B23858"/>
      <c r="D23858"/>
      <c r="E23858"/>
      <c r="F23858"/>
    </row>
    <row r="23859" spans="1:6" x14ac:dyDescent="0.2">
      <c r="A23859"/>
      <c r="B23859"/>
      <c r="D23859"/>
      <c r="E23859"/>
      <c r="F23859"/>
    </row>
    <row r="23860" spans="1:6" x14ac:dyDescent="0.2">
      <c r="A23860"/>
      <c r="B23860"/>
      <c r="D23860"/>
      <c r="E23860"/>
      <c r="F23860"/>
    </row>
    <row r="23861" spans="1:6" x14ac:dyDescent="0.2">
      <c r="A23861"/>
      <c r="B23861"/>
      <c r="D23861"/>
      <c r="E23861"/>
      <c r="F23861"/>
    </row>
    <row r="23862" spans="1:6" x14ac:dyDescent="0.2">
      <c r="A23862"/>
      <c r="B23862"/>
      <c r="D23862"/>
      <c r="E23862"/>
      <c r="F23862"/>
    </row>
    <row r="23863" spans="1:6" x14ac:dyDescent="0.2">
      <c r="A23863"/>
      <c r="B23863"/>
      <c r="D23863"/>
      <c r="E23863"/>
      <c r="F23863"/>
    </row>
    <row r="23864" spans="1:6" x14ac:dyDescent="0.2">
      <c r="A23864"/>
      <c r="B23864"/>
      <c r="D23864"/>
      <c r="E23864"/>
      <c r="F23864"/>
    </row>
    <row r="23865" spans="1:6" x14ac:dyDescent="0.2">
      <c r="A23865"/>
      <c r="B23865"/>
      <c r="D23865"/>
      <c r="E23865"/>
      <c r="F23865"/>
    </row>
    <row r="23866" spans="1:6" x14ac:dyDescent="0.2">
      <c r="A23866"/>
      <c r="B23866"/>
      <c r="D23866"/>
      <c r="E23866"/>
      <c r="F23866"/>
    </row>
    <row r="23867" spans="1:6" x14ac:dyDescent="0.2">
      <c r="A23867"/>
      <c r="B23867"/>
      <c r="D23867"/>
      <c r="E23867"/>
      <c r="F23867"/>
    </row>
    <row r="23868" spans="1:6" x14ac:dyDescent="0.2">
      <c r="A23868"/>
      <c r="B23868"/>
      <c r="D23868"/>
      <c r="E23868"/>
      <c r="F23868"/>
    </row>
    <row r="23869" spans="1:6" x14ac:dyDescent="0.2">
      <c r="A23869"/>
      <c r="B23869"/>
      <c r="D23869"/>
      <c r="E23869"/>
      <c r="F23869"/>
    </row>
    <row r="23870" spans="1:6" x14ac:dyDescent="0.2">
      <c r="A23870"/>
      <c r="B23870"/>
      <c r="D23870"/>
      <c r="E23870"/>
      <c r="F23870"/>
    </row>
    <row r="23871" spans="1:6" x14ac:dyDescent="0.2">
      <c r="A23871"/>
      <c r="B23871"/>
      <c r="D23871"/>
      <c r="E23871"/>
      <c r="F23871"/>
    </row>
    <row r="23872" spans="1:6" x14ac:dyDescent="0.2">
      <c r="A23872"/>
      <c r="B23872"/>
      <c r="D23872"/>
      <c r="E23872"/>
      <c r="F23872"/>
    </row>
    <row r="23873" spans="1:6" x14ac:dyDescent="0.2">
      <c r="A23873"/>
      <c r="B23873"/>
      <c r="D23873"/>
      <c r="E23873"/>
      <c r="F23873"/>
    </row>
    <row r="23874" spans="1:6" x14ac:dyDescent="0.2">
      <c r="A23874"/>
      <c r="B23874"/>
      <c r="D23874"/>
      <c r="E23874"/>
      <c r="F23874"/>
    </row>
    <row r="23875" spans="1:6" x14ac:dyDescent="0.2">
      <c r="A23875"/>
      <c r="B23875"/>
      <c r="D23875"/>
      <c r="E23875"/>
      <c r="F23875"/>
    </row>
    <row r="23876" spans="1:6" x14ac:dyDescent="0.2">
      <c r="A23876"/>
      <c r="B23876"/>
      <c r="D23876"/>
      <c r="E23876"/>
      <c r="F23876"/>
    </row>
    <row r="23877" spans="1:6" x14ac:dyDescent="0.2">
      <c r="A23877"/>
      <c r="B23877"/>
      <c r="D23877"/>
      <c r="E23877"/>
      <c r="F23877"/>
    </row>
    <row r="23878" spans="1:6" x14ac:dyDescent="0.2">
      <c r="A23878"/>
      <c r="B23878"/>
      <c r="D23878"/>
      <c r="E23878"/>
      <c r="F23878"/>
    </row>
    <row r="23879" spans="1:6" x14ac:dyDescent="0.2">
      <c r="A23879"/>
      <c r="B23879"/>
      <c r="D23879"/>
      <c r="E23879"/>
      <c r="F23879"/>
    </row>
    <row r="23880" spans="1:6" x14ac:dyDescent="0.2">
      <c r="A23880"/>
      <c r="B23880"/>
      <c r="D23880"/>
      <c r="E23880"/>
      <c r="F23880"/>
    </row>
    <row r="23881" spans="1:6" x14ac:dyDescent="0.2">
      <c r="A23881"/>
      <c r="B23881"/>
      <c r="D23881"/>
      <c r="E23881"/>
      <c r="F23881"/>
    </row>
    <row r="23882" spans="1:6" x14ac:dyDescent="0.2">
      <c r="A23882"/>
      <c r="B23882"/>
      <c r="D23882"/>
      <c r="E23882"/>
      <c r="F23882"/>
    </row>
    <row r="23883" spans="1:6" x14ac:dyDescent="0.2">
      <c r="A23883"/>
      <c r="B23883"/>
      <c r="D23883"/>
      <c r="E23883"/>
      <c r="F23883"/>
    </row>
    <row r="23884" spans="1:6" x14ac:dyDescent="0.2">
      <c r="A23884"/>
      <c r="B23884"/>
      <c r="D23884"/>
      <c r="E23884"/>
      <c r="F23884"/>
    </row>
    <row r="23885" spans="1:6" x14ac:dyDescent="0.2">
      <c r="A23885"/>
      <c r="B23885"/>
      <c r="D23885"/>
      <c r="E23885"/>
      <c r="F23885"/>
    </row>
    <row r="23886" spans="1:6" x14ac:dyDescent="0.2">
      <c r="A23886"/>
      <c r="B23886"/>
      <c r="D23886"/>
      <c r="E23886"/>
      <c r="F23886"/>
    </row>
    <row r="23887" spans="1:6" x14ac:dyDescent="0.2">
      <c r="A23887"/>
      <c r="B23887"/>
      <c r="D23887"/>
      <c r="E23887"/>
      <c r="F23887"/>
    </row>
    <row r="23888" spans="1:6" x14ac:dyDescent="0.2">
      <c r="A23888"/>
      <c r="B23888"/>
      <c r="D23888"/>
      <c r="E23888"/>
      <c r="F23888"/>
    </row>
    <row r="23889" spans="1:6" x14ac:dyDescent="0.2">
      <c r="A23889"/>
      <c r="B23889"/>
      <c r="D23889"/>
      <c r="E23889"/>
      <c r="F23889"/>
    </row>
    <row r="23890" spans="1:6" x14ac:dyDescent="0.2">
      <c r="A23890"/>
      <c r="B23890"/>
      <c r="D23890"/>
      <c r="E23890"/>
      <c r="F23890"/>
    </row>
    <row r="23891" spans="1:6" x14ac:dyDescent="0.2">
      <c r="A23891"/>
      <c r="B23891"/>
      <c r="D23891"/>
      <c r="E23891"/>
      <c r="F23891"/>
    </row>
    <row r="23892" spans="1:6" x14ac:dyDescent="0.2">
      <c r="A23892"/>
      <c r="B23892"/>
      <c r="D23892"/>
      <c r="E23892"/>
      <c r="F23892"/>
    </row>
    <row r="23893" spans="1:6" x14ac:dyDescent="0.2">
      <c r="A23893"/>
      <c r="B23893"/>
      <c r="D23893"/>
      <c r="E23893"/>
      <c r="F23893"/>
    </row>
    <row r="23894" spans="1:6" x14ac:dyDescent="0.2">
      <c r="A23894"/>
      <c r="B23894"/>
      <c r="D23894"/>
      <c r="E23894"/>
      <c r="F23894"/>
    </row>
    <row r="23895" spans="1:6" x14ac:dyDescent="0.2">
      <c r="A23895"/>
      <c r="B23895"/>
      <c r="D23895"/>
      <c r="E23895"/>
      <c r="F23895"/>
    </row>
    <row r="23896" spans="1:6" x14ac:dyDescent="0.2">
      <c r="A23896"/>
      <c r="B23896"/>
      <c r="D23896"/>
      <c r="E23896"/>
      <c r="F23896"/>
    </row>
    <row r="23897" spans="1:6" x14ac:dyDescent="0.2">
      <c r="A23897"/>
      <c r="B23897"/>
      <c r="D23897"/>
      <c r="E23897"/>
      <c r="F23897"/>
    </row>
    <row r="23898" spans="1:6" x14ac:dyDescent="0.2">
      <c r="A23898"/>
      <c r="B23898"/>
      <c r="D23898"/>
      <c r="E23898"/>
      <c r="F23898"/>
    </row>
    <row r="23899" spans="1:6" x14ac:dyDescent="0.2">
      <c r="A23899"/>
      <c r="B23899"/>
      <c r="D23899"/>
      <c r="E23899"/>
      <c r="F23899"/>
    </row>
    <row r="23900" spans="1:6" x14ac:dyDescent="0.2">
      <c r="A23900"/>
      <c r="B23900"/>
      <c r="D23900"/>
      <c r="E23900"/>
      <c r="F23900"/>
    </row>
    <row r="23901" spans="1:6" x14ac:dyDescent="0.2">
      <c r="A23901"/>
      <c r="B23901"/>
      <c r="D23901"/>
      <c r="E23901"/>
      <c r="F23901"/>
    </row>
    <row r="23902" spans="1:6" x14ac:dyDescent="0.2">
      <c r="A23902"/>
      <c r="B23902"/>
      <c r="D23902"/>
      <c r="E23902"/>
      <c r="F23902"/>
    </row>
    <row r="23903" spans="1:6" x14ac:dyDescent="0.2">
      <c r="A23903"/>
      <c r="B23903"/>
      <c r="D23903"/>
      <c r="E23903"/>
      <c r="F23903"/>
    </row>
    <row r="23904" spans="1:6" x14ac:dyDescent="0.2">
      <c r="A23904"/>
      <c r="B23904"/>
      <c r="D23904"/>
      <c r="E23904"/>
      <c r="F23904"/>
    </row>
    <row r="23905" spans="1:6" x14ac:dyDescent="0.2">
      <c r="A23905"/>
      <c r="B23905"/>
      <c r="D23905"/>
      <c r="E23905"/>
      <c r="F23905"/>
    </row>
    <row r="23906" spans="1:6" x14ac:dyDescent="0.2">
      <c r="A23906"/>
      <c r="B23906"/>
      <c r="D23906"/>
      <c r="E23906"/>
      <c r="F23906"/>
    </row>
    <row r="23907" spans="1:6" x14ac:dyDescent="0.2">
      <c r="A23907"/>
      <c r="B23907"/>
      <c r="D23907"/>
      <c r="E23907"/>
      <c r="F23907"/>
    </row>
    <row r="23908" spans="1:6" x14ac:dyDescent="0.2">
      <c r="A23908"/>
      <c r="B23908"/>
      <c r="D23908"/>
      <c r="E23908"/>
      <c r="F23908"/>
    </row>
    <row r="23909" spans="1:6" x14ac:dyDescent="0.2">
      <c r="A23909"/>
      <c r="B23909"/>
      <c r="D23909"/>
      <c r="E23909"/>
      <c r="F23909"/>
    </row>
    <row r="23910" spans="1:6" x14ac:dyDescent="0.2">
      <c r="A23910"/>
      <c r="B23910"/>
      <c r="D23910"/>
      <c r="E23910"/>
      <c r="F23910"/>
    </row>
    <row r="23911" spans="1:6" x14ac:dyDescent="0.2">
      <c r="A23911"/>
      <c r="B23911"/>
      <c r="D23911"/>
      <c r="E23911"/>
      <c r="F23911"/>
    </row>
    <row r="23912" spans="1:6" x14ac:dyDescent="0.2">
      <c r="A23912"/>
      <c r="B23912"/>
      <c r="D23912"/>
      <c r="E23912"/>
      <c r="F23912"/>
    </row>
    <row r="23913" spans="1:6" x14ac:dyDescent="0.2">
      <c r="A23913"/>
      <c r="B23913"/>
      <c r="D23913"/>
      <c r="E23913"/>
      <c r="F23913"/>
    </row>
    <row r="23914" spans="1:6" x14ac:dyDescent="0.2">
      <c r="A23914"/>
      <c r="B23914"/>
      <c r="D23914"/>
      <c r="E23914"/>
      <c r="F23914"/>
    </row>
    <row r="23915" spans="1:6" x14ac:dyDescent="0.2">
      <c r="A23915"/>
      <c r="B23915"/>
      <c r="D23915"/>
      <c r="E23915"/>
      <c r="F23915"/>
    </row>
    <row r="23916" spans="1:6" x14ac:dyDescent="0.2">
      <c r="A23916"/>
      <c r="B23916"/>
      <c r="D23916"/>
      <c r="E23916"/>
      <c r="F23916"/>
    </row>
    <row r="23917" spans="1:6" x14ac:dyDescent="0.2">
      <c r="A23917"/>
      <c r="B23917"/>
      <c r="D23917"/>
      <c r="E23917"/>
      <c r="F23917"/>
    </row>
    <row r="23918" spans="1:6" x14ac:dyDescent="0.2">
      <c r="A23918"/>
      <c r="B23918"/>
      <c r="D23918"/>
      <c r="E23918"/>
      <c r="F23918"/>
    </row>
    <row r="23919" spans="1:6" x14ac:dyDescent="0.2">
      <c r="A23919"/>
      <c r="B23919"/>
      <c r="D23919"/>
      <c r="E23919"/>
      <c r="F23919"/>
    </row>
    <row r="23920" spans="1:6" x14ac:dyDescent="0.2">
      <c r="A23920"/>
      <c r="B23920"/>
      <c r="D23920"/>
      <c r="E23920"/>
      <c r="F23920"/>
    </row>
    <row r="23921" spans="1:6" x14ac:dyDescent="0.2">
      <c r="A23921"/>
      <c r="B23921"/>
      <c r="D23921"/>
      <c r="E23921"/>
      <c r="F23921"/>
    </row>
    <row r="23922" spans="1:6" x14ac:dyDescent="0.2">
      <c r="A23922"/>
      <c r="B23922"/>
      <c r="D23922"/>
      <c r="E23922"/>
      <c r="F23922"/>
    </row>
    <row r="23923" spans="1:6" x14ac:dyDescent="0.2">
      <c r="A23923"/>
      <c r="B23923"/>
      <c r="D23923"/>
      <c r="E23923"/>
      <c r="F23923"/>
    </row>
    <row r="23924" spans="1:6" x14ac:dyDescent="0.2">
      <c r="A23924"/>
      <c r="B23924"/>
      <c r="D23924"/>
      <c r="E23924"/>
      <c r="F23924"/>
    </row>
    <row r="23925" spans="1:6" x14ac:dyDescent="0.2">
      <c r="A23925"/>
      <c r="B23925"/>
      <c r="D23925"/>
      <c r="E23925"/>
      <c r="F23925"/>
    </row>
    <row r="23926" spans="1:6" x14ac:dyDescent="0.2">
      <c r="A23926"/>
      <c r="B23926"/>
      <c r="D23926"/>
      <c r="E23926"/>
      <c r="F23926"/>
    </row>
    <row r="23927" spans="1:6" x14ac:dyDescent="0.2">
      <c r="A23927"/>
      <c r="B23927"/>
      <c r="D23927"/>
      <c r="E23927"/>
      <c r="F23927"/>
    </row>
    <row r="23928" spans="1:6" x14ac:dyDescent="0.2">
      <c r="A23928"/>
      <c r="B23928"/>
      <c r="D23928"/>
      <c r="E23928"/>
      <c r="F23928"/>
    </row>
    <row r="23929" spans="1:6" x14ac:dyDescent="0.2">
      <c r="A23929"/>
      <c r="B23929"/>
      <c r="D23929"/>
      <c r="E23929"/>
      <c r="F23929"/>
    </row>
    <row r="23930" spans="1:6" x14ac:dyDescent="0.2">
      <c r="A23930"/>
      <c r="B23930"/>
      <c r="D23930"/>
      <c r="E23930"/>
      <c r="F23930"/>
    </row>
    <row r="23931" spans="1:6" x14ac:dyDescent="0.2">
      <c r="A23931"/>
      <c r="B23931"/>
      <c r="D23931"/>
      <c r="E23931"/>
      <c r="F23931"/>
    </row>
    <row r="23932" spans="1:6" x14ac:dyDescent="0.2">
      <c r="A23932"/>
      <c r="B23932"/>
      <c r="D23932"/>
      <c r="E23932"/>
      <c r="F23932"/>
    </row>
    <row r="23933" spans="1:6" x14ac:dyDescent="0.2">
      <c r="A23933"/>
      <c r="B23933"/>
      <c r="D23933"/>
      <c r="E23933"/>
      <c r="F23933"/>
    </row>
    <row r="23934" spans="1:6" x14ac:dyDescent="0.2">
      <c r="A23934"/>
      <c r="B23934"/>
      <c r="D23934"/>
      <c r="E23934"/>
      <c r="F23934"/>
    </row>
    <row r="23935" spans="1:6" x14ac:dyDescent="0.2">
      <c r="A23935"/>
      <c r="B23935"/>
      <c r="D23935"/>
      <c r="E23935"/>
      <c r="F23935"/>
    </row>
    <row r="23936" spans="1:6" x14ac:dyDescent="0.2">
      <c r="A23936"/>
      <c r="B23936"/>
      <c r="D23936"/>
      <c r="E23936"/>
      <c r="F23936"/>
    </row>
    <row r="23937" spans="1:6" x14ac:dyDescent="0.2">
      <c r="A23937"/>
      <c r="B23937"/>
      <c r="D23937"/>
      <c r="E23937"/>
      <c r="F23937"/>
    </row>
    <row r="23938" spans="1:6" x14ac:dyDescent="0.2">
      <c r="A23938"/>
      <c r="B23938"/>
      <c r="D23938"/>
      <c r="E23938"/>
      <c r="F23938"/>
    </row>
    <row r="23939" spans="1:6" x14ac:dyDescent="0.2">
      <c r="A23939"/>
      <c r="B23939"/>
      <c r="D23939"/>
      <c r="E23939"/>
      <c r="F23939"/>
    </row>
    <row r="23940" spans="1:6" x14ac:dyDescent="0.2">
      <c r="A23940"/>
      <c r="B23940"/>
      <c r="D23940"/>
      <c r="E23940"/>
      <c r="F23940"/>
    </row>
    <row r="23941" spans="1:6" x14ac:dyDescent="0.2">
      <c r="A23941"/>
      <c r="B23941"/>
      <c r="D23941"/>
      <c r="E23941"/>
      <c r="F23941"/>
    </row>
    <row r="23942" spans="1:6" x14ac:dyDescent="0.2">
      <c r="A23942"/>
      <c r="B23942"/>
      <c r="D23942"/>
      <c r="E23942"/>
      <c r="F23942"/>
    </row>
    <row r="23943" spans="1:6" x14ac:dyDescent="0.2">
      <c r="A23943"/>
      <c r="B23943"/>
      <c r="D23943"/>
      <c r="E23943"/>
      <c r="F23943"/>
    </row>
    <row r="23944" spans="1:6" x14ac:dyDescent="0.2">
      <c r="A23944"/>
      <c r="B23944"/>
      <c r="D23944"/>
      <c r="E23944"/>
      <c r="F23944"/>
    </row>
    <row r="23945" spans="1:6" x14ac:dyDescent="0.2">
      <c r="A23945"/>
      <c r="B23945"/>
      <c r="D23945"/>
      <c r="E23945"/>
      <c r="F23945"/>
    </row>
    <row r="23946" spans="1:6" x14ac:dyDescent="0.2">
      <c r="A23946"/>
      <c r="B23946"/>
      <c r="D23946"/>
      <c r="E23946"/>
      <c r="F23946"/>
    </row>
    <row r="23947" spans="1:6" x14ac:dyDescent="0.2">
      <c r="A23947"/>
      <c r="B23947"/>
      <c r="D23947"/>
      <c r="E23947"/>
      <c r="F23947"/>
    </row>
    <row r="23948" spans="1:6" x14ac:dyDescent="0.2">
      <c r="A23948"/>
      <c r="B23948"/>
      <c r="D23948"/>
      <c r="E23948"/>
      <c r="F23948"/>
    </row>
    <row r="23949" spans="1:6" x14ac:dyDescent="0.2">
      <c r="A23949"/>
      <c r="B23949"/>
      <c r="D23949"/>
      <c r="E23949"/>
      <c r="F23949"/>
    </row>
    <row r="23950" spans="1:6" x14ac:dyDescent="0.2">
      <c r="A23950"/>
      <c r="B23950"/>
      <c r="D23950"/>
      <c r="E23950"/>
      <c r="F23950"/>
    </row>
    <row r="23951" spans="1:6" x14ac:dyDescent="0.2">
      <c r="A23951"/>
      <c r="B23951"/>
      <c r="D23951"/>
      <c r="E23951"/>
      <c r="F23951"/>
    </row>
    <row r="23952" spans="1:6" x14ac:dyDescent="0.2">
      <c r="A23952"/>
      <c r="B23952"/>
      <c r="D23952"/>
      <c r="E23952"/>
      <c r="F23952"/>
    </row>
    <row r="23953" spans="1:6" x14ac:dyDescent="0.2">
      <c r="A23953"/>
      <c r="B23953"/>
      <c r="D23953"/>
      <c r="E23953"/>
      <c r="F23953"/>
    </row>
    <row r="23954" spans="1:6" x14ac:dyDescent="0.2">
      <c r="A23954"/>
      <c r="B23954"/>
      <c r="D23954"/>
      <c r="E23954"/>
      <c r="F23954"/>
    </row>
    <row r="23955" spans="1:6" x14ac:dyDescent="0.2">
      <c r="A23955"/>
      <c r="B23955"/>
      <c r="D23955"/>
      <c r="E23955"/>
      <c r="F23955"/>
    </row>
    <row r="23956" spans="1:6" x14ac:dyDescent="0.2">
      <c r="A23956"/>
      <c r="B23956"/>
      <c r="D23956"/>
      <c r="E23956"/>
      <c r="F23956"/>
    </row>
    <row r="23957" spans="1:6" x14ac:dyDescent="0.2">
      <c r="A23957"/>
      <c r="B23957"/>
      <c r="D23957"/>
      <c r="E23957"/>
      <c r="F23957"/>
    </row>
    <row r="23958" spans="1:6" x14ac:dyDescent="0.2">
      <c r="A23958"/>
      <c r="B23958"/>
      <c r="D23958"/>
      <c r="E23958"/>
      <c r="F23958"/>
    </row>
    <row r="23959" spans="1:6" x14ac:dyDescent="0.2">
      <c r="A23959"/>
      <c r="B23959"/>
      <c r="D23959"/>
      <c r="E23959"/>
      <c r="F23959"/>
    </row>
    <row r="23960" spans="1:6" x14ac:dyDescent="0.2">
      <c r="A23960"/>
      <c r="B23960"/>
      <c r="D23960"/>
      <c r="E23960"/>
      <c r="F23960"/>
    </row>
    <row r="23961" spans="1:6" x14ac:dyDescent="0.2">
      <c r="A23961"/>
      <c r="B23961"/>
      <c r="D23961"/>
      <c r="E23961"/>
      <c r="F23961"/>
    </row>
    <row r="23962" spans="1:6" x14ac:dyDescent="0.2">
      <c r="A23962"/>
      <c r="B23962"/>
      <c r="D23962"/>
      <c r="E23962"/>
      <c r="F23962"/>
    </row>
    <row r="23963" spans="1:6" x14ac:dyDescent="0.2">
      <c r="A23963"/>
      <c r="B23963"/>
      <c r="D23963"/>
      <c r="E23963"/>
      <c r="F23963"/>
    </row>
    <row r="23964" spans="1:6" x14ac:dyDescent="0.2">
      <c r="A23964"/>
      <c r="B23964"/>
      <c r="D23964"/>
      <c r="E23964"/>
      <c r="F23964"/>
    </row>
    <row r="23965" spans="1:6" x14ac:dyDescent="0.2">
      <c r="A23965"/>
      <c r="B23965"/>
      <c r="D23965"/>
      <c r="E23965"/>
      <c r="F23965"/>
    </row>
    <row r="23966" spans="1:6" x14ac:dyDescent="0.2">
      <c r="A23966"/>
      <c r="B23966"/>
      <c r="D23966"/>
      <c r="E23966"/>
      <c r="F23966"/>
    </row>
    <row r="23967" spans="1:6" x14ac:dyDescent="0.2">
      <c r="A23967"/>
      <c r="B23967"/>
      <c r="D23967"/>
      <c r="E23967"/>
      <c r="F23967"/>
    </row>
    <row r="23968" spans="1:6" x14ac:dyDescent="0.2">
      <c r="A23968"/>
      <c r="B23968"/>
      <c r="D23968"/>
      <c r="E23968"/>
      <c r="F23968"/>
    </row>
    <row r="23969" spans="1:6" x14ac:dyDescent="0.2">
      <c r="A23969"/>
      <c r="B23969"/>
      <c r="D23969"/>
      <c r="E23969"/>
      <c r="F23969"/>
    </row>
    <row r="23970" spans="1:6" x14ac:dyDescent="0.2">
      <c r="A23970"/>
      <c r="B23970"/>
      <c r="D23970"/>
      <c r="E23970"/>
      <c r="F23970"/>
    </row>
    <row r="23971" spans="1:6" x14ac:dyDescent="0.2">
      <c r="A23971"/>
      <c r="B23971"/>
      <c r="D23971"/>
      <c r="E23971"/>
      <c r="F23971"/>
    </row>
    <row r="23972" spans="1:6" x14ac:dyDescent="0.2">
      <c r="A23972"/>
      <c r="B23972"/>
      <c r="D23972"/>
      <c r="E23972"/>
      <c r="F23972"/>
    </row>
    <row r="23973" spans="1:6" x14ac:dyDescent="0.2">
      <c r="A23973"/>
      <c r="B23973"/>
      <c r="D23973"/>
      <c r="E23973"/>
      <c r="F23973"/>
    </row>
    <row r="23974" spans="1:6" x14ac:dyDescent="0.2">
      <c r="A23974"/>
      <c r="B23974"/>
      <c r="D23974"/>
      <c r="E23974"/>
      <c r="F23974"/>
    </row>
    <row r="23975" spans="1:6" x14ac:dyDescent="0.2">
      <c r="A23975"/>
      <c r="B23975"/>
      <c r="D23975"/>
      <c r="E23975"/>
      <c r="F23975"/>
    </row>
    <row r="23976" spans="1:6" x14ac:dyDescent="0.2">
      <c r="A23976"/>
      <c r="B23976"/>
      <c r="D23976"/>
      <c r="E23976"/>
      <c r="F23976"/>
    </row>
    <row r="23977" spans="1:6" x14ac:dyDescent="0.2">
      <c r="A23977"/>
      <c r="B23977"/>
      <c r="D23977"/>
      <c r="E23977"/>
      <c r="F23977"/>
    </row>
    <row r="23978" spans="1:6" x14ac:dyDescent="0.2">
      <c r="A23978"/>
      <c r="B23978"/>
      <c r="D23978"/>
      <c r="E23978"/>
      <c r="F23978"/>
    </row>
    <row r="23979" spans="1:6" x14ac:dyDescent="0.2">
      <c r="A23979"/>
      <c r="B23979"/>
      <c r="D23979"/>
      <c r="E23979"/>
      <c r="F23979"/>
    </row>
    <row r="23980" spans="1:6" x14ac:dyDescent="0.2">
      <c r="A23980"/>
      <c r="B23980"/>
      <c r="D23980"/>
      <c r="E23980"/>
      <c r="F23980"/>
    </row>
    <row r="23981" spans="1:6" x14ac:dyDescent="0.2">
      <c r="A23981"/>
      <c r="B23981"/>
      <c r="D23981"/>
      <c r="E23981"/>
      <c r="F23981"/>
    </row>
    <row r="23982" spans="1:6" x14ac:dyDescent="0.2">
      <c r="A23982"/>
      <c r="B23982"/>
      <c r="D23982"/>
      <c r="E23982"/>
      <c r="F23982"/>
    </row>
    <row r="23983" spans="1:6" x14ac:dyDescent="0.2">
      <c r="A23983"/>
      <c r="B23983"/>
      <c r="D23983"/>
      <c r="E23983"/>
      <c r="F23983"/>
    </row>
    <row r="23984" spans="1:6" x14ac:dyDescent="0.2">
      <c r="A23984"/>
      <c r="B23984"/>
      <c r="D23984"/>
      <c r="E23984"/>
      <c r="F23984"/>
    </row>
    <row r="23985" spans="1:6" x14ac:dyDescent="0.2">
      <c r="A23985"/>
      <c r="B23985"/>
      <c r="D23985"/>
      <c r="E23985"/>
      <c r="F23985"/>
    </row>
    <row r="23986" spans="1:6" x14ac:dyDescent="0.2">
      <c r="A23986"/>
      <c r="B23986"/>
      <c r="D23986"/>
      <c r="E23986"/>
      <c r="F23986"/>
    </row>
    <row r="23987" spans="1:6" x14ac:dyDescent="0.2">
      <c r="A23987"/>
      <c r="B23987"/>
      <c r="D23987"/>
      <c r="E23987"/>
      <c r="F23987"/>
    </row>
    <row r="23988" spans="1:6" x14ac:dyDescent="0.2">
      <c r="A23988"/>
      <c r="B23988"/>
      <c r="D23988"/>
      <c r="E23988"/>
      <c r="F23988"/>
    </row>
    <row r="23989" spans="1:6" x14ac:dyDescent="0.2">
      <c r="A23989"/>
      <c r="B23989"/>
      <c r="D23989"/>
      <c r="E23989"/>
      <c r="F23989"/>
    </row>
    <row r="23990" spans="1:6" x14ac:dyDescent="0.2">
      <c r="A23990"/>
      <c r="B23990"/>
      <c r="D23990"/>
      <c r="E23990"/>
      <c r="F23990"/>
    </row>
    <row r="23991" spans="1:6" x14ac:dyDescent="0.2">
      <c r="A23991"/>
      <c r="B23991"/>
      <c r="D23991"/>
      <c r="E23991"/>
      <c r="F23991"/>
    </row>
    <row r="23992" spans="1:6" x14ac:dyDescent="0.2">
      <c r="A23992"/>
      <c r="B23992"/>
      <c r="D23992"/>
      <c r="E23992"/>
      <c r="F23992"/>
    </row>
    <row r="23993" spans="1:6" x14ac:dyDescent="0.2">
      <c r="A23993"/>
      <c r="B23993"/>
      <c r="D23993"/>
      <c r="E23993"/>
      <c r="F23993"/>
    </row>
    <row r="23994" spans="1:6" x14ac:dyDescent="0.2">
      <c r="A23994"/>
      <c r="B23994"/>
      <c r="D23994"/>
      <c r="E23994"/>
      <c r="F23994"/>
    </row>
    <row r="23995" spans="1:6" x14ac:dyDescent="0.2">
      <c r="A23995"/>
      <c r="B23995"/>
      <c r="D23995"/>
      <c r="E23995"/>
      <c r="F23995"/>
    </row>
    <row r="23996" spans="1:6" x14ac:dyDescent="0.2">
      <c r="A23996"/>
      <c r="B23996"/>
      <c r="D23996"/>
      <c r="E23996"/>
      <c r="F23996"/>
    </row>
    <row r="23997" spans="1:6" x14ac:dyDescent="0.2">
      <c r="A23997"/>
      <c r="B23997"/>
      <c r="D23997"/>
      <c r="E23997"/>
      <c r="F23997"/>
    </row>
    <row r="23998" spans="1:6" x14ac:dyDescent="0.2">
      <c r="A23998"/>
      <c r="B23998"/>
      <c r="D23998"/>
      <c r="E23998"/>
      <c r="F23998"/>
    </row>
    <row r="23999" spans="1:6" x14ac:dyDescent="0.2">
      <c r="A23999"/>
      <c r="B23999"/>
      <c r="D23999"/>
      <c r="E23999"/>
      <c r="F23999"/>
    </row>
    <row r="24000" spans="1:6" x14ac:dyDescent="0.2">
      <c r="A24000"/>
      <c r="B24000"/>
      <c r="D24000"/>
      <c r="E24000"/>
      <c r="F24000"/>
    </row>
    <row r="24001" spans="1:6" x14ac:dyDescent="0.2">
      <c r="A24001"/>
      <c r="B24001"/>
      <c r="D24001"/>
      <c r="E24001"/>
      <c r="F24001"/>
    </row>
    <row r="24002" spans="1:6" x14ac:dyDescent="0.2">
      <c r="A24002"/>
      <c r="B24002"/>
      <c r="D24002"/>
      <c r="E24002"/>
      <c r="F24002"/>
    </row>
    <row r="24003" spans="1:6" x14ac:dyDescent="0.2">
      <c r="A24003"/>
      <c r="B24003"/>
      <c r="D24003"/>
      <c r="E24003"/>
      <c r="F24003"/>
    </row>
    <row r="24004" spans="1:6" x14ac:dyDescent="0.2">
      <c r="A24004"/>
      <c r="B24004"/>
      <c r="D24004"/>
      <c r="E24004"/>
      <c r="F24004"/>
    </row>
    <row r="24005" spans="1:6" x14ac:dyDescent="0.2">
      <c r="A24005"/>
      <c r="B24005"/>
      <c r="D24005"/>
      <c r="E24005"/>
      <c r="F24005"/>
    </row>
    <row r="24006" spans="1:6" x14ac:dyDescent="0.2">
      <c r="A24006"/>
      <c r="B24006"/>
      <c r="D24006"/>
      <c r="E24006"/>
      <c r="F24006"/>
    </row>
    <row r="24007" spans="1:6" x14ac:dyDescent="0.2">
      <c r="A24007"/>
      <c r="B24007"/>
      <c r="D24007"/>
      <c r="E24007"/>
      <c r="F24007"/>
    </row>
    <row r="24008" spans="1:6" x14ac:dyDescent="0.2">
      <c r="A24008"/>
      <c r="B24008"/>
      <c r="D24008"/>
      <c r="E24008"/>
      <c r="F24008"/>
    </row>
    <row r="24009" spans="1:6" x14ac:dyDescent="0.2">
      <c r="A24009"/>
      <c r="B24009"/>
      <c r="D24009"/>
      <c r="E24009"/>
      <c r="F24009"/>
    </row>
    <row r="24010" spans="1:6" x14ac:dyDescent="0.2">
      <c r="A24010"/>
      <c r="B24010"/>
      <c r="D24010"/>
      <c r="E24010"/>
      <c r="F24010"/>
    </row>
    <row r="24011" spans="1:6" x14ac:dyDescent="0.2">
      <c r="A24011"/>
      <c r="B24011"/>
      <c r="D24011"/>
      <c r="E24011"/>
      <c r="F24011"/>
    </row>
    <row r="24012" spans="1:6" x14ac:dyDescent="0.2">
      <c r="A24012"/>
      <c r="B24012"/>
      <c r="D24012"/>
      <c r="E24012"/>
      <c r="F24012"/>
    </row>
    <row r="24013" spans="1:6" x14ac:dyDescent="0.2">
      <c r="A24013"/>
      <c r="B24013"/>
      <c r="D24013"/>
      <c r="E24013"/>
      <c r="F24013"/>
    </row>
    <row r="24014" spans="1:6" x14ac:dyDescent="0.2">
      <c r="A24014"/>
      <c r="B24014"/>
      <c r="D24014"/>
      <c r="E24014"/>
      <c r="F24014"/>
    </row>
    <row r="24015" spans="1:6" x14ac:dyDescent="0.2">
      <c r="A24015"/>
      <c r="B24015"/>
      <c r="D24015"/>
      <c r="E24015"/>
      <c r="F24015"/>
    </row>
    <row r="24016" spans="1:6" x14ac:dyDescent="0.2">
      <c r="A24016"/>
      <c r="B24016"/>
      <c r="D24016"/>
      <c r="E24016"/>
      <c r="F24016"/>
    </row>
    <row r="24017" spans="1:6" x14ac:dyDescent="0.2">
      <c r="A24017"/>
      <c r="B24017"/>
      <c r="D24017"/>
      <c r="E24017"/>
      <c r="F24017"/>
    </row>
    <row r="24018" spans="1:6" x14ac:dyDescent="0.2">
      <c r="A24018"/>
      <c r="B24018"/>
      <c r="D24018"/>
      <c r="E24018"/>
      <c r="F24018"/>
    </row>
    <row r="24019" spans="1:6" x14ac:dyDescent="0.2">
      <c r="A24019"/>
      <c r="B24019"/>
      <c r="D24019"/>
      <c r="E24019"/>
      <c r="F24019"/>
    </row>
    <row r="24020" spans="1:6" x14ac:dyDescent="0.2">
      <c r="A24020"/>
      <c r="B24020"/>
      <c r="D24020"/>
      <c r="E24020"/>
      <c r="F24020"/>
    </row>
    <row r="24021" spans="1:6" x14ac:dyDescent="0.2">
      <c r="A24021"/>
      <c r="B24021"/>
      <c r="D24021"/>
      <c r="E24021"/>
      <c r="F24021"/>
    </row>
    <row r="24022" spans="1:6" x14ac:dyDescent="0.2">
      <c r="A24022"/>
      <c r="B24022"/>
      <c r="D24022"/>
      <c r="E24022"/>
      <c r="F24022"/>
    </row>
    <row r="24023" spans="1:6" x14ac:dyDescent="0.2">
      <c r="A24023"/>
      <c r="B24023"/>
      <c r="D24023"/>
      <c r="E24023"/>
      <c r="F24023"/>
    </row>
    <row r="24024" spans="1:6" x14ac:dyDescent="0.2">
      <c r="A24024"/>
      <c r="B24024"/>
      <c r="D24024"/>
      <c r="E24024"/>
      <c r="F24024"/>
    </row>
    <row r="24025" spans="1:6" x14ac:dyDescent="0.2">
      <c r="A24025"/>
      <c r="B24025"/>
      <c r="D24025"/>
      <c r="E24025"/>
      <c r="F24025"/>
    </row>
    <row r="24026" spans="1:6" x14ac:dyDescent="0.2">
      <c r="A24026"/>
      <c r="B24026"/>
      <c r="D24026"/>
      <c r="E24026"/>
      <c r="F24026"/>
    </row>
    <row r="24027" spans="1:6" x14ac:dyDescent="0.2">
      <c r="A24027"/>
      <c r="B24027"/>
      <c r="D24027"/>
      <c r="E24027"/>
      <c r="F24027"/>
    </row>
    <row r="24028" spans="1:6" x14ac:dyDescent="0.2">
      <c r="A24028"/>
      <c r="B24028"/>
      <c r="D24028"/>
      <c r="E24028"/>
      <c r="F24028"/>
    </row>
    <row r="24029" spans="1:6" x14ac:dyDescent="0.2">
      <c r="A24029"/>
      <c r="B24029"/>
      <c r="D24029"/>
      <c r="E24029"/>
      <c r="F24029"/>
    </row>
    <row r="24030" spans="1:6" x14ac:dyDescent="0.2">
      <c r="A24030"/>
      <c r="B24030"/>
      <c r="D24030"/>
      <c r="E24030"/>
      <c r="F24030"/>
    </row>
    <row r="24031" spans="1:6" x14ac:dyDescent="0.2">
      <c r="A24031"/>
      <c r="B24031"/>
      <c r="D24031"/>
      <c r="E24031"/>
      <c r="F24031"/>
    </row>
    <row r="24032" spans="1:6" x14ac:dyDescent="0.2">
      <c r="A24032"/>
      <c r="B24032"/>
      <c r="D24032"/>
      <c r="E24032"/>
      <c r="F24032"/>
    </row>
    <row r="24033" spans="1:6" x14ac:dyDescent="0.2">
      <c r="A24033"/>
      <c r="B24033"/>
      <c r="D24033"/>
      <c r="E24033"/>
      <c r="F24033"/>
    </row>
    <row r="24034" spans="1:6" x14ac:dyDescent="0.2">
      <c r="A24034"/>
      <c r="B24034"/>
      <c r="D24034"/>
      <c r="E24034"/>
      <c r="F24034"/>
    </row>
    <row r="24035" spans="1:6" x14ac:dyDescent="0.2">
      <c r="A24035"/>
      <c r="B24035"/>
      <c r="D24035"/>
      <c r="E24035"/>
      <c r="F24035"/>
    </row>
    <row r="24036" spans="1:6" x14ac:dyDescent="0.2">
      <c r="A24036"/>
      <c r="B24036"/>
      <c r="D24036"/>
      <c r="E24036"/>
      <c r="F24036"/>
    </row>
    <row r="24037" spans="1:6" x14ac:dyDescent="0.2">
      <c r="A24037"/>
      <c r="B24037"/>
      <c r="D24037"/>
      <c r="E24037"/>
      <c r="F24037"/>
    </row>
    <row r="24038" spans="1:6" x14ac:dyDescent="0.2">
      <c r="A24038"/>
      <c r="B24038"/>
      <c r="D24038"/>
      <c r="E24038"/>
      <c r="F24038"/>
    </row>
    <row r="24039" spans="1:6" x14ac:dyDescent="0.2">
      <c r="A24039"/>
      <c r="B24039"/>
      <c r="D24039"/>
      <c r="E24039"/>
      <c r="F24039"/>
    </row>
    <row r="24040" spans="1:6" x14ac:dyDescent="0.2">
      <c r="A24040"/>
      <c r="B24040"/>
      <c r="D24040"/>
      <c r="E24040"/>
      <c r="F24040"/>
    </row>
    <row r="24041" spans="1:6" x14ac:dyDescent="0.2">
      <c r="A24041"/>
      <c r="B24041"/>
      <c r="D24041"/>
      <c r="E24041"/>
      <c r="F24041"/>
    </row>
    <row r="24042" spans="1:6" x14ac:dyDescent="0.2">
      <c r="A24042"/>
      <c r="B24042"/>
      <c r="D24042"/>
      <c r="E24042"/>
      <c r="F24042"/>
    </row>
    <row r="24043" spans="1:6" x14ac:dyDescent="0.2">
      <c r="A24043"/>
      <c r="B24043"/>
      <c r="D24043"/>
      <c r="E24043"/>
      <c r="F24043"/>
    </row>
    <row r="24044" spans="1:6" x14ac:dyDescent="0.2">
      <c r="A24044"/>
      <c r="B24044"/>
      <c r="D24044"/>
      <c r="E24044"/>
      <c r="F24044"/>
    </row>
    <row r="24045" spans="1:6" x14ac:dyDescent="0.2">
      <c r="A24045"/>
      <c r="B24045"/>
      <c r="D24045"/>
      <c r="E24045"/>
      <c r="F24045"/>
    </row>
    <row r="24046" spans="1:6" x14ac:dyDescent="0.2">
      <c r="A24046"/>
      <c r="B24046"/>
      <c r="D24046"/>
      <c r="E24046"/>
      <c r="F24046"/>
    </row>
    <row r="24047" spans="1:6" x14ac:dyDescent="0.2">
      <c r="A24047"/>
      <c r="B24047"/>
      <c r="D24047"/>
      <c r="E24047"/>
      <c r="F24047"/>
    </row>
    <row r="24048" spans="1:6" x14ac:dyDescent="0.2">
      <c r="A24048"/>
      <c r="B24048"/>
      <c r="D24048"/>
      <c r="E24048"/>
      <c r="F24048"/>
    </row>
    <row r="24049" spans="1:6" x14ac:dyDescent="0.2">
      <c r="A24049"/>
      <c r="B24049"/>
      <c r="D24049"/>
      <c r="E24049"/>
      <c r="F24049"/>
    </row>
    <row r="24050" spans="1:6" x14ac:dyDescent="0.2">
      <c r="A24050"/>
      <c r="B24050"/>
      <c r="D24050"/>
      <c r="E24050"/>
      <c r="F24050"/>
    </row>
    <row r="24051" spans="1:6" x14ac:dyDescent="0.2">
      <c r="A24051"/>
      <c r="B24051"/>
      <c r="D24051"/>
      <c r="E24051"/>
      <c r="F24051"/>
    </row>
    <row r="24052" spans="1:6" x14ac:dyDescent="0.2">
      <c r="A24052"/>
      <c r="B24052"/>
      <c r="D24052"/>
      <c r="E24052"/>
      <c r="F24052"/>
    </row>
    <row r="24053" spans="1:6" x14ac:dyDescent="0.2">
      <c r="A24053"/>
      <c r="B24053"/>
      <c r="D24053"/>
      <c r="E24053"/>
      <c r="F24053"/>
    </row>
    <row r="24054" spans="1:6" x14ac:dyDescent="0.2">
      <c r="A24054"/>
      <c r="B24054"/>
      <c r="D24054"/>
      <c r="E24054"/>
      <c r="F24054"/>
    </row>
    <row r="24055" spans="1:6" x14ac:dyDescent="0.2">
      <c r="A24055"/>
      <c r="B24055"/>
      <c r="D24055"/>
      <c r="E24055"/>
      <c r="F24055"/>
    </row>
    <row r="24056" spans="1:6" x14ac:dyDescent="0.2">
      <c r="A24056"/>
      <c r="B24056"/>
      <c r="D24056"/>
      <c r="E24056"/>
      <c r="F24056"/>
    </row>
    <row r="24057" spans="1:6" x14ac:dyDescent="0.2">
      <c r="A24057"/>
      <c r="B24057"/>
      <c r="D24057"/>
      <c r="E24057"/>
      <c r="F24057"/>
    </row>
    <row r="24058" spans="1:6" x14ac:dyDescent="0.2">
      <c r="A24058"/>
      <c r="B24058"/>
      <c r="D24058"/>
      <c r="E24058"/>
      <c r="F24058"/>
    </row>
    <row r="24059" spans="1:6" x14ac:dyDescent="0.2">
      <c r="A24059"/>
      <c r="B24059"/>
      <c r="D24059"/>
      <c r="E24059"/>
      <c r="F24059"/>
    </row>
    <row r="24060" spans="1:6" x14ac:dyDescent="0.2">
      <c r="A24060"/>
      <c r="B24060"/>
      <c r="D24060"/>
      <c r="E24060"/>
      <c r="F24060"/>
    </row>
    <row r="24061" spans="1:6" x14ac:dyDescent="0.2">
      <c r="A24061"/>
      <c r="B24061"/>
      <c r="D24061"/>
      <c r="E24061"/>
      <c r="F24061"/>
    </row>
    <row r="24062" spans="1:6" x14ac:dyDescent="0.2">
      <c r="A24062"/>
      <c r="B24062"/>
      <c r="D24062"/>
      <c r="E24062"/>
      <c r="F24062"/>
    </row>
    <row r="24063" spans="1:6" x14ac:dyDescent="0.2">
      <c r="A24063"/>
      <c r="B24063"/>
      <c r="D24063"/>
      <c r="E24063"/>
      <c r="F24063"/>
    </row>
    <row r="24064" spans="1:6" x14ac:dyDescent="0.2">
      <c r="A24064"/>
      <c r="B24064"/>
      <c r="D24064"/>
      <c r="E24064"/>
      <c r="F24064"/>
    </row>
    <row r="24065" spans="1:6" x14ac:dyDescent="0.2">
      <c r="A24065"/>
      <c r="B24065"/>
      <c r="D24065"/>
      <c r="E24065"/>
      <c r="F24065"/>
    </row>
    <row r="24066" spans="1:6" x14ac:dyDescent="0.2">
      <c r="A24066"/>
      <c r="B24066"/>
      <c r="D24066"/>
      <c r="E24066"/>
      <c r="F24066"/>
    </row>
    <row r="24067" spans="1:6" x14ac:dyDescent="0.2">
      <c r="A24067"/>
      <c r="B24067"/>
      <c r="D24067"/>
      <c r="E24067"/>
      <c r="F24067"/>
    </row>
    <row r="24068" spans="1:6" x14ac:dyDescent="0.2">
      <c r="A24068"/>
      <c r="B24068"/>
      <c r="D24068"/>
      <c r="E24068"/>
      <c r="F24068"/>
    </row>
    <row r="24069" spans="1:6" x14ac:dyDescent="0.2">
      <c r="A24069"/>
      <c r="B24069"/>
      <c r="D24069"/>
      <c r="E24069"/>
      <c r="F24069"/>
    </row>
    <row r="24070" spans="1:6" x14ac:dyDescent="0.2">
      <c r="A24070"/>
      <c r="B24070"/>
      <c r="D24070"/>
      <c r="E24070"/>
      <c r="F24070"/>
    </row>
    <row r="24071" spans="1:6" x14ac:dyDescent="0.2">
      <c r="A24071"/>
      <c r="B24071"/>
      <c r="D24071"/>
      <c r="E24071"/>
      <c r="F24071"/>
    </row>
    <row r="24072" spans="1:6" x14ac:dyDescent="0.2">
      <c r="A24072"/>
      <c r="B24072"/>
      <c r="D24072"/>
      <c r="E24072"/>
      <c r="F24072"/>
    </row>
    <row r="24073" spans="1:6" x14ac:dyDescent="0.2">
      <c r="A24073"/>
      <c r="B24073"/>
      <c r="D24073"/>
      <c r="E24073"/>
      <c r="F24073"/>
    </row>
    <row r="24074" spans="1:6" x14ac:dyDescent="0.2">
      <c r="A24074"/>
      <c r="B24074"/>
      <c r="D24074"/>
      <c r="E24074"/>
      <c r="F24074"/>
    </row>
    <row r="24075" spans="1:6" x14ac:dyDescent="0.2">
      <c r="A24075"/>
      <c r="B24075"/>
      <c r="D24075"/>
      <c r="E24075"/>
      <c r="F24075"/>
    </row>
    <row r="24076" spans="1:6" x14ac:dyDescent="0.2">
      <c r="A24076"/>
      <c r="B24076"/>
      <c r="D24076"/>
      <c r="E24076"/>
      <c r="F24076"/>
    </row>
    <row r="24077" spans="1:6" x14ac:dyDescent="0.2">
      <c r="A24077"/>
      <c r="B24077"/>
      <c r="D24077"/>
      <c r="E24077"/>
      <c r="F24077"/>
    </row>
    <row r="24078" spans="1:6" x14ac:dyDescent="0.2">
      <c r="A24078"/>
      <c r="B24078"/>
      <c r="D24078"/>
      <c r="E24078"/>
      <c r="F24078"/>
    </row>
    <row r="24079" spans="1:6" x14ac:dyDescent="0.2">
      <c r="A24079"/>
      <c r="B24079"/>
      <c r="D24079"/>
      <c r="E24079"/>
      <c r="F24079"/>
    </row>
    <row r="24080" spans="1:6" x14ac:dyDescent="0.2">
      <c r="A24080"/>
      <c r="B24080"/>
      <c r="D24080"/>
      <c r="E24080"/>
      <c r="F24080"/>
    </row>
    <row r="24081" spans="1:6" x14ac:dyDescent="0.2">
      <c r="A24081"/>
      <c r="B24081"/>
      <c r="D24081"/>
      <c r="E24081"/>
      <c r="F24081"/>
    </row>
    <row r="24082" spans="1:6" x14ac:dyDescent="0.2">
      <c r="A24082"/>
      <c r="B24082"/>
      <c r="D24082"/>
      <c r="E24082"/>
      <c r="F24082"/>
    </row>
    <row r="24083" spans="1:6" x14ac:dyDescent="0.2">
      <c r="A24083"/>
      <c r="B24083"/>
      <c r="D24083"/>
      <c r="E24083"/>
      <c r="F24083"/>
    </row>
    <row r="24084" spans="1:6" x14ac:dyDescent="0.2">
      <c r="A24084"/>
      <c r="B24084"/>
      <c r="D24084"/>
      <c r="E24084"/>
      <c r="F24084"/>
    </row>
    <row r="24085" spans="1:6" x14ac:dyDescent="0.2">
      <c r="A24085"/>
      <c r="B24085"/>
      <c r="D24085"/>
      <c r="E24085"/>
      <c r="F24085"/>
    </row>
    <row r="24086" spans="1:6" x14ac:dyDescent="0.2">
      <c r="A24086"/>
      <c r="B24086"/>
      <c r="D24086"/>
      <c r="E24086"/>
      <c r="F24086"/>
    </row>
    <row r="24087" spans="1:6" x14ac:dyDescent="0.2">
      <c r="A24087"/>
      <c r="B24087"/>
      <c r="D24087"/>
      <c r="E24087"/>
      <c r="F24087"/>
    </row>
    <row r="24088" spans="1:6" x14ac:dyDescent="0.2">
      <c r="A24088"/>
      <c r="B24088"/>
      <c r="D24088"/>
      <c r="E24088"/>
      <c r="F24088"/>
    </row>
    <row r="24089" spans="1:6" x14ac:dyDescent="0.2">
      <c r="A24089"/>
      <c r="B24089"/>
      <c r="D24089"/>
      <c r="E24089"/>
      <c r="F24089"/>
    </row>
    <row r="24090" spans="1:6" x14ac:dyDescent="0.2">
      <c r="A24090"/>
      <c r="B24090"/>
      <c r="D24090"/>
      <c r="E24090"/>
      <c r="F24090"/>
    </row>
    <row r="24091" spans="1:6" x14ac:dyDescent="0.2">
      <c r="A24091"/>
      <c r="B24091"/>
      <c r="D24091"/>
      <c r="E24091"/>
      <c r="F24091"/>
    </row>
    <row r="24092" spans="1:6" x14ac:dyDescent="0.2">
      <c r="A24092"/>
      <c r="B24092"/>
      <c r="D24092"/>
      <c r="E24092"/>
      <c r="F24092"/>
    </row>
    <row r="24093" spans="1:6" x14ac:dyDescent="0.2">
      <c r="A24093"/>
      <c r="B24093"/>
      <c r="D24093"/>
      <c r="E24093"/>
      <c r="F24093"/>
    </row>
    <row r="24094" spans="1:6" x14ac:dyDescent="0.2">
      <c r="A24094"/>
      <c r="B24094"/>
      <c r="D24094"/>
      <c r="E24094"/>
      <c r="F24094"/>
    </row>
    <row r="24095" spans="1:6" x14ac:dyDescent="0.2">
      <c r="A24095"/>
      <c r="B24095"/>
      <c r="D24095"/>
      <c r="E24095"/>
      <c r="F24095"/>
    </row>
    <row r="24096" spans="1:6" x14ac:dyDescent="0.2">
      <c r="A24096"/>
      <c r="B24096"/>
      <c r="D24096"/>
      <c r="E24096"/>
      <c r="F24096"/>
    </row>
    <row r="24097" spans="1:6" x14ac:dyDescent="0.2">
      <c r="A24097"/>
      <c r="B24097"/>
      <c r="D24097"/>
      <c r="E24097"/>
      <c r="F24097"/>
    </row>
    <row r="24098" spans="1:6" x14ac:dyDescent="0.2">
      <c r="A24098"/>
      <c r="B24098"/>
      <c r="D24098"/>
      <c r="E24098"/>
      <c r="F24098"/>
    </row>
    <row r="24099" spans="1:6" x14ac:dyDescent="0.2">
      <c r="A24099"/>
      <c r="B24099"/>
      <c r="D24099"/>
      <c r="E24099"/>
      <c r="F24099"/>
    </row>
    <row r="24100" spans="1:6" x14ac:dyDescent="0.2">
      <c r="A24100"/>
      <c r="B24100"/>
      <c r="D24100"/>
      <c r="E24100"/>
      <c r="F24100"/>
    </row>
    <row r="24101" spans="1:6" x14ac:dyDescent="0.2">
      <c r="A24101"/>
      <c r="B24101"/>
      <c r="D24101"/>
      <c r="E24101"/>
      <c r="F24101"/>
    </row>
    <row r="24102" spans="1:6" x14ac:dyDescent="0.2">
      <c r="A24102"/>
      <c r="B24102"/>
      <c r="D24102"/>
      <c r="E24102"/>
      <c r="F24102"/>
    </row>
    <row r="24103" spans="1:6" x14ac:dyDescent="0.2">
      <c r="A24103"/>
      <c r="B24103"/>
      <c r="D24103"/>
      <c r="E24103"/>
      <c r="F24103"/>
    </row>
    <row r="24104" spans="1:6" x14ac:dyDescent="0.2">
      <c r="A24104"/>
      <c r="B24104"/>
      <c r="D24104"/>
      <c r="E24104"/>
      <c r="F24104"/>
    </row>
    <row r="24105" spans="1:6" x14ac:dyDescent="0.2">
      <c r="A24105"/>
      <c r="B24105"/>
      <c r="D24105"/>
      <c r="E24105"/>
      <c r="F24105"/>
    </row>
    <row r="24106" spans="1:6" x14ac:dyDescent="0.2">
      <c r="A24106"/>
      <c r="B24106"/>
      <c r="D24106"/>
      <c r="E24106"/>
      <c r="F24106"/>
    </row>
    <row r="24107" spans="1:6" x14ac:dyDescent="0.2">
      <c r="A24107"/>
      <c r="B24107"/>
      <c r="D24107"/>
      <c r="E24107"/>
      <c r="F24107"/>
    </row>
    <row r="24108" spans="1:6" x14ac:dyDescent="0.2">
      <c r="A24108"/>
      <c r="B24108"/>
      <c r="D24108"/>
      <c r="E24108"/>
      <c r="F24108"/>
    </row>
    <row r="24109" spans="1:6" x14ac:dyDescent="0.2">
      <c r="A24109"/>
      <c r="B24109"/>
      <c r="D24109"/>
      <c r="E24109"/>
      <c r="F24109"/>
    </row>
    <row r="24110" spans="1:6" x14ac:dyDescent="0.2">
      <c r="A24110"/>
      <c r="B24110"/>
      <c r="D24110"/>
      <c r="E24110"/>
      <c r="F24110"/>
    </row>
    <row r="24111" spans="1:6" x14ac:dyDescent="0.2">
      <c r="A24111"/>
      <c r="B24111"/>
      <c r="D24111"/>
      <c r="E24111"/>
      <c r="F24111"/>
    </row>
    <row r="24112" spans="1:6" x14ac:dyDescent="0.2">
      <c r="A24112"/>
      <c r="B24112"/>
      <c r="D24112"/>
      <c r="E24112"/>
      <c r="F24112"/>
    </row>
    <row r="24113" spans="1:6" x14ac:dyDescent="0.2">
      <c r="A24113"/>
      <c r="B24113"/>
      <c r="D24113"/>
      <c r="E24113"/>
      <c r="F24113"/>
    </row>
    <row r="24114" spans="1:6" x14ac:dyDescent="0.2">
      <c r="A24114"/>
      <c r="B24114"/>
      <c r="D24114"/>
      <c r="E24114"/>
      <c r="F24114"/>
    </row>
    <row r="24115" spans="1:6" x14ac:dyDescent="0.2">
      <c r="A24115"/>
      <c r="B24115"/>
      <c r="D24115"/>
      <c r="E24115"/>
      <c r="F24115"/>
    </row>
    <row r="24116" spans="1:6" x14ac:dyDescent="0.2">
      <c r="A24116"/>
      <c r="B24116"/>
      <c r="D24116"/>
      <c r="E24116"/>
      <c r="F24116"/>
    </row>
    <row r="24117" spans="1:6" x14ac:dyDescent="0.2">
      <c r="A24117"/>
      <c r="B24117"/>
      <c r="D24117"/>
      <c r="E24117"/>
      <c r="F24117"/>
    </row>
    <row r="24118" spans="1:6" x14ac:dyDescent="0.2">
      <c r="A24118"/>
      <c r="B24118"/>
      <c r="D24118"/>
      <c r="E24118"/>
      <c r="F24118"/>
    </row>
    <row r="24119" spans="1:6" x14ac:dyDescent="0.2">
      <c r="A24119"/>
      <c r="B24119"/>
      <c r="D24119"/>
      <c r="E24119"/>
      <c r="F24119"/>
    </row>
    <row r="24120" spans="1:6" x14ac:dyDescent="0.2">
      <c r="A24120"/>
      <c r="B24120"/>
      <c r="D24120"/>
      <c r="E24120"/>
      <c r="F24120"/>
    </row>
    <row r="24121" spans="1:6" x14ac:dyDescent="0.2">
      <c r="A24121"/>
      <c r="B24121"/>
      <c r="D24121"/>
      <c r="E24121"/>
      <c r="F24121"/>
    </row>
    <row r="24122" spans="1:6" x14ac:dyDescent="0.2">
      <c r="A24122"/>
      <c r="B24122"/>
      <c r="D24122"/>
      <c r="E24122"/>
      <c r="F24122"/>
    </row>
    <row r="24123" spans="1:6" x14ac:dyDescent="0.2">
      <c r="A24123"/>
      <c r="B24123"/>
      <c r="D24123"/>
      <c r="E24123"/>
      <c r="F24123"/>
    </row>
    <row r="24124" spans="1:6" x14ac:dyDescent="0.2">
      <c r="A24124"/>
      <c r="B24124"/>
      <c r="D24124"/>
      <c r="E24124"/>
      <c r="F24124"/>
    </row>
    <row r="24125" spans="1:6" x14ac:dyDescent="0.2">
      <c r="A24125"/>
      <c r="B24125"/>
      <c r="D24125"/>
      <c r="E24125"/>
      <c r="F24125"/>
    </row>
    <row r="24126" spans="1:6" x14ac:dyDescent="0.2">
      <c r="A24126"/>
      <c r="B24126"/>
      <c r="D24126"/>
      <c r="E24126"/>
      <c r="F24126"/>
    </row>
    <row r="24127" spans="1:6" x14ac:dyDescent="0.2">
      <c r="A24127"/>
      <c r="B24127"/>
      <c r="D24127"/>
      <c r="E24127"/>
      <c r="F24127"/>
    </row>
    <row r="24128" spans="1:6" x14ac:dyDescent="0.2">
      <c r="A24128"/>
      <c r="B24128"/>
      <c r="D24128"/>
      <c r="E24128"/>
      <c r="F24128"/>
    </row>
    <row r="24129" spans="1:6" x14ac:dyDescent="0.2">
      <c r="A24129"/>
      <c r="B24129"/>
      <c r="D24129"/>
      <c r="E24129"/>
      <c r="F24129"/>
    </row>
    <row r="24130" spans="1:6" x14ac:dyDescent="0.2">
      <c r="A24130"/>
      <c r="B24130"/>
      <c r="D24130"/>
      <c r="E24130"/>
      <c r="F24130"/>
    </row>
    <row r="24131" spans="1:6" x14ac:dyDescent="0.2">
      <c r="A24131"/>
      <c r="B24131"/>
      <c r="D24131"/>
      <c r="E24131"/>
      <c r="F24131"/>
    </row>
    <row r="24132" spans="1:6" x14ac:dyDescent="0.2">
      <c r="A24132"/>
      <c r="B24132"/>
      <c r="D24132"/>
      <c r="E24132"/>
      <c r="F24132"/>
    </row>
    <row r="24133" spans="1:6" x14ac:dyDescent="0.2">
      <c r="A24133"/>
      <c r="B24133"/>
      <c r="D24133"/>
      <c r="E24133"/>
      <c r="F24133"/>
    </row>
    <row r="24134" spans="1:6" x14ac:dyDescent="0.2">
      <c r="A24134"/>
      <c r="B24134"/>
      <c r="D24134"/>
      <c r="E24134"/>
      <c r="F24134"/>
    </row>
    <row r="24135" spans="1:6" x14ac:dyDescent="0.2">
      <c r="A24135"/>
      <c r="B24135"/>
      <c r="D24135"/>
      <c r="E24135"/>
      <c r="F24135"/>
    </row>
    <row r="24136" spans="1:6" x14ac:dyDescent="0.2">
      <c r="A24136"/>
      <c r="B24136"/>
      <c r="D24136"/>
      <c r="E24136"/>
      <c r="F24136"/>
    </row>
    <row r="24137" spans="1:6" x14ac:dyDescent="0.2">
      <c r="A24137"/>
      <c r="B24137"/>
      <c r="D24137"/>
      <c r="E24137"/>
      <c r="F24137"/>
    </row>
    <row r="24138" spans="1:6" x14ac:dyDescent="0.2">
      <c r="A24138"/>
      <c r="B24138"/>
      <c r="D24138"/>
      <c r="E24138"/>
      <c r="F24138"/>
    </row>
    <row r="24139" spans="1:6" x14ac:dyDescent="0.2">
      <c r="A24139"/>
      <c r="B24139"/>
      <c r="D24139"/>
      <c r="E24139"/>
      <c r="F24139"/>
    </row>
    <row r="24140" spans="1:6" x14ac:dyDescent="0.2">
      <c r="A24140"/>
      <c r="B24140"/>
      <c r="D24140"/>
      <c r="E24140"/>
      <c r="F24140"/>
    </row>
    <row r="24141" spans="1:6" x14ac:dyDescent="0.2">
      <c r="A24141"/>
      <c r="B24141"/>
      <c r="D24141"/>
      <c r="E24141"/>
      <c r="F24141"/>
    </row>
    <row r="24142" spans="1:6" x14ac:dyDescent="0.2">
      <c r="A24142"/>
      <c r="B24142"/>
      <c r="D24142"/>
      <c r="E24142"/>
      <c r="F24142"/>
    </row>
    <row r="24143" spans="1:6" x14ac:dyDescent="0.2">
      <c r="A24143"/>
      <c r="B24143"/>
      <c r="D24143"/>
      <c r="E24143"/>
      <c r="F24143"/>
    </row>
    <row r="24144" spans="1:6" x14ac:dyDescent="0.2">
      <c r="A24144"/>
      <c r="B24144"/>
      <c r="D24144"/>
      <c r="E24144"/>
      <c r="F24144"/>
    </row>
    <row r="24145" spans="1:6" x14ac:dyDescent="0.2">
      <c r="A24145"/>
      <c r="B24145"/>
      <c r="D24145"/>
      <c r="E24145"/>
      <c r="F24145"/>
    </row>
    <row r="24146" spans="1:6" x14ac:dyDescent="0.2">
      <c r="A24146"/>
      <c r="B24146"/>
      <c r="D24146"/>
      <c r="E24146"/>
      <c r="F24146"/>
    </row>
    <row r="24147" spans="1:6" x14ac:dyDescent="0.2">
      <c r="A24147"/>
      <c r="B24147"/>
      <c r="D24147"/>
      <c r="E24147"/>
      <c r="F24147"/>
    </row>
    <row r="24148" spans="1:6" x14ac:dyDescent="0.2">
      <c r="A24148"/>
      <c r="B24148"/>
      <c r="D24148"/>
      <c r="E24148"/>
      <c r="F24148"/>
    </row>
    <row r="24149" spans="1:6" x14ac:dyDescent="0.2">
      <c r="A24149"/>
      <c r="B24149"/>
      <c r="D24149"/>
      <c r="E24149"/>
      <c r="F24149"/>
    </row>
    <row r="24150" spans="1:6" x14ac:dyDescent="0.2">
      <c r="A24150"/>
      <c r="B24150"/>
      <c r="D24150"/>
      <c r="E24150"/>
      <c r="F24150"/>
    </row>
    <row r="24151" spans="1:6" x14ac:dyDescent="0.2">
      <c r="A24151"/>
      <c r="B24151"/>
      <c r="D24151"/>
      <c r="E24151"/>
      <c r="F24151"/>
    </row>
    <row r="24152" spans="1:6" x14ac:dyDescent="0.2">
      <c r="A24152"/>
      <c r="B24152"/>
      <c r="D24152"/>
      <c r="E24152"/>
      <c r="F24152"/>
    </row>
    <row r="24153" spans="1:6" x14ac:dyDescent="0.2">
      <c r="A24153"/>
      <c r="B24153"/>
      <c r="D24153"/>
      <c r="E24153"/>
      <c r="F24153"/>
    </row>
    <row r="24154" spans="1:6" x14ac:dyDescent="0.2">
      <c r="A24154"/>
      <c r="B24154"/>
      <c r="D24154"/>
      <c r="E24154"/>
      <c r="F24154"/>
    </row>
    <row r="24155" spans="1:6" x14ac:dyDescent="0.2">
      <c r="A24155"/>
      <c r="B24155"/>
      <c r="D24155"/>
      <c r="E24155"/>
      <c r="F24155"/>
    </row>
    <row r="24156" spans="1:6" x14ac:dyDescent="0.2">
      <c r="A24156"/>
      <c r="B24156"/>
      <c r="D24156"/>
      <c r="E24156"/>
      <c r="F24156"/>
    </row>
    <row r="24157" spans="1:6" x14ac:dyDescent="0.2">
      <c r="A24157"/>
      <c r="B24157"/>
      <c r="D24157"/>
      <c r="E24157"/>
      <c r="F24157"/>
    </row>
    <row r="24158" spans="1:6" x14ac:dyDescent="0.2">
      <c r="A24158"/>
      <c r="B24158"/>
      <c r="D24158"/>
      <c r="E24158"/>
      <c r="F24158"/>
    </row>
    <row r="24159" spans="1:6" x14ac:dyDescent="0.2">
      <c r="A24159"/>
      <c r="B24159"/>
      <c r="D24159"/>
      <c r="E24159"/>
      <c r="F24159"/>
    </row>
    <row r="24160" spans="1:6" x14ac:dyDescent="0.2">
      <c r="A24160"/>
      <c r="B24160"/>
      <c r="D24160"/>
      <c r="E24160"/>
      <c r="F24160"/>
    </row>
    <row r="24161" spans="1:6" x14ac:dyDescent="0.2">
      <c r="A24161"/>
      <c r="B24161"/>
      <c r="D24161"/>
      <c r="E24161"/>
      <c r="F24161"/>
    </row>
    <row r="24162" spans="1:6" x14ac:dyDescent="0.2">
      <c r="A24162"/>
      <c r="B24162"/>
      <c r="D24162"/>
      <c r="E24162"/>
      <c r="F24162"/>
    </row>
    <row r="24163" spans="1:6" x14ac:dyDescent="0.2">
      <c r="A24163"/>
      <c r="B24163"/>
      <c r="D24163"/>
      <c r="E24163"/>
      <c r="F24163"/>
    </row>
    <row r="24164" spans="1:6" x14ac:dyDescent="0.2">
      <c r="A24164"/>
      <c r="B24164"/>
      <c r="D24164"/>
      <c r="E24164"/>
      <c r="F24164"/>
    </row>
    <row r="24165" spans="1:6" x14ac:dyDescent="0.2">
      <c r="A24165"/>
      <c r="B24165"/>
      <c r="D24165"/>
      <c r="E24165"/>
      <c r="F24165"/>
    </row>
    <row r="24166" spans="1:6" x14ac:dyDescent="0.2">
      <c r="A24166"/>
      <c r="B24166"/>
      <c r="D24166"/>
      <c r="E24166"/>
      <c r="F24166"/>
    </row>
    <row r="24167" spans="1:6" x14ac:dyDescent="0.2">
      <c r="A24167"/>
      <c r="B24167"/>
      <c r="D24167"/>
      <c r="E24167"/>
      <c r="F24167"/>
    </row>
    <row r="24168" spans="1:6" x14ac:dyDescent="0.2">
      <c r="A24168"/>
      <c r="B24168"/>
      <c r="D24168"/>
      <c r="E24168"/>
      <c r="F24168"/>
    </row>
    <row r="24169" spans="1:6" x14ac:dyDescent="0.2">
      <c r="A24169"/>
      <c r="B24169"/>
      <c r="D24169"/>
      <c r="E24169"/>
      <c r="F24169"/>
    </row>
    <row r="24170" spans="1:6" x14ac:dyDescent="0.2">
      <c r="A24170"/>
      <c r="B24170"/>
      <c r="D24170"/>
      <c r="E24170"/>
      <c r="F24170"/>
    </row>
    <row r="24171" spans="1:6" x14ac:dyDescent="0.2">
      <c r="A24171"/>
      <c r="B24171"/>
      <c r="D24171"/>
      <c r="E24171"/>
      <c r="F24171"/>
    </row>
    <row r="24172" spans="1:6" x14ac:dyDescent="0.2">
      <c r="A24172"/>
      <c r="B24172"/>
      <c r="D24172"/>
      <c r="E24172"/>
      <c r="F24172"/>
    </row>
    <row r="24173" spans="1:6" x14ac:dyDescent="0.2">
      <c r="A24173"/>
      <c r="B24173"/>
      <c r="D24173"/>
      <c r="E24173"/>
      <c r="F24173"/>
    </row>
    <row r="24174" spans="1:6" x14ac:dyDescent="0.2">
      <c r="A24174"/>
      <c r="B24174"/>
      <c r="D24174"/>
      <c r="E24174"/>
      <c r="F24174"/>
    </row>
    <row r="24175" spans="1:6" x14ac:dyDescent="0.2">
      <c r="A24175"/>
      <c r="B24175"/>
      <c r="D24175"/>
      <c r="E24175"/>
      <c r="F24175"/>
    </row>
    <row r="24176" spans="1:6" x14ac:dyDescent="0.2">
      <c r="A24176"/>
      <c r="B24176"/>
      <c r="D24176"/>
      <c r="E24176"/>
      <c r="F24176"/>
    </row>
    <row r="24177" spans="1:6" x14ac:dyDescent="0.2">
      <c r="A24177"/>
      <c r="B24177"/>
      <c r="D24177"/>
      <c r="E24177"/>
      <c r="F24177"/>
    </row>
    <row r="24178" spans="1:6" x14ac:dyDescent="0.2">
      <c r="A24178"/>
      <c r="B24178"/>
      <c r="D24178"/>
      <c r="E24178"/>
      <c r="F24178"/>
    </row>
    <row r="24179" spans="1:6" x14ac:dyDescent="0.2">
      <c r="A24179"/>
      <c r="B24179"/>
      <c r="D24179"/>
      <c r="E24179"/>
      <c r="F24179"/>
    </row>
    <row r="24180" spans="1:6" x14ac:dyDescent="0.2">
      <c r="A24180"/>
      <c r="B24180"/>
      <c r="D24180"/>
      <c r="E24180"/>
      <c r="F24180"/>
    </row>
    <row r="24181" spans="1:6" x14ac:dyDescent="0.2">
      <c r="A24181"/>
      <c r="B24181"/>
      <c r="D24181"/>
      <c r="E24181"/>
      <c r="F24181"/>
    </row>
    <row r="24182" spans="1:6" x14ac:dyDescent="0.2">
      <c r="A24182"/>
      <c r="B24182"/>
      <c r="D24182"/>
      <c r="E24182"/>
      <c r="F24182"/>
    </row>
    <row r="24183" spans="1:6" x14ac:dyDescent="0.2">
      <c r="A24183"/>
      <c r="B24183"/>
      <c r="D24183"/>
      <c r="E24183"/>
      <c r="F24183"/>
    </row>
    <row r="24184" spans="1:6" x14ac:dyDescent="0.2">
      <c r="A24184"/>
      <c r="B24184"/>
      <c r="D24184"/>
      <c r="E24184"/>
      <c r="F24184"/>
    </row>
    <row r="24185" spans="1:6" x14ac:dyDescent="0.2">
      <c r="A24185"/>
      <c r="B24185"/>
      <c r="D24185"/>
      <c r="E24185"/>
      <c r="F24185"/>
    </row>
    <row r="24186" spans="1:6" x14ac:dyDescent="0.2">
      <c r="A24186"/>
      <c r="B24186"/>
      <c r="D24186"/>
      <c r="E24186"/>
      <c r="F24186"/>
    </row>
    <row r="24187" spans="1:6" x14ac:dyDescent="0.2">
      <c r="A24187"/>
      <c r="B24187"/>
      <c r="D24187"/>
      <c r="E24187"/>
      <c r="F24187"/>
    </row>
    <row r="24188" spans="1:6" x14ac:dyDescent="0.2">
      <c r="A24188"/>
      <c r="B24188"/>
      <c r="D24188"/>
      <c r="E24188"/>
      <c r="F24188"/>
    </row>
    <row r="24189" spans="1:6" x14ac:dyDescent="0.2">
      <c r="A24189"/>
      <c r="B24189"/>
      <c r="D24189"/>
      <c r="E24189"/>
      <c r="F24189"/>
    </row>
    <row r="24190" spans="1:6" x14ac:dyDescent="0.2">
      <c r="A24190"/>
      <c r="B24190"/>
      <c r="D24190"/>
      <c r="E24190"/>
      <c r="F24190"/>
    </row>
    <row r="24191" spans="1:6" x14ac:dyDescent="0.2">
      <c r="A24191"/>
      <c r="B24191"/>
      <c r="D24191"/>
      <c r="E24191"/>
      <c r="F24191"/>
    </row>
    <row r="24192" spans="1:6" x14ac:dyDescent="0.2">
      <c r="A24192"/>
      <c r="B24192"/>
      <c r="D24192"/>
      <c r="E24192"/>
      <c r="F24192"/>
    </row>
    <row r="24193" spans="1:6" x14ac:dyDescent="0.2">
      <c r="A24193"/>
      <c r="B24193"/>
      <c r="D24193"/>
      <c r="E24193"/>
      <c r="F24193"/>
    </row>
    <row r="24194" spans="1:6" x14ac:dyDescent="0.2">
      <c r="A24194"/>
      <c r="B24194"/>
      <c r="D24194"/>
      <c r="E24194"/>
      <c r="F24194"/>
    </row>
    <row r="24195" spans="1:6" x14ac:dyDescent="0.2">
      <c r="A24195"/>
      <c r="B24195"/>
      <c r="D24195"/>
      <c r="E24195"/>
      <c r="F24195"/>
    </row>
    <row r="24196" spans="1:6" x14ac:dyDescent="0.2">
      <c r="A24196"/>
      <c r="B24196"/>
      <c r="D24196"/>
      <c r="E24196"/>
      <c r="F24196"/>
    </row>
    <row r="24197" spans="1:6" x14ac:dyDescent="0.2">
      <c r="A24197"/>
      <c r="B24197"/>
      <c r="D24197"/>
      <c r="E24197"/>
      <c r="F24197"/>
    </row>
    <row r="24198" spans="1:6" x14ac:dyDescent="0.2">
      <c r="A24198"/>
      <c r="B24198"/>
      <c r="D24198"/>
      <c r="E24198"/>
      <c r="F24198"/>
    </row>
    <row r="24199" spans="1:6" x14ac:dyDescent="0.2">
      <c r="A24199"/>
      <c r="B24199"/>
      <c r="D24199"/>
      <c r="E24199"/>
      <c r="F24199"/>
    </row>
    <row r="24200" spans="1:6" x14ac:dyDescent="0.2">
      <c r="A24200"/>
      <c r="B24200"/>
      <c r="D24200"/>
      <c r="E24200"/>
      <c r="F24200"/>
    </row>
    <row r="24201" spans="1:6" x14ac:dyDescent="0.2">
      <c r="A24201"/>
      <c r="B24201"/>
      <c r="D24201"/>
      <c r="E24201"/>
      <c r="F24201"/>
    </row>
    <row r="24202" spans="1:6" x14ac:dyDescent="0.2">
      <c r="A24202"/>
      <c r="B24202"/>
      <c r="D24202"/>
      <c r="E24202"/>
      <c r="F24202"/>
    </row>
    <row r="24203" spans="1:6" x14ac:dyDescent="0.2">
      <c r="A24203"/>
      <c r="B24203"/>
      <c r="D24203"/>
      <c r="E24203"/>
      <c r="F24203"/>
    </row>
    <row r="24204" spans="1:6" x14ac:dyDescent="0.2">
      <c r="A24204"/>
      <c r="B24204"/>
      <c r="D24204"/>
      <c r="E24204"/>
      <c r="F24204"/>
    </row>
    <row r="24205" spans="1:6" x14ac:dyDescent="0.2">
      <c r="A24205"/>
      <c r="B24205"/>
      <c r="D24205"/>
      <c r="E24205"/>
      <c r="F24205"/>
    </row>
    <row r="24206" spans="1:6" x14ac:dyDescent="0.2">
      <c r="A24206"/>
      <c r="B24206"/>
      <c r="D24206"/>
      <c r="E24206"/>
      <c r="F24206"/>
    </row>
    <row r="24207" spans="1:6" x14ac:dyDescent="0.2">
      <c r="A24207"/>
      <c r="B24207"/>
      <c r="D24207"/>
      <c r="E24207"/>
      <c r="F24207"/>
    </row>
    <row r="24208" spans="1:6" x14ac:dyDescent="0.2">
      <c r="A24208"/>
      <c r="B24208"/>
      <c r="D24208"/>
      <c r="E24208"/>
      <c r="F24208"/>
    </row>
    <row r="24209" spans="1:6" x14ac:dyDescent="0.2">
      <c r="A24209"/>
      <c r="B24209"/>
      <c r="D24209"/>
      <c r="E24209"/>
      <c r="F24209"/>
    </row>
    <row r="24210" spans="1:6" x14ac:dyDescent="0.2">
      <c r="A24210"/>
      <c r="B24210"/>
      <c r="D24210"/>
      <c r="E24210"/>
      <c r="F24210"/>
    </row>
    <row r="24211" spans="1:6" x14ac:dyDescent="0.2">
      <c r="A24211"/>
      <c r="B24211"/>
      <c r="D24211"/>
      <c r="E24211"/>
      <c r="F24211"/>
    </row>
    <row r="24212" spans="1:6" x14ac:dyDescent="0.2">
      <c r="A24212"/>
      <c r="B24212"/>
      <c r="D24212"/>
      <c r="E24212"/>
      <c r="F24212"/>
    </row>
    <row r="24213" spans="1:6" x14ac:dyDescent="0.2">
      <c r="A24213"/>
      <c r="B24213"/>
      <c r="D24213"/>
      <c r="E24213"/>
      <c r="F24213"/>
    </row>
    <row r="24214" spans="1:6" x14ac:dyDescent="0.2">
      <c r="A24214"/>
      <c r="B24214"/>
      <c r="D24214"/>
      <c r="E24214"/>
      <c r="F24214"/>
    </row>
    <row r="24215" spans="1:6" x14ac:dyDescent="0.2">
      <c r="A24215"/>
      <c r="B24215"/>
      <c r="D24215"/>
      <c r="E24215"/>
      <c r="F24215"/>
    </row>
    <row r="24216" spans="1:6" x14ac:dyDescent="0.2">
      <c r="A24216"/>
      <c r="B24216"/>
      <c r="D24216"/>
      <c r="E24216"/>
      <c r="F24216"/>
    </row>
    <row r="24217" spans="1:6" x14ac:dyDescent="0.2">
      <c r="A24217"/>
      <c r="B24217"/>
      <c r="D24217"/>
      <c r="E24217"/>
      <c r="F24217"/>
    </row>
    <row r="24218" spans="1:6" x14ac:dyDescent="0.2">
      <c r="A24218"/>
      <c r="B24218"/>
      <c r="D24218"/>
      <c r="E24218"/>
      <c r="F24218"/>
    </row>
    <row r="24219" spans="1:6" x14ac:dyDescent="0.2">
      <c r="A24219"/>
      <c r="B24219"/>
      <c r="D24219"/>
      <c r="E24219"/>
      <c r="F24219"/>
    </row>
    <row r="24220" spans="1:6" x14ac:dyDescent="0.2">
      <c r="A24220"/>
      <c r="B24220"/>
      <c r="D24220"/>
      <c r="E24220"/>
      <c r="F24220"/>
    </row>
    <row r="24221" spans="1:6" x14ac:dyDescent="0.2">
      <c r="A24221"/>
      <c r="B24221"/>
      <c r="D24221"/>
      <c r="E24221"/>
      <c r="F24221"/>
    </row>
    <row r="24222" spans="1:6" x14ac:dyDescent="0.2">
      <c r="A24222"/>
      <c r="B24222"/>
      <c r="D24222"/>
      <c r="E24222"/>
      <c r="F24222"/>
    </row>
    <row r="24223" spans="1:6" x14ac:dyDescent="0.2">
      <c r="A24223"/>
      <c r="B24223"/>
      <c r="D24223"/>
      <c r="E24223"/>
      <c r="F24223"/>
    </row>
    <row r="24224" spans="1:6" x14ac:dyDescent="0.2">
      <c r="A24224"/>
      <c r="B24224"/>
      <c r="D24224"/>
      <c r="E24224"/>
      <c r="F24224"/>
    </row>
    <row r="24225" spans="1:6" x14ac:dyDescent="0.2">
      <c r="A24225"/>
      <c r="B24225"/>
      <c r="D24225"/>
      <c r="E24225"/>
      <c r="F24225"/>
    </row>
    <row r="24226" spans="1:6" x14ac:dyDescent="0.2">
      <c r="A24226"/>
      <c r="B24226"/>
      <c r="D24226"/>
      <c r="E24226"/>
      <c r="F24226"/>
    </row>
    <row r="24227" spans="1:6" x14ac:dyDescent="0.2">
      <c r="A24227"/>
      <c r="B24227"/>
      <c r="D24227"/>
      <c r="E24227"/>
      <c r="F24227"/>
    </row>
    <row r="24228" spans="1:6" x14ac:dyDescent="0.2">
      <c r="A24228"/>
      <c r="B24228"/>
      <c r="D24228"/>
      <c r="E24228"/>
      <c r="F24228"/>
    </row>
    <row r="24229" spans="1:6" x14ac:dyDescent="0.2">
      <c r="A24229"/>
      <c r="B24229"/>
      <c r="D24229"/>
      <c r="E24229"/>
      <c r="F24229"/>
    </row>
    <row r="24230" spans="1:6" x14ac:dyDescent="0.2">
      <c r="A24230"/>
      <c r="B24230"/>
      <c r="D24230"/>
      <c r="E24230"/>
      <c r="F24230"/>
    </row>
    <row r="24231" spans="1:6" x14ac:dyDescent="0.2">
      <c r="A24231"/>
      <c r="B24231"/>
      <c r="D24231"/>
      <c r="E24231"/>
      <c r="F24231"/>
    </row>
    <row r="24232" spans="1:6" x14ac:dyDescent="0.2">
      <c r="A24232"/>
      <c r="B24232"/>
      <c r="D24232"/>
      <c r="E24232"/>
      <c r="F24232"/>
    </row>
    <row r="24233" spans="1:6" x14ac:dyDescent="0.2">
      <c r="A24233"/>
      <c r="B24233"/>
      <c r="D24233"/>
      <c r="E24233"/>
      <c r="F24233"/>
    </row>
    <row r="24234" spans="1:6" x14ac:dyDescent="0.2">
      <c r="A24234"/>
      <c r="B24234"/>
      <c r="D24234"/>
      <c r="E24234"/>
      <c r="F24234"/>
    </row>
    <row r="24235" spans="1:6" x14ac:dyDescent="0.2">
      <c r="A24235"/>
      <c r="B24235"/>
      <c r="D24235"/>
      <c r="E24235"/>
      <c r="F24235"/>
    </row>
    <row r="24236" spans="1:6" x14ac:dyDescent="0.2">
      <c r="A24236"/>
      <c r="B24236"/>
      <c r="D24236"/>
      <c r="E24236"/>
      <c r="F24236"/>
    </row>
    <row r="24237" spans="1:6" x14ac:dyDescent="0.2">
      <c r="A24237"/>
      <c r="B24237"/>
      <c r="D24237"/>
      <c r="E24237"/>
      <c r="F24237"/>
    </row>
    <row r="24238" spans="1:6" x14ac:dyDescent="0.2">
      <c r="A24238"/>
      <c r="B24238"/>
      <c r="D24238"/>
      <c r="E24238"/>
      <c r="F24238"/>
    </row>
    <row r="24239" spans="1:6" x14ac:dyDescent="0.2">
      <c r="A24239"/>
      <c r="B24239"/>
      <c r="D24239"/>
      <c r="E24239"/>
      <c r="F24239"/>
    </row>
    <row r="24240" spans="1:6" x14ac:dyDescent="0.2">
      <c r="A24240"/>
      <c r="B24240"/>
      <c r="D24240"/>
      <c r="E24240"/>
      <c r="F24240"/>
    </row>
    <row r="24241" spans="1:6" x14ac:dyDescent="0.2">
      <c r="A24241"/>
      <c r="B24241"/>
      <c r="D24241"/>
      <c r="E24241"/>
      <c r="F24241"/>
    </row>
    <row r="24242" spans="1:6" x14ac:dyDescent="0.2">
      <c r="A24242"/>
      <c r="B24242"/>
      <c r="D24242"/>
      <c r="E24242"/>
      <c r="F24242"/>
    </row>
    <row r="24243" spans="1:6" x14ac:dyDescent="0.2">
      <c r="A24243"/>
      <c r="B24243"/>
      <c r="D24243"/>
      <c r="E24243"/>
      <c r="F24243"/>
    </row>
    <row r="24244" spans="1:6" x14ac:dyDescent="0.2">
      <c r="A24244"/>
      <c r="B24244"/>
      <c r="D24244"/>
      <c r="E24244"/>
      <c r="F24244"/>
    </row>
    <row r="24245" spans="1:6" x14ac:dyDescent="0.2">
      <c r="A24245"/>
      <c r="B24245"/>
      <c r="D24245"/>
      <c r="E24245"/>
      <c r="F24245"/>
    </row>
    <row r="24246" spans="1:6" x14ac:dyDescent="0.2">
      <c r="A24246"/>
      <c r="B24246"/>
      <c r="D24246"/>
      <c r="E24246"/>
      <c r="F24246"/>
    </row>
    <row r="24247" spans="1:6" x14ac:dyDescent="0.2">
      <c r="A24247"/>
      <c r="B24247"/>
      <c r="D24247"/>
      <c r="E24247"/>
      <c r="F24247"/>
    </row>
    <row r="24248" spans="1:6" x14ac:dyDescent="0.2">
      <c r="A24248"/>
      <c r="B24248"/>
      <c r="D24248"/>
      <c r="E24248"/>
      <c r="F24248"/>
    </row>
    <row r="24249" spans="1:6" x14ac:dyDescent="0.2">
      <c r="A24249"/>
      <c r="B24249"/>
      <c r="D24249"/>
      <c r="E24249"/>
      <c r="F24249"/>
    </row>
    <row r="24250" spans="1:6" x14ac:dyDescent="0.2">
      <c r="A24250"/>
      <c r="B24250"/>
      <c r="D24250"/>
      <c r="E24250"/>
      <c r="F24250"/>
    </row>
    <row r="24251" spans="1:6" x14ac:dyDescent="0.2">
      <c r="A24251"/>
      <c r="B24251"/>
      <c r="D24251"/>
      <c r="E24251"/>
      <c r="F24251"/>
    </row>
    <row r="24252" spans="1:6" x14ac:dyDescent="0.2">
      <c r="A24252"/>
      <c r="B24252"/>
      <c r="D24252"/>
      <c r="E24252"/>
      <c r="F24252"/>
    </row>
    <row r="24253" spans="1:6" x14ac:dyDescent="0.2">
      <c r="A24253"/>
      <c r="B24253"/>
      <c r="D24253"/>
      <c r="E24253"/>
      <c r="F24253"/>
    </row>
    <row r="24254" spans="1:6" x14ac:dyDescent="0.2">
      <c r="A24254"/>
      <c r="B24254"/>
      <c r="D24254"/>
      <c r="E24254"/>
      <c r="F24254"/>
    </row>
    <row r="24255" spans="1:6" x14ac:dyDescent="0.2">
      <c r="A24255"/>
      <c r="B24255"/>
      <c r="D24255"/>
      <c r="E24255"/>
      <c r="F24255"/>
    </row>
    <row r="24256" spans="1:6" x14ac:dyDescent="0.2">
      <c r="A24256"/>
      <c r="B24256"/>
      <c r="D24256"/>
      <c r="E24256"/>
      <c r="F24256"/>
    </row>
    <row r="24257" spans="1:6" x14ac:dyDescent="0.2">
      <c r="A24257"/>
      <c r="B24257"/>
      <c r="D24257"/>
      <c r="E24257"/>
      <c r="F24257"/>
    </row>
    <row r="24258" spans="1:6" x14ac:dyDescent="0.2">
      <c r="A24258"/>
      <c r="B24258"/>
      <c r="D24258"/>
      <c r="E24258"/>
      <c r="F24258"/>
    </row>
    <row r="24259" spans="1:6" x14ac:dyDescent="0.2">
      <c r="A24259"/>
      <c r="B24259"/>
      <c r="D24259"/>
      <c r="E24259"/>
      <c r="F24259"/>
    </row>
    <row r="24260" spans="1:6" x14ac:dyDescent="0.2">
      <c r="A24260"/>
      <c r="B24260"/>
      <c r="D24260"/>
      <c r="E24260"/>
      <c r="F24260"/>
    </row>
    <row r="24261" spans="1:6" x14ac:dyDescent="0.2">
      <c r="A24261"/>
      <c r="B24261"/>
      <c r="D24261"/>
      <c r="E24261"/>
      <c r="F24261"/>
    </row>
    <row r="24262" spans="1:6" x14ac:dyDescent="0.2">
      <c r="A24262"/>
      <c r="B24262"/>
      <c r="D24262"/>
      <c r="E24262"/>
      <c r="F24262"/>
    </row>
    <row r="24263" spans="1:6" x14ac:dyDescent="0.2">
      <c r="A24263"/>
      <c r="B24263"/>
      <c r="D24263"/>
      <c r="E24263"/>
      <c r="F24263"/>
    </row>
    <row r="24264" spans="1:6" x14ac:dyDescent="0.2">
      <c r="A24264"/>
      <c r="B24264"/>
      <c r="D24264"/>
      <c r="E24264"/>
      <c r="F24264"/>
    </row>
    <row r="24265" spans="1:6" x14ac:dyDescent="0.2">
      <c r="A24265"/>
      <c r="B24265"/>
      <c r="D24265"/>
      <c r="E24265"/>
      <c r="F24265"/>
    </row>
    <row r="24266" spans="1:6" x14ac:dyDescent="0.2">
      <c r="A24266"/>
      <c r="B24266"/>
      <c r="D24266"/>
      <c r="E24266"/>
      <c r="F24266"/>
    </row>
    <row r="24267" spans="1:6" x14ac:dyDescent="0.2">
      <c r="A24267"/>
      <c r="B24267"/>
      <c r="D24267"/>
      <c r="E24267"/>
      <c r="F24267"/>
    </row>
    <row r="24268" spans="1:6" x14ac:dyDescent="0.2">
      <c r="A24268"/>
      <c r="B24268"/>
      <c r="D24268"/>
      <c r="E24268"/>
      <c r="F24268"/>
    </row>
    <row r="24269" spans="1:6" x14ac:dyDescent="0.2">
      <c r="A24269"/>
      <c r="B24269"/>
      <c r="D24269"/>
      <c r="E24269"/>
      <c r="F24269"/>
    </row>
    <row r="24270" spans="1:6" x14ac:dyDescent="0.2">
      <c r="A24270"/>
      <c r="B24270"/>
      <c r="D24270"/>
      <c r="E24270"/>
      <c r="F24270"/>
    </row>
    <row r="24271" spans="1:6" x14ac:dyDescent="0.2">
      <c r="A24271"/>
      <c r="B24271"/>
      <c r="D24271"/>
      <c r="E24271"/>
      <c r="F24271"/>
    </row>
    <row r="24272" spans="1:6" x14ac:dyDescent="0.2">
      <c r="A24272"/>
      <c r="B24272"/>
      <c r="D24272"/>
      <c r="E24272"/>
      <c r="F24272"/>
    </row>
    <row r="24273" spans="1:6" x14ac:dyDescent="0.2">
      <c r="A24273"/>
      <c r="B24273"/>
      <c r="D24273"/>
      <c r="E24273"/>
      <c r="F24273"/>
    </row>
    <row r="24274" spans="1:6" x14ac:dyDescent="0.2">
      <c r="A24274"/>
      <c r="B24274"/>
      <c r="D24274"/>
      <c r="E24274"/>
      <c r="F24274"/>
    </row>
    <row r="24275" spans="1:6" x14ac:dyDescent="0.2">
      <c r="A24275"/>
      <c r="B24275"/>
      <c r="D24275"/>
      <c r="E24275"/>
      <c r="F24275"/>
    </row>
    <row r="24276" spans="1:6" x14ac:dyDescent="0.2">
      <c r="A24276"/>
      <c r="B24276"/>
      <c r="D24276"/>
      <c r="E24276"/>
      <c r="F24276"/>
    </row>
    <row r="24277" spans="1:6" x14ac:dyDescent="0.2">
      <c r="A24277"/>
      <c r="B24277"/>
      <c r="D24277"/>
      <c r="E24277"/>
      <c r="F24277"/>
    </row>
    <row r="24278" spans="1:6" x14ac:dyDescent="0.2">
      <c r="A24278"/>
      <c r="B24278"/>
      <c r="D24278"/>
      <c r="E24278"/>
      <c r="F24278"/>
    </row>
    <row r="24279" spans="1:6" x14ac:dyDescent="0.2">
      <c r="A24279"/>
      <c r="B24279"/>
      <c r="D24279"/>
      <c r="E24279"/>
      <c r="F24279"/>
    </row>
    <row r="24280" spans="1:6" x14ac:dyDescent="0.2">
      <c r="A24280"/>
      <c r="B24280"/>
      <c r="D24280"/>
      <c r="E24280"/>
      <c r="F24280"/>
    </row>
    <row r="24281" spans="1:6" x14ac:dyDescent="0.2">
      <c r="A24281"/>
      <c r="B24281"/>
      <c r="D24281"/>
      <c r="E24281"/>
      <c r="F24281"/>
    </row>
    <row r="24282" spans="1:6" x14ac:dyDescent="0.2">
      <c r="A24282"/>
      <c r="B24282"/>
      <c r="D24282"/>
      <c r="E24282"/>
      <c r="F24282"/>
    </row>
    <row r="24283" spans="1:6" x14ac:dyDescent="0.2">
      <c r="A24283"/>
      <c r="B24283"/>
      <c r="D24283"/>
      <c r="E24283"/>
      <c r="F24283"/>
    </row>
    <row r="24284" spans="1:6" x14ac:dyDescent="0.2">
      <c r="A24284"/>
      <c r="B24284"/>
      <c r="D24284"/>
      <c r="E24284"/>
      <c r="F24284"/>
    </row>
    <row r="24285" spans="1:6" x14ac:dyDescent="0.2">
      <c r="A24285"/>
      <c r="B24285"/>
      <c r="D24285"/>
      <c r="E24285"/>
      <c r="F24285"/>
    </row>
    <row r="24286" spans="1:6" x14ac:dyDescent="0.2">
      <c r="A24286"/>
      <c r="B24286"/>
      <c r="D24286"/>
      <c r="E24286"/>
      <c r="F24286"/>
    </row>
    <row r="24287" spans="1:6" x14ac:dyDescent="0.2">
      <c r="A24287"/>
      <c r="B24287"/>
      <c r="D24287"/>
      <c r="E24287"/>
      <c r="F24287"/>
    </row>
    <row r="24288" spans="1:6" x14ac:dyDescent="0.2">
      <c r="A24288"/>
      <c r="B24288"/>
      <c r="D24288"/>
      <c r="E24288"/>
      <c r="F24288"/>
    </row>
    <row r="24289" spans="1:6" x14ac:dyDescent="0.2">
      <c r="A24289"/>
      <c r="B24289"/>
      <c r="D24289"/>
      <c r="E24289"/>
      <c r="F24289"/>
    </row>
    <row r="24290" spans="1:6" x14ac:dyDescent="0.2">
      <c r="A24290"/>
      <c r="B24290"/>
      <c r="D24290"/>
      <c r="E24290"/>
      <c r="F24290"/>
    </row>
    <row r="24291" spans="1:6" x14ac:dyDescent="0.2">
      <c r="A24291"/>
      <c r="B24291"/>
      <c r="D24291"/>
      <c r="E24291"/>
      <c r="F24291"/>
    </row>
    <row r="24292" spans="1:6" x14ac:dyDescent="0.2">
      <c r="A24292"/>
      <c r="B24292"/>
      <c r="D24292"/>
      <c r="E24292"/>
      <c r="F24292"/>
    </row>
    <row r="24293" spans="1:6" x14ac:dyDescent="0.2">
      <c r="A24293"/>
      <c r="B24293"/>
      <c r="D24293"/>
      <c r="E24293"/>
      <c r="F24293"/>
    </row>
    <row r="24294" spans="1:6" x14ac:dyDescent="0.2">
      <c r="A24294"/>
      <c r="B24294"/>
      <c r="D24294"/>
      <c r="E24294"/>
      <c r="F24294"/>
    </row>
    <row r="24295" spans="1:6" x14ac:dyDescent="0.2">
      <c r="A24295"/>
      <c r="B24295"/>
      <c r="D24295"/>
      <c r="E24295"/>
      <c r="F24295"/>
    </row>
    <row r="24296" spans="1:6" x14ac:dyDescent="0.2">
      <c r="A24296"/>
      <c r="B24296"/>
      <c r="D24296"/>
      <c r="E24296"/>
      <c r="F24296"/>
    </row>
    <row r="24297" spans="1:6" x14ac:dyDescent="0.2">
      <c r="A24297"/>
      <c r="B24297"/>
      <c r="D24297"/>
      <c r="E24297"/>
      <c r="F24297"/>
    </row>
    <row r="24298" spans="1:6" x14ac:dyDescent="0.2">
      <c r="A24298"/>
      <c r="B24298"/>
      <c r="D24298"/>
      <c r="E24298"/>
      <c r="F24298"/>
    </row>
    <row r="24299" spans="1:6" x14ac:dyDescent="0.2">
      <c r="A24299"/>
      <c r="B24299"/>
      <c r="D24299"/>
      <c r="E24299"/>
      <c r="F24299"/>
    </row>
    <row r="24300" spans="1:6" x14ac:dyDescent="0.2">
      <c r="A24300"/>
      <c r="B24300"/>
      <c r="D24300"/>
      <c r="E24300"/>
      <c r="F24300"/>
    </row>
    <row r="24301" spans="1:6" x14ac:dyDescent="0.2">
      <c r="A24301"/>
      <c r="B24301"/>
      <c r="D24301"/>
      <c r="E24301"/>
      <c r="F24301"/>
    </row>
    <row r="24302" spans="1:6" x14ac:dyDescent="0.2">
      <c r="A24302"/>
      <c r="B24302"/>
      <c r="D24302"/>
      <c r="E24302"/>
      <c r="F24302"/>
    </row>
    <row r="24303" spans="1:6" x14ac:dyDescent="0.2">
      <c r="A24303"/>
      <c r="B24303"/>
      <c r="D24303"/>
      <c r="E24303"/>
      <c r="F24303"/>
    </row>
    <row r="24304" spans="1:6" x14ac:dyDescent="0.2">
      <c r="A24304"/>
      <c r="B24304"/>
      <c r="D24304"/>
      <c r="E24304"/>
      <c r="F24304"/>
    </row>
    <row r="24305" spans="1:6" x14ac:dyDescent="0.2">
      <c r="A24305"/>
      <c r="B24305"/>
      <c r="D24305"/>
      <c r="E24305"/>
      <c r="F24305"/>
    </row>
    <row r="24306" spans="1:6" x14ac:dyDescent="0.2">
      <c r="A24306"/>
      <c r="B24306"/>
      <c r="D24306"/>
      <c r="E24306"/>
      <c r="F24306"/>
    </row>
    <row r="24307" spans="1:6" x14ac:dyDescent="0.2">
      <c r="A24307"/>
      <c r="B24307"/>
      <c r="D24307"/>
      <c r="E24307"/>
      <c r="F24307"/>
    </row>
    <row r="24308" spans="1:6" x14ac:dyDescent="0.2">
      <c r="A24308"/>
      <c r="B24308"/>
      <c r="D24308"/>
      <c r="E24308"/>
      <c r="F24308"/>
    </row>
    <row r="24309" spans="1:6" x14ac:dyDescent="0.2">
      <c r="A24309"/>
      <c r="B24309"/>
      <c r="D24309"/>
      <c r="E24309"/>
      <c r="F24309"/>
    </row>
    <row r="24310" spans="1:6" x14ac:dyDescent="0.2">
      <c r="A24310"/>
      <c r="B24310"/>
      <c r="D24310"/>
      <c r="E24310"/>
      <c r="F24310"/>
    </row>
    <row r="24311" spans="1:6" x14ac:dyDescent="0.2">
      <c r="A24311"/>
      <c r="B24311"/>
      <c r="D24311"/>
      <c r="E24311"/>
      <c r="F24311"/>
    </row>
    <row r="24312" spans="1:6" x14ac:dyDescent="0.2">
      <c r="A24312"/>
      <c r="B24312"/>
      <c r="D24312"/>
      <c r="E24312"/>
      <c r="F24312"/>
    </row>
    <row r="24313" spans="1:6" x14ac:dyDescent="0.2">
      <c r="A24313"/>
      <c r="B24313"/>
      <c r="D24313"/>
      <c r="E24313"/>
      <c r="F24313"/>
    </row>
    <row r="24314" spans="1:6" x14ac:dyDescent="0.2">
      <c r="A24314"/>
      <c r="B24314"/>
      <c r="D24314"/>
      <c r="E24314"/>
      <c r="F24314"/>
    </row>
    <row r="24315" spans="1:6" x14ac:dyDescent="0.2">
      <c r="A24315"/>
      <c r="B24315"/>
      <c r="D24315"/>
      <c r="E24315"/>
      <c r="F24315"/>
    </row>
    <row r="24316" spans="1:6" x14ac:dyDescent="0.2">
      <c r="A24316"/>
      <c r="B24316"/>
      <c r="D24316"/>
      <c r="E24316"/>
      <c r="F24316"/>
    </row>
    <row r="24317" spans="1:6" x14ac:dyDescent="0.2">
      <c r="A24317"/>
      <c r="B24317"/>
      <c r="D24317"/>
      <c r="E24317"/>
      <c r="F24317"/>
    </row>
    <row r="24318" spans="1:6" x14ac:dyDescent="0.2">
      <c r="A24318"/>
      <c r="B24318"/>
      <c r="D24318"/>
      <c r="E24318"/>
      <c r="F24318"/>
    </row>
    <row r="24319" spans="1:6" x14ac:dyDescent="0.2">
      <c r="A24319"/>
      <c r="B24319"/>
      <c r="D24319"/>
      <c r="E24319"/>
      <c r="F24319"/>
    </row>
    <row r="24320" spans="1:6" x14ac:dyDescent="0.2">
      <c r="A24320"/>
      <c r="B24320"/>
      <c r="D24320"/>
      <c r="E24320"/>
      <c r="F24320"/>
    </row>
    <row r="24321" spans="1:6" x14ac:dyDescent="0.2">
      <c r="A24321"/>
      <c r="B24321"/>
      <c r="D24321"/>
      <c r="E24321"/>
      <c r="F24321"/>
    </row>
    <row r="24322" spans="1:6" x14ac:dyDescent="0.2">
      <c r="A24322"/>
      <c r="B24322"/>
      <c r="D24322"/>
      <c r="E24322"/>
      <c r="F24322"/>
    </row>
    <row r="24323" spans="1:6" x14ac:dyDescent="0.2">
      <c r="A24323"/>
      <c r="B24323"/>
      <c r="D24323"/>
      <c r="E24323"/>
      <c r="F24323"/>
    </row>
    <row r="24324" spans="1:6" x14ac:dyDescent="0.2">
      <c r="A24324"/>
      <c r="B24324"/>
      <c r="D24324"/>
      <c r="E24324"/>
      <c r="F24324"/>
    </row>
    <row r="24325" spans="1:6" x14ac:dyDescent="0.2">
      <c r="A24325"/>
      <c r="B24325"/>
      <c r="D24325"/>
      <c r="E24325"/>
      <c r="F24325"/>
    </row>
    <row r="24326" spans="1:6" x14ac:dyDescent="0.2">
      <c r="A24326"/>
      <c r="B24326"/>
      <c r="D24326"/>
      <c r="E24326"/>
      <c r="F24326"/>
    </row>
    <row r="24327" spans="1:6" x14ac:dyDescent="0.2">
      <c r="A24327"/>
      <c r="B24327"/>
      <c r="D24327"/>
      <c r="E24327"/>
      <c r="F24327"/>
    </row>
    <row r="24328" spans="1:6" x14ac:dyDescent="0.2">
      <c r="A24328"/>
      <c r="B24328"/>
      <c r="D24328"/>
      <c r="E24328"/>
      <c r="F24328"/>
    </row>
    <row r="24329" spans="1:6" x14ac:dyDescent="0.2">
      <c r="A24329"/>
      <c r="B24329"/>
      <c r="D24329"/>
      <c r="E24329"/>
      <c r="F24329"/>
    </row>
    <row r="24330" spans="1:6" x14ac:dyDescent="0.2">
      <c r="A24330"/>
      <c r="B24330"/>
      <c r="D24330"/>
      <c r="E24330"/>
      <c r="F24330"/>
    </row>
    <row r="24331" spans="1:6" x14ac:dyDescent="0.2">
      <c r="A24331"/>
      <c r="B24331"/>
      <c r="D24331"/>
      <c r="E24331"/>
      <c r="F24331"/>
    </row>
    <row r="24332" spans="1:6" x14ac:dyDescent="0.2">
      <c r="A24332"/>
      <c r="B24332"/>
      <c r="D24332"/>
      <c r="E24332"/>
      <c r="F24332"/>
    </row>
    <row r="24333" spans="1:6" x14ac:dyDescent="0.2">
      <c r="A24333"/>
      <c r="B24333"/>
      <c r="D24333"/>
      <c r="E24333"/>
      <c r="F24333"/>
    </row>
    <row r="24334" spans="1:6" x14ac:dyDescent="0.2">
      <c r="A24334"/>
      <c r="B24334"/>
      <c r="D24334"/>
      <c r="E24334"/>
      <c r="F24334"/>
    </row>
    <row r="24335" spans="1:6" x14ac:dyDescent="0.2">
      <c r="A24335"/>
      <c r="B24335"/>
      <c r="D24335"/>
      <c r="E24335"/>
      <c r="F24335"/>
    </row>
    <row r="24336" spans="1:6" x14ac:dyDescent="0.2">
      <c r="A24336"/>
      <c r="B24336"/>
      <c r="D24336"/>
      <c r="E24336"/>
      <c r="F24336"/>
    </row>
    <row r="24337" spans="1:6" x14ac:dyDescent="0.2">
      <c r="A24337"/>
      <c r="B24337"/>
      <c r="D24337"/>
      <c r="E24337"/>
      <c r="F24337"/>
    </row>
    <row r="24338" spans="1:6" x14ac:dyDescent="0.2">
      <c r="A24338"/>
      <c r="B24338"/>
      <c r="D24338"/>
      <c r="E24338"/>
      <c r="F24338"/>
    </row>
    <row r="24339" spans="1:6" x14ac:dyDescent="0.2">
      <c r="A24339"/>
      <c r="B24339"/>
      <c r="D24339"/>
      <c r="E24339"/>
      <c r="F24339"/>
    </row>
    <row r="24340" spans="1:6" x14ac:dyDescent="0.2">
      <c r="A24340"/>
      <c r="B24340"/>
      <c r="D24340"/>
      <c r="E24340"/>
      <c r="F24340"/>
    </row>
    <row r="24341" spans="1:6" x14ac:dyDescent="0.2">
      <c r="A24341"/>
      <c r="B24341"/>
      <c r="D24341"/>
      <c r="E24341"/>
      <c r="F24341"/>
    </row>
    <row r="24342" spans="1:6" x14ac:dyDescent="0.2">
      <c r="A24342"/>
      <c r="B24342"/>
      <c r="D24342"/>
      <c r="E24342"/>
      <c r="F24342"/>
    </row>
    <row r="24343" spans="1:6" x14ac:dyDescent="0.2">
      <c r="A24343"/>
      <c r="B24343"/>
      <c r="D24343"/>
      <c r="E24343"/>
      <c r="F24343"/>
    </row>
    <row r="24344" spans="1:6" x14ac:dyDescent="0.2">
      <c r="A24344"/>
      <c r="B24344"/>
      <c r="D24344"/>
      <c r="E24344"/>
      <c r="F24344"/>
    </row>
    <row r="24345" spans="1:6" x14ac:dyDescent="0.2">
      <c r="A24345"/>
      <c r="B24345"/>
      <c r="D24345"/>
      <c r="E24345"/>
      <c r="F24345"/>
    </row>
    <row r="24346" spans="1:6" x14ac:dyDescent="0.2">
      <c r="A24346"/>
      <c r="B24346"/>
      <c r="D24346"/>
      <c r="E24346"/>
      <c r="F24346"/>
    </row>
    <row r="24347" spans="1:6" x14ac:dyDescent="0.2">
      <c r="A24347"/>
      <c r="B24347"/>
      <c r="D24347"/>
      <c r="E24347"/>
      <c r="F24347"/>
    </row>
    <row r="24348" spans="1:6" x14ac:dyDescent="0.2">
      <c r="A24348"/>
      <c r="B24348"/>
      <c r="D24348"/>
      <c r="E24348"/>
      <c r="F24348"/>
    </row>
    <row r="24349" spans="1:6" x14ac:dyDescent="0.2">
      <c r="A24349"/>
      <c r="B24349"/>
      <c r="D24349"/>
      <c r="E24349"/>
      <c r="F24349"/>
    </row>
    <row r="24350" spans="1:6" x14ac:dyDescent="0.2">
      <c r="A24350"/>
      <c r="B24350"/>
      <c r="D24350"/>
      <c r="E24350"/>
      <c r="F24350"/>
    </row>
    <row r="24351" spans="1:6" x14ac:dyDescent="0.2">
      <c r="A24351"/>
      <c r="B24351"/>
      <c r="D24351"/>
      <c r="E24351"/>
      <c r="F24351"/>
    </row>
    <row r="24352" spans="1:6" x14ac:dyDescent="0.2">
      <c r="A24352"/>
      <c r="B24352"/>
      <c r="D24352"/>
      <c r="E24352"/>
      <c r="F24352"/>
    </row>
    <row r="24353" spans="1:6" x14ac:dyDescent="0.2">
      <c r="A24353"/>
      <c r="B24353"/>
      <c r="D24353"/>
      <c r="E24353"/>
      <c r="F24353"/>
    </row>
    <row r="24354" spans="1:6" x14ac:dyDescent="0.2">
      <c r="A24354"/>
      <c r="B24354"/>
      <c r="D24354"/>
      <c r="E24354"/>
      <c r="F24354"/>
    </row>
    <row r="24355" spans="1:6" x14ac:dyDescent="0.2">
      <c r="A24355"/>
      <c r="B24355"/>
      <c r="D24355"/>
      <c r="E24355"/>
      <c r="F24355"/>
    </row>
    <row r="24356" spans="1:6" x14ac:dyDescent="0.2">
      <c r="A24356"/>
      <c r="B24356"/>
      <c r="D24356"/>
      <c r="E24356"/>
      <c r="F24356"/>
    </row>
    <row r="24357" spans="1:6" x14ac:dyDescent="0.2">
      <c r="A24357"/>
      <c r="B24357"/>
      <c r="D24357"/>
      <c r="E24357"/>
      <c r="F24357"/>
    </row>
    <row r="24358" spans="1:6" x14ac:dyDescent="0.2">
      <c r="A24358"/>
      <c r="B24358"/>
      <c r="D24358"/>
      <c r="E24358"/>
      <c r="F24358"/>
    </row>
    <row r="24359" spans="1:6" x14ac:dyDescent="0.2">
      <c r="A24359"/>
      <c r="B24359"/>
      <c r="D24359"/>
      <c r="E24359"/>
      <c r="F24359"/>
    </row>
    <row r="24360" spans="1:6" x14ac:dyDescent="0.2">
      <c r="A24360"/>
      <c r="B24360"/>
      <c r="D24360"/>
      <c r="E24360"/>
      <c r="F24360"/>
    </row>
    <row r="24361" spans="1:6" x14ac:dyDescent="0.2">
      <c r="A24361"/>
      <c r="B24361"/>
      <c r="D24361"/>
      <c r="E24361"/>
      <c r="F24361"/>
    </row>
    <row r="24362" spans="1:6" x14ac:dyDescent="0.2">
      <c r="A24362"/>
      <c r="B24362"/>
      <c r="D24362"/>
      <c r="E24362"/>
      <c r="F24362"/>
    </row>
    <row r="24363" spans="1:6" x14ac:dyDescent="0.2">
      <c r="A24363"/>
      <c r="B24363"/>
      <c r="D24363"/>
      <c r="E24363"/>
      <c r="F24363"/>
    </row>
    <row r="24364" spans="1:6" x14ac:dyDescent="0.2">
      <c r="A24364"/>
      <c r="B24364"/>
      <c r="D24364"/>
      <c r="E24364"/>
      <c r="F24364"/>
    </row>
    <row r="24365" spans="1:6" x14ac:dyDescent="0.2">
      <c r="A24365"/>
      <c r="B24365"/>
      <c r="D24365"/>
      <c r="E24365"/>
      <c r="F24365"/>
    </row>
    <row r="24366" spans="1:6" x14ac:dyDescent="0.2">
      <c r="A24366"/>
      <c r="B24366"/>
      <c r="D24366"/>
      <c r="E24366"/>
      <c r="F24366"/>
    </row>
    <row r="24367" spans="1:6" x14ac:dyDescent="0.2">
      <c r="A24367"/>
      <c r="B24367"/>
      <c r="D24367"/>
      <c r="E24367"/>
      <c r="F24367"/>
    </row>
    <row r="24368" spans="1:6" x14ac:dyDescent="0.2">
      <c r="A24368"/>
      <c r="B24368"/>
      <c r="D24368"/>
      <c r="E24368"/>
      <c r="F24368"/>
    </row>
    <row r="24369" spans="1:6" x14ac:dyDescent="0.2">
      <c r="A24369"/>
      <c r="B24369"/>
      <c r="D24369"/>
      <c r="E24369"/>
      <c r="F24369"/>
    </row>
    <row r="24370" spans="1:6" x14ac:dyDescent="0.2">
      <c r="A24370"/>
      <c r="B24370"/>
      <c r="D24370"/>
      <c r="E24370"/>
      <c r="F24370"/>
    </row>
    <row r="24371" spans="1:6" x14ac:dyDescent="0.2">
      <c r="A24371"/>
      <c r="B24371"/>
      <c r="D24371"/>
      <c r="E24371"/>
      <c r="F24371"/>
    </row>
    <row r="24372" spans="1:6" x14ac:dyDescent="0.2">
      <c r="A24372"/>
      <c r="B24372"/>
      <c r="D24372"/>
      <c r="E24372"/>
      <c r="F24372"/>
    </row>
    <row r="24373" spans="1:6" x14ac:dyDescent="0.2">
      <c r="A24373"/>
      <c r="B24373"/>
      <c r="D24373"/>
      <c r="E24373"/>
      <c r="F24373"/>
    </row>
    <row r="24374" spans="1:6" x14ac:dyDescent="0.2">
      <c r="A24374"/>
      <c r="B24374"/>
      <c r="D24374"/>
      <c r="E24374"/>
      <c r="F24374"/>
    </row>
    <row r="24375" spans="1:6" x14ac:dyDescent="0.2">
      <c r="A24375"/>
      <c r="B24375"/>
      <c r="D24375"/>
      <c r="E24375"/>
      <c r="F24375"/>
    </row>
    <row r="24376" spans="1:6" x14ac:dyDescent="0.2">
      <c r="A24376"/>
      <c r="B24376"/>
      <c r="D24376"/>
      <c r="E24376"/>
      <c r="F24376"/>
    </row>
    <row r="24377" spans="1:6" x14ac:dyDescent="0.2">
      <c r="A24377"/>
      <c r="B24377"/>
      <c r="D24377"/>
      <c r="E24377"/>
      <c r="F24377"/>
    </row>
    <row r="24378" spans="1:6" x14ac:dyDescent="0.2">
      <c r="A24378"/>
      <c r="B24378"/>
      <c r="D24378"/>
      <c r="E24378"/>
      <c r="F24378"/>
    </row>
    <row r="24379" spans="1:6" x14ac:dyDescent="0.2">
      <c r="A24379"/>
      <c r="B24379"/>
      <c r="D24379"/>
      <c r="E24379"/>
      <c r="F24379"/>
    </row>
    <row r="24380" spans="1:6" x14ac:dyDescent="0.2">
      <c r="A24380"/>
      <c r="B24380"/>
      <c r="D24380"/>
      <c r="E24380"/>
      <c r="F24380"/>
    </row>
    <row r="24381" spans="1:6" x14ac:dyDescent="0.2">
      <c r="A24381"/>
      <c r="B24381"/>
      <c r="D24381"/>
      <c r="E24381"/>
      <c r="F24381"/>
    </row>
    <row r="24382" spans="1:6" x14ac:dyDescent="0.2">
      <c r="A24382"/>
      <c r="B24382"/>
      <c r="D24382"/>
      <c r="E24382"/>
      <c r="F24382"/>
    </row>
    <row r="24383" spans="1:6" x14ac:dyDescent="0.2">
      <c r="A24383"/>
      <c r="B24383"/>
      <c r="D24383"/>
      <c r="E24383"/>
      <c r="F24383"/>
    </row>
    <row r="24384" spans="1:6" x14ac:dyDescent="0.2">
      <c r="A24384"/>
      <c r="B24384"/>
      <c r="D24384"/>
      <c r="E24384"/>
      <c r="F24384"/>
    </row>
    <row r="24385" spans="1:6" x14ac:dyDescent="0.2">
      <c r="A24385"/>
      <c r="B24385"/>
      <c r="D24385"/>
      <c r="E24385"/>
      <c r="F24385"/>
    </row>
    <row r="24386" spans="1:6" x14ac:dyDescent="0.2">
      <c r="A24386"/>
      <c r="B24386"/>
      <c r="D24386"/>
      <c r="E24386"/>
      <c r="F24386"/>
    </row>
    <row r="24387" spans="1:6" x14ac:dyDescent="0.2">
      <c r="A24387"/>
      <c r="B24387"/>
      <c r="D24387"/>
      <c r="E24387"/>
      <c r="F24387"/>
    </row>
    <row r="24388" spans="1:6" x14ac:dyDescent="0.2">
      <c r="A24388"/>
      <c r="B24388"/>
      <c r="D24388"/>
      <c r="E24388"/>
      <c r="F24388"/>
    </row>
    <row r="24389" spans="1:6" x14ac:dyDescent="0.2">
      <c r="A24389"/>
      <c r="B24389"/>
      <c r="D24389"/>
      <c r="E24389"/>
      <c r="F24389"/>
    </row>
    <row r="24390" spans="1:6" x14ac:dyDescent="0.2">
      <c r="A24390"/>
      <c r="B24390"/>
      <c r="D24390"/>
      <c r="E24390"/>
      <c r="F24390"/>
    </row>
    <row r="24391" spans="1:6" x14ac:dyDescent="0.2">
      <c r="A24391"/>
      <c r="B24391"/>
      <c r="D24391"/>
      <c r="E24391"/>
      <c r="F24391"/>
    </row>
    <row r="24392" spans="1:6" x14ac:dyDescent="0.2">
      <c r="A24392"/>
      <c r="B24392"/>
      <c r="D24392"/>
      <c r="E24392"/>
      <c r="F24392"/>
    </row>
    <row r="24393" spans="1:6" x14ac:dyDescent="0.2">
      <c r="A24393"/>
      <c r="B24393"/>
      <c r="D24393"/>
      <c r="E24393"/>
      <c r="F24393"/>
    </row>
    <row r="24394" spans="1:6" x14ac:dyDescent="0.2">
      <c r="A24394"/>
      <c r="B24394"/>
      <c r="D24394"/>
      <c r="E24394"/>
      <c r="F24394"/>
    </row>
    <row r="24395" spans="1:6" x14ac:dyDescent="0.2">
      <c r="A24395"/>
      <c r="B24395"/>
      <c r="D24395"/>
      <c r="E24395"/>
      <c r="F24395"/>
    </row>
    <row r="24396" spans="1:6" x14ac:dyDescent="0.2">
      <c r="A24396"/>
      <c r="B24396"/>
      <c r="D24396"/>
      <c r="E24396"/>
      <c r="F24396"/>
    </row>
    <row r="24397" spans="1:6" x14ac:dyDescent="0.2">
      <c r="A24397"/>
      <c r="B24397"/>
      <c r="D24397"/>
      <c r="E24397"/>
      <c r="F24397"/>
    </row>
    <row r="24398" spans="1:6" x14ac:dyDescent="0.2">
      <c r="A24398"/>
      <c r="B24398"/>
      <c r="D24398"/>
      <c r="E24398"/>
      <c r="F24398"/>
    </row>
    <row r="24399" spans="1:6" x14ac:dyDescent="0.2">
      <c r="A24399"/>
      <c r="B24399"/>
      <c r="D24399"/>
      <c r="E24399"/>
      <c r="F24399"/>
    </row>
    <row r="24400" spans="1:6" x14ac:dyDescent="0.2">
      <c r="A24400"/>
      <c r="B24400"/>
      <c r="D24400"/>
      <c r="E24400"/>
      <c r="F24400"/>
    </row>
    <row r="24401" spans="1:6" x14ac:dyDescent="0.2">
      <c r="A24401"/>
      <c r="B24401"/>
      <c r="D24401"/>
      <c r="E24401"/>
      <c r="F24401"/>
    </row>
    <row r="24402" spans="1:6" x14ac:dyDescent="0.2">
      <c r="A24402"/>
      <c r="B24402"/>
      <c r="D24402"/>
      <c r="E24402"/>
      <c r="F24402"/>
    </row>
    <row r="24403" spans="1:6" x14ac:dyDescent="0.2">
      <c r="A24403"/>
      <c r="B24403"/>
      <c r="D24403"/>
      <c r="E24403"/>
      <c r="F24403"/>
    </row>
    <row r="24404" spans="1:6" x14ac:dyDescent="0.2">
      <c r="A24404"/>
      <c r="B24404"/>
      <c r="D24404"/>
      <c r="E24404"/>
      <c r="F24404"/>
    </row>
    <row r="24405" spans="1:6" x14ac:dyDescent="0.2">
      <c r="A24405"/>
      <c r="B24405"/>
      <c r="D24405"/>
      <c r="E24405"/>
      <c r="F24405"/>
    </row>
    <row r="24406" spans="1:6" x14ac:dyDescent="0.2">
      <c r="A24406"/>
      <c r="B24406"/>
      <c r="D24406"/>
      <c r="E24406"/>
      <c r="F24406"/>
    </row>
    <row r="24407" spans="1:6" x14ac:dyDescent="0.2">
      <c r="A24407"/>
      <c r="B24407"/>
      <c r="D24407"/>
      <c r="E24407"/>
      <c r="F24407"/>
    </row>
    <row r="24408" spans="1:6" x14ac:dyDescent="0.2">
      <c r="A24408"/>
      <c r="B24408"/>
      <c r="D24408"/>
      <c r="E24408"/>
      <c r="F24408"/>
    </row>
    <row r="24409" spans="1:6" x14ac:dyDescent="0.2">
      <c r="A24409"/>
      <c r="B24409"/>
      <c r="D24409"/>
      <c r="E24409"/>
      <c r="F24409"/>
    </row>
    <row r="24410" spans="1:6" x14ac:dyDescent="0.2">
      <c r="A24410"/>
      <c r="B24410"/>
      <c r="D24410"/>
      <c r="E24410"/>
      <c r="F24410"/>
    </row>
    <row r="24411" spans="1:6" x14ac:dyDescent="0.2">
      <c r="A24411"/>
      <c r="B24411"/>
      <c r="D24411"/>
      <c r="E24411"/>
      <c r="F24411"/>
    </row>
    <row r="24412" spans="1:6" x14ac:dyDescent="0.2">
      <c r="A24412"/>
      <c r="B24412"/>
      <c r="D24412"/>
      <c r="E24412"/>
      <c r="F24412"/>
    </row>
    <row r="24413" spans="1:6" x14ac:dyDescent="0.2">
      <c r="A24413"/>
      <c r="B24413"/>
      <c r="D24413"/>
      <c r="E24413"/>
      <c r="F24413"/>
    </row>
    <row r="24414" spans="1:6" x14ac:dyDescent="0.2">
      <c r="A24414"/>
      <c r="B24414"/>
      <c r="D24414"/>
      <c r="E24414"/>
      <c r="F24414"/>
    </row>
    <row r="24415" spans="1:6" x14ac:dyDescent="0.2">
      <c r="A24415"/>
      <c r="B24415"/>
      <c r="D24415"/>
      <c r="E24415"/>
      <c r="F24415"/>
    </row>
    <row r="24416" spans="1:6" x14ac:dyDescent="0.2">
      <c r="A24416"/>
      <c r="B24416"/>
      <c r="D24416"/>
      <c r="E24416"/>
      <c r="F24416"/>
    </row>
    <row r="24417" spans="1:6" x14ac:dyDescent="0.2">
      <c r="A24417"/>
      <c r="B24417"/>
      <c r="D24417"/>
      <c r="E24417"/>
      <c r="F24417"/>
    </row>
    <row r="24418" spans="1:6" x14ac:dyDescent="0.2">
      <c r="A24418"/>
      <c r="B24418"/>
      <c r="D24418"/>
      <c r="E24418"/>
      <c r="F24418"/>
    </row>
    <row r="24419" spans="1:6" x14ac:dyDescent="0.2">
      <c r="A24419"/>
      <c r="B24419"/>
      <c r="D24419"/>
      <c r="E24419"/>
      <c r="F24419"/>
    </row>
    <row r="24420" spans="1:6" x14ac:dyDescent="0.2">
      <c r="A24420"/>
      <c r="B24420"/>
      <c r="D24420"/>
      <c r="E24420"/>
      <c r="F24420"/>
    </row>
    <row r="24421" spans="1:6" x14ac:dyDescent="0.2">
      <c r="A24421"/>
      <c r="B24421"/>
      <c r="D24421"/>
      <c r="E24421"/>
      <c r="F24421"/>
    </row>
    <row r="24422" spans="1:6" x14ac:dyDescent="0.2">
      <c r="A24422"/>
      <c r="B24422"/>
      <c r="D24422"/>
      <c r="E24422"/>
      <c r="F24422"/>
    </row>
    <row r="24423" spans="1:6" x14ac:dyDescent="0.2">
      <c r="A24423"/>
      <c r="B24423"/>
      <c r="D24423"/>
      <c r="E24423"/>
      <c r="F24423"/>
    </row>
    <row r="24424" spans="1:6" x14ac:dyDescent="0.2">
      <c r="A24424"/>
      <c r="B24424"/>
      <c r="D24424"/>
      <c r="E24424"/>
      <c r="F24424"/>
    </row>
    <row r="24425" spans="1:6" x14ac:dyDescent="0.2">
      <c r="A24425"/>
      <c r="B24425"/>
      <c r="D24425"/>
      <c r="E24425"/>
      <c r="F24425"/>
    </row>
    <row r="24426" spans="1:6" x14ac:dyDescent="0.2">
      <c r="A24426"/>
      <c r="B24426"/>
      <c r="D24426"/>
      <c r="E24426"/>
      <c r="F24426"/>
    </row>
    <row r="24427" spans="1:6" x14ac:dyDescent="0.2">
      <c r="A24427"/>
      <c r="B24427"/>
      <c r="D24427"/>
      <c r="E24427"/>
      <c r="F24427"/>
    </row>
    <row r="24428" spans="1:6" x14ac:dyDescent="0.2">
      <c r="A24428"/>
      <c r="B24428"/>
      <c r="D24428"/>
      <c r="E24428"/>
      <c r="F24428"/>
    </row>
    <row r="24429" spans="1:6" x14ac:dyDescent="0.2">
      <c r="A24429"/>
      <c r="B24429"/>
      <c r="D24429"/>
      <c r="E24429"/>
      <c r="F24429"/>
    </row>
    <row r="24430" spans="1:6" x14ac:dyDescent="0.2">
      <c r="A24430"/>
      <c r="B24430"/>
      <c r="D24430"/>
      <c r="E24430"/>
      <c r="F24430"/>
    </row>
    <row r="24431" spans="1:6" x14ac:dyDescent="0.2">
      <c r="A24431"/>
      <c r="B24431"/>
      <c r="D24431"/>
      <c r="E24431"/>
      <c r="F24431"/>
    </row>
    <row r="24432" spans="1:6" x14ac:dyDescent="0.2">
      <c r="A24432"/>
      <c r="B24432"/>
      <c r="D24432"/>
      <c r="E24432"/>
      <c r="F24432"/>
    </row>
    <row r="24433" spans="1:6" x14ac:dyDescent="0.2">
      <c r="A24433"/>
      <c r="B24433"/>
      <c r="D24433"/>
      <c r="E24433"/>
      <c r="F24433"/>
    </row>
    <row r="24434" spans="1:6" x14ac:dyDescent="0.2">
      <c r="A24434"/>
      <c r="B24434"/>
      <c r="D24434"/>
      <c r="E24434"/>
      <c r="F24434"/>
    </row>
    <row r="24435" spans="1:6" x14ac:dyDescent="0.2">
      <c r="A24435"/>
      <c r="B24435"/>
      <c r="D24435"/>
      <c r="E24435"/>
      <c r="F24435"/>
    </row>
    <row r="24436" spans="1:6" x14ac:dyDescent="0.2">
      <c r="A24436"/>
      <c r="B24436"/>
      <c r="D24436"/>
      <c r="E24436"/>
      <c r="F24436"/>
    </row>
    <row r="24437" spans="1:6" x14ac:dyDescent="0.2">
      <c r="A24437"/>
      <c r="B24437"/>
      <c r="D24437"/>
      <c r="E24437"/>
      <c r="F24437"/>
    </row>
    <row r="24438" spans="1:6" x14ac:dyDescent="0.2">
      <c r="A24438"/>
      <c r="B24438"/>
      <c r="D24438"/>
      <c r="E24438"/>
      <c r="F24438"/>
    </row>
    <row r="24439" spans="1:6" x14ac:dyDescent="0.2">
      <c r="A24439"/>
      <c r="B24439"/>
      <c r="D24439"/>
      <c r="E24439"/>
      <c r="F24439"/>
    </row>
    <row r="24440" spans="1:6" x14ac:dyDescent="0.2">
      <c r="A24440"/>
      <c r="B24440"/>
      <c r="D24440"/>
      <c r="E24440"/>
      <c r="F24440"/>
    </row>
    <row r="24441" spans="1:6" x14ac:dyDescent="0.2">
      <c r="A24441"/>
      <c r="B24441"/>
      <c r="D24441"/>
      <c r="E24441"/>
      <c r="F24441"/>
    </row>
    <row r="24442" spans="1:6" x14ac:dyDescent="0.2">
      <c r="A24442"/>
      <c r="B24442"/>
      <c r="D24442"/>
      <c r="E24442"/>
      <c r="F24442"/>
    </row>
    <row r="24443" spans="1:6" x14ac:dyDescent="0.2">
      <c r="A24443"/>
      <c r="B24443"/>
      <c r="D24443"/>
      <c r="E24443"/>
      <c r="F24443"/>
    </row>
    <row r="24444" spans="1:6" x14ac:dyDescent="0.2">
      <c r="A24444"/>
      <c r="B24444"/>
      <c r="D24444"/>
      <c r="E24444"/>
      <c r="F24444"/>
    </row>
    <row r="24445" spans="1:6" x14ac:dyDescent="0.2">
      <c r="A24445"/>
      <c r="B24445"/>
      <c r="D24445"/>
      <c r="E24445"/>
      <c r="F24445"/>
    </row>
    <row r="24446" spans="1:6" x14ac:dyDescent="0.2">
      <c r="A24446"/>
      <c r="B24446"/>
      <c r="D24446"/>
      <c r="E24446"/>
      <c r="F24446"/>
    </row>
    <row r="24447" spans="1:6" x14ac:dyDescent="0.2">
      <c r="A24447"/>
      <c r="B24447"/>
      <c r="D24447"/>
      <c r="E24447"/>
      <c r="F24447"/>
    </row>
    <row r="24448" spans="1:6" x14ac:dyDescent="0.2">
      <c r="A24448"/>
      <c r="B24448"/>
      <c r="D24448"/>
      <c r="E24448"/>
      <c r="F24448"/>
    </row>
    <row r="24449" spans="1:6" x14ac:dyDescent="0.2">
      <c r="A24449"/>
      <c r="B24449"/>
      <c r="D24449"/>
      <c r="E24449"/>
      <c r="F24449"/>
    </row>
    <row r="24450" spans="1:6" x14ac:dyDescent="0.2">
      <c r="A24450"/>
      <c r="B24450"/>
      <c r="D24450"/>
      <c r="E24450"/>
      <c r="F24450"/>
    </row>
    <row r="24451" spans="1:6" x14ac:dyDescent="0.2">
      <c r="A24451"/>
      <c r="B24451"/>
      <c r="D24451"/>
      <c r="E24451"/>
      <c r="F24451"/>
    </row>
    <row r="24452" spans="1:6" x14ac:dyDescent="0.2">
      <c r="A24452"/>
      <c r="B24452"/>
      <c r="D24452"/>
      <c r="E24452"/>
      <c r="F24452"/>
    </row>
    <row r="24453" spans="1:6" x14ac:dyDescent="0.2">
      <c r="A24453"/>
      <c r="B24453"/>
      <c r="D24453"/>
      <c r="E24453"/>
      <c r="F24453"/>
    </row>
    <row r="24454" spans="1:6" x14ac:dyDescent="0.2">
      <c r="A24454"/>
      <c r="B24454"/>
      <c r="D24454"/>
      <c r="E24454"/>
      <c r="F24454"/>
    </row>
    <row r="24455" spans="1:6" x14ac:dyDescent="0.2">
      <c r="A24455"/>
      <c r="B24455"/>
      <c r="D24455"/>
      <c r="E24455"/>
      <c r="F24455"/>
    </row>
    <row r="24456" spans="1:6" x14ac:dyDescent="0.2">
      <c r="A24456"/>
      <c r="B24456"/>
      <c r="D24456"/>
      <c r="E24456"/>
      <c r="F24456"/>
    </row>
    <row r="24457" spans="1:6" x14ac:dyDescent="0.2">
      <c r="A24457"/>
      <c r="B24457"/>
      <c r="D24457"/>
      <c r="E24457"/>
      <c r="F24457"/>
    </row>
    <row r="24458" spans="1:6" x14ac:dyDescent="0.2">
      <c r="A24458"/>
      <c r="B24458"/>
      <c r="D24458"/>
      <c r="E24458"/>
      <c r="F24458"/>
    </row>
    <row r="24459" spans="1:6" x14ac:dyDescent="0.2">
      <c r="A24459"/>
      <c r="B24459"/>
      <c r="D24459"/>
      <c r="E24459"/>
      <c r="F24459"/>
    </row>
    <row r="24460" spans="1:6" x14ac:dyDescent="0.2">
      <c r="A24460"/>
      <c r="B24460"/>
      <c r="D24460"/>
      <c r="E24460"/>
      <c r="F24460"/>
    </row>
    <row r="24461" spans="1:6" x14ac:dyDescent="0.2">
      <c r="A24461"/>
      <c r="B24461"/>
      <c r="D24461"/>
      <c r="E24461"/>
      <c r="F24461"/>
    </row>
    <row r="24462" spans="1:6" x14ac:dyDescent="0.2">
      <c r="A24462"/>
      <c r="B24462"/>
      <c r="D24462"/>
      <c r="E24462"/>
      <c r="F24462"/>
    </row>
    <row r="24463" spans="1:6" x14ac:dyDescent="0.2">
      <c r="A24463"/>
      <c r="B24463"/>
      <c r="D24463"/>
      <c r="E24463"/>
      <c r="F24463"/>
    </row>
    <row r="24464" spans="1:6" x14ac:dyDescent="0.2">
      <c r="A24464"/>
      <c r="B24464"/>
      <c r="D24464"/>
      <c r="E24464"/>
      <c r="F24464"/>
    </row>
    <row r="24465" spans="1:6" x14ac:dyDescent="0.2">
      <c r="A24465"/>
      <c r="B24465"/>
      <c r="D24465"/>
      <c r="E24465"/>
      <c r="F24465"/>
    </row>
    <row r="24466" spans="1:6" x14ac:dyDescent="0.2">
      <c r="A24466"/>
      <c r="B24466"/>
      <c r="D24466"/>
      <c r="E24466"/>
      <c r="F24466"/>
    </row>
    <row r="24467" spans="1:6" x14ac:dyDescent="0.2">
      <c r="A24467"/>
      <c r="B24467"/>
      <c r="D24467"/>
      <c r="E24467"/>
      <c r="F24467"/>
    </row>
    <row r="24468" spans="1:6" x14ac:dyDescent="0.2">
      <c r="A24468"/>
      <c r="B24468"/>
      <c r="D24468"/>
      <c r="E24468"/>
      <c r="F24468"/>
    </row>
    <row r="24469" spans="1:6" x14ac:dyDescent="0.2">
      <c r="A24469"/>
      <c r="B24469"/>
      <c r="D24469"/>
      <c r="E24469"/>
      <c r="F24469"/>
    </row>
    <row r="24470" spans="1:6" x14ac:dyDescent="0.2">
      <c r="A24470"/>
      <c r="B24470"/>
      <c r="D24470"/>
      <c r="E24470"/>
      <c r="F24470"/>
    </row>
    <row r="24471" spans="1:6" x14ac:dyDescent="0.2">
      <c r="A24471"/>
      <c r="B24471"/>
      <c r="D24471"/>
      <c r="E24471"/>
      <c r="F24471"/>
    </row>
    <row r="24472" spans="1:6" x14ac:dyDescent="0.2">
      <c r="A24472"/>
      <c r="B24472"/>
      <c r="D24472"/>
      <c r="E24472"/>
      <c r="F24472"/>
    </row>
    <row r="24473" spans="1:6" x14ac:dyDescent="0.2">
      <c r="A24473"/>
      <c r="B24473"/>
      <c r="D24473"/>
      <c r="E24473"/>
      <c r="F24473"/>
    </row>
    <row r="24474" spans="1:6" x14ac:dyDescent="0.2">
      <c r="A24474"/>
      <c r="B24474"/>
      <c r="D24474"/>
      <c r="E24474"/>
      <c r="F24474"/>
    </row>
    <row r="24475" spans="1:6" x14ac:dyDescent="0.2">
      <c r="A24475"/>
      <c r="B24475"/>
      <c r="D24475"/>
      <c r="E24475"/>
      <c r="F24475"/>
    </row>
    <row r="24476" spans="1:6" x14ac:dyDescent="0.2">
      <c r="A24476"/>
      <c r="B24476"/>
      <c r="D24476"/>
      <c r="E24476"/>
      <c r="F24476"/>
    </row>
    <row r="24477" spans="1:6" x14ac:dyDescent="0.2">
      <c r="A24477"/>
      <c r="B24477"/>
      <c r="D24477"/>
      <c r="E24477"/>
      <c r="F24477"/>
    </row>
    <row r="24478" spans="1:6" x14ac:dyDescent="0.2">
      <c r="A24478"/>
      <c r="B24478"/>
      <c r="D24478"/>
      <c r="E24478"/>
      <c r="F24478"/>
    </row>
    <row r="24479" spans="1:6" x14ac:dyDescent="0.2">
      <c r="A24479"/>
      <c r="B24479"/>
      <c r="D24479"/>
      <c r="E24479"/>
      <c r="F24479"/>
    </row>
    <row r="24480" spans="1:6" x14ac:dyDescent="0.2">
      <c r="A24480"/>
      <c r="B24480"/>
      <c r="D24480"/>
      <c r="E24480"/>
      <c r="F24480"/>
    </row>
    <row r="24481" spans="1:6" x14ac:dyDescent="0.2">
      <c r="A24481"/>
      <c r="B24481"/>
      <c r="D24481"/>
      <c r="E24481"/>
      <c r="F24481"/>
    </row>
    <row r="24482" spans="1:6" x14ac:dyDescent="0.2">
      <c r="A24482"/>
      <c r="B24482"/>
      <c r="D24482"/>
      <c r="E24482"/>
      <c r="F24482"/>
    </row>
    <row r="24483" spans="1:6" x14ac:dyDescent="0.2">
      <c r="A24483"/>
      <c r="B24483"/>
      <c r="D24483"/>
      <c r="E24483"/>
      <c r="F24483"/>
    </row>
    <row r="24484" spans="1:6" x14ac:dyDescent="0.2">
      <c r="A24484"/>
      <c r="B24484"/>
      <c r="D24484"/>
      <c r="E24484"/>
      <c r="F24484"/>
    </row>
    <row r="24485" spans="1:6" x14ac:dyDescent="0.2">
      <c r="A24485"/>
      <c r="B24485"/>
      <c r="D24485"/>
      <c r="E24485"/>
      <c r="F24485"/>
    </row>
    <row r="24486" spans="1:6" x14ac:dyDescent="0.2">
      <c r="A24486"/>
      <c r="B24486"/>
      <c r="D24486"/>
      <c r="E24486"/>
      <c r="F24486"/>
    </row>
    <row r="24487" spans="1:6" x14ac:dyDescent="0.2">
      <c r="A24487"/>
      <c r="B24487"/>
      <c r="D24487"/>
      <c r="E24487"/>
      <c r="F24487"/>
    </row>
    <row r="24488" spans="1:6" x14ac:dyDescent="0.2">
      <c r="A24488"/>
      <c r="B24488"/>
      <c r="D24488"/>
      <c r="E24488"/>
      <c r="F24488"/>
    </row>
    <row r="24489" spans="1:6" x14ac:dyDescent="0.2">
      <c r="A24489"/>
      <c r="B24489"/>
      <c r="D24489"/>
      <c r="E24489"/>
      <c r="F24489"/>
    </row>
    <row r="24490" spans="1:6" x14ac:dyDescent="0.2">
      <c r="A24490"/>
      <c r="B24490"/>
      <c r="D24490"/>
      <c r="E24490"/>
      <c r="F24490"/>
    </row>
    <row r="24491" spans="1:6" x14ac:dyDescent="0.2">
      <c r="A24491"/>
      <c r="B24491"/>
      <c r="D24491"/>
      <c r="E24491"/>
      <c r="F24491"/>
    </row>
    <row r="24492" spans="1:6" x14ac:dyDescent="0.2">
      <c r="A24492"/>
      <c r="B24492"/>
      <c r="D24492"/>
      <c r="E24492"/>
      <c r="F24492"/>
    </row>
    <row r="24493" spans="1:6" x14ac:dyDescent="0.2">
      <c r="A24493"/>
      <c r="B24493"/>
      <c r="D24493"/>
      <c r="E24493"/>
      <c r="F24493"/>
    </row>
    <row r="24494" spans="1:6" x14ac:dyDescent="0.2">
      <c r="A24494"/>
      <c r="B24494"/>
      <c r="D24494"/>
      <c r="E24494"/>
      <c r="F24494"/>
    </row>
    <row r="24495" spans="1:6" x14ac:dyDescent="0.2">
      <c r="A24495"/>
      <c r="B24495"/>
      <c r="D24495"/>
      <c r="E24495"/>
      <c r="F24495"/>
    </row>
    <row r="24496" spans="1:6" x14ac:dyDescent="0.2">
      <c r="A24496"/>
      <c r="B24496"/>
      <c r="D24496"/>
      <c r="E24496"/>
      <c r="F24496"/>
    </row>
    <row r="24497" spans="1:6" x14ac:dyDescent="0.2">
      <c r="A24497"/>
      <c r="B24497"/>
      <c r="D24497"/>
      <c r="E24497"/>
      <c r="F24497"/>
    </row>
    <row r="24498" spans="1:6" x14ac:dyDescent="0.2">
      <c r="A24498"/>
      <c r="B24498"/>
      <c r="D24498"/>
      <c r="E24498"/>
      <c r="F24498"/>
    </row>
    <row r="24499" spans="1:6" x14ac:dyDescent="0.2">
      <c r="A24499"/>
      <c r="B24499"/>
      <c r="D24499"/>
      <c r="E24499"/>
      <c r="F24499"/>
    </row>
    <row r="24500" spans="1:6" x14ac:dyDescent="0.2">
      <c r="A24500"/>
      <c r="B24500"/>
      <c r="D24500"/>
      <c r="E24500"/>
      <c r="F24500"/>
    </row>
    <row r="24501" spans="1:6" x14ac:dyDescent="0.2">
      <c r="A24501"/>
      <c r="B24501"/>
      <c r="D24501"/>
      <c r="E24501"/>
      <c r="F24501"/>
    </row>
    <row r="24502" spans="1:6" x14ac:dyDescent="0.2">
      <c r="A24502"/>
      <c r="B24502"/>
      <c r="D24502"/>
      <c r="E24502"/>
      <c r="F24502"/>
    </row>
    <row r="24503" spans="1:6" x14ac:dyDescent="0.2">
      <c r="A24503"/>
      <c r="B24503"/>
      <c r="D24503"/>
      <c r="E24503"/>
      <c r="F24503"/>
    </row>
    <row r="24504" spans="1:6" x14ac:dyDescent="0.2">
      <c r="A24504"/>
      <c r="B24504"/>
      <c r="D24504"/>
      <c r="E24504"/>
      <c r="F24504"/>
    </row>
    <row r="24505" spans="1:6" x14ac:dyDescent="0.2">
      <c r="A24505"/>
      <c r="B24505"/>
      <c r="D24505"/>
      <c r="E24505"/>
      <c r="F24505"/>
    </row>
    <row r="24506" spans="1:6" x14ac:dyDescent="0.2">
      <c r="A24506"/>
      <c r="B24506"/>
      <c r="D24506"/>
      <c r="E24506"/>
      <c r="F24506"/>
    </row>
    <row r="24507" spans="1:6" x14ac:dyDescent="0.2">
      <c r="A24507"/>
      <c r="B24507"/>
      <c r="D24507"/>
      <c r="E24507"/>
      <c r="F24507"/>
    </row>
    <row r="24508" spans="1:6" x14ac:dyDescent="0.2">
      <c r="A24508"/>
      <c r="B24508"/>
      <c r="D24508"/>
      <c r="E24508"/>
      <c r="F24508"/>
    </row>
    <row r="24509" spans="1:6" x14ac:dyDescent="0.2">
      <c r="A24509"/>
      <c r="B24509"/>
      <c r="D24509"/>
      <c r="E24509"/>
      <c r="F24509"/>
    </row>
    <row r="24510" spans="1:6" x14ac:dyDescent="0.2">
      <c r="A24510"/>
      <c r="B24510"/>
      <c r="D24510"/>
      <c r="E24510"/>
      <c r="F24510"/>
    </row>
    <row r="24511" spans="1:6" x14ac:dyDescent="0.2">
      <c r="A24511"/>
      <c r="B24511"/>
      <c r="D24511"/>
      <c r="E24511"/>
      <c r="F24511"/>
    </row>
    <row r="24512" spans="1:6" x14ac:dyDescent="0.2">
      <c r="A24512"/>
      <c r="B24512"/>
      <c r="D24512"/>
      <c r="E24512"/>
      <c r="F24512"/>
    </row>
    <row r="24513" spans="1:6" x14ac:dyDescent="0.2">
      <c r="A24513"/>
      <c r="B24513"/>
      <c r="D24513"/>
      <c r="E24513"/>
      <c r="F24513"/>
    </row>
    <row r="24514" spans="1:6" x14ac:dyDescent="0.2">
      <c r="A24514"/>
      <c r="B24514"/>
      <c r="D24514"/>
      <c r="E24514"/>
      <c r="F24514"/>
    </row>
    <row r="24515" spans="1:6" x14ac:dyDescent="0.2">
      <c r="A24515"/>
      <c r="B24515"/>
      <c r="D24515"/>
      <c r="E24515"/>
      <c r="F24515"/>
    </row>
    <row r="24516" spans="1:6" x14ac:dyDescent="0.2">
      <c r="A24516"/>
      <c r="B24516"/>
      <c r="D24516"/>
      <c r="E24516"/>
      <c r="F24516"/>
    </row>
    <row r="24517" spans="1:6" x14ac:dyDescent="0.2">
      <c r="A24517"/>
      <c r="B24517"/>
      <c r="D24517"/>
      <c r="E24517"/>
      <c r="F24517"/>
    </row>
    <row r="24518" spans="1:6" x14ac:dyDescent="0.2">
      <c r="A24518"/>
      <c r="B24518"/>
      <c r="D24518"/>
      <c r="E24518"/>
      <c r="F24518"/>
    </row>
    <row r="24519" spans="1:6" x14ac:dyDescent="0.2">
      <c r="A24519"/>
      <c r="B24519"/>
      <c r="D24519"/>
      <c r="E24519"/>
      <c r="F24519"/>
    </row>
    <row r="24520" spans="1:6" x14ac:dyDescent="0.2">
      <c r="A24520"/>
      <c r="B24520"/>
      <c r="D24520"/>
      <c r="E24520"/>
      <c r="F24520"/>
    </row>
    <row r="24521" spans="1:6" x14ac:dyDescent="0.2">
      <c r="A24521"/>
      <c r="B24521"/>
      <c r="D24521"/>
      <c r="E24521"/>
      <c r="F24521"/>
    </row>
    <row r="24522" spans="1:6" x14ac:dyDescent="0.2">
      <c r="A24522"/>
      <c r="B24522"/>
      <c r="D24522"/>
      <c r="E24522"/>
      <c r="F24522"/>
    </row>
    <row r="24523" spans="1:6" x14ac:dyDescent="0.2">
      <c r="A24523"/>
      <c r="B24523"/>
      <c r="D24523"/>
      <c r="E24523"/>
      <c r="F24523"/>
    </row>
    <row r="24524" spans="1:6" x14ac:dyDescent="0.2">
      <c r="A24524"/>
      <c r="B24524"/>
      <c r="D24524"/>
      <c r="E24524"/>
      <c r="F24524"/>
    </row>
    <row r="24525" spans="1:6" x14ac:dyDescent="0.2">
      <c r="A24525"/>
      <c r="B24525"/>
      <c r="D24525"/>
      <c r="E24525"/>
      <c r="F24525"/>
    </row>
    <row r="24526" spans="1:6" x14ac:dyDescent="0.2">
      <c r="A24526"/>
      <c r="B24526"/>
      <c r="D24526"/>
      <c r="E24526"/>
      <c r="F24526"/>
    </row>
    <row r="24527" spans="1:6" x14ac:dyDescent="0.2">
      <c r="A24527"/>
      <c r="B24527"/>
      <c r="D24527"/>
      <c r="E24527"/>
      <c r="F24527"/>
    </row>
    <row r="24528" spans="1:6" x14ac:dyDescent="0.2">
      <c r="A24528"/>
      <c r="B24528"/>
      <c r="D24528"/>
      <c r="E24528"/>
      <c r="F24528"/>
    </row>
    <row r="24529" spans="1:6" x14ac:dyDescent="0.2">
      <c r="A24529"/>
      <c r="B24529"/>
      <c r="D24529"/>
      <c r="E24529"/>
      <c r="F24529"/>
    </row>
    <row r="24530" spans="1:6" x14ac:dyDescent="0.2">
      <c r="A24530"/>
      <c r="B24530"/>
      <c r="D24530"/>
      <c r="E24530"/>
      <c r="F24530"/>
    </row>
    <row r="24531" spans="1:6" x14ac:dyDescent="0.2">
      <c r="A24531"/>
      <c r="B24531"/>
      <c r="D24531"/>
      <c r="E24531"/>
      <c r="F24531"/>
    </row>
    <row r="24532" spans="1:6" x14ac:dyDescent="0.2">
      <c r="A24532"/>
      <c r="B24532"/>
      <c r="D24532"/>
      <c r="E24532"/>
      <c r="F24532"/>
    </row>
    <row r="24533" spans="1:6" x14ac:dyDescent="0.2">
      <c r="A24533"/>
      <c r="B24533"/>
      <c r="D24533"/>
      <c r="E24533"/>
      <c r="F24533"/>
    </row>
    <row r="24534" spans="1:6" x14ac:dyDescent="0.2">
      <c r="A24534"/>
      <c r="B24534"/>
      <c r="D24534"/>
      <c r="E24534"/>
      <c r="F24534"/>
    </row>
    <row r="24535" spans="1:6" x14ac:dyDescent="0.2">
      <c r="A24535"/>
      <c r="B24535"/>
      <c r="D24535"/>
      <c r="E24535"/>
      <c r="F24535"/>
    </row>
    <row r="24536" spans="1:6" x14ac:dyDescent="0.2">
      <c r="A24536"/>
      <c r="B24536"/>
      <c r="D24536"/>
      <c r="E24536"/>
      <c r="F24536"/>
    </row>
    <row r="24537" spans="1:6" x14ac:dyDescent="0.2">
      <c r="A24537"/>
      <c r="B24537"/>
      <c r="D24537"/>
      <c r="E24537"/>
      <c r="F24537"/>
    </row>
    <row r="24538" spans="1:6" x14ac:dyDescent="0.2">
      <c r="A24538"/>
      <c r="B24538"/>
      <c r="D24538"/>
      <c r="E24538"/>
      <c r="F24538"/>
    </row>
    <row r="24539" spans="1:6" x14ac:dyDescent="0.2">
      <c r="A24539"/>
      <c r="B24539"/>
      <c r="D24539"/>
      <c r="E24539"/>
      <c r="F24539"/>
    </row>
    <row r="24540" spans="1:6" x14ac:dyDescent="0.2">
      <c r="A24540"/>
      <c r="B24540"/>
      <c r="D24540"/>
      <c r="E24540"/>
      <c r="F24540"/>
    </row>
    <row r="24541" spans="1:6" x14ac:dyDescent="0.2">
      <c r="A24541"/>
      <c r="B24541"/>
      <c r="D24541"/>
      <c r="E24541"/>
      <c r="F24541"/>
    </row>
    <row r="24542" spans="1:6" x14ac:dyDescent="0.2">
      <c r="A24542"/>
      <c r="B24542"/>
      <c r="D24542"/>
      <c r="E24542"/>
      <c r="F24542"/>
    </row>
    <row r="24543" spans="1:6" x14ac:dyDescent="0.2">
      <c r="A24543"/>
      <c r="B24543"/>
      <c r="D24543"/>
      <c r="E24543"/>
      <c r="F24543"/>
    </row>
    <row r="24544" spans="1:6" x14ac:dyDescent="0.2">
      <c r="A24544"/>
      <c r="B24544"/>
      <c r="D24544"/>
      <c r="E24544"/>
      <c r="F24544"/>
    </row>
    <row r="24545" spans="1:6" x14ac:dyDescent="0.2">
      <c r="A24545"/>
      <c r="B24545"/>
      <c r="D24545"/>
      <c r="E24545"/>
      <c r="F24545"/>
    </row>
    <row r="24546" spans="1:6" x14ac:dyDescent="0.2">
      <c r="A24546"/>
      <c r="B24546"/>
      <c r="D24546"/>
      <c r="E24546"/>
      <c r="F24546"/>
    </row>
    <row r="24547" spans="1:6" x14ac:dyDescent="0.2">
      <c r="A24547"/>
      <c r="B24547"/>
      <c r="D24547"/>
      <c r="E24547"/>
      <c r="F24547"/>
    </row>
    <row r="24548" spans="1:6" x14ac:dyDescent="0.2">
      <c r="A24548"/>
      <c r="B24548"/>
      <c r="D24548"/>
      <c r="E24548"/>
      <c r="F24548"/>
    </row>
    <row r="24549" spans="1:6" x14ac:dyDescent="0.2">
      <c r="A24549"/>
      <c r="B24549"/>
      <c r="D24549"/>
      <c r="E24549"/>
      <c r="F24549"/>
    </row>
    <row r="24550" spans="1:6" x14ac:dyDescent="0.2">
      <c r="A24550"/>
      <c r="B24550"/>
      <c r="D24550"/>
      <c r="E24550"/>
      <c r="F24550"/>
    </row>
    <row r="24551" spans="1:6" x14ac:dyDescent="0.2">
      <c r="A24551"/>
      <c r="B24551"/>
      <c r="D24551"/>
      <c r="E24551"/>
      <c r="F24551"/>
    </row>
    <row r="24552" spans="1:6" x14ac:dyDescent="0.2">
      <c r="A24552"/>
      <c r="B24552"/>
      <c r="D24552"/>
      <c r="E24552"/>
      <c r="F24552"/>
    </row>
    <row r="24553" spans="1:6" x14ac:dyDescent="0.2">
      <c r="A24553"/>
      <c r="B24553"/>
      <c r="D24553"/>
      <c r="E24553"/>
      <c r="F24553"/>
    </row>
    <row r="24554" spans="1:6" x14ac:dyDescent="0.2">
      <c r="A24554"/>
      <c r="B24554"/>
      <c r="D24554"/>
      <c r="E24554"/>
      <c r="F24554"/>
    </row>
    <row r="24555" spans="1:6" x14ac:dyDescent="0.2">
      <c r="A24555"/>
      <c r="B24555"/>
      <c r="D24555"/>
      <c r="E24555"/>
      <c r="F24555"/>
    </row>
    <row r="24556" spans="1:6" x14ac:dyDescent="0.2">
      <c r="A24556"/>
      <c r="B24556"/>
      <c r="D24556"/>
      <c r="E24556"/>
      <c r="F24556"/>
    </row>
    <row r="24557" spans="1:6" x14ac:dyDescent="0.2">
      <c r="A24557"/>
      <c r="B24557"/>
      <c r="D24557"/>
      <c r="E24557"/>
      <c r="F24557"/>
    </row>
    <row r="24558" spans="1:6" x14ac:dyDescent="0.2">
      <c r="A24558"/>
      <c r="B24558"/>
      <c r="D24558"/>
      <c r="E24558"/>
      <c r="F24558"/>
    </row>
    <row r="24559" spans="1:6" x14ac:dyDescent="0.2">
      <c r="A24559"/>
      <c r="B24559"/>
      <c r="D24559"/>
      <c r="E24559"/>
      <c r="F24559"/>
    </row>
    <row r="24560" spans="1:6" x14ac:dyDescent="0.2">
      <c r="A24560"/>
      <c r="B24560"/>
      <c r="D24560"/>
      <c r="E24560"/>
      <c r="F24560"/>
    </row>
    <row r="24561" spans="1:6" x14ac:dyDescent="0.2">
      <c r="A24561"/>
      <c r="B24561"/>
      <c r="D24561"/>
      <c r="E24561"/>
      <c r="F24561"/>
    </row>
    <row r="24562" spans="1:6" x14ac:dyDescent="0.2">
      <c r="A24562"/>
      <c r="B24562"/>
      <c r="D24562"/>
      <c r="E24562"/>
      <c r="F24562"/>
    </row>
    <row r="24563" spans="1:6" x14ac:dyDescent="0.2">
      <c r="A24563"/>
      <c r="B24563"/>
      <c r="D24563"/>
      <c r="E24563"/>
      <c r="F24563"/>
    </row>
    <row r="24564" spans="1:6" x14ac:dyDescent="0.2">
      <c r="A24564"/>
      <c r="B24564"/>
      <c r="D24564"/>
      <c r="E24564"/>
      <c r="F24564"/>
    </row>
    <row r="24565" spans="1:6" x14ac:dyDescent="0.2">
      <c r="A24565"/>
      <c r="B24565"/>
      <c r="D24565"/>
      <c r="E24565"/>
      <c r="F24565"/>
    </row>
    <row r="24566" spans="1:6" x14ac:dyDescent="0.2">
      <c r="A24566"/>
      <c r="B24566"/>
      <c r="D24566"/>
      <c r="E24566"/>
      <c r="F24566"/>
    </row>
    <row r="24567" spans="1:6" x14ac:dyDescent="0.2">
      <c r="A24567"/>
      <c r="B24567"/>
      <c r="D24567"/>
      <c r="E24567"/>
      <c r="F24567"/>
    </row>
    <row r="24568" spans="1:6" x14ac:dyDescent="0.2">
      <c r="A24568"/>
      <c r="B24568"/>
      <c r="D24568"/>
      <c r="E24568"/>
      <c r="F24568"/>
    </row>
    <row r="24569" spans="1:6" x14ac:dyDescent="0.2">
      <c r="A24569"/>
      <c r="B24569"/>
      <c r="D24569"/>
      <c r="E24569"/>
      <c r="F24569"/>
    </row>
    <row r="24570" spans="1:6" x14ac:dyDescent="0.2">
      <c r="A24570"/>
      <c r="B24570"/>
      <c r="D24570"/>
      <c r="E24570"/>
      <c r="F24570"/>
    </row>
    <row r="24571" spans="1:6" x14ac:dyDescent="0.2">
      <c r="A24571"/>
      <c r="B24571"/>
      <c r="D24571"/>
      <c r="E24571"/>
      <c r="F24571"/>
    </row>
    <row r="24572" spans="1:6" x14ac:dyDescent="0.2">
      <c r="A24572"/>
      <c r="B24572"/>
      <c r="D24572"/>
      <c r="E24572"/>
      <c r="F24572"/>
    </row>
    <row r="24573" spans="1:6" x14ac:dyDescent="0.2">
      <c r="A24573"/>
      <c r="B24573"/>
      <c r="D24573"/>
      <c r="E24573"/>
      <c r="F24573"/>
    </row>
    <row r="24574" spans="1:6" x14ac:dyDescent="0.2">
      <c r="A24574"/>
      <c r="B24574"/>
      <c r="D24574"/>
      <c r="E24574"/>
      <c r="F24574"/>
    </row>
    <row r="24575" spans="1:6" x14ac:dyDescent="0.2">
      <c r="A24575"/>
      <c r="B24575"/>
      <c r="D24575"/>
      <c r="E24575"/>
      <c r="F24575"/>
    </row>
    <row r="24576" spans="1:6" x14ac:dyDescent="0.2">
      <c r="A24576"/>
      <c r="B24576"/>
      <c r="D24576"/>
      <c r="E24576"/>
      <c r="F24576"/>
    </row>
    <row r="24577" spans="1:6" x14ac:dyDescent="0.2">
      <c r="A24577"/>
      <c r="B24577"/>
      <c r="D24577"/>
      <c r="E24577"/>
      <c r="F24577"/>
    </row>
    <row r="24578" spans="1:6" x14ac:dyDescent="0.2">
      <c r="A24578"/>
      <c r="B24578"/>
      <c r="D24578"/>
      <c r="E24578"/>
      <c r="F24578"/>
    </row>
    <row r="24579" spans="1:6" x14ac:dyDescent="0.2">
      <c r="A24579"/>
      <c r="B24579"/>
      <c r="D24579"/>
      <c r="E24579"/>
      <c r="F24579"/>
    </row>
    <row r="24580" spans="1:6" x14ac:dyDescent="0.2">
      <c r="A24580"/>
      <c r="B24580"/>
      <c r="D24580"/>
      <c r="E24580"/>
      <c r="F24580"/>
    </row>
    <row r="24581" spans="1:6" x14ac:dyDescent="0.2">
      <c r="A24581"/>
      <c r="B24581"/>
      <c r="D24581"/>
      <c r="E24581"/>
      <c r="F24581"/>
    </row>
    <row r="24582" spans="1:6" x14ac:dyDescent="0.2">
      <c r="A24582"/>
      <c r="B24582"/>
      <c r="D24582"/>
      <c r="E24582"/>
      <c r="F24582"/>
    </row>
    <row r="24583" spans="1:6" x14ac:dyDescent="0.2">
      <c r="A24583"/>
      <c r="B24583"/>
      <c r="D24583"/>
      <c r="E24583"/>
      <c r="F24583"/>
    </row>
    <row r="24584" spans="1:6" x14ac:dyDescent="0.2">
      <c r="A24584"/>
      <c r="B24584"/>
      <c r="D24584"/>
      <c r="E24584"/>
      <c r="F24584"/>
    </row>
    <row r="24585" spans="1:6" x14ac:dyDescent="0.2">
      <c r="A24585"/>
      <c r="B24585"/>
      <c r="D24585"/>
      <c r="E24585"/>
      <c r="F24585"/>
    </row>
    <row r="24586" spans="1:6" x14ac:dyDescent="0.2">
      <c r="A24586"/>
      <c r="B24586"/>
      <c r="D24586"/>
      <c r="E24586"/>
      <c r="F24586"/>
    </row>
    <row r="24587" spans="1:6" x14ac:dyDescent="0.2">
      <c r="A24587"/>
      <c r="B24587"/>
      <c r="D24587"/>
      <c r="E24587"/>
      <c r="F24587"/>
    </row>
    <row r="24588" spans="1:6" x14ac:dyDescent="0.2">
      <c r="A24588"/>
      <c r="B24588"/>
      <c r="D24588"/>
      <c r="E24588"/>
      <c r="F24588"/>
    </row>
    <row r="24589" spans="1:6" x14ac:dyDescent="0.2">
      <c r="A24589"/>
      <c r="B24589"/>
      <c r="D24589"/>
      <c r="E24589"/>
      <c r="F24589"/>
    </row>
    <row r="24590" spans="1:6" x14ac:dyDescent="0.2">
      <c r="A24590"/>
      <c r="B24590"/>
      <c r="D24590"/>
      <c r="E24590"/>
      <c r="F24590"/>
    </row>
    <row r="24591" spans="1:6" x14ac:dyDescent="0.2">
      <c r="A24591"/>
      <c r="B24591"/>
      <c r="D24591"/>
      <c r="E24591"/>
      <c r="F24591"/>
    </row>
    <row r="24592" spans="1:6" x14ac:dyDescent="0.2">
      <c r="A24592"/>
      <c r="B24592"/>
      <c r="D24592"/>
      <c r="E24592"/>
      <c r="F24592"/>
    </row>
    <row r="24593" spans="1:6" x14ac:dyDescent="0.2">
      <c r="A24593"/>
      <c r="B24593"/>
      <c r="D24593"/>
      <c r="E24593"/>
      <c r="F24593"/>
    </row>
    <row r="24594" spans="1:6" x14ac:dyDescent="0.2">
      <c r="A24594"/>
      <c r="B24594"/>
      <c r="D24594"/>
      <c r="E24594"/>
      <c r="F24594"/>
    </row>
    <row r="24595" spans="1:6" x14ac:dyDescent="0.2">
      <c r="A24595"/>
      <c r="B24595"/>
      <c r="D24595"/>
      <c r="E24595"/>
      <c r="F24595"/>
    </row>
    <row r="24596" spans="1:6" x14ac:dyDescent="0.2">
      <c r="A24596"/>
      <c r="B24596"/>
      <c r="D24596"/>
      <c r="E24596"/>
      <c r="F24596"/>
    </row>
    <row r="24597" spans="1:6" x14ac:dyDescent="0.2">
      <c r="A24597"/>
      <c r="B24597"/>
      <c r="D24597"/>
      <c r="E24597"/>
      <c r="F24597"/>
    </row>
    <row r="24598" spans="1:6" x14ac:dyDescent="0.2">
      <c r="A24598"/>
      <c r="B24598"/>
      <c r="D24598"/>
      <c r="E24598"/>
      <c r="F24598"/>
    </row>
    <row r="24599" spans="1:6" x14ac:dyDescent="0.2">
      <c r="A24599"/>
      <c r="B24599"/>
      <c r="D24599"/>
      <c r="E24599"/>
      <c r="F24599"/>
    </row>
    <row r="24600" spans="1:6" x14ac:dyDescent="0.2">
      <c r="A24600"/>
      <c r="B24600"/>
      <c r="D24600"/>
      <c r="E24600"/>
      <c r="F24600"/>
    </row>
    <row r="24601" spans="1:6" x14ac:dyDescent="0.2">
      <c r="A24601"/>
      <c r="B24601"/>
      <c r="D24601"/>
      <c r="E24601"/>
      <c r="F24601"/>
    </row>
    <row r="24602" spans="1:6" x14ac:dyDescent="0.2">
      <c r="A24602"/>
      <c r="B24602"/>
      <c r="D24602"/>
      <c r="E24602"/>
      <c r="F24602"/>
    </row>
    <row r="24603" spans="1:6" x14ac:dyDescent="0.2">
      <c r="A24603"/>
      <c r="B24603"/>
      <c r="D24603"/>
      <c r="E24603"/>
      <c r="F24603"/>
    </row>
    <row r="24604" spans="1:6" x14ac:dyDescent="0.2">
      <c r="A24604"/>
      <c r="B24604"/>
      <c r="D24604"/>
      <c r="E24604"/>
      <c r="F24604"/>
    </row>
    <row r="24605" spans="1:6" x14ac:dyDescent="0.2">
      <c r="A24605"/>
      <c r="B24605"/>
      <c r="D24605"/>
      <c r="E24605"/>
      <c r="F24605"/>
    </row>
    <row r="24606" spans="1:6" x14ac:dyDescent="0.2">
      <c r="A24606"/>
      <c r="B24606"/>
      <c r="D24606"/>
      <c r="E24606"/>
      <c r="F24606"/>
    </row>
    <row r="24607" spans="1:6" x14ac:dyDescent="0.2">
      <c r="A24607"/>
      <c r="B24607"/>
      <c r="D24607"/>
      <c r="E24607"/>
      <c r="F24607"/>
    </row>
    <row r="24608" spans="1:6" x14ac:dyDescent="0.2">
      <c r="A24608"/>
      <c r="B24608"/>
      <c r="D24608"/>
      <c r="E24608"/>
      <c r="F24608"/>
    </row>
    <row r="24609" spans="1:6" x14ac:dyDescent="0.2">
      <c r="A24609"/>
      <c r="B24609"/>
      <c r="D24609"/>
      <c r="E24609"/>
      <c r="F24609"/>
    </row>
    <row r="24610" spans="1:6" x14ac:dyDescent="0.2">
      <c r="A24610"/>
      <c r="B24610"/>
      <c r="D24610"/>
      <c r="E24610"/>
      <c r="F24610"/>
    </row>
    <row r="24611" spans="1:6" x14ac:dyDescent="0.2">
      <c r="A24611"/>
      <c r="B24611"/>
      <c r="D24611"/>
      <c r="E24611"/>
      <c r="F24611"/>
    </row>
    <row r="24612" spans="1:6" x14ac:dyDescent="0.2">
      <c r="A24612"/>
      <c r="B24612"/>
      <c r="D24612"/>
      <c r="E24612"/>
      <c r="F24612"/>
    </row>
    <row r="24613" spans="1:6" x14ac:dyDescent="0.2">
      <c r="A24613"/>
      <c r="B24613"/>
      <c r="D24613"/>
      <c r="E24613"/>
      <c r="F24613"/>
    </row>
    <row r="24614" spans="1:6" x14ac:dyDescent="0.2">
      <c r="A24614"/>
      <c r="B24614"/>
      <c r="D24614"/>
      <c r="E24614"/>
      <c r="F24614"/>
    </row>
    <row r="24615" spans="1:6" x14ac:dyDescent="0.2">
      <c r="A24615"/>
      <c r="B24615"/>
      <c r="D24615"/>
      <c r="E24615"/>
      <c r="F24615"/>
    </row>
    <row r="24616" spans="1:6" x14ac:dyDescent="0.2">
      <c r="A24616"/>
      <c r="B24616"/>
      <c r="D24616"/>
      <c r="E24616"/>
      <c r="F24616"/>
    </row>
    <row r="24617" spans="1:6" x14ac:dyDescent="0.2">
      <c r="A24617"/>
      <c r="B24617"/>
      <c r="D24617"/>
      <c r="E24617"/>
      <c r="F24617"/>
    </row>
    <row r="24618" spans="1:6" x14ac:dyDescent="0.2">
      <c r="A24618"/>
      <c r="B24618"/>
      <c r="D24618"/>
      <c r="E24618"/>
      <c r="F24618"/>
    </row>
    <row r="24619" spans="1:6" x14ac:dyDescent="0.2">
      <c r="A24619"/>
      <c r="B24619"/>
      <c r="D24619"/>
      <c r="E24619"/>
      <c r="F24619"/>
    </row>
    <row r="24620" spans="1:6" x14ac:dyDescent="0.2">
      <c r="A24620"/>
      <c r="B24620"/>
      <c r="D24620"/>
      <c r="E24620"/>
      <c r="F24620"/>
    </row>
    <row r="24621" spans="1:6" x14ac:dyDescent="0.2">
      <c r="A24621"/>
      <c r="B24621"/>
      <c r="D24621"/>
      <c r="E24621"/>
      <c r="F24621"/>
    </row>
    <row r="24622" spans="1:6" x14ac:dyDescent="0.2">
      <c r="A24622"/>
      <c r="B24622"/>
      <c r="D24622"/>
      <c r="E24622"/>
      <c r="F24622"/>
    </row>
    <row r="24623" spans="1:6" x14ac:dyDescent="0.2">
      <c r="A24623"/>
      <c r="B24623"/>
      <c r="D24623"/>
      <c r="E24623"/>
      <c r="F24623"/>
    </row>
    <row r="24624" spans="1:6" x14ac:dyDescent="0.2">
      <c r="A24624"/>
      <c r="B24624"/>
      <c r="D24624"/>
      <c r="E24624"/>
      <c r="F24624"/>
    </row>
    <row r="24625" spans="1:6" x14ac:dyDescent="0.2">
      <c r="A24625"/>
      <c r="B24625"/>
      <c r="D24625"/>
      <c r="E24625"/>
      <c r="F24625"/>
    </row>
    <row r="24626" spans="1:6" x14ac:dyDescent="0.2">
      <c r="A24626"/>
      <c r="B24626"/>
      <c r="D24626"/>
      <c r="E24626"/>
      <c r="F24626"/>
    </row>
    <row r="24627" spans="1:6" x14ac:dyDescent="0.2">
      <c r="A24627"/>
      <c r="B24627"/>
      <c r="D24627"/>
      <c r="E24627"/>
      <c r="F24627"/>
    </row>
    <row r="24628" spans="1:6" x14ac:dyDescent="0.2">
      <c r="A24628"/>
      <c r="B24628"/>
      <c r="D24628"/>
      <c r="E24628"/>
      <c r="F24628"/>
    </row>
    <row r="24629" spans="1:6" x14ac:dyDescent="0.2">
      <c r="A24629"/>
      <c r="B24629"/>
      <c r="D24629"/>
      <c r="E24629"/>
      <c r="F24629"/>
    </row>
    <row r="24630" spans="1:6" x14ac:dyDescent="0.2">
      <c r="A24630"/>
      <c r="B24630"/>
      <c r="D24630"/>
      <c r="E24630"/>
      <c r="F24630"/>
    </row>
    <row r="24631" spans="1:6" x14ac:dyDescent="0.2">
      <c r="A24631"/>
      <c r="B24631"/>
      <c r="D24631"/>
      <c r="E24631"/>
      <c r="F24631"/>
    </row>
    <row r="24632" spans="1:6" x14ac:dyDescent="0.2">
      <c r="A24632"/>
      <c r="B24632"/>
      <c r="D24632"/>
      <c r="E24632"/>
      <c r="F24632"/>
    </row>
    <row r="24633" spans="1:6" x14ac:dyDescent="0.2">
      <c r="A24633"/>
      <c r="B24633"/>
      <c r="D24633"/>
      <c r="E24633"/>
      <c r="F24633"/>
    </row>
    <row r="24634" spans="1:6" x14ac:dyDescent="0.2">
      <c r="A24634"/>
      <c r="B24634"/>
      <c r="D24634"/>
      <c r="E24634"/>
      <c r="F24634"/>
    </row>
    <row r="24635" spans="1:6" x14ac:dyDescent="0.2">
      <c r="A24635"/>
      <c r="B24635"/>
      <c r="D24635"/>
      <c r="E24635"/>
      <c r="F24635"/>
    </row>
    <row r="24636" spans="1:6" x14ac:dyDescent="0.2">
      <c r="A24636"/>
      <c r="B24636"/>
      <c r="D24636"/>
      <c r="E24636"/>
      <c r="F24636"/>
    </row>
    <row r="24637" spans="1:6" x14ac:dyDescent="0.2">
      <c r="A24637"/>
      <c r="B24637"/>
      <c r="D24637"/>
      <c r="E24637"/>
      <c r="F24637"/>
    </row>
    <row r="24638" spans="1:6" x14ac:dyDescent="0.2">
      <c r="A24638"/>
      <c r="B24638"/>
      <c r="D24638"/>
      <c r="E24638"/>
      <c r="F24638"/>
    </row>
    <row r="24639" spans="1:6" x14ac:dyDescent="0.2">
      <c r="A24639"/>
      <c r="B24639"/>
      <c r="D24639"/>
      <c r="E24639"/>
      <c r="F24639"/>
    </row>
    <row r="24640" spans="1:6" x14ac:dyDescent="0.2">
      <c r="A24640"/>
      <c r="B24640"/>
      <c r="D24640"/>
      <c r="E24640"/>
      <c r="F24640"/>
    </row>
    <row r="24641" spans="1:6" x14ac:dyDescent="0.2">
      <c r="A24641"/>
      <c r="B24641"/>
      <c r="D24641"/>
      <c r="E24641"/>
      <c r="F24641"/>
    </row>
    <row r="24642" spans="1:6" x14ac:dyDescent="0.2">
      <c r="A24642"/>
      <c r="B24642"/>
      <c r="D24642"/>
      <c r="E24642"/>
      <c r="F24642"/>
    </row>
    <row r="24643" spans="1:6" x14ac:dyDescent="0.2">
      <c r="A24643"/>
      <c r="B24643"/>
      <c r="D24643"/>
      <c r="E24643"/>
      <c r="F24643"/>
    </row>
    <row r="24644" spans="1:6" x14ac:dyDescent="0.2">
      <c r="A24644"/>
      <c r="B24644"/>
      <c r="D24644"/>
      <c r="E24644"/>
      <c r="F24644"/>
    </row>
    <row r="24645" spans="1:6" x14ac:dyDescent="0.2">
      <c r="A24645"/>
      <c r="B24645"/>
      <c r="D24645"/>
      <c r="E24645"/>
      <c r="F24645"/>
    </row>
    <row r="24646" spans="1:6" x14ac:dyDescent="0.2">
      <c r="A24646"/>
      <c r="B24646"/>
      <c r="D24646"/>
      <c r="E24646"/>
      <c r="F24646"/>
    </row>
    <row r="24647" spans="1:6" x14ac:dyDescent="0.2">
      <c r="A24647"/>
      <c r="B24647"/>
      <c r="D24647"/>
      <c r="E24647"/>
      <c r="F24647"/>
    </row>
    <row r="24648" spans="1:6" x14ac:dyDescent="0.2">
      <c r="A24648"/>
      <c r="B24648"/>
      <c r="D24648"/>
      <c r="E24648"/>
      <c r="F24648"/>
    </row>
    <row r="24649" spans="1:6" x14ac:dyDescent="0.2">
      <c r="A24649"/>
      <c r="B24649"/>
      <c r="D24649"/>
      <c r="E24649"/>
      <c r="F24649"/>
    </row>
    <row r="24650" spans="1:6" x14ac:dyDescent="0.2">
      <c r="A24650"/>
      <c r="B24650"/>
      <c r="D24650"/>
      <c r="E24650"/>
      <c r="F24650"/>
    </row>
    <row r="24651" spans="1:6" x14ac:dyDescent="0.2">
      <c r="A24651"/>
      <c r="B24651"/>
      <c r="D24651"/>
      <c r="E24651"/>
      <c r="F24651"/>
    </row>
    <row r="24652" spans="1:6" x14ac:dyDescent="0.2">
      <c r="A24652"/>
      <c r="B24652"/>
      <c r="D24652"/>
      <c r="E24652"/>
      <c r="F24652"/>
    </row>
    <row r="24653" spans="1:6" x14ac:dyDescent="0.2">
      <c r="A24653"/>
      <c r="B24653"/>
      <c r="D24653"/>
      <c r="E24653"/>
      <c r="F24653"/>
    </row>
    <row r="24654" spans="1:6" x14ac:dyDescent="0.2">
      <c r="A24654"/>
      <c r="B24654"/>
      <c r="D24654"/>
      <c r="E24654"/>
      <c r="F24654"/>
    </row>
    <row r="24655" spans="1:6" x14ac:dyDescent="0.2">
      <c r="A24655"/>
      <c r="B24655"/>
      <c r="D24655"/>
      <c r="E24655"/>
      <c r="F24655"/>
    </row>
    <row r="24656" spans="1:6" x14ac:dyDescent="0.2">
      <c r="A24656"/>
      <c r="B24656"/>
      <c r="D24656"/>
      <c r="E24656"/>
      <c r="F24656"/>
    </row>
    <row r="24657" spans="1:6" x14ac:dyDescent="0.2">
      <c r="A24657"/>
      <c r="B24657"/>
      <c r="D24657"/>
      <c r="E24657"/>
      <c r="F24657"/>
    </row>
    <row r="24658" spans="1:6" x14ac:dyDescent="0.2">
      <c r="A24658"/>
      <c r="B24658"/>
      <c r="D24658"/>
      <c r="E24658"/>
      <c r="F24658"/>
    </row>
    <row r="24659" spans="1:6" x14ac:dyDescent="0.2">
      <c r="A24659"/>
      <c r="B24659"/>
      <c r="D24659"/>
      <c r="E24659"/>
      <c r="F24659"/>
    </row>
    <row r="24660" spans="1:6" x14ac:dyDescent="0.2">
      <c r="A24660"/>
      <c r="B24660"/>
      <c r="D24660"/>
      <c r="E24660"/>
      <c r="F24660"/>
    </row>
    <row r="24661" spans="1:6" x14ac:dyDescent="0.2">
      <c r="A24661"/>
      <c r="B24661"/>
      <c r="D24661"/>
      <c r="E24661"/>
      <c r="F24661"/>
    </row>
    <row r="24662" spans="1:6" x14ac:dyDescent="0.2">
      <c r="A24662"/>
      <c r="B24662"/>
      <c r="D24662"/>
      <c r="E24662"/>
      <c r="F24662"/>
    </row>
    <row r="24663" spans="1:6" x14ac:dyDescent="0.2">
      <c r="A24663"/>
      <c r="B24663"/>
      <c r="D24663"/>
      <c r="E24663"/>
      <c r="F24663"/>
    </row>
    <row r="24664" spans="1:6" x14ac:dyDescent="0.2">
      <c r="A24664"/>
      <c r="B24664"/>
      <c r="D24664"/>
      <c r="E24664"/>
      <c r="F24664"/>
    </row>
    <row r="24665" spans="1:6" x14ac:dyDescent="0.2">
      <c r="A24665"/>
      <c r="B24665"/>
      <c r="D24665"/>
      <c r="E24665"/>
      <c r="F24665"/>
    </row>
    <row r="24666" spans="1:6" x14ac:dyDescent="0.2">
      <c r="A24666"/>
      <c r="B24666"/>
      <c r="D24666"/>
      <c r="E24666"/>
      <c r="F24666"/>
    </row>
    <row r="24667" spans="1:6" x14ac:dyDescent="0.2">
      <c r="A24667"/>
      <c r="B24667"/>
      <c r="D24667"/>
      <c r="E24667"/>
      <c r="F24667"/>
    </row>
    <row r="24668" spans="1:6" x14ac:dyDescent="0.2">
      <c r="A24668"/>
      <c r="B24668"/>
      <c r="D24668"/>
      <c r="E24668"/>
      <c r="F24668"/>
    </row>
    <row r="24669" spans="1:6" x14ac:dyDescent="0.2">
      <c r="A24669"/>
      <c r="B24669"/>
      <c r="D24669"/>
      <c r="E24669"/>
      <c r="F24669"/>
    </row>
    <row r="24670" spans="1:6" x14ac:dyDescent="0.2">
      <c r="A24670"/>
      <c r="B24670"/>
      <c r="D24670"/>
      <c r="E24670"/>
      <c r="F24670"/>
    </row>
    <row r="24671" spans="1:6" x14ac:dyDescent="0.2">
      <c r="A24671"/>
      <c r="B24671"/>
      <c r="D24671"/>
      <c r="E24671"/>
      <c r="F24671"/>
    </row>
    <row r="24672" spans="1:6" x14ac:dyDescent="0.2">
      <c r="A24672"/>
      <c r="B24672"/>
      <c r="D24672"/>
      <c r="E24672"/>
      <c r="F24672"/>
    </row>
    <row r="24673" spans="1:6" x14ac:dyDescent="0.2">
      <c r="A24673"/>
      <c r="B24673"/>
      <c r="D24673"/>
      <c r="E24673"/>
      <c r="F24673"/>
    </row>
    <row r="24674" spans="1:6" x14ac:dyDescent="0.2">
      <c r="A24674"/>
      <c r="B24674"/>
      <c r="D24674"/>
      <c r="E24674"/>
      <c r="F24674"/>
    </row>
    <row r="24675" spans="1:6" x14ac:dyDescent="0.2">
      <c r="A24675"/>
      <c r="B24675"/>
      <c r="D24675"/>
      <c r="E24675"/>
      <c r="F24675"/>
    </row>
    <row r="24676" spans="1:6" x14ac:dyDescent="0.2">
      <c r="A24676"/>
      <c r="B24676"/>
      <c r="D24676"/>
      <c r="E24676"/>
      <c r="F24676"/>
    </row>
    <row r="24677" spans="1:6" x14ac:dyDescent="0.2">
      <c r="A24677"/>
      <c r="B24677"/>
      <c r="D24677"/>
      <c r="E24677"/>
      <c r="F24677"/>
    </row>
    <row r="24678" spans="1:6" x14ac:dyDescent="0.2">
      <c r="A24678"/>
      <c r="B24678"/>
      <c r="D24678"/>
      <c r="E24678"/>
      <c r="F24678"/>
    </row>
    <row r="24679" spans="1:6" x14ac:dyDescent="0.2">
      <c r="A24679"/>
      <c r="B24679"/>
      <c r="D24679"/>
      <c r="E24679"/>
      <c r="F24679"/>
    </row>
    <row r="24680" spans="1:6" x14ac:dyDescent="0.2">
      <c r="A24680"/>
      <c r="B24680"/>
      <c r="D24680"/>
      <c r="E24680"/>
      <c r="F24680"/>
    </row>
    <row r="24681" spans="1:6" x14ac:dyDescent="0.2">
      <c r="A24681"/>
      <c r="B24681"/>
      <c r="D24681"/>
      <c r="E24681"/>
      <c r="F24681"/>
    </row>
    <row r="24682" spans="1:6" x14ac:dyDescent="0.2">
      <c r="A24682"/>
      <c r="B24682"/>
      <c r="D24682"/>
      <c r="E24682"/>
      <c r="F24682"/>
    </row>
    <row r="24683" spans="1:6" x14ac:dyDescent="0.2">
      <c r="A24683"/>
      <c r="B24683"/>
      <c r="D24683"/>
      <c r="E24683"/>
      <c r="F24683"/>
    </row>
    <row r="24684" spans="1:6" x14ac:dyDescent="0.2">
      <c r="A24684"/>
      <c r="B24684"/>
      <c r="D24684"/>
      <c r="E24684"/>
      <c r="F24684"/>
    </row>
    <row r="24685" spans="1:6" x14ac:dyDescent="0.2">
      <c r="A24685"/>
      <c r="B24685"/>
      <c r="D24685"/>
      <c r="E24685"/>
      <c r="F24685"/>
    </row>
    <row r="24686" spans="1:6" x14ac:dyDescent="0.2">
      <c r="A24686"/>
      <c r="B24686"/>
      <c r="D24686"/>
      <c r="E24686"/>
      <c r="F24686"/>
    </row>
    <row r="24687" spans="1:6" x14ac:dyDescent="0.2">
      <c r="A24687"/>
      <c r="B24687"/>
      <c r="D24687"/>
      <c r="E24687"/>
      <c r="F24687"/>
    </row>
    <row r="24688" spans="1:6" x14ac:dyDescent="0.2">
      <c r="A24688"/>
      <c r="B24688"/>
      <c r="D24688"/>
      <c r="E24688"/>
      <c r="F24688"/>
    </row>
    <row r="24689" spans="1:6" x14ac:dyDescent="0.2">
      <c r="A24689"/>
      <c r="B24689"/>
      <c r="D24689"/>
      <c r="E24689"/>
      <c r="F24689"/>
    </row>
    <row r="24690" spans="1:6" x14ac:dyDescent="0.2">
      <c r="A24690"/>
      <c r="B24690"/>
      <c r="D24690"/>
      <c r="E24690"/>
      <c r="F24690"/>
    </row>
    <row r="24691" spans="1:6" x14ac:dyDescent="0.2">
      <c r="A24691"/>
      <c r="B24691"/>
      <c r="D24691"/>
      <c r="E24691"/>
      <c r="F24691"/>
    </row>
    <row r="24692" spans="1:6" x14ac:dyDescent="0.2">
      <c r="A24692"/>
      <c r="B24692"/>
      <c r="D24692"/>
      <c r="E24692"/>
      <c r="F24692"/>
    </row>
    <row r="24693" spans="1:6" x14ac:dyDescent="0.2">
      <c r="A24693"/>
      <c r="B24693"/>
      <c r="D24693"/>
      <c r="E24693"/>
      <c r="F24693"/>
    </row>
    <row r="24694" spans="1:6" x14ac:dyDescent="0.2">
      <c r="A24694"/>
      <c r="B24694"/>
      <c r="D24694"/>
      <c r="E24694"/>
      <c r="F24694"/>
    </row>
    <row r="24695" spans="1:6" x14ac:dyDescent="0.2">
      <c r="A24695"/>
      <c r="B24695"/>
      <c r="D24695"/>
      <c r="E24695"/>
      <c r="F24695"/>
    </row>
    <row r="24696" spans="1:6" x14ac:dyDescent="0.2">
      <c r="A24696"/>
      <c r="B24696"/>
      <c r="D24696"/>
      <c r="E24696"/>
      <c r="F24696"/>
    </row>
    <row r="24697" spans="1:6" x14ac:dyDescent="0.2">
      <c r="A24697"/>
      <c r="B24697"/>
      <c r="D24697"/>
      <c r="E24697"/>
      <c r="F24697"/>
    </row>
    <row r="24698" spans="1:6" x14ac:dyDescent="0.2">
      <c r="A24698"/>
      <c r="B24698"/>
      <c r="D24698"/>
      <c r="E24698"/>
      <c r="F24698"/>
    </row>
    <row r="24699" spans="1:6" x14ac:dyDescent="0.2">
      <c r="A24699"/>
      <c r="B24699"/>
      <c r="D24699"/>
      <c r="E24699"/>
      <c r="F24699"/>
    </row>
    <row r="24700" spans="1:6" x14ac:dyDescent="0.2">
      <c r="A24700"/>
      <c r="B24700"/>
      <c r="D24700"/>
      <c r="E24700"/>
      <c r="F24700"/>
    </row>
    <row r="24701" spans="1:6" x14ac:dyDescent="0.2">
      <c r="A24701"/>
      <c r="B24701"/>
      <c r="D24701"/>
      <c r="E24701"/>
      <c r="F24701"/>
    </row>
    <row r="24702" spans="1:6" x14ac:dyDescent="0.2">
      <c r="A24702"/>
      <c r="B24702"/>
      <c r="D24702"/>
      <c r="E24702"/>
      <c r="F24702"/>
    </row>
    <row r="24703" spans="1:6" x14ac:dyDescent="0.2">
      <c r="A24703"/>
      <c r="B24703"/>
      <c r="D24703"/>
      <c r="E24703"/>
      <c r="F24703"/>
    </row>
    <row r="24704" spans="1:6" x14ac:dyDescent="0.2">
      <c r="A24704"/>
      <c r="B24704"/>
      <c r="D24704"/>
      <c r="E24704"/>
      <c r="F24704"/>
    </row>
    <row r="24705" spans="1:6" x14ac:dyDescent="0.2">
      <c r="A24705"/>
      <c r="B24705"/>
      <c r="D24705"/>
      <c r="E24705"/>
      <c r="F24705"/>
    </row>
    <row r="24706" spans="1:6" x14ac:dyDescent="0.2">
      <c r="A24706"/>
      <c r="B24706"/>
      <c r="D24706"/>
      <c r="E24706"/>
      <c r="F24706"/>
    </row>
    <row r="24707" spans="1:6" x14ac:dyDescent="0.2">
      <c r="A24707"/>
      <c r="B24707"/>
      <c r="D24707"/>
      <c r="E24707"/>
      <c r="F24707"/>
    </row>
    <row r="24708" spans="1:6" x14ac:dyDescent="0.2">
      <c r="A24708"/>
      <c r="B24708"/>
      <c r="D24708"/>
      <c r="E24708"/>
      <c r="F24708"/>
    </row>
    <row r="24709" spans="1:6" x14ac:dyDescent="0.2">
      <c r="A24709"/>
      <c r="B24709"/>
      <c r="D24709"/>
      <c r="E24709"/>
      <c r="F24709"/>
    </row>
    <row r="24710" spans="1:6" x14ac:dyDescent="0.2">
      <c r="A24710"/>
      <c r="B24710"/>
      <c r="D24710"/>
      <c r="E24710"/>
      <c r="F24710"/>
    </row>
    <row r="24711" spans="1:6" x14ac:dyDescent="0.2">
      <c r="A24711"/>
      <c r="B24711"/>
      <c r="D24711"/>
      <c r="E24711"/>
      <c r="F24711"/>
    </row>
    <row r="24712" spans="1:6" x14ac:dyDescent="0.2">
      <c r="A24712"/>
      <c r="B24712"/>
      <c r="D24712"/>
      <c r="E24712"/>
      <c r="F24712"/>
    </row>
    <row r="24713" spans="1:6" x14ac:dyDescent="0.2">
      <c r="A24713"/>
      <c r="B24713"/>
      <c r="D24713"/>
      <c r="E24713"/>
      <c r="F24713"/>
    </row>
    <row r="24714" spans="1:6" x14ac:dyDescent="0.2">
      <c r="A24714"/>
      <c r="B24714"/>
      <c r="D24714"/>
      <c r="E24714"/>
      <c r="F24714"/>
    </row>
    <row r="24715" spans="1:6" x14ac:dyDescent="0.2">
      <c r="A24715"/>
      <c r="B24715"/>
      <c r="D24715"/>
      <c r="E24715"/>
      <c r="F24715"/>
    </row>
    <row r="24716" spans="1:6" x14ac:dyDescent="0.2">
      <c r="A24716"/>
      <c r="B24716"/>
      <c r="D24716"/>
      <c r="E24716"/>
      <c r="F24716"/>
    </row>
    <row r="24717" spans="1:6" x14ac:dyDescent="0.2">
      <c r="A24717"/>
      <c r="B24717"/>
      <c r="D24717"/>
      <c r="E24717"/>
      <c r="F24717"/>
    </row>
    <row r="24718" spans="1:6" x14ac:dyDescent="0.2">
      <c r="A24718"/>
      <c r="B24718"/>
      <c r="D24718"/>
      <c r="E24718"/>
      <c r="F24718"/>
    </row>
    <row r="24719" spans="1:6" x14ac:dyDescent="0.2">
      <c r="A24719"/>
      <c r="B24719"/>
      <c r="D24719"/>
      <c r="E24719"/>
      <c r="F24719"/>
    </row>
    <row r="24720" spans="1:6" x14ac:dyDescent="0.2">
      <c r="A24720"/>
      <c r="B24720"/>
      <c r="D24720"/>
      <c r="E24720"/>
      <c r="F24720"/>
    </row>
    <row r="24721" spans="1:6" x14ac:dyDescent="0.2">
      <c r="A24721"/>
      <c r="B24721"/>
      <c r="D24721"/>
      <c r="E24721"/>
      <c r="F24721"/>
    </row>
    <row r="24722" spans="1:6" x14ac:dyDescent="0.2">
      <c r="A24722"/>
      <c r="B24722"/>
      <c r="D24722"/>
      <c r="E24722"/>
      <c r="F24722"/>
    </row>
    <row r="24723" spans="1:6" x14ac:dyDescent="0.2">
      <c r="A24723"/>
      <c r="B24723"/>
      <c r="D24723"/>
      <c r="E24723"/>
      <c r="F24723"/>
    </row>
    <row r="24724" spans="1:6" x14ac:dyDescent="0.2">
      <c r="A24724"/>
      <c r="B24724"/>
      <c r="D24724"/>
      <c r="E24724"/>
      <c r="F24724"/>
    </row>
    <row r="24725" spans="1:6" x14ac:dyDescent="0.2">
      <c r="A24725"/>
      <c r="B24725"/>
      <c r="D24725"/>
      <c r="E24725"/>
      <c r="F24725"/>
    </row>
    <row r="24726" spans="1:6" x14ac:dyDescent="0.2">
      <c r="A24726"/>
      <c r="B24726"/>
      <c r="D24726"/>
      <c r="E24726"/>
      <c r="F24726"/>
    </row>
    <row r="24727" spans="1:6" x14ac:dyDescent="0.2">
      <c r="A24727"/>
      <c r="B24727"/>
      <c r="D24727"/>
      <c r="E24727"/>
      <c r="F24727"/>
    </row>
    <row r="24728" spans="1:6" x14ac:dyDescent="0.2">
      <c r="A24728"/>
      <c r="B24728"/>
      <c r="D24728"/>
      <c r="E24728"/>
      <c r="F24728"/>
    </row>
    <row r="24729" spans="1:6" x14ac:dyDescent="0.2">
      <c r="A24729"/>
      <c r="B24729"/>
      <c r="D24729"/>
      <c r="E24729"/>
      <c r="F24729"/>
    </row>
    <row r="24730" spans="1:6" x14ac:dyDescent="0.2">
      <c r="A24730"/>
      <c r="B24730"/>
      <c r="D24730"/>
      <c r="E24730"/>
      <c r="F24730"/>
    </row>
    <row r="24731" spans="1:6" x14ac:dyDescent="0.2">
      <c r="A24731"/>
      <c r="B24731"/>
      <c r="D24731"/>
      <c r="E24731"/>
      <c r="F24731"/>
    </row>
    <row r="24732" spans="1:6" x14ac:dyDescent="0.2">
      <c r="A24732"/>
      <c r="B24732"/>
      <c r="D24732"/>
      <c r="E24732"/>
      <c r="F24732"/>
    </row>
    <row r="24733" spans="1:6" x14ac:dyDescent="0.2">
      <c r="A24733"/>
      <c r="B24733"/>
      <c r="D24733"/>
      <c r="E24733"/>
      <c r="F24733"/>
    </row>
    <row r="24734" spans="1:6" x14ac:dyDescent="0.2">
      <c r="A24734"/>
      <c r="B24734"/>
      <c r="D24734"/>
      <c r="E24734"/>
      <c r="F24734"/>
    </row>
    <row r="24735" spans="1:6" x14ac:dyDescent="0.2">
      <c r="A24735"/>
      <c r="B24735"/>
      <c r="D24735"/>
      <c r="E24735"/>
      <c r="F24735"/>
    </row>
    <row r="24736" spans="1:6" x14ac:dyDescent="0.2">
      <c r="A24736"/>
      <c r="B24736"/>
      <c r="D24736"/>
      <c r="E24736"/>
      <c r="F24736"/>
    </row>
    <row r="24737" spans="1:6" x14ac:dyDescent="0.2">
      <c r="A24737"/>
      <c r="B24737"/>
      <c r="D24737"/>
      <c r="E24737"/>
      <c r="F24737"/>
    </row>
    <row r="24738" spans="1:6" x14ac:dyDescent="0.2">
      <c r="A24738"/>
      <c r="B24738"/>
      <c r="D24738"/>
      <c r="E24738"/>
      <c r="F24738"/>
    </row>
    <row r="24739" spans="1:6" x14ac:dyDescent="0.2">
      <c r="A24739"/>
      <c r="B24739"/>
      <c r="D24739"/>
      <c r="E24739"/>
      <c r="F24739"/>
    </row>
    <row r="24740" spans="1:6" x14ac:dyDescent="0.2">
      <c r="A24740"/>
      <c r="B24740"/>
      <c r="D24740"/>
      <c r="E24740"/>
      <c r="F24740"/>
    </row>
    <row r="24741" spans="1:6" x14ac:dyDescent="0.2">
      <c r="A24741"/>
      <c r="B24741"/>
      <c r="D24741"/>
      <c r="E24741"/>
      <c r="F24741"/>
    </row>
    <row r="24742" spans="1:6" x14ac:dyDescent="0.2">
      <c r="A24742"/>
      <c r="B24742"/>
      <c r="D24742"/>
      <c r="E24742"/>
      <c r="F24742"/>
    </row>
    <row r="24743" spans="1:6" x14ac:dyDescent="0.2">
      <c r="A24743"/>
      <c r="B24743"/>
      <c r="D24743"/>
      <c r="E24743"/>
      <c r="F24743"/>
    </row>
    <row r="24744" spans="1:6" x14ac:dyDescent="0.2">
      <c r="A24744"/>
      <c r="B24744"/>
      <c r="D24744"/>
      <c r="E24744"/>
      <c r="F24744"/>
    </row>
    <row r="24745" spans="1:6" x14ac:dyDescent="0.2">
      <c r="A24745"/>
      <c r="B24745"/>
      <c r="D24745"/>
      <c r="E24745"/>
      <c r="F24745"/>
    </row>
    <row r="24746" spans="1:6" x14ac:dyDescent="0.2">
      <c r="A24746"/>
      <c r="B24746"/>
      <c r="D24746"/>
      <c r="E24746"/>
      <c r="F24746"/>
    </row>
    <row r="24747" spans="1:6" x14ac:dyDescent="0.2">
      <c r="A24747"/>
      <c r="B24747"/>
      <c r="D24747"/>
      <c r="E24747"/>
      <c r="F24747"/>
    </row>
    <row r="24748" spans="1:6" x14ac:dyDescent="0.2">
      <c r="A24748"/>
      <c r="B24748"/>
      <c r="D24748"/>
      <c r="E24748"/>
      <c r="F24748"/>
    </row>
    <row r="24749" spans="1:6" x14ac:dyDescent="0.2">
      <c r="A24749"/>
      <c r="B24749"/>
      <c r="D24749"/>
      <c r="E24749"/>
      <c r="F24749"/>
    </row>
    <row r="24750" spans="1:6" x14ac:dyDescent="0.2">
      <c r="A24750"/>
      <c r="B24750"/>
      <c r="D24750"/>
      <c r="E24750"/>
      <c r="F24750"/>
    </row>
    <row r="24751" spans="1:6" x14ac:dyDescent="0.2">
      <c r="A24751"/>
      <c r="B24751"/>
      <c r="D24751"/>
      <c r="E24751"/>
      <c r="F24751"/>
    </row>
    <row r="24752" spans="1:6" x14ac:dyDescent="0.2">
      <c r="A24752"/>
      <c r="B24752"/>
      <c r="D24752"/>
      <c r="E24752"/>
      <c r="F24752"/>
    </row>
    <row r="24753" spans="1:6" x14ac:dyDescent="0.2">
      <c r="A24753"/>
      <c r="B24753"/>
      <c r="D24753"/>
      <c r="E24753"/>
      <c r="F24753"/>
    </row>
    <row r="24754" spans="1:6" x14ac:dyDescent="0.2">
      <c r="A24754"/>
      <c r="B24754"/>
      <c r="D24754"/>
      <c r="E24754"/>
      <c r="F24754"/>
    </row>
    <row r="24755" spans="1:6" x14ac:dyDescent="0.2">
      <c r="A24755"/>
      <c r="B24755"/>
      <c r="D24755"/>
      <c r="E24755"/>
      <c r="F24755"/>
    </row>
    <row r="24756" spans="1:6" x14ac:dyDescent="0.2">
      <c r="A24756"/>
      <c r="B24756"/>
      <c r="D24756"/>
      <c r="E24756"/>
      <c r="F24756"/>
    </row>
    <row r="24757" spans="1:6" x14ac:dyDescent="0.2">
      <c r="A24757"/>
      <c r="B24757"/>
      <c r="D24757"/>
      <c r="E24757"/>
      <c r="F24757"/>
    </row>
    <row r="24758" spans="1:6" x14ac:dyDescent="0.2">
      <c r="A24758"/>
      <c r="B24758"/>
      <c r="D24758"/>
      <c r="E24758"/>
      <c r="F24758"/>
    </row>
    <row r="24759" spans="1:6" x14ac:dyDescent="0.2">
      <c r="A24759"/>
      <c r="B24759"/>
      <c r="D24759"/>
      <c r="E24759"/>
      <c r="F24759"/>
    </row>
    <row r="24760" spans="1:6" x14ac:dyDescent="0.2">
      <c r="A24760"/>
      <c r="B24760"/>
      <c r="D24760"/>
      <c r="E24760"/>
      <c r="F24760"/>
    </row>
    <row r="24761" spans="1:6" x14ac:dyDescent="0.2">
      <c r="A24761"/>
      <c r="B24761"/>
      <c r="D24761"/>
      <c r="E24761"/>
      <c r="F24761"/>
    </row>
    <row r="24762" spans="1:6" x14ac:dyDescent="0.2">
      <c r="A24762"/>
      <c r="B24762"/>
      <c r="D24762"/>
      <c r="E24762"/>
      <c r="F24762"/>
    </row>
    <row r="24763" spans="1:6" x14ac:dyDescent="0.2">
      <c r="A24763"/>
      <c r="B24763"/>
      <c r="D24763"/>
      <c r="E24763"/>
      <c r="F24763"/>
    </row>
    <row r="24764" spans="1:6" x14ac:dyDescent="0.2">
      <c r="A24764"/>
      <c r="B24764"/>
      <c r="D24764"/>
      <c r="E24764"/>
      <c r="F24764"/>
    </row>
    <row r="24765" spans="1:6" x14ac:dyDescent="0.2">
      <c r="A24765"/>
      <c r="B24765"/>
      <c r="D24765"/>
      <c r="E24765"/>
      <c r="F24765"/>
    </row>
    <row r="24766" spans="1:6" x14ac:dyDescent="0.2">
      <c r="A24766"/>
      <c r="B24766"/>
      <c r="D24766"/>
      <c r="E24766"/>
      <c r="F24766"/>
    </row>
    <row r="24767" spans="1:6" x14ac:dyDescent="0.2">
      <c r="A24767"/>
      <c r="B24767"/>
      <c r="D24767"/>
      <c r="E24767"/>
      <c r="F24767"/>
    </row>
    <row r="24768" spans="1:6" x14ac:dyDescent="0.2">
      <c r="A24768"/>
      <c r="B24768"/>
      <c r="D24768"/>
      <c r="E24768"/>
      <c r="F24768"/>
    </row>
    <row r="24769" spans="1:6" x14ac:dyDescent="0.2">
      <c r="A24769"/>
      <c r="B24769"/>
      <c r="D24769"/>
      <c r="E24769"/>
      <c r="F24769"/>
    </row>
    <row r="24770" spans="1:6" x14ac:dyDescent="0.2">
      <c r="A24770"/>
      <c r="B24770"/>
      <c r="D24770"/>
      <c r="E24770"/>
      <c r="F24770"/>
    </row>
    <row r="24771" spans="1:6" x14ac:dyDescent="0.2">
      <c r="A24771"/>
      <c r="B24771"/>
      <c r="D24771"/>
      <c r="E24771"/>
      <c r="F24771"/>
    </row>
    <row r="24772" spans="1:6" x14ac:dyDescent="0.2">
      <c r="A24772"/>
      <c r="B24772"/>
      <c r="D24772"/>
      <c r="E24772"/>
      <c r="F24772"/>
    </row>
    <row r="24773" spans="1:6" x14ac:dyDescent="0.2">
      <c r="A24773"/>
      <c r="B24773"/>
      <c r="D24773"/>
      <c r="E24773"/>
      <c r="F24773"/>
    </row>
    <row r="24774" spans="1:6" x14ac:dyDescent="0.2">
      <c r="A24774"/>
      <c r="B24774"/>
      <c r="D24774"/>
      <c r="E24774"/>
      <c r="F24774"/>
    </row>
    <row r="24775" spans="1:6" x14ac:dyDescent="0.2">
      <c r="A24775"/>
      <c r="B24775"/>
      <c r="D24775"/>
      <c r="E24775"/>
      <c r="F24775"/>
    </row>
    <row r="24776" spans="1:6" x14ac:dyDescent="0.2">
      <c r="A24776"/>
      <c r="B24776"/>
      <c r="D24776"/>
      <c r="E24776"/>
      <c r="F24776"/>
    </row>
    <row r="24777" spans="1:6" x14ac:dyDescent="0.2">
      <c r="A24777"/>
      <c r="B24777"/>
      <c r="D24777"/>
      <c r="E24777"/>
      <c r="F24777"/>
    </row>
    <row r="24778" spans="1:6" x14ac:dyDescent="0.2">
      <c r="A24778"/>
      <c r="B24778"/>
      <c r="D24778"/>
      <c r="E24778"/>
      <c r="F24778"/>
    </row>
    <row r="24779" spans="1:6" x14ac:dyDescent="0.2">
      <c r="A24779"/>
      <c r="B24779"/>
      <c r="D24779"/>
      <c r="E24779"/>
      <c r="F24779"/>
    </row>
    <row r="24780" spans="1:6" x14ac:dyDescent="0.2">
      <c r="A24780"/>
      <c r="B24780"/>
      <c r="D24780"/>
      <c r="E24780"/>
      <c r="F24780"/>
    </row>
    <row r="24781" spans="1:6" x14ac:dyDescent="0.2">
      <c r="A24781"/>
      <c r="B24781"/>
      <c r="D24781"/>
      <c r="E24781"/>
      <c r="F24781"/>
    </row>
    <row r="24782" spans="1:6" x14ac:dyDescent="0.2">
      <c r="A24782"/>
      <c r="B24782"/>
      <c r="D24782"/>
      <c r="E24782"/>
      <c r="F24782"/>
    </row>
    <row r="24783" spans="1:6" x14ac:dyDescent="0.2">
      <c r="A24783"/>
      <c r="B24783"/>
      <c r="D24783"/>
      <c r="E24783"/>
      <c r="F24783"/>
    </row>
    <row r="24784" spans="1:6" x14ac:dyDescent="0.2">
      <c r="A24784"/>
      <c r="B24784"/>
      <c r="D24784"/>
      <c r="E24784"/>
      <c r="F24784"/>
    </row>
    <row r="24785" spans="1:6" x14ac:dyDescent="0.2">
      <c r="A24785"/>
      <c r="B24785"/>
      <c r="D24785"/>
      <c r="E24785"/>
      <c r="F24785"/>
    </row>
    <row r="24786" spans="1:6" x14ac:dyDescent="0.2">
      <c r="A24786"/>
      <c r="B24786"/>
      <c r="D24786"/>
      <c r="E24786"/>
      <c r="F24786"/>
    </row>
    <row r="24787" spans="1:6" x14ac:dyDescent="0.2">
      <c r="A24787"/>
      <c r="B24787"/>
      <c r="D24787"/>
      <c r="E24787"/>
      <c r="F24787"/>
    </row>
    <row r="24788" spans="1:6" x14ac:dyDescent="0.2">
      <c r="A24788"/>
      <c r="B24788"/>
      <c r="D24788"/>
      <c r="E24788"/>
      <c r="F24788"/>
    </row>
    <row r="24789" spans="1:6" x14ac:dyDescent="0.2">
      <c r="A24789"/>
      <c r="B24789"/>
      <c r="D24789"/>
      <c r="E24789"/>
      <c r="F24789"/>
    </row>
    <row r="24790" spans="1:6" x14ac:dyDescent="0.2">
      <c r="A24790"/>
      <c r="B24790"/>
      <c r="D24790"/>
      <c r="E24790"/>
      <c r="F24790"/>
    </row>
    <row r="24791" spans="1:6" x14ac:dyDescent="0.2">
      <c r="A24791"/>
      <c r="B24791"/>
      <c r="D24791"/>
      <c r="E24791"/>
      <c r="F24791"/>
    </row>
    <row r="24792" spans="1:6" x14ac:dyDescent="0.2">
      <c r="A24792"/>
      <c r="B24792"/>
      <c r="D24792"/>
      <c r="E24792"/>
      <c r="F24792"/>
    </row>
    <row r="24793" spans="1:6" x14ac:dyDescent="0.2">
      <c r="A24793"/>
      <c r="B24793"/>
      <c r="D24793"/>
      <c r="E24793"/>
      <c r="F24793"/>
    </row>
    <row r="24794" spans="1:6" x14ac:dyDescent="0.2">
      <c r="A24794"/>
      <c r="B24794"/>
      <c r="D24794"/>
      <c r="E24794"/>
      <c r="F24794"/>
    </row>
    <row r="24795" spans="1:6" x14ac:dyDescent="0.2">
      <c r="A24795"/>
      <c r="B24795"/>
      <c r="D24795"/>
      <c r="E24795"/>
      <c r="F24795"/>
    </row>
    <row r="24796" spans="1:6" x14ac:dyDescent="0.2">
      <c r="A24796"/>
      <c r="B24796"/>
      <c r="D24796"/>
      <c r="E24796"/>
      <c r="F24796"/>
    </row>
    <row r="24797" spans="1:6" x14ac:dyDescent="0.2">
      <c r="A24797"/>
      <c r="B24797"/>
      <c r="D24797"/>
      <c r="E24797"/>
      <c r="F24797"/>
    </row>
    <row r="24798" spans="1:6" x14ac:dyDescent="0.2">
      <c r="A24798"/>
      <c r="B24798"/>
      <c r="D24798"/>
      <c r="E24798"/>
      <c r="F24798"/>
    </row>
    <row r="24799" spans="1:6" x14ac:dyDescent="0.2">
      <c r="A24799"/>
      <c r="B24799"/>
      <c r="D24799"/>
      <c r="E24799"/>
      <c r="F24799"/>
    </row>
    <row r="24800" spans="1:6" x14ac:dyDescent="0.2">
      <c r="A24800"/>
      <c r="B24800"/>
      <c r="D24800"/>
      <c r="E24800"/>
      <c r="F24800"/>
    </row>
    <row r="24801" spans="1:6" x14ac:dyDescent="0.2">
      <c r="A24801"/>
      <c r="B24801"/>
      <c r="D24801"/>
      <c r="E24801"/>
      <c r="F24801"/>
    </row>
    <row r="24802" spans="1:6" x14ac:dyDescent="0.2">
      <c r="A24802"/>
      <c r="B24802"/>
      <c r="D24802"/>
      <c r="E24802"/>
      <c r="F24802"/>
    </row>
    <row r="24803" spans="1:6" x14ac:dyDescent="0.2">
      <c r="A24803"/>
      <c r="B24803"/>
      <c r="D24803"/>
      <c r="E24803"/>
      <c r="F24803"/>
    </row>
    <row r="24804" spans="1:6" x14ac:dyDescent="0.2">
      <c r="A24804"/>
      <c r="B24804"/>
      <c r="D24804"/>
      <c r="E24804"/>
      <c r="F24804"/>
    </row>
    <row r="24805" spans="1:6" x14ac:dyDescent="0.2">
      <c r="A24805"/>
      <c r="B24805"/>
      <c r="D24805"/>
      <c r="E24805"/>
      <c r="F24805"/>
    </row>
    <row r="24806" spans="1:6" x14ac:dyDescent="0.2">
      <c r="A24806"/>
      <c r="B24806"/>
      <c r="D24806"/>
      <c r="E24806"/>
      <c r="F24806"/>
    </row>
    <row r="24807" spans="1:6" x14ac:dyDescent="0.2">
      <c r="A24807"/>
      <c r="B24807"/>
      <c r="D24807"/>
      <c r="E24807"/>
      <c r="F24807"/>
    </row>
    <row r="24808" spans="1:6" x14ac:dyDescent="0.2">
      <c r="A24808"/>
      <c r="B24808"/>
      <c r="D24808"/>
      <c r="E24808"/>
      <c r="F24808"/>
    </row>
    <row r="24809" spans="1:6" x14ac:dyDescent="0.2">
      <c r="A24809"/>
      <c r="B24809"/>
      <c r="D24809"/>
      <c r="E24809"/>
      <c r="F24809"/>
    </row>
    <row r="24810" spans="1:6" x14ac:dyDescent="0.2">
      <c r="A24810"/>
      <c r="B24810"/>
      <c r="D24810"/>
      <c r="E24810"/>
      <c r="F24810"/>
    </row>
    <row r="24811" spans="1:6" x14ac:dyDescent="0.2">
      <c r="A24811"/>
      <c r="B24811"/>
      <c r="D24811"/>
      <c r="E24811"/>
      <c r="F24811"/>
    </row>
    <row r="24812" spans="1:6" x14ac:dyDescent="0.2">
      <c r="A24812"/>
      <c r="B24812"/>
      <c r="D24812"/>
      <c r="E24812"/>
      <c r="F24812"/>
    </row>
    <row r="24813" spans="1:6" x14ac:dyDescent="0.2">
      <c r="A24813"/>
      <c r="B24813"/>
      <c r="D24813"/>
      <c r="E24813"/>
      <c r="F24813"/>
    </row>
    <row r="24814" spans="1:6" x14ac:dyDescent="0.2">
      <c r="A24814"/>
      <c r="B24814"/>
      <c r="D24814"/>
      <c r="E24814"/>
      <c r="F24814"/>
    </row>
    <row r="24815" spans="1:6" x14ac:dyDescent="0.2">
      <c r="A24815"/>
      <c r="B24815"/>
      <c r="D24815"/>
      <c r="E24815"/>
      <c r="F24815"/>
    </row>
    <row r="24816" spans="1:6" x14ac:dyDescent="0.2">
      <c r="A24816"/>
      <c r="B24816"/>
      <c r="D24816"/>
      <c r="E24816"/>
      <c r="F24816"/>
    </row>
    <row r="24817" spans="1:6" x14ac:dyDescent="0.2">
      <c r="A24817"/>
      <c r="B24817"/>
      <c r="D24817"/>
      <c r="E24817"/>
      <c r="F24817"/>
    </row>
    <row r="24818" spans="1:6" x14ac:dyDescent="0.2">
      <c r="A24818"/>
      <c r="B24818"/>
      <c r="D24818"/>
      <c r="E24818"/>
      <c r="F24818"/>
    </row>
    <row r="24819" spans="1:6" x14ac:dyDescent="0.2">
      <c r="A24819"/>
      <c r="B24819"/>
      <c r="D24819"/>
      <c r="E24819"/>
      <c r="F24819"/>
    </row>
    <row r="24820" spans="1:6" x14ac:dyDescent="0.2">
      <c r="A24820"/>
      <c r="B24820"/>
      <c r="D24820"/>
      <c r="E24820"/>
      <c r="F24820"/>
    </row>
    <row r="24821" spans="1:6" x14ac:dyDescent="0.2">
      <c r="A24821"/>
      <c r="B24821"/>
      <c r="D24821"/>
      <c r="E24821"/>
      <c r="F24821"/>
    </row>
    <row r="24822" spans="1:6" x14ac:dyDescent="0.2">
      <c r="A24822"/>
      <c r="B24822"/>
      <c r="D24822"/>
      <c r="E24822"/>
      <c r="F24822"/>
    </row>
    <row r="24823" spans="1:6" x14ac:dyDescent="0.2">
      <c r="A24823"/>
      <c r="B24823"/>
      <c r="D24823"/>
      <c r="E24823"/>
      <c r="F24823"/>
    </row>
    <row r="24824" spans="1:6" x14ac:dyDescent="0.2">
      <c r="A24824"/>
      <c r="B24824"/>
      <c r="D24824"/>
      <c r="E24824"/>
      <c r="F24824"/>
    </row>
    <row r="24825" spans="1:6" x14ac:dyDescent="0.2">
      <c r="A24825"/>
      <c r="B24825"/>
      <c r="D24825"/>
      <c r="E24825"/>
      <c r="F24825"/>
    </row>
    <row r="24826" spans="1:6" x14ac:dyDescent="0.2">
      <c r="A24826"/>
      <c r="B24826"/>
      <c r="D24826"/>
      <c r="E24826"/>
      <c r="F24826"/>
    </row>
    <row r="24827" spans="1:6" x14ac:dyDescent="0.2">
      <c r="A24827"/>
      <c r="B24827"/>
      <c r="D24827"/>
      <c r="E24827"/>
      <c r="F24827"/>
    </row>
    <row r="24828" spans="1:6" x14ac:dyDescent="0.2">
      <c r="A24828"/>
      <c r="B24828"/>
      <c r="D24828"/>
      <c r="E24828"/>
      <c r="F24828"/>
    </row>
    <row r="24829" spans="1:6" x14ac:dyDescent="0.2">
      <c r="A24829"/>
      <c r="B24829"/>
      <c r="D24829"/>
      <c r="E24829"/>
      <c r="F24829"/>
    </row>
    <row r="24830" spans="1:6" x14ac:dyDescent="0.2">
      <c r="A24830"/>
      <c r="B24830"/>
      <c r="D24830"/>
      <c r="E24830"/>
      <c r="F24830"/>
    </row>
    <row r="24831" spans="1:6" x14ac:dyDescent="0.2">
      <c r="A24831"/>
      <c r="B24831"/>
      <c r="D24831"/>
      <c r="E24831"/>
      <c r="F24831"/>
    </row>
    <row r="24832" spans="1:6" x14ac:dyDescent="0.2">
      <c r="A24832"/>
      <c r="B24832"/>
      <c r="D24832"/>
      <c r="E24832"/>
      <c r="F24832"/>
    </row>
    <row r="24833" spans="1:6" x14ac:dyDescent="0.2">
      <c r="A24833"/>
      <c r="B24833"/>
      <c r="D24833"/>
      <c r="E24833"/>
      <c r="F24833"/>
    </row>
    <row r="24834" spans="1:6" x14ac:dyDescent="0.2">
      <c r="A24834"/>
      <c r="B24834"/>
      <c r="D24834"/>
      <c r="E24834"/>
      <c r="F24834"/>
    </row>
    <row r="24835" spans="1:6" x14ac:dyDescent="0.2">
      <c r="A24835"/>
      <c r="B24835"/>
      <c r="D24835"/>
      <c r="E24835"/>
      <c r="F24835"/>
    </row>
    <row r="24836" spans="1:6" x14ac:dyDescent="0.2">
      <c r="A24836"/>
      <c r="B24836"/>
      <c r="D24836"/>
      <c r="E24836"/>
      <c r="F24836"/>
    </row>
    <row r="24837" spans="1:6" x14ac:dyDescent="0.2">
      <c r="A24837"/>
      <c r="B24837"/>
      <c r="D24837"/>
      <c r="E24837"/>
      <c r="F24837"/>
    </row>
    <row r="24838" spans="1:6" x14ac:dyDescent="0.2">
      <c r="A24838"/>
      <c r="B24838"/>
      <c r="D24838"/>
      <c r="E24838"/>
      <c r="F24838"/>
    </row>
    <row r="24839" spans="1:6" x14ac:dyDescent="0.2">
      <c r="A24839"/>
      <c r="B24839"/>
      <c r="D24839"/>
      <c r="E24839"/>
      <c r="F24839"/>
    </row>
    <row r="24840" spans="1:6" x14ac:dyDescent="0.2">
      <c r="A24840"/>
      <c r="B24840"/>
      <c r="D24840"/>
      <c r="E24840"/>
      <c r="F24840"/>
    </row>
    <row r="24841" spans="1:6" x14ac:dyDescent="0.2">
      <c r="A24841"/>
      <c r="B24841"/>
      <c r="D24841"/>
      <c r="E24841"/>
      <c r="F24841"/>
    </row>
    <row r="24842" spans="1:6" x14ac:dyDescent="0.2">
      <c r="A24842"/>
      <c r="B24842"/>
      <c r="D24842"/>
      <c r="E24842"/>
      <c r="F24842"/>
    </row>
    <row r="24843" spans="1:6" x14ac:dyDescent="0.2">
      <c r="A24843"/>
      <c r="B24843"/>
      <c r="D24843"/>
      <c r="E24843"/>
      <c r="F24843"/>
    </row>
    <row r="24844" spans="1:6" x14ac:dyDescent="0.2">
      <c r="A24844"/>
      <c r="B24844"/>
      <c r="D24844"/>
      <c r="E24844"/>
      <c r="F24844"/>
    </row>
    <row r="24845" spans="1:6" x14ac:dyDescent="0.2">
      <c r="A24845"/>
      <c r="B24845"/>
      <c r="D24845"/>
      <c r="E24845"/>
      <c r="F24845"/>
    </row>
    <row r="24846" spans="1:6" x14ac:dyDescent="0.2">
      <c r="A24846"/>
      <c r="B24846"/>
      <c r="D24846"/>
      <c r="E24846"/>
      <c r="F24846"/>
    </row>
    <row r="24847" spans="1:6" x14ac:dyDescent="0.2">
      <c r="A24847"/>
      <c r="B24847"/>
      <c r="D24847"/>
      <c r="E24847"/>
      <c r="F24847"/>
    </row>
    <row r="24848" spans="1:6" x14ac:dyDescent="0.2">
      <c r="A24848"/>
      <c r="B24848"/>
      <c r="D24848"/>
      <c r="E24848"/>
      <c r="F24848"/>
    </row>
    <row r="24849" spans="1:6" x14ac:dyDescent="0.2">
      <c r="A24849"/>
      <c r="B24849"/>
      <c r="D24849"/>
      <c r="E24849"/>
      <c r="F24849"/>
    </row>
    <row r="24850" spans="1:6" x14ac:dyDescent="0.2">
      <c r="A24850"/>
      <c r="B24850"/>
      <c r="D24850"/>
      <c r="E24850"/>
      <c r="F24850"/>
    </row>
    <row r="24851" spans="1:6" x14ac:dyDescent="0.2">
      <c r="A24851"/>
      <c r="B24851"/>
      <c r="D24851"/>
      <c r="E24851"/>
      <c r="F24851"/>
    </row>
    <row r="24852" spans="1:6" x14ac:dyDescent="0.2">
      <c r="A24852"/>
      <c r="B24852"/>
      <c r="D24852"/>
      <c r="E24852"/>
      <c r="F24852"/>
    </row>
    <row r="24853" spans="1:6" x14ac:dyDescent="0.2">
      <c r="A24853"/>
      <c r="B24853"/>
      <c r="D24853"/>
      <c r="E24853"/>
      <c r="F24853"/>
    </row>
    <row r="24854" spans="1:6" x14ac:dyDescent="0.2">
      <c r="A24854"/>
      <c r="B24854"/>
      <c r="D24854"/>
      <c r="E24854"/>
      <c r="F24854"/>
    </row>
    <row r="24855" spans="1:6" x14ac:dyDescent="0.2">
      <c r="A24855"/>
      <c r="B24855"/>
      <c r="D24855"/>
      <c r="E24855"/>
      <c r="F24855"/>
    </row>
    <row r="24856" spans="1:6" x14ac:dyDescent="0.2">
      <c r="A24856"/>
      <c r="B24856"/>
      <c r="D24856"/>
      <c r="E24856"/>
      <c r="F24856"/>
    </row>
    <row r="24857" spans="1:6" x14ac:dyDescent="0.2">
      <c r="A24857"/>
      <c r="B24857"/>
      <c r="D24857"/>
      <c r="E24857"/>
      <c r="F24857"/>
    </row>
    <row r="24858" spans="1:6" x14ac:dyDescent="0.2">
      <c r="A24858"/>
      <c r="B24858"/>
      <c r="D24858"/>
      <c r="E24858"/>
      <c r="F24858"/>
    </row>
    <row r="24859" spans="1:6" x14ac:dyDescent="0.2">
      <c r="A24859"/>
      <c r="B24859"/>
      <c r="D24859"/>
      <c r="E24859"/>
      <c r="F24859"/>
    </row>
    <row r="24860" spans="1:6" x14ac:dyDescent="0.2">
      <c r="A24860"/>
      <c r="B24860"/>
      <c r="D24860"/>
      <c r="E24860"/>
      <c r="F24860"/>
    </row>
    <row r="24861" spans="1:6" x14ac:dyDescent="0.2">
      <c r="A24861"/>
      <c r="B24861"/>
      <c r="D24861"/>
      <c r="E24861"/>
      <c r="F24861"/>
    </row>
    <row r="24862" spans="1:6" x14ac:dyDescent="0.2">
      <c r="A24862"/>
      <c r="B24862"/>
      <c r="D24862"/>
      <c r="E24862"/>
      <c r="F24862"/>
    </row>
    <row r="24863" spans="1:6" x14ac:dyDescent="0.2">
      <c r="A24863"/>
      <c r="B24863"/>
      <c r="D24863"/>
      <c r="E24863"/>
      <c r="F24863"/>
    </row>
    <row r="24864" spans="1:6" x14ac:dyDescent="0.2">
      <c r="A24864"/>
      <c r="B24864"/>
      <c r="D24864"/>
      <c r="E24864"/>
      <c r="F24864"/>
    </row>
    <row r="24865" spans="1:6" x14ac:dyDescent="0.2">
      <c r="A24865"/>
      <c r="B24865"/>
      <c r="D24865"/>
      <c r="E24865"/>
      <c r="F24865"/>
    </row>
    <row r="24866" spans="1:6" x14ac:dyDescent="0.2">
      <c r="A24866"/>
      <c r="B24866"/>
      <c r="D24866"/>
      <c r="E24866"/>
      <c r="F24866"/>
    </row>
    <row r="24867" spans="1:6" x14ac:dyDescent="0.2">
      <c r="A24867"/>
      <c r="B24867"/>
      <c r="D24867"/>
      <c r="E24867"/>
      <c r="F24867"/>
    </row>
    <row r="24868" spans="1:6" x14ac:dyDescent="0.2">
      <c r="A24868"/>
      <c r="B24868"/>
      <c r="D24868"/>
      <c r="E24868"/>
      <c r="F24868"/>
    </row>
    <row r="24869" spans="1:6" x14ac:dyDescent="0.2">
      <c r="A24869"/>
      <c r="B24869"/>
      <c r="D24869"/>
      <c r="E24869"/>
      <c r="F24869"/>
    </row>
    <row r="24870" spans="1:6" x14ac:dyDescent="0.2">
      <c r="A24870"/>
      <c r="B24870"/>
      <c r="D24870"/>
      <c r="E24870"/>
      <c r="F24870"/>
    </row>
    <row r="24871" spans="1:6" x14ac:dyDescent="0.2">
      <c r="A24871"/>
      <c r="B24871"/>
      <c r="D24871"/>
      <c r="E24871"/>
      <c r="F24871"/>
    </row>
    <row r="24872" spans="1:6" x14ac:dyDescent="0.2">
      <c r="A24872"/>
      <c r="B24872"/>
      <c r="D24872"/>
      <c r="E24872"/>
      <c r="F24872"/>
    </row>
    <row r="24873" spans="1:6" x14ac:dyDescent="0.2">
      <c r="A24873"/>
      <c r="B24873"/>
      <c r="D24873"/>
      <c r="E24873"/>
      <c r="F24873"/>
    </row>
    <row r="24874" spans="1:6" x14ac:dyDescent="0.2">
      <c r="A24874"/>
      <c r="B24874"/>
      <c r="D24874"/>
      <c r="E24874"/>
      <c r="F24874"/>
    </row>
    <row r="24875" spans="1:6" x14ac:dyDescent="0.2">
      <c r="A24875"/>
      <c r="B24875"/>
      <c r="D24875"/>
      <c r="E24875"/>
      <c r="F24875"/>
    </row>
    <row r="24876" spans="1:6" x14ac:dyDescent="0.2">
      <c r="A24876"/>
      <c r="B24876"/>
      <c r="D24876"/>
      <c r="E24876"/>
      <c r="F24876"/>
    </row>
    <row r="24877" spans="1:6" x14ac:dyDescent="0.2">
      <c r="A24877"/>
      <c r="B24877"/>
      <c r="D24877"/>
      <c r="E24877"/>
      <c r="F24877"/>
    </row>
    <row r="24878" spans="1:6" x14ac:dyDescent="0.2">
      <c r="A24878"/>
      <c r="B24878"/>
      <c r="D24878"/>
      <c r="E24878"/>
      <c r="F24878"/>
    </row>
    <row r="24879" spans="1:6" x14ac:dyDescent="0.2">
      <c r="A24879"/>
      <c r="B24879"/>
      <c r="D24879"/>
      <c r="E24879"/>
      <c r="F24879"/>
    </row>
    <row r="24880" spans="1:6" x14ac:dyDescent="0.2">
      <c r="A24880"/>
      <c r="B24880"/>
      <c r="D24880"/>
      <c r="E24880"/>
      <c r="F24880"/>
    </row>
    <row r="24881" spans="1:6" x14ac:dyDescent="0.2">
      <c r="A24881"/>
      <c r="B24881"/>
      <c r="D24881"/>
      <c r="E24881"/>
      <c r="F24881"/>
    </row>
    <row r="24882" spans="1:6" x14ac:dyDescent="0.2">
      <c r="A24882"/>
      <c r="B24882"/>
      <c r="D24882"/>
      <c r="E24882"/>
      <c r="F24882"/>
    </row>
    <row r="24883" spans="1:6" x14ac:dyDescent="0.2">
      <c r="A24883"/>
      <c r="B24883"/>
      <c r="D24883"/>
      <c r="E24883"/>
      <c r="F24883"/>
    </row>
    <row r="24884" spans="1:6" x14ac:dyDescent="0.2">
      <c r="A24884"/>
      <c r="B24884"/>
      <c r="D24884"/>
      <c r="E24884"/>
      <c r="F24884"/>
    </row>
    <row r="24885" spans="1:6" x14ac:dyDescent="0.2">
      <c r="A24885"/>
      <c r="B24885"/>
      <c r="D24885"/>
      <c r="E24885"/>
      <c r="F24885"/>
    </row>
    <row r="24886" spans="1:6" x14ac:dyDescent="0.2">
      <c r="A24886"/>
      <c r="B24886"/>
      <c r="D24886"/>
      <c r="E24886"/>
      <c r="F24886"/>
    </row>
    <row r="24887" spans="1:6" x14ac:dyDescent="0.2">
      <c r="A24887"/>
      <c r="B24887"/>
      <c r="D24887"/>
      <c r="E24887"/>
      <c r="F24887"/>
    </row>
    <row r="24888" spans="1:6" x14ac:dyDescent="0.2">
      <c r="A24888"/>
      <c r="B24888"/>
      <c r="D24888"/>
      <c r="E24888"/>
      <c r="F24888"/>
    </row>
    <row r="24889" spans="1:6" x14ac:dyDescent="0.2">
      <c r="A24889"/>
      <c r="B24889"/>
      <c r="D24889"/>
      <c r="E24889"/>
      <c r="F24889"/>
    </row>
    <row r="24890" spans="1:6" x14ac:dyDescent="0.2">
      <c r="A24890"/>
      <c r="B24890"/>
      <c r="D24890"/>
      <c r="E24890"/>
      <c r="F24890"/>
    </row>
    <row r="24891" spans="1:6" x14ac:dyDescent="0.2">
      <c r="A24891"/>
      <c r="B24891"/>
      <c r="D24891"/>
      <c r="E24891"/>
      <c r="F24891"/>
    </row>
    <row r="24892" spans="1:6" x14ac:dyDescent="0.2">
      <c r="A24892"/>
      <c r="B24892"/>
      <c r="D24892"/>
      <c r="E24892"/>
      <c r="F24892"/>
    </row>
    <row r="24893" spans="1:6" x14ac:dyDescent="0.2">
      <c r="A24893"/>
      <c r="B24893"/>
      <c r="D24893"/>
      <c r="E24893"/>
      <c r="F24893"/>
    </row>
    <row r="24894" spans="1:6" x14ac:dyDescent="0.2">
      <c r="A24894"/>
      <c r="B24894"/>
      <c r="D24894"/>
      <c r="E24894"/>
      <c r="F24894"/>
    </row>
    <row r="24895" spans="1:6" x14ac:dyDescent="0.2">
      <c r="A24895"/>
      <c r="B24895"/>
      <c r="D24895"/>
      <c r="E24895"/>
      <c r="F24895"/>
    </row>
    <row r="24896" spans="1:6" x14ac:dyDescent="0.2">
      <c r="A24896"/>
      <c r="B24896"/>
      <c r="D24896"/>
      <c r="E24896"/>
      <c r="F24896"/>
    </row>
    <row r="24897" spans="1:6" x14ac:dyDescent="0.2">
      <c r="A24897"/>
      <c r="B24897"/>
      <c r="D24897"/>
      <c r="E24897"/>
      <c r="F24897"/>
    </row>
    <row r="24898" spans="1:6" x14ac:dyDescent="0.2">
      <c r="A24898"/>
      <c r="B24898"/>
      <c r="D24898"/>
      <c r="E24898"/>
      <c r="F24898"/>
    </row>
    <row r="24899" spans="1:6" x14ac:dyDescent="0.2">
      <c r="A24899"/>
      <c r="B24899"/>
      <c r="D24899"/>
      <c r="E24899"/>
      <c r="F24899"/>
    </row>
    <row r="24900" spans="1:6" x14ac:dyDescent="0.2">
      <c r="A24900"/>
      <c r="B24900"/>
      <c r="D24900"/>
      <c r="E24900"/>
      <c r="F24900"/>
    </row>
    <row r="24901" spans="1:6" x14ac:dyDescent="0.2">
      <c r="A24901"/>
      <c r="B24901"/>
      <c r="D24901"/>
      <c r="E24901"/>
      <c r="F24901"/>
    </row>
    <row r="24902" spans="1:6" x14ac:dyDescent="0.2">
      <c r="A24902"/>
      <c r="B24902"/>
      <c r="D24902"/>
      <c r="E24902"/>
      <c r="F24902"/>
    </row>
    <row r="24903" spans="1:6" x14ac:dyDescent="0.2">
      <c r="A24903"/>
      <c r="B24903"/>
      <c r="D24903"/>
      <c r="E24903"/>
      <c r="F24903"/>
    </row>
    <row r="24904" spans="1:6" x14ac:dyDescent="0.2">
      <c r="A24904"/>
      <c r="B24904"/>
      <c r="D24904"/>
      <c r="E24904"/>
      <c r="F24904"/>
    </row>
    <row r="24905" spans="1:6" x14ac:dyDescent="0.2">
      <c r="A24905"/>
      <c r="B24905"/>
      <c r="D24905"/>
      <c r="E24905"/>
      <c r="F24905"/>
    </row>
    <row r="24906" spans="1:6" x14ac:dyDescent="0.2">
      <c r="A24906"/>
      <c r="B24906"/>
      <c r="D24906"/>
      <c r="E24906"/>
      <c r="F24906"/>
    </row>
    <row r="24907" spans="1:6" x14ac:dyDescent="0.2">
      <c r="A24907"/>
      <c r="B24907"/>
      <c r="D24907"/>
      <c r="E24907"/>
      <c r="F24907"/>
    </row>
    <row r="24908" spans="1:6" x14ac:dyDescent="0.2">
      <c r="A24908"/>
      <c r="B24908"/>
      <c r="D24908"/>
      <c r="E24908"/>
      <c r="F24908"/>
    </row>
    <row r="24909" spans="1:6" x14ac:dyDescent="0.2">
      <c r="A24909"/>
      <c r="B24909"/>
      <c r="D24909"/>
      <c r="E24909"/>
      <c r="F24909"/>
    </row>
    <row r="24910" spans="1:6" x14ac:dyDescent="0.2">
      <c r="A24910"/>
      <c r="B24910"/>
      <c r="D24910"/>
      <c r="E24910"/>
      <c r="F24910"/>
    </row>
    <row r="24911" spans="1:6" x14ac:dyDescent="0.2">
      <c r="A24911"/>
      <c r="B24911"/>
      <c r="D24911"/>
      <c r="E24911"/>
      <c r="F24911"/>
    </row>
    <row r="24912" spans="1:6" x14ac:dyDescent="0.2">
      <c r="A24912"/>
      <c r="B24912"/>
      <c r="D24912"/>
      <c r="E24912"/>
      <c r="F24912"/>
    </row>
    <row r="24913" spans="1:6" x14ac:dyDescent="0.2">
      <c r="A24913"/>
      <c r="B24913"/>
      <c r="D24913"/>
      <c r="E24913"/>
      <c r="F24913"/>
    </row>
    <row r="24914" spans="1:6" x14ac:dyDescent="0.2">
      <c r="A24914"/>
      <c r="B24914"/>
      <c r="D24914"/>
      <c r="E24914"/>
      <c r="F24914"/>
    </row>
    <row r="24915" spans="1:6" x14ac:dyDescent="0.2">
      <c r="A24915"/>
      <c r="B24915"/>
      <c r="D24915"/>
      <c r="E24915"/>
      <c r="F24915"/>
    </row>
    <row r="24916" spans="1:6" x14ac:dyDescent="0.2">
      <c r="A24916"/>
      <c r="B24916"/>
      <c r="D24916"/>
      <c r="E24916"/>
      <c r="F24916"/>
    </row>
    <row r="24917" spans="1:6" x14ac:dyDescent="0.2">
      <c r="A24917"/>
      <c r="B24917"/>
      <c r="D24917"/>
      <c r="E24917"/>
      <c r="F24917"/>
    </row>
    <row r="24918" spans="1:6" x14ac:dyDescent="0.2">
      <c r="A24918"/>
      <c r="B24918"/>
      <c r="D24918"/>
      <c r="E24918"/>
      <c r="F24918"/>
    </row>
    <row r="24919" spans="1:6" x14ac:dyDescent="0.2">
      <c r="A24919"/>
      <c r="B24919"/>
      <c r="D24919"/>
      <c r="E24919"/>
      <c r="F24919"/>
    </row>
    <row r="24920" spans="1:6" x14ac:dyDescent="0.2">
      <c r="A24920"/>
      <c r="B24920"/>
      <c r="D24920"/>
      <c r="E24920"/>
      <c r="F24920"/>
    </row>
    <row r="24921" spans="1:6" x14ac:dyDescent="0.2">
      <c r="A24921"/>
      <c r="B24921"/>
      <c r="D24921"/>
      <c r="E24921"/>
      <c r="F24921"/>
    </row>
    <row r="24922" spans="1:6" x14ac:dyDescent="0.2">
      <c r="A24922"/>
      <c r="B24922"/>
      <c r="D24922"/>
      <c r="E24922"/>
      <c r="F24922"/>
    </row>
    <row r="24923" spans="1:6" x14ac:dyDescent="0.2">
      <c r="A24923"/>
      <c r="B24923"/>
      <c r="D24923"/>
      <c r="E24923"/>
      <c r="F24923"/>
    </row>
    <row r="24924" spans="1:6" x14ac:dyDescent="0.2">
      <c r="A24924"/>
      <c r="B24924"/>
      <c r="D24924"/>
      <c r="E24924"/>
      <c r="F24924"/>
    </row>
    <row r="24925" spans="1:6" x14ac:dyDescent="0.2">
      <c r="A24925"/>
      <c r="B24925"/>
      <c r="D24925"/>
      <c r="E24925"/>
      <c r="F24925"/>
    </row>
    <row r="24926" spans="1:6" x14ac:dyDescent="0.2">
      <c r="A24926"/>
      <c r="B24926"/>
      <c r="D24926"/>
      <c r="E24926"/>
      <c r="F24926"/>
    </row>
    <row r="24927" spans="1:6" x14ac:dyDescent="0.2">
      <c r="A24927"/>
      <c r="B24927"/>
      <c r="D24927"/>
      <c r="E24927"/>
      <c r="F24927"/>
    </row>
    <row r="24928" spans="1:6" x14ac:dyDescent="0.2">
      <c r="A24928"/>
      <c r="B24928"/>
      <c r="D24928"/>
      <c r="E24928"/>
      <c r="F24928"/>
    </row>
    <row r="24929" spans="1:6" x14ac:dyDescent="0.2">
      <c r="A24929"/>
      <c r="B24929"/>
      <c r="D24929"/>
      <c r="E24929"/>
      <c r="F24929"/>
    </row>
    <row r="24930" spans="1:6" x14ac:dyDescent="0.2">
      <c r="A24930"/>
      <c r="B24930"/>
      <c r="D24930"/>
      <c r="E24930"/>
      <c r="F24930"/>
    </row>
    <row r="24931" spans="1:6" x14ac:dyDescent="0.2">
      <c r="A24931"/>
      <c r="B24931"/>
      <c r="D24931"/>
      <c r="E24931"/>
      <c r="F24931"/>
    </row>
    <row r="24932" spans="1:6" x14ac:dyDescent="0.2">
      <c r="A24932"/>
      <c r="B24932"/>
      <c r="D24932"/>
      <c r="E24932"/>
      <c r="F24932"/>
    </row>
    <row r="24933" spans="1:6" x14ac:dyDescent="0.2">
      <c r="A24933"/>
      <c r="B24933"/>
      <c r="D24933"/>
      <c r="E24933"/>
      <c r="F24933"/>
    </row>
    <row r="24934" spans="1:6" x14ac:dyDescent="0.2">
      <c r="A24934"/>
      <c r="B24934"/>
      <c r="D24934"/>
      <c r="E24934"/>
      <c r="F24934"/>
    </row>
    <row r="24935" spans="1:6" x14ac:dyDescent="0.2">
      <c r="A24935"/>
      <c r="B24935"/>
      <c r="D24935"/>
      <c r="E24935"/>
      <c r="F24935"/>
    </row>
    <row r="24936" spans="1:6" x14ac:dyDescent="0.2">
      <c r="A24936"/>
      <c r="B24936"/>
      <c r="D24936"/>
      <c r="E24936"/>
      <c r="F24936"/>
    </row>
    <row r="24937" spans="1:6" x14ac:dyDescent="0.2">
      <c r="A24937"/>
      <c r="B24937"/>
      <c r="D24937"/>
      <c r="E24937"/>
      <c r="F24937"/>
    </row>
    <row r="24938" spans="1:6" x14ac:dyDescent="0.2">
      <c r="A24938"/>
      <c r="B24938"/>
      <c r="D24938"/>
      <c r="E24938"/>
      <c r="F24938"/>
    </row>
    <row r="24939" spans="1:6" x14ac:dyDescent="0.2">
      <c r="A24939"/>
      <c r="B24939"/>
      <c r="D24939"/>
      <c r="E24939"/>
      <c r="F24939"/>
    </row>
    <row r="24940" spans="1:6" x14ac:dyDescent="0.2">
      <c r="A24940"/>
      <c r="B24940"/>
      <c r="D24940"/>
      <c r="E24940"/>
      <c r="F24940"/>
    </row>
    <row r="24941" spans="1:6" x14ac:dyDescent="0.2">
      <c r="A24941"/>
      <c r="B24941"/>
      <c r="D24941"/>
      <c r="E24941"/>
      <c r="F24941"/>
    </row>
    <row r="24942" spans="1:6" x14ac:dyDescent="0.2">
      <c r="A24942"/>
      <c r="B24942"/>
      <c r="D24942"/>
      <c r="E24942"/>
      <c r="F24942"/>
    </row>
    <row r="24943" spans="1:6" x14ac:dyDescent="0.2">
      <c r="A24943"/>
      <c r="B24943"/>
      <c r="D24943"/>
      <c r="E24943"/>
      <c r="F24943"/>
    </row>
    <row r="24944" spans="1:6" x14ac:dyDescent="0.2">
      <c r="A24944"/>
      <c r="B24944"/>
      <c r="D24944"/>
      <c r="E24944"/>
      <c r="F24944"/>
    </row>
    <row r="24945" spans="1:6" x14ac:dyDescent="0.2">
      <c r="A24945"/>
      <c r="B24945"/>
      <c r="D24945"/>
      <c r="E24945"/>
      <c r="F24945"/>
    </row>
    <row r="24946" spans="1:6" x14ac:dyDescent="0.2">
      <c r="A24946"/>
      <c r="B24946"/>
      <c r="D24946"/>
      <c r="E24946"/>
      <c r="F24946"/>
    </row>
    <row r="24947" spans="1:6" x14ac:dyDescent="0.2">
      <c r="A24947"/>
      <c r="B24947"/>
      <c r="D24947"/>
      <c r="E24947"/>
      <c r="F24947"/>
    </row>
    <row r="24948" spans="1:6" x14ac:dyDescent="0.2">
      <c r="A24948"/>
      <c r="B24948"/>
      <c r="D24948"/>
      <c r="E24948"/>
      <c r="F24948"/>
    </row>
    <row r="24949" spans="1:6" x14ac:dyDescent="0.2">
      <c r="A24949"/>
      <c r="B24949"/>
      <c r="D24949"/>
      <c r="E24949"/>
      <c r="F24949"/>
    </row>
    <row r="24950" spans="1:6" x14ac:dyDescent="0.2">
      <c r="A24950"/>
      <c r="B24950"/>
      <c r="D24950"/>
      <c r="E24950"/>
      <c r="F24950"/>
    </row>
    <row r="24951" spans="1:6" x14ac:dyDescent="0.2">
      <c r="A24951"/>
      <c r="B24951"/>
      <c r="D24951"/>
      <c r="E24951"/>
      <c r="F24951"/>
    </row>
    <row r="24952" spans="1:6" x14ac:dyDescent="0.2">
      <c r="A24952"/>
      <c r="B24952"/>
      <c r="D24952"/>
      <c r="E24952"/>
      <c r="F24952"/>
    </row>
    <row r="24953" spans="1:6" x14ac:dyDescent="0.2">
      <c r="A24953"/>
      <c r="B24953"/>
      <c r="D24953"/>
      <c r="E24953"/>
      <c r="F24953"/>
    </row>
    <row r="24954" spans="1:6" x14ac:dyDescent="0.2">
      <c r="A24954"/>
      <c r="B24954"/>
      <c r="D24954"/>
      <c r="E24954"/>
      <c r="F24954"/>
    </row>
    <row r="24955" spans="1:6" x14ac:dyDescent="0.2">
      <c r="A24955"/>
      <c r="B24955"/>
      <c r="D24955"/>
      <c r="E24955"/>
      <c r="F24955"/>
    </row>
    <row r="24956" spans="1:6" x14ac:dyDescent="0.2">
      <c r="A24956"/>
      <c r="B24956"/>
      <c r="D24956"/>
      <c r="E24956"/>
      <c r="F24956"/>
    </row>
    <row r="24957" spans="1:6" x14ac:dyDescent="0.2">
      <c r="A24957"/>
      <c r="B24957"/>
      <c r="D24957"/>
      <c r="E24957"/>
      <c r="F24957"/>
    </row>
    <row r="24958" spans="1:6" x14ac:dyDescent="0.2">
      <c r="A24958"/>
      <c r="B24958"/>
      <c r="D24958"/>
      <c r="E24958"/>
      <c r="F24958"/>
    </row>
    <row r="24959" spans="1:6" x14ac:dyDescent="0.2">
      <c r="A24959"/>
      <c r="B24959"/>
      <c r="D24959"/>
      <c r="E24959"/>
      <c r="F24959"/>
    </row>
    <row r="24960" spans="1:6" x14ac:dyDescent="0.2">
      <c r="A24960"/>
      <c r="B24960"/>
      <c r="D24960"/>
      <c r="E24960"/>
      <c r="F24960"/>
    </row>
    <row r="24961" spans="1:6" x14ac:dyDescent="0.2">
      <c r="A24961"/>
      <c r="B24961"/>
      <c r="D24961"/>
      <c r="E24961"/>
      <c r="F24961"/>
    </row>
    <row r="24962" spans="1:6" x14ac:dyDescent="0.2">
      <c r="A24962"/>
      <c r="B24962"/>
      <c r="D24962"/>
      <c r="E24962"/>
      <c r="F24962"/>
    </row>
    <row r="24963" spans="1:6" x14ac:dyDescent="0.2">
      <c r="A24963"/>
      <c r="B24963"/>
      <c r="D24963"/>
      <c r="E24963"/>
      <c r="F24963"/>
    </row>
    <row r="24964" spans="1:6" x14ac:dyDescent="0.2">
      <c r="A24964"/>
      <c r="B24964"/>
      <c r="D24964"/>
      <c r="E24964"/>
      <c r="F24964"/>
    </row>
    <row r="24965" spans="1:6" x14ac:dyDescent="0.2">
      <c r="A24965"/>
      <c r="B24965"/>
      <c r="D24965"/>
      <c r="E24965"/>
      <c r="F24965"/>
    </row>
    <row r="24966" spans="1:6" x14ac:dyDescent="0.2">
      <c r="A24966"/>
      <c r="B24966"/>
      <c r="D24966"/>
      <c r="E24966"/>
      <c r="F24966"/>
    </row>
    <row r="24967" spans="1:6" x14ac:dyDescent="0.2">
      <c r="A24967"/>
      <c r="B24967"/>
      <c r="D24967"/>
      <c r="E24967"/>
      <c r="F24967"/>
    </row>
    <row r="24968" spans="1:6" x14ac:dyDescent="0.2">
      <c r="A24968"/>
      <c r="B24968"/>
      <c r="D24968"/>
      <c r="E24968"/>
      <c r="F24968"/>
    </row>
    <row r="24969" spans="1:6" x14ac:dyDescent="0.2">
      <c r="A24969"/>
      <c r="B24969"/>
      <c r="D24969"/>
      <c r="E24969"/>
      <c r="F24969"/>
    </row>
    <row r="24970" spans="1:6" x14ac:dyDescent="0.2">
      <c r="A24970"/>
      <c r="B24970"/>
      <c r="D24970"/>
      <c r="E24970"/>
      <c r="F24970"/>
    </row>
    <row r="24971" spans="1:6" x14ac:dyDescent="0.2">
      <c r="A24971"/>
      <c r="B24971"/>
      <c r="D24971"/>
      <c r="E24971"/>
      <c r="F24971"/>
    </row>
    <row r="24972" spans="1:6" x14ac:dyDescent="0.2">
      <c r="A24972"/>
      <c r="B24972"/>
      <c r="D24972"/>
      <c r="E24972"/>
      <c r="F24972"/>
    </row>
    <row r="24973" spans="1:6" x14ac:dyDescent="0.2">
      <c r="A24973"/>
      <c r="B24973"/>
      <c r="D24973"/>
      <c r="E24973"/>
      <c r="F24973"/>
    </row>
    <row r="24974" spans="1:6" x14ac:dyDescent="0.2">
      <c r="A24974"/>
      <c r="B24974"/>
      <c r="D24974"/>
      <c r="E24974"/>
      <c r="F24974"/>
    </row>
    <row r="24975" spans="1:6" x14ac:dyDescent="0.2">
      <c r="A24975"/>
      <c r="B24975"/>
      <c r="D24975"/>
      <c r="E24975"/>
      <c r="F24975"/>
    </row>
    <row r="24976" spans="1:6" x14ac:dyDescent="0.2">
      <c r="A24976"/>
      <c r="B24976"/>
      <c r="D24976"/>
      <c r="E24976"/>
      <c r="F24976"/>
    </row>
    <row r="24977" spans="1:6" x14ac:dyDescent="0.2">
      <c r="A24977"/>
      <c r="B24977"/>
      <c r="D24977"/>
      <c r="E24977"/>
      <c r="F24977"/>
    </row>
    <row r="24978" spans="1:6" x14ac:dyDescent="0.2">
      <c r="A24978"/>
      <c r="B24978"/>
      <c r="D24978"/>
      <c r="E24978"/>
      <c r="F24978"/>
    </row>
    <row r="24979" spans="1:6" x14ac:dyDescent="0.2">
      <c r="A24979"/>
      <c r="B24979"/>
      <c r="D24979"/>
      <c r="E24979"/>
      <c r="F24979"/>
    </row>
    <row r="24980" spans="1:6" x14ac:dyDescent="0.2">
      <c r="A24980"/>
      <c r="B24980"/>
      <c r="D24980"/>
      <c r="E24980"/>
      <c r="F24980"/>
    </row>
    <row r="24981" spans="1:6" x14ac:dyDescent="0.2">
      <c r="A24981"/>
      <c r="B24981"/>
      <c r="D24981"/>
      <c r="E24981"/>
      <c r="F24981"/>
    </row>
    <row r="24982" spans="1:6" x14ac:dyDescent="0.2">
      <c r="A24982"/>
      <c r="B24982"/>
      <c r="D24982"/>
      <c r="E24982"/>
      <c r="F24982"/>
    </row>
    <row r="24983" spans="1:6" x14ac:dyDescent="0.2">
      <c r="A24983"/>
      <c r="B24983"/>
      <c r="D24983"/>
      <c r="E24983"/>
      <c r="F24983"/>
    </row>
    <row r="24984" spans="1:6" x14ac:dyDescent="0.2">
      <c r="A24984"/>
      <c r="B24984"/>
      <c r="D24984"/>
      <c r="E24984"/>
      <c r="F24984"/>
    </row>
    <row r="24985" spans="1:6" x14ac:dyDescent="0.2">
      <c r="A24985"/>
      <c r="B24985"/>
      <c r="D24985"/>
      <c r="E24985"/>
      <c r="F24985"/>
    </row>
    <row r="24986" spans="1:6" x14ac:dyDescent="0.2">
      <c r="A24986"/>
      <c r="B24986"/>
      <c r="D24986"/>
      <c r="E24986"/>
      <c r="F24986"/>
    </row>
    <row r="24987" spans="1:6" x14ac:dyDescent="0.2">
      <c r="A24987"/>
      <c r="B24987"/>
      <c r="D24987"/>
      <c r="E24987"/>
      <c r="F24987"/>
    </row>
    <row r="24988" spans="1:6" x14ac:dyDescent="0.2">
      <c r="A24988"/>
      <c r="B24988"/>
      <c r="D24988"/>
      <c r="E24988"/>
      <c r="F24988"/>
    </row>
    <row r="24989" spans="1:6" x14ac:dyDescent="0.2">
      <c r="A24989"/>
      <c r="B24989"/>
      <c r="D24989"/>
      <c r="E24989"/>
      <c r="F24989"/>
    </row>
    <row r="24990" spans="1:6" x14ac:dyDescent="0.2">
      <c r="A24990"/>
      <c r="B24990"/>
      <c r="D24990"/>
      <c r="E24990"/>
      <c r="F24990"/>
    </row>
    <row r="24991" spans="1:6" x14ac:dyDescent="0.2">
      <c r="A24991"/>
      <c r="B24991"/>
      <c r="D24991"/>
      <c r="E24991"/>
      <c r="F24991"/>
    </row>
    <row r="24992" spans="1:6" x14ac:dyDescent="0.2">
      <c r="A24992"/>
      <c r="B24992"/>
      <c r="D24992"/>
      <c r="E24992"/>
      <c r="F24992"/>
    </row>
    <row r="24993" spans="1:6" x14ac:dyDescent="0.2">
      <c r="A24993"/>
      <c r="B24993"/>
      <c r="D24993"/>
      <c r="E24993"/>
      <c r="F24993"/>
    </row>
    <row r="24994" spans="1:6" x14ac:dyDescent="0.2">
      <c r="A24994"/>
      <c r="B24994"/>
      <c r="D24994"/>
      <c r="E24994"/>
      <c r="F24994"/>
    </row>
    <row r="24995" spans="1:6" x14ac:dyDescent="0.2">
      <c r="A24995"/>
      <c r="B24995"/>
      <c r="D24995"/>
      <c r="E24995"/>
      <c r="F24995"/>
    </row>
    <row r="24996" spans="1:6" x14ac:dyDescent="0.2">
      <c r="A24996"/>
      <c r="B24996"/>
      <c r="D24996"/>
      <c r="E24996"/>
      <c r="F24996"/>
    </row>
    <row r="24997" spans="1:6" x14ac:dyDescent="0.2">
      <c r="A24997"/>
      <c r="B24997"/>
      <c r="D24997"/>
      <c r="E24997"/>
      <c r="F24997"/>
    </row>
    <row r="24998" spans="1:6" x14ac:dyDescent="0.2">
      <c r="A24998"/>
      <c r="B24998"/>
      <c r="D24998"/>
      <c r="E24998"/>
      <c r="F24998"/>
    </row>
    <row r="24999" spans="1:6" x14ac:dyDescent="0.2">
      <c r="A24999"/>
      <c r="B24999"/>
      <c r="D24999"/>
      <c r="E24999"/>
      <c r="F24999"/>
    </row>
    <row r="25000" spans="1:6" x14ac:dyDescent="0.2">
      <c r="A25000"/>
      <c r="B25000"/>
      <c r="D25000"/>
      <c r="E25000"/>
      <c r="F25000"/>
    </row>
    <row r="25001" spans="1:6" x14ac:dyDescent="0.2">
      <c r="A25001"/>
      <c r="B25001"/>
      <c r="D25001"/>
      <c r="E25001"/>
      <c r="F25001"/>
    </row>
    <row r="25002" spans="1:6" x14ac:dyDescent="0.2">
      <c r="A25002"/>
      <c r="B25002"/>
      <c r="D25002"/>
      <c r="E25002"/>
      <c r="F25002"/>
    </row>
    <row r="25003" spans="1:6" x14ac:dyDescent="0.2">
      <c r="A25003"/>
      <c r="B25003"/>
      <c r="D25003"/>
      <c r="E25003"/>
      <c r="F25003"/>
    </row>
    <row r="25004" spans="1:6" x14ac:dyDescent="0.2">
      <c r="A25004"/>
      <c r="B25004"/>
      <c r="D25004"/>
      <c r="E25004"/>
      <c r="F25004"/>
    </row>
    <row r="25005" spans="1:6" x14ac:dyDescent="0.2">
      <c r="A25005"/>
      <c r="B25005"/>
      <c r="D25005"/>
      <c r="E25005"/>
      <c r="F25005"/>
    </row>
    <row r="25006" spans="1:6" x14ac:dyDescent="0.2">
      <c r="A25006"/>
      <c r="B25006"/>
      <c r="D25006"/>
      <c r="E25006"/>
      <c r="F25006"/>
    </row>
    <row r="25007" spans="1:6" x14ac:dyDescent="0.2">
      <c r="A25007"/>
      <c r="B25007"/>
      <c r="D25007"/>
      <c r="E25007"/>
      <c r="F25007"/>
    </row>
    <row r="25008" spans="1:6" x14ac:dyDescent="0.2">
      <c r="A25008"/>
      <c r="B25008"/>
      <c r="D25008"/>
      <c r="E25008"/>
      <c r="F25008"/>
    </row>
    <row r="25009" spans="1:6" x14ac:dyDescent="0.2">
      <c r="A25009"/>
      <c r="B25009"/>
      <c r="D25009"/>
      <c r="E25009"/>
      <c r="F25009"/>
    </row>
    <row r="25010" spans="1:6" x14ac:dyDescent="0.2">
      <c r="A25010"/>
      <c r="B25010"/>
      <c r="D25010"/>
      <c r="E25010"/>
      <c r="F25010"/>
    </row>
    <row r="25011" spans="1:6" x14ac:dyDescent="0.2">
      <c r="A25011"/>
      <c r="B25011"/>
      <c r="D25011"/>
      <c r="E25011"/>
      <c r="F25011"/>
    </row>
    <row r="25012" spans="1:6" x14ac:dyDescent="0.2">
      <c r="A25012"/>
      <c r="B25012"/>
      <c r="D25012"/>
      <c r="E25012"/>
      <c r="F25012"/>
    </row>
    <row r="25013" spans="1:6" x14ac:dyDescent="0.2">
      <c r="A25013"/>
      <c r="B25013"/>
      <c r="D25013"/>
      <c r="E25013"/>
      <c r="F25013"/>
    </row>
    <row r="25014" spans="1:6" x14ac:dyDescent="0.2">
      <c r="A25014"/>
      <c r="B25014"/>
      <c r="D25014"/>
      <c r="E25014"/>
      <c r="F25014"/>
    </row>
    <row r="25015" spans="1:6" x14ac:dyDescent="0.2">
      <c r="A25015"/>
      <c r="B25015"/>
      <c r="D25015"/>
      <c r="E25015"/>
      <c r="F25015"/>
    </row>
    <row r="25016" spans="1:6" x14ac:dyDescent="0.2">
      <c r="A25016"/>
      <c r="B25016"/>
      <c r="D25016"/>
      <c r="E25016"/>
      <c r="F25016"/>
    </row>
    <row r="25017" spans="1:6" x14ac:dyDescent="0.2">
      <c r="A25017"/>
      <c r="B25017"/>
      <c r="D25017"/>
      <c r="E25017"/>
      <c r="F25017"/>
    </row>
    <row r="25018" spans="1:6" x14ac:dyDescent="0.2">
      <c r="A25018"/>
      <c r="B25018"/>
      <c r="D25018"/>
      <c r="E25018"/>
      <c r="F25018"/>
    </row>
    <row r="25019" spans="1:6" x14ac:dyDescent="0.2">
      <c r="A25019"/>
      <c r="B25019"/>
      <c r="D25019"/>
      <c r="E25019"/>
      <c r="F25019"/>
    </row>
    <row r="25020" spans="1:6" x14ac:dyDescent="0.2">
      <c r="A25020"/>
      <c r="B25020"/>
      <c r="D25020"/>
      <c r="E25020"/>
      <c r="F25020"/>
    </row>
    <row r="25021" spans="1:6" x14ac:dyDescent="0.2">
      <c r="A25021"/>
      <c r="B25021"/>
      <c r="D25021"/>
      <c r="E25021"/>
      <c r="F25021"/>
    </row>
    <row r="25022" spans="1:6" x14ac:dyDescent="0.2">
      <c r="A25022"/>
      <c r="B25022"/>
      <c r="D25022"/>
      <c r="E25022"/>
      <c r="F25022"/>
    </row>
    <row r="25023" spans="1:6" x14ac:dyDescent="0.2">
      <c r="A25023"/>
      <c r="B25023"/>
      <c r="D25023"/>
      <c r="E25023"/>
      <c r="F25023"/>
    </row>
    <row r="25024" spans="1:6" x14ac:dyDescent="0.2">
      <c r="A25024"/>
      <c r="B25024"/>
      <c r="D25024"/>
      <c r="E25024"/>
      <c r="F25024"/>
    </row>
    <row r="25025" spans="1:6" x14ac:dyDescent="0.2">
      <c r="A25025"/>
      <c r="B25025"/>
      <c r="D25025"/>
      <c r="E25025"/>
      <c r="F25025"/>
    </row>
    <row r="25026" spans="1:6" x14ac:dyDescent="0.2">
      <c r="A25026"/>
      <c r="B25026"/>
      <c r="D25026"/>
      <c r="E25026"/>
      <c r="F25026"/>
    </row>
    <row r="25027" spans="1:6" x14ac:dyDescent="0.2">
      <c r="A25027"/>
      <c r="B25027"/>
      <c r="D25027"/>
      <c r="E25027"/>
      <c r="F25027"/>
    </row>
    <row r="25028" spans="1:6" x14ac:dyDescent="0.2">
      <c r="A25028"/>
      <c r="B25028"/>
      <c r="D25028"/>
      <c r="E25028"/>
      <c r="F25028"/>
    </row>
    <row r="25029" spans="1:6" x14ac:dyDescent="0.2">
      <c r="A25029"/>
      <c r="B25029"/>
      <c r="D25029"/>
      <c r="E25029"/>
      <c r="F25029"/>
    </row>
    <row r="25030" spans="1:6" x14ac:dyDescent="0.2">
      <c r="A25030"/>
      <c r="B25030"/>
      <c r="D25030"/>
      <c r="E25030"/>
      <c r="F25030"/>
    </row>
    <row r="25031" spans="1:6" x14ac:dyDescent="0.2">
      <c r="A25031"/>
      <c r="B25031"/>
      <c r="D25031"/>
      <c r="E25031"/>
      <c r="F25031"/>
    </row>
    <row r="25032" spans="1:6" x14ac:dyDescent="0.2">
      <c r="A25032"/>
      <c r="B25032"/>
      <c r="D25032"/>
      <c r="E25032"/>
      <c r="F25032"/>
    </row>
    <row r="25033" spans="1:6" x14ac:dyDescent="0.2">
      <c r="A25033"/>
      <c r="B25033"/>
      <c r="D25033"/>
      <c r="E25033"/>
      <c r="F25033"/>
    </row>
    <row r="25034" spans="1:6" x14ac:dyDescent="0.2">
      <c r="A25034"/>
      <c r="B25034"/>
      <c r="D25034"/>
      <c r="E25034"/>
      <c r="F25034"/>
    </row>
    <row r="25035" spans="1:6" x14ac:dyDescent="0.2">
      <c r="A25035"/>
      <c r="B25035"/>
      <c r="D25035"/>
      <c r="E25035"/>
      <c r="F25035"/>
    </row>
    <row r="25036" spans="1:6" x14ac:dyDescent="0.2">
      <c r="A25036"/>
      <c r="B25036"/>
      <c r="D25036"/>
      <c r="E25036"/>
      <c r="F25036"/>
    </row>
    <row r="25037" spans="1:6" x14ac:dyDescent="0.2">
      <c r="A25037"/>
      <c r="B25037"/>
      <c r="D25037"/>
      <c r="E25037"/>
      <c r="F25037"/>
    </row>
    <row r="25038" spans="1:6" x14ac:dyDescent="0.2">
      <c r="A25038"/>
      <c r="B25038"/>
      <c r="D25038"/>
      <c r="E25038"/>
      <c r="F25038"/>
    </row>
    <row r="25039" spans="1:6" x14ac:dyDescent="0.2">
      <c r="A25039"/>
      <c r="B25039"/>
      <c r="D25039"/>
      <c r="E25039"/>
      <c r="F25039"/>
    </row>
    <row r="25040" spans="1:6" x14ac:dyDescent="0.2">
      <c r="A25040"/>
      <c r="B25040"/>
      <c r="D25040"/>
      <c r="E25040"/>
      <c r="F25040"/>
    </row>
    <row r="25041" spans="1:6" x14ac:dyDescent="0.2">
      <c r="A25041"/>
      <c r="B25041"/>
      <c r="D25041"/>
      <c r="E25041"/>
      <c r="F25041"/>
    </row>
    <row r="25042" spans="1:6" x14ac:dyDescent="0.2">
      <c r="A25042"/>
      <c r="B25042"/>
      <c r="D25042"/>
      <c r="E25042"/>
      <c r="F25042"/>
    </row>
    <row r="25043" spans="1:6" x14ac:dyDescent="0.2">
      <c r="A25043"/>
      <c r="B25043"/>
      <c r="D25043"/>
      <c r="E25043"/>
      <c r="F25043"/>
    </row>
    <row r="25044" spans="1:6" x14ac:dyDescent="0.2">
      <c r="A25044"/>
      <c r="B25044"/>
      <c r="D25044"/>
      <c r="E25044"/>
      <c r="F25044"/>
    </row>
    <row r="25045" spans="1:6" x14ac:dyDescent="0.2">
      <c r="A25045"/>
      <c r="B25045"/>
      <c r="D25045"/>
      <c r="E25045"/>
      <c r="F25045"/>
    </row>
    <row r="25046" spans="1:6" x14ac:dyDescent="0.2">
      <c r="A25046"/>
      <c r="B25046"/>
      <c r="D25046"/>
      <c r="E25046"/>
      <c r="F25046"/>
    </row>
    <row r="25047" spans="1:6" x14ac:dyDescent="0.2">
      <c r="A25047"/>
      <c r="B25047"/>
      <c r="D25047"/>
      <c r="E25047"/>
      <c r="F25047"/>
    </row>
    <row r="25048" spans="1:6" x14ac:dyDescent="0.2">
      <c r="A25048"/>
      <c r="B25048"/>
      <c r="D25048"/>
      <c r="E25048"/>
      <c r="F25048"/>
    </row>
    <row r="25049" spans="1:6" x14ac:dyDescent="0.2">
      <c r="A25049"/>
      <c r="B25049"/>
      <c r="D25049"/>
      <c r="E25049"/>
      <c r="F25049"/>
    </row>
    <row r="25050" spans="1:6" x14ac:dyDescent="0.2">
      <c r="A25050"/>
      <c r="B25050"/>
      <c r="D25050"/>
      <c r="E25050"/>
      <c r="F25050"/>
    </row>
    <row r="25051" spans="1:6" x14ac:dyDescent="0.2">
      <c r="A25051"/>
      <c r="B25051"/>
      <c r="D25051"/>
      <c r="E25051"/>
      <c r="F25051"/>
    </row>
    <row r="25052" spans="1:6" x14ac:dyDescent="0.2">
      <c r="A25052"/>
      <c r="B25052"/>
      <c r="D25052"/>
      <c r="E25052"/>
      <c r="F25052"/>
    </row>
    <row r="25053" spans="1:6" x14ac:dyDescent="0.2">
      <c r="A25053"/>
      <c r="B25053"/>
      <c r="D25053"/>
      <c r="E25053"/>
      <c r="F25053"/>
    </row>
    <row r="25054" spans="1:6" x14ac:dyDescent="0.2">
      <c r="A25054"/>
      <c r="B25054"/>
      <c r="D25054"/>
      <c r="E25054"/>
      <c r="F25054"/>
    </row>
    <row r="25055" spans="1:6" x14ac:dyDescent="0.2">
      <c r="A25055"/>
      <c r="B25055"/>
      <c r="D25055"/>
      <c r="E25055"/>
      <c r="F25055"/>
    </row>
    <row r="25056" spans="1:6" x14ac:dyDescent="0.2">
      <c r="A25056"/>
      <c r="B25056"/>
      <c r="D25056"/>
      <c r="E25056"/>
      <c r="F25056"/>
    </row>
    <row r="25057" spans="1:6" x14ac:dyDescent="0.2">
      <c r="A25057"/>
      <c r="B25057"/>
      <c r="D25057"/>
      <c r="E25057"/>
      <c r="F25057"/>
    </row>
    <row r="25058" spans="1:6" x14ac:dyDescent="0.2">
      <c r="A25058"/>
      <c r="B25058"/>
      <c r="D25058"/>
      <c r="E25058"/>
      <c r="F25058"/>
    </row>
    <row r="25059" spans="1:6" x14ac:dyDescent="0.2">
      <c r="A25059"/>
      <c r="B25059"/>
      <c r="D25059"/>
      <c r="E25059"/>
      <c r="F25059"/>
    </row>
    <row r="25060" spans="1:6" x14ac:dyDescent="0.2">
      <c r="A25060"/>
      <c r="B25060"/>
      <c r="D25060"/>
      <c r="E25060"/>
      <c r="F25060"/>
    </row>
    <row r="25061" spans="1:6" x14ac:dyDescent="0.2">
      <c r="A25061"/>
      <c r="B25061"/>
      <c r="D25061"/>
      <c r="E25061"/>
      <c r="F25061"/>
    </row>
    <row r="25062" spans="1:6" x14ac:dyDescent="0.2">
      <c r="A25062"/>
      <c r="B25062"/>
      <c r="D25062"/>
      <c r="E25062"/>
      <c r="F25062"/>
    </row>
    <row r="25063" spans="1:6" x14ac:dyDescent="0.2">
      <c r="A25063"/>
      <c r="B25063"/>
      <c r="D25063"/>
      <c r="E25063"/>
      <c r="F25063"/>
    </row>
    <row r="25064" spans="1:6" x14ac:dyDescent="0.2">
      <c r="A25064"/>
      <c r="B25064"/>
      <c r="D25064"/>
      <c r="E25064"/>
      <c r="F25064"/>
    </row>
    <row r="25065" spans="1:6" x14ac:dyDescent="0.2">
      <c r="A25065"/>
      <c r="B25065"/>
      <c r="D25065"/>
      <c r="E25065"/>
      <c r="F25065"/>
    </row>
    <row r="25066" spans="1:6" x14ac:dyDescent="0.2">
      <c r="A25066"/>
      <c r="B25066"/>
      <c r="D25066"/>
      <c r="E25066"/>
      <c r="F25066"/>
    </row>
    <row r="25067" spans="1:6" x14ac:dyDescent="0.2">
      <c r="A25067"/>
      <c r="B25067"/>
      <c r="D25067"/>
      <c r="E25067"/>
      <c r="F25067"/>
    </row>
    <row r="25068" spans="1:6" x14ac:dyDescent="0.2">
      <c r="A25068"/>
      <c r="B25068"/>
      <c r="D25068"/>
      <c r="E25068"/>
      <c r="F25068"/>
    </row>
    <row r="25069" spans="1:6" x14ac:dyDescent="0.2">
      <c r="A25069"/>
      <c r="B25069"/>
      <c r="D25069"/>
      <c r="E25069"/>
      <c r="F25069"/>
    </row>
    <row r="25070" spans="1:6" x14ac:dyDescent="0.2">
      <c r="A25070"/>
      <c r="B25070"/>
      <c r="D25070"/>
      <c r="E25070"/>
      <c r="F25070"/>
    </row>
    <row r="25071" spans="1:6" x14ac:dyDescent="0.2">
      <c r="A25071"/>
      <c r="B25071"/>
      <c r="D25071"/>
      <c r="E25071"/>
      <c r="F25071"/>
    </row>
    <row r="25072" spans="1:6" x14ac:dyDescent="0.2">
      <c r="A25072"/>
      <c r="B25072"/>
      <c r="D25072"/>
      <c r="E25072"/>
      <c r="F25072"/>
    </row>
    <row r="25073" spans="1:6" x14ac:dyDescent="0.2">
      <c r="A25073"/>
      <c r="B25073"/>
      <c r="D25073"/>
      <c r="E25073"/>
      <c r="F25073"/>
    </row>
    <row r="25074" spans="1:6" x14ac:dyDescent="0.2">
      <c r="A25074"/>
      <c r="B25074"/>
      <c r="D25074"/>
      <c r="E25074"/>
      <c r="F25074"/>
    </row>
    <row r="25075" spans="1:6" x14ac:dyDescent="0.2">
      <c r="A25075"/>
      <c r="B25075"/>
      <c r="D25075"/>
      <c r="E25075"/>
      <c r="F25075"/>
    </row>
    <row r="25076" spans="1:6" x14ac:dyDescent="0.2">
      <c r="A25076"/>
      <c r="B25076"/>
      <c r="D25076"/>
      <c r="E25076"/>
      <c r="F25076"/>
    </row>
    <row r="25077" spans="1:6" x14ac:dyDescent="0.2">
      <c r="A25077"/>
      <c r="B25077"/>
      <c r="D25077"/>
      <c r="E25077"/>
      <c r="F25077"/>
    </row>
    <row r="25078" spans="1:6" x14ac:dyDescent="0.2">
      <c r="A25078"/>
      <c r="B25078"/>
      <c r="D25078"/>
      <c r="E25078"/>
      <c r="F25078"/>
    </row>
    <row r="25079" spans="1:6" x14ac:dyDescent="0.2">
      <c r="A25079"/>
      <c r="B25079"/>
      <c r="D25079"/>
      <c r="E25079"/>
      <c r="F25079"/>
    </row>
    <row r="25080" spans="1:6" x14ac:dyDescent="0.2">
      <c r="A25080"/>
      <c r="B25080"/>
      <c r="D25080"/>
      <c r="E25080"/>
      <c r="F25080"/>
    </row>
    <row r="25081" spans="1:6" x14ac:dyDescent="0.2">
      <c r="A25081"/>
      <c r="B25081"/>
      <c r="D25081"/>
      <c r="E25081"/>
      <c r="F25081"/>
    </row>
    <row r="25082" spans="1:6" x14ac:dyDescent="0.2">
      <c r="A25082"/>
      <c r="B25082"/>
      <c r="D25082"/>
      <c r="E25082"/>
      <c r="F25082"/>
    </row>
    <row r="25083" spans="1:6" x14ac:dyDescent="0.2">
      <c r="A25083"/>
      <c r="B25083"/>
      <c r="D25083"/>
      <c r="E25083"/>
      <c r="F25083"/>
    </row>
    <row r="25084" spans="1:6" x14ac:dyDescent="0.2">
      <c r="A25084"/>
      <c r="B25084"/>
      <c r="D25084"/>
      <c r="E25084"/>
      <c r="F25084"/>
    </row>
    <row r="25085" spans="1:6" x14ac:dyDescent="0.2">
      <c r="A25085"/>
      <c r="B25085"/>
      <c r="D25085"/>
      <c r="E25085"/>
      <c r="F25085"/>
    </row>
    <row r="25086" spans="1:6" x14ac:dyDescent="0.2">
      <c r="A25086"/>
      <c r="B25086"/>
      <c r="D25086"/>
      <c r="E25086"/>
      <c r="F25086"/>
    </row>
    <row r="25087" spans="1:6" x14ac:dyDescent="0.2">
      <c r="A25087"/>
      <c r="B25087"/>
      <c r="D25087"/>
      <c r="E25087"/>
      <c r="F25087"/>
    </row>
    <row r="25088" spans="1:6" x14ac:dyDescent="0.2">
      <c r="A25088"/>
      <c r="B25088"/>
      <c r="D25088"/>
      <c r="E25088"/>
      <c r="F25088"/>
    </row>
    <row r="25089" spans="1:6" x14ac:dyDescent="0.2">
      <c r="A25089"/>
      <c r="B25089"/>
      <c r="D25089"/>
      <c r="E25089"/>
      <c r="F25089"/>
    </row>
    <row r="25090" spans="1:6" x14ac:dyDescent="0.2">
      <c r="A25090"/>
      <c r="B25090"/>
      <c r="D25090"/>
      <c r="E25090"/>
      <c r="F25090"/>
    </row>
    <row r="25091" spans="1:6" x14ac:dyDescent="0.2">
      <c r="A25091"/>
      <c r="B25091"/>
      <c r="D25091"/>
      <c r="E25091"/>
      <c r="F25091"/>
    </row>
    <row r="25092" spans="1:6" x14ac:dyDescent="0.2">
      <c r="A25092"/>
      <c r="B25092"/>
      <c r="D25092"/>
      <c r="E25092"/>
      <c r="F25092"/>
    </row>
    <row r="25093" spans="1:6" x14ac:dyDescent="0.2">
      <c r="A25093"/>
      <c r="B25093"/>
      <c r="D25093"/>
      <c r="E25093"/>
      <c r="F25093"/>
    </row>
    <row r="25094" spans="1:6" x14ac:dyDescent="0.2">
      <c r="A25094"/>
      <c r="B25094"/>
      <c r="D25094"/>
      <c r="E25094"/>
      <c r="F25094"/>
    </row>
    <row r="25095" spans="1:6" x14ac:dyDescent="0.2">
      <c r="A25095"/>
      <c r="B25095"/>
      <c r="D25095"/>
      <c r="E25095"/>
      <c r="F25095"/>
    </row>
    <row r="25096" spans="1:6" x14ac:dyDescent="0.2">
      <c r="A25096"/>
      <c r="B25096"/>
      <c r="D25096"/>
      <c r="E25096"/>
      <c r="F25096"/>
    </row>
    <row r="25097" spans="1:6" x14ac:dyDescent="0.2">
      <c r="A25097"/>
      <c r="B25097"/>
      <c r="D25097"/>
      <c r="E25097"/>
      <c r="F25097"/>
    </row>
    <row r="25098" spans="1:6" x14ac:dyDescent="0.2">
      <c r="A25098"/>
      <c r="B25098"/>
      <c r="D25098"/>
      <c r="E25098"/>
      <c r="F25098"/>
    </row>
    <row r="25099" spans="1:6" x14ac:dyDescent="0.2">
      <c r="A25099"/>
      <c r="B25099"/>
      <c r="D25099"/>
      <c r="E25099"/>
      <c r="F25099"/>
    </row>
    <row r="25100" spans="1:6" x14ac:dyDescent="0.2">
      <c r="A25100"/>
      <c r="B25100"/>
      <c r="D25100"/>
      <c r="E25100"/>
      <c r="F25100"/>
    </row>
    <row r="25101" spans="1:6" x14ac:dyDescent="0.2">
      <c r="A25101"/>
      <c r="B25101"/>
      <c r="D25101"/>
      <c r="E25101"/>
      <c r="F25101"/>
    </row>
    <row r="25102" spans="1:6" x14ac:dyDescent="0.2">
      <c r="A25102"/>
      <c r="B25102"/>
      <c r="D25102"/>
      <c r="E25102"/>
      <c r="F25102"/>
    </row>
    <row r="25103" spans="1:6" x14ac:dyDescent="0.2">
      <c r="A25103"/>
      <c r="B25103"/>
      <c r="D25103"/>
      <c r="E25103"/>
      <c r="F25103"/>
    </row>
    <row r="25104" spans="1:6" x14ac:dyDescent="0.2">
      <c r="A25104"/>
      <c r="B25104"/>
      <c r="D25104"/>
      <c r="E25104"/>
      <c r="F25104"/>
    </row>
    <row r="25105" spans="1:6" x14ac:dyDescent="0.2">
      <c r="A25105"/>
      <c r="B25105"/>
      <c r="D25105"/>
      <c r="E25105"/>
      <c r="F25105"/>
    </row>
    <row r="25106" spans="1:6" x14ac:dyDescent="0.2">
      <c r="A25106"/>
      <c r="B25106"/>
      <c r="D25106"/>
      <c r="E25106"/>
      <c r="F25106"/>
    </row>
    <row r="25107" spans="1:6" x14ac:dyDescent="0.2">
      <c r="A25107"/>
      <c r="B25107"/>
      <c r="D25107"/>
      <c r="E25107"/>
      <c r="F25107"/>
    </row>
    <row r="25108" spans="1:6" x14ac:dyDescent="0.2">
      <c r="A25108"/>
      <c r="B25108"/>
      <c r="D25108"/>
      <c r="E25108"/>
      <c r="F25108"/>
    </row>
    <row r="25109" spans="1:6" x14ac:dyDescent="0.2">
      <c r="A25109"/>
      <c r="B25109"/>
      <c r="D25109"/>
      <c r="E25109"/>
      <c r="F25109"/>
    </row>
    <row r="25110" spans="1:6" x14ac:dyDescent="0.2">
      <c r="A25110"/>
      <c r="B25110"/>
      <c r="D25110"/>
      <c r="E25110"/>
      <c r="F25110"/>
    </row>
    <row r="25111" spans="1:6" x14ac:dyDescent="0.2">
      <c r="A25111"/>
      <c r="B25111"/>
      <c r="D25111"/>
      <c r="E25111"/>
      <c r="F25111"/>
    </row>
    <row r="25112" spans="1:6" x14ac:dyDescent="0.2">
      <c r="A25112"/>
      <c r="B25112"/>
      <c r="D25112"/>
      <c r="E25112"/>
      <c r="F25112"/>
    </row>
    <row r="25113" spans="1:6" x14ac:dyDescent="0.2">
      <c r="A25113"/>
      <c r="B25113"/>
      <c r="D25113"/>
      <c r="E25113"/>
      <c r="F25113"/>
    </row>
    <row r="25114" spans="1:6" x14ac:dyDescent="0.2">
      <c r="A25114"/>
      <c r="B25114"/>
      <c r="D25114"/>
      <c r="E25114"/>
      <c r="F25114"/>
    </row>
    <row r="25115" spans="1:6" x14ac:dyDescent="0.2">
      <c r="A25115"/>
      <c r="B25115"/>
      <c r="D25115"/>
      <c r="E25115"/>
      <c r="F25115"/>
    </row>
    <row r="25116" spans="1:6" x14ac:dyDescent="0.2">
      <c r="A25116"/>
      <c r="B25116"/>
      <c r="D25116"/>
      <c r="E25116"/>
      <c r="F25116"/>
    </row>
    <row r="25117" spans="1:6" x14ac:dyDescent="0.2">
      <c r="A25117"/>
      <c r="B25117"/>
      <c r="D25117"/>
      <c r="E25117"/>
      <c r="F25117"/>
    </row>
    <row r="25118" spans="1:6" x14ac:dyDescent="0.2">
      <c r="A25118"/>
      <c r="B25118"/>
      <c r="D25118"/>
      <c r="E25118"/>
      <c r="F25118"/>
    </row>
    <row r="25119" spans="1:6" x14ac:dyDescent="0.2">
      <c r="A25119"/>
      <c r="B25119"/>
      <c r="D25119"/>
      <c r="E25119"/>
      <c r="F25119"/>
    </row>
    <row r="25120" spans="1:6" x14ac:dyDescent="0.2">
      <c r="A25120"/>
      <c r="B25120"/>
      <c r="D25120"/>
      <c r="E25120"/>
      <c r="F25120"/>
    </row>
    <row r="25121" spans="1:6" x14ac:dyDescent="0.2">
      <c r="A25121"/>
      <c r="B25121"/>
      <c r="D25121"/>
      <c r="E25121"/>
      <c r="F25121"/>
    </row>
    <row r="25122" spans="1:6" x14ac:dyDescent="0.2">
      <c r="A25122"/>
      <c r="B25122"/>
      <c r="D25122"/>
      <c r="E25122"/>
      <c r="F25122"/>
    </row>
    <row r="25123" spans="1:6" x14ac:dyDescent="0.2">
      <c r="A25123"/>
      <c r="B25123"/>
      <c r="D25123"/>
      <c r="E25123"/>
      <c r="F25123"/>
    </row>
    <row r="25124" spans="1:6" x14ac:dyDescent="0.2">
      <c r="A25124"/>
      <c r="B25124"/>
      <c r="D25124"/>
      <c r="E25124"/>
      <c r="F25124"/>
    </row>
    <row r="25125" spans="1:6" x14ac:dyDescent="0.2">
      <c r="A25125"/>
      <c r="B25125"/>
      <c r="D25125"/>
      <c r="E25125"/>
      <c r="F25125"/>
    </row>
    <row r="25126" spans="1:6" x14ac:dyDescent="0.2">
      <c r="A25126"/>
      <c r="B25126"/>
      <c r="D25126"/>
      <c r="E25126"/>
      <c r="F25126"/>
    </row>
    <row r="25127" spans="1:6" x14ac:dyDescent="0.2">
      <c r="A25127"/>
      <c r="B25127"/>
      <c r="D25127"/>
      <c r="E25127"/>
      <c r="F25127"/>
    </row>
    <row r="25128" spans="1:6" x14ac:dyDescent="0.2">
      <c r="A25128"/>
      <c r="B25128"/>
      <c r="D25128"/>
      <c r="E25128"/>
      <c r="F25128"/>
    </row>
    <row r="25129" spans="1:6" x14ac:dyDescent="0.2">
      <c r="A25129"/>
      <c r="B25129"/>
      <c r="D25129"/>
      <c r="E25129"/>
      <c r="F25129"/>
    </row>
    <row r="25130" spans="1:6" x14ac:dyDescent="0.2">
      <c r="A25130"/>
      <c r="B25130"/>
      <c r="D25130"/>
      <c r="E25130"/>
      <c r="F25130"/>
    </row>
    <row r="25131" spans="1:6" x14ac:dyDescent="0.2">
      <c r="A25131"/>
      <c r="B25131"/>
      <c r="D25131"/>
      <c r="E25131"/>
      <c r="F25131"/>
    </row>
    <row r="25132" spans="1:6" x14ac:dyDescent="0.2">
      <c r="A25132"/>
      <c r="B25132"/>
      <c r="D25132"/>
      <c r="E25132"/>
      <c r="F25132"/>
    </row>
    <row r="25133" spans="1:6" x14ac:dyDescent="0.2">
      <c r="A25133"/>
      <c r="B25133"/>
      <c r="D25133"/>
      <c r="E25133"/>
      <c r="F25133"/>
    </row>
    <row r="25134" spans="1:6" x14ac:dyDescent="0.2">
      <c r="A25134"/>
      <c r="B25134"/>
      <c r="D25134"/>
      <c r="E25134"/>
      <c r="F25134"/>
    </row>
    <row r="25135" spans="1:6" x14ac:dyDescent="0.2">
      <c r="A25135"/>
      <c r="B25135"/>
      <c r="D25135"/>
      <c r="E25135"/>
      <c r="F25135"/>
    </row>
    <row r="25136" spans="1:6" x14ac:dyDescent="0.2">
      <c r="A25136"/>
      <c r="B25136"/>
      <c r="D25136"/>
      <c r="E25136"/>
      <c r="F25136"/>
    </row>
    <row r="25137" spans="1:6" x14ac:dyDescent="0.2">
      <c r="A25137"/>
      <c r="B25137"/>
      <c r="D25137"/>
      <c r="E25137"/>
      <c r="F25137"/>
    </row>
    <row r="25138" spans="1:6" x14ac:dyDescent="0.2">
      <c r="A25138"/>
      <c r="B25138"/>
      <c r="D25138"/>
      <c r="E25138"/>
      <c r="F25138"/>
    </row>
    <row r="25139" spans="1:6" x14ac:dyDescent="0.2">
      <c r="A25139"/>
      <c r="B25139"/>
      <c r="D25139"/>
      <c r="E25139"/>
      <c r="F25139"/>
    </row>
    <row r="25140" spans="1:6" x14ac:dyDescent="0.2">
      <c r="A25140"/>
      <c r="B25140"/>
      <c r="D25140"/>
      <c r="E25140"/>
      <c r="F25140"/>
    </row>
    <row r="25141" spans="1:6" x14ac:dyDescent="0.2">
      <c r="A25141"/>
      <c r="B25141"/>
      <c r="D25141"/>
      <c r="E25141"/>
      <c r="F25141"/>
    </row>
    <row r="25142" spans="1:6" x14ac:dyDescent="0.2">
      <c r="A25142"/>
      <c r="B25142"/>
      <c r="D25142"/>
      <c r="E25142"/>
      <c r="F25142"/>
    </row>
    <row r="25143" spans="1:6" x14ac:dyDescent="0.2">
      <c r="A25143"/>
      <c r="B25143"/>
      <c r="D25143"/>
      <c r="E25143"/>
      <c r="F25143"/>
    </row>
    <row r="25144" spans="1:6" x14ac:dyDescent="0.2">
      <c r="A25144"/>
      <c r="B25144"/>
      <c r="D25144"/>
      <c r="E25144"/>
      <c r="F25144"/>
    </row>
    <row r="25145" spans="1:6" x14ac:dyDescent="0.2">
      <c r="A25145"/>
      <c r="B25145"/>
      <c r="D25145"/>
      <c r="E25145"/>
      <c r="F25145"/>
    </row>
    <row r="25146" spans="1:6" x14ac:dyDescent="0.2">
      <c r="A25146"/>
      <c r="B25146"/>
      <c r="D25146"/>
      <c r="E25146"/>
      <c r="F25146"/>
    </row>
    <row r="25147" spans="1:6" x14ac:dyDescent="0.2">
      <c r="A25147"/>
      <c r="B25147"/>
      <c r="D25147"/>
      <c r="E25147"/>
      <c r="F25147"/>
    </row>
    <row r="25148" spans="1:6" x14ac:dyDescent="0.2">
      <c r="A25148"/>
      <c r="B25148"/>
      <c r="D25148"/>
      <c r="E25148"/>
      <c r="F25148"/>
    </row>
    <row r="25149" spans="1:6" x14ac:dyDescent="0.2">
      <c r="A25149"/>
      <c r="B25149"/>
      <c r="D25149"/>
      <c r="E25149"/>
      <c r="F25149"/>
    </row>
    <row r="25150" spans="1:6" x14ac:dyDescent="0.2">
      <c r="A25150"/>
      <c r="B25150"/>
      <c r="D25150"/>
      <c r="E25150"/>
      <c r="F25150"/>
    </row>
    <row r="25151" spans="1:6" x14ac:dyDescent="0.2">
      <c r="A25151"/>
      <c r="B25151"/>
      <c r="D25151"/>
      <c r="E25151"/>
      <c r="F25151"/>
    </row>
    <row r="25152" spans="1:6" x14ac:dyDescent="0.2">
      <c r="A25152"/>
      <c r="B25152"/>
      <c r="D25152"/>
      <c r="E25152"/>
      <c r="F25152"/>
    </row>
    <row r="25153" spans="1:6" x14ac:dyDescent="0.2">
      <c r="A25153"/>
      <c r="B25153"/>
      <c r="D25153"/>
      <c r="E25153"/>
      <c r="F25153"/>
    </row>
    <row r="25154" spans="1:6" x14ac:dyDescent="0.2">
      <c r="A25154"/>
      <c r="B25154"/>
      <c r="D25154"/>
      <c r="E25154"/>
      <c r="F25154"/>
    </row>
    <row r="25155" spans="1:6" x14ac:dyDescent="0.2">
      <c r="A25155"/>
      <c r="B25155"/>
      <c r="D25155"/>
      <c r="E25155"/>
      <c r="F25155"/>
    </row>
    <row r="25156" spans="1:6" x14ac:dyDescent="0.2">
      <c r="A25156"/>
      <c r="B25156"/>
      <c r="D25156"/>
      <c r="E25156"/>
      <c r="F25156"/>
    </row>
    <row r="25157" spans="1:6" x14ac:dyDescent="0.2">
      <c r="A25157"/>
      <c r="B25157"/>
      <c r="D25157"/>
      <c r="E25157"/>
      <c r="F25157"/>
    </row>
    <row r="25158" spans="1:6" x14ac:dyDescent="0.2">
      <c r="A25158"/>
      <c r="B25158"/>
      <c r="D25158"/>
      <c r="E25158"/>
      <c r="F25158"/>
    </row>
    <row r="25159" spans="1:6" x14ac:dyDescent="0.2">
      <c r="A25159"/>
      <c r="B25159"/>
      <c r="D25159"/>
      <c r="E25159"/>
      <c r="F25159"/>
    </row>
    <row r="25160" spans="1:6" x14ac:dyDescent="0.2">
      <c r="A25160"/>
      <c r="B25160"/>
      <c r="D25160"/>
      <c r="E25160"/>
      <c r="F25160"/>
    </row>
    <row r="25161" spans="1:6" x14ac:dyDescent="0.2">
      <c r="A25161"/>
      <c r="B25161"/>
      <c r="D25161"/>
      <c r="E25161"/>
      <c r="F25161"/>
    </row>
    <row r="25162" spans="1:6" x14ac:dyDescent="0.2">
      <c r="A25162"/>
      <c r="B25162"/>
      <c r="D25162"/>
      <c r="E25162"/>
      <c r="F25162"/>
    </row>
    <row r="25163" spans="1:6" x14ac:dyDescent="0.2">
      <c r="A25163"/>
      <c r="B25163"/>
      <c r="D25163"/>
      <c r="E25163"/>
      <c r="F25163"/>
    </row>
    <row r="25164" spans="1:6" x14ac:dyDescent="0.2">
      <c r="A25164"/>
      <c r="B25164"/>
      <c r="D25164"/>
      <c r="E25164"/>
      <c r="F25164"/>
    </row>
    <row r="25165" spans="1:6" x14ac:dyDescent="0.2">
      <c r="A25165"/>
      <c r="B25165"/>
      <c r="D25165"/>
      <c r="E25165"/>
      <c r="F25165"/>
    </row>
    <row r="25166" spans="1:6" x14ac:dyDescent="0.2">
      <c r="A25166"/>
      <c r="B25166"/>
      <c r="D25166"/>
      <c r="E25166"/>
      <c r="F25166"/>
    </row>
    <row r="25167" spans="1:6" x14ac:dyDescent="0.2">
      <c r="A25167"/>
      <c r="B25167"/>
      <c r="D25167"/>
      <c r="E25167"/>
      <c r="F25167"/>
    </row>
    <row r="25168" spans="1:6" x14ac:dyDescent="0.2">
      <c r="A25168"/>
      <c r="B25168"/>
      <c r="D25168"/>
      <c r="E25168"/>
      <c r="F25168"/>
    </row>
    <row r="25169" spans="1:6" x14ac:dyDescent="0.2">
      <c r="A25169"/>
      <c r="B25169"/>
      <c r="D25169"/>
      <c r="E25169"/>
      <c r="F25169"/>
    </row>
    <row r="25170" spans="1:6" x14ac:dyDescent="0.2">
      <c r="A25170"/>
      <c r="B25170"/>
      <c r="D25170"/>
      <c r="E25170"/>
      <c r="F25170"/>
    </row>
    <row r="25171" spans="1:6" x14ac:dyDescent="0.2">
      <c r="A25171"/>
      <c r="B25171"/>
      <c r="D25171"/>
      <c r="E25171"/>
      <c r="F25171"/>
    </row>
    <row r="25172" spans="1:6" x14ac:dyDescent="0.2">
      <c r="A25172"/>
      <c r="B25172"/>
      <c r="D25172"/>
      <c r="E25172"/>
      <c r="F25172"/>
    </row>
    <row r="25173" spans="1:6" x14ac:dyDescent="0.2">
      <c r="A25173"/>
      <c r="B25173"/>
      <c r="D25173"/>
      <c r="E25173"/>
      <c r="F25173"/>
    </row>
    <row r="25174" spans="1:6" x14ac:dyDescent="0.2">
      <c r="A25174"/>
      <c r="B25174"/>
      <c r="D25174"/>
      <c r="E25174"/>
      <c r="F25174"/>
    </row>
    <row r="25175" spans="1:6" x14ac:dyDescent="0.2">
      <c r="A25175"/>
      <c r="B25175"/>
      <c r="D25175"/>
      <c r="E25175"/>
      <c r="F25175"/>
    </row>
    <row r="25176" spans="1:6" x14ac:dyDescent="0.2">
      <c r="A25176"/>
      <c r="B25176"/>
      <c r="D25176"/>
      <c r="E25176"/>
      <c r="F25176"/>
    </row>
    <row r="25177" spans="1:6" x14ac:dyDescent="0.2">
      <c r="A25177"/>
      <c r="B25177"/>
      <c r="D25177"/>
      <c r="E25177"/>
      <c r="F25177"/>
    </row>
    <row r="25178" spans="1:6" x14ac:dyDescent="0.2">
      <c r="A25178"/>
      <c r="B25178"/>
      <c r="D25178"/>
      <c r="E25178"/>
      <c r="F25178"/>
    </row>
    <row r="25179" spans="1:6" x14ac:dyDescent="0.2">
      <c r="A25179"/>
      <c r="B25179"/>
      <c r="D25179"/>
      <c r="E25179"/>
      <c r="F25179"/>
    </row>
    <row r="25180" spans="1:6" x14ac:dyDescent="0.2">
      <c r="A25180"/>
      <c r="B25180"/>
      <c r="D25180"/>
      <c r="E25180"/>
      <c r="F25180"/>
    </row>
    <row r="25181" spans="1:6" x14ac:dyDescent="0.2">
      <c r="A25181"/>
      <c r="B25181"/>
      <c r="D25181"/>
      <c r="E25181"/>
      <c r="F25181"/>
    </row>
    <row r="25182" spans="1:6" x14ac:dyDescent="0.2">
      <c r="A25182"/>
      <c r="B25182"/>
      <c r="D25182"/>
      <c r="E25182"/>
      <c r="F25182"/>
    </row>
    <row r="25183" spans="1:6" x14ac:dyDescent="0.2">
      <c r="A25183"/>
      <c r="B25183"/>
      <c r="D25183"/>
      <c r="E25183"/>
      <c r="F25183"/>
    </row>
    <row r="25184" spans="1:6" x14ac:dyDescent="0.2">
      <c r="A25184"/>
      <c r="B25184"/>
      <c r="D25184"/>
      <c r="E25184"/>
      <c r="F25184"/>
    </row>
    <row r="25185" spans="1:6" x14ac:dyDescent="0.2">
      <c r="A25185"/>
      <c r="B25185"/>
      <c r="D25185"/>
      <c r="E25185"/>
      <c r="F25185"/>
    </row>
    <row r="25186" spans="1:6" x14ac:dyDescent="0.2">
      <c r="A25186"/>
      <c r="B25186"/>
      <c r="D25186"/>
      <c r="E25186"/>
      <c r="F25186"/>
    </row>
    <row r="25187" spans="1:6" x14ac:dyDescent="0.2">
      <c r="A25187"/>
      <c r="B25187"/>
      <c r="D25187"/>
      <c r="E25187"/>
      <c r="F25187"/>
    </row>
    <row r="25188" spans="1:6" x14ac:dyDescent="0.2">
      <c r="A25188"/>
      <c r="B25188"/>
      <c r="D25188"/>
      <c r="E25188"/>
      <c r="F25188"/>
    </row>
    <row r="25189" spans="1:6" x14ac:dyDescent="0.2">
      <c r="A25189"/>
      <c r="B25189"/>
      <c r="D25189"/>
      <c r="E25189"/>
      <c r="F25189"/>
    </row>
    <row r="25190" spans="1:6" x14ac:dyDescent="0.2">
      <c r="A25190"/>
      <c r="B25190"/>
      <c r="D25190"/>
      <c r="E25190"/>
      <c r="F25190"/>
    </row>
    <row r="25191" spans="1:6" x14ac:dyDescent="0.2">
      <c r="A25191"/>
      <c r="B25191"/>
      <c r="D25191"/>
      <c r="E25191"/>
      <c r="F25191"/>
    </row>
    <row r="25192" spans="1:6" x14ac:dyDescent="0.2">
      <c r="A25192"/>
      <c r="B25192"/>
      <c r="D25192"/>
      <c r="E25192"/>
      <c r="F25192"/>
    </row>
    <row r="25193" spans="1:6" x14ac:dyDescent="0.2">
      <c r="A25193"/>
      <c r="B25193"/>
      <c r="D25193"/>
      <c r="E25193"/>
      <c r="F25193"/>
    </row>
    <row r="25194" spans="1:6" x14ac:dyDescent="0.2">
      <c r="A25194"/>
      <c r="B25194"/>
      <c r="D25194"/>
      <c r="E25194"/>
      <c r="F25194"/>
    </row>
    <row r="25195" spans="1:6" x14ac:dyDescent="0.2">
      <c r="A25195"/>
      <c r="B25195"/>
      <c r="D25195"/>
      <c r="E25195"/>
      <c r="F25195"/>
    </row>
    <row r="25196" spans="1:6" x14ac:dyDescent="0.2">
      <c r="A25196"/>
      <c r="B25196"/>
      <c r="D25196"/>
      <c r="E25196"/>
      <c r="F25196"/>
    </row>
    <row r="25197" spans="1:6" x14ac:dyDescent="0.2">
      <c r="A25197"/>
      <c r="B25197"/>
      <c r="D25197"/>
      <c r="E25197"/>
      <c r="F25197"/>
    </row>
    <row r="25198" spans="1:6" x14ac:dyDescent="0.2">
      <c r="A25198"/>
      <c r="B25198"/>
      <c r="D25198"/>
      <c r="E25198"/>
      <c r="F25198"/>
    </row>
    <row r="25199" spans="1:6" x14ac:dyDescent="0.2">
      <c r="A25199"/>
      <c r="B25199"/>
      <c r="D25199"/>
      <c r="E25199"/>
      <c r="F25199"/>
    </row>
    <row r="25200" spans="1:6" x14ac:dyDescent="0.2">
      <c r="A25200"/>
      <c r="B25200"/>
      <c r="D25200"/>
      <c r="E25200"/>
      <c r="F25200"/>
    </row>
    <row r="25201" spans="1:6" x14ac:dyDescent="0.2">
      <c r="A25201"/>
      <c r="B25201"/>
      <c r="D25201"/>
      <c r="E25201"/>
      <c r="F25201"/>
    </row>
    <row r="25202" spans="1:6" x14ac:dyDescent="0.2">
      <c r="A25202"/>
      <c r="B25202"/>
      <c r="D25202"/>
      <c r="E25202"/>
      <c r="F25202"/>
    </row>
    <row r="25203" spans="1:6" x14ac:dyDescent="0.2">
      <c r="A25203"/>
      <c r="B25203"/>
      <c r="D25203"/>
      <c r="E25203"/>
      <c r="F25203"/>
    </row>
    <row r="25204" spans="1:6" x14ac:dyDescent="0.2">
      <c r="A25204"/>
      <c r="B25204"/>
      <c r="D25204"/>
      <c r="E25204"/>
      <c r="F25204"/>
    </row>
    <row r="25205" spans="1:6" x14ac:dyDescent="0.2">
      <c r="A25205"/>
      <c r="B25205"/>
      <c r="D25205"/>
      <c r="E25205"/>
      <c r="F25205"/>
    </row>
    <row r="25206" spans="1:6" x14ac:dyDescent="0.2">
      <c r="A25206"/>
      <c r="B25206"/>
      <c r="D25206"/>
      <c r="E25206"/>
      <c r="F25206"/>
    </row>
    <row r="25207" spans="1:6" x14ac:dyDescent="0.2">
      <c r="A25207"/>
      <c r="B25207"/>
      <c r="D25207"/>
      <c r="E25207"/>
      <c r="F25207"/>
    </row>
    <row r="25208" spans="1:6" x14ac:dyDescent="0.2">
      <c r="A25208"/>
      <c r="B25208"/>
      <c r="D25208"/>
      <c r="E25208"/>
      <c r="F25208"/>
    </row>
    <row r="25209" spans="1:6" x14ac:dyDescent="0.2">
      <c r="A25209"/>
      <c r="B25209"/>
      <c r="D25209"/>
      <c r="E25209"/>
      <c r="F25209"/>
    </row>
    <row r="25210" spans="1:6" x14ac:dyDescent="0.2">
      <c r="A25210"/>
      <c r="B25210"/>
      <c r="D25210"/>
      <c r="E25210"/>
      <c r="F25210"/>
    </row>
    <row r="25211" spans="1:6" x14ac:dyDescent="0.2">
      <c r="A25211"/>
      <c r="B25211"/>
      <c r="D25211"/>
      <c r="E25211"/>
      <c r="F25211"/>
    </row>
    <row r="25212" spans="1:6" x14ac:dyDescent="0.2">
      <c r="A25212"/>
      <c r="B25212"/>
      <c r="D25212"/>
      <c r="E25212"/>
      <c r="F25212"/>
    </row>
    <row r="25213" spans="1:6" x14ac:dyDescent="0.2">
      <c r="A25213"/>
      <c r="B25213"/>
      <c r="D25213"/>
      <c r="E25213"/>
      <c r="F25213"/>
    </row>
    <row r="25214" spans="1:6" x14ac:dyDescent="0.2">
      <c r="A25214"/>
      <c r="B25214"/>
      <c r="D25214"/>
      <c r="E25214"/>
      <c r="F25214"/>
    </row>
    <row r="25215" spans="1:6" x14ac:dyDescent="0.2">
      <c r="A25215"/>
      <c r="B25215"/>
      <c r="D25215"/>
      <c r="E25215"/>
      <c r="F25215"/>
    </row>
    <row r="25216" spans="1:6" x14ac:dyDescent="0.2">
      <c r="A25216"/>
      <c r="B25216"/>
      <c r="D25216"/>
      <c r="E25216"/>
      <c r="F25216"/>
    </row>
    <row r="25217" spans="1:6" x14ac:dyDescent="0.2">
      <c r="A25217"/>
      <c r="B25217"/>
      <c r="D25217"/>
      <c r="E25217"/>
      <c r="F25217"/>
    </row>
    <row r="25218" spans="1:6" x14ac:dyDescent="0.2">
      <c r="A25218"/>
      <c r="B25218"/>
      <c r="D25218"/>
      <c r="E25218"/>
      <c r="F25218"/>
    </row>
    <row r="25219" spans="1:6" x14ac:dyDescent="0.2">
      <c r="A25219"/>
      <c r="B25219"/>
      <c r="D25219"/>
      <c r="E25219"/>
      <c r="F25219"/>
    </row>
    <row r="25220" spans="1:6" x14ac:dyDescent="0.2">
      <c r="A25220"/>
      <c r="B25220"/>
      <c r="D25220"/>
      <c r="E25220"/>
      <c r="F25220"/>
    </row>
    <row r="25221" spans="1:6" x14ac:dyDescent="0.2">
      <c r="A25221"/>
      <c r="B25221"/>
      <c r="D25221"/>
      <c r="E25221"/>
      <c r="F25221"/>
    </row>
    <row r="25222" spans="1:6" x14ac:dyDescent="0.2">
      <c r="A25222"/>
      <c r="B25222"/>
      <c r="D25222"/>
      <c r="E25222"/>
      <c r="F25222"/>
    </row>
    <row r="25223" spans="1:6" x14ac:dyDescent="0.2">
      <c r="A25223"/>
      <c r="B25223"/>
      <c r="D25223"/>
      <c r="E25223"/>
      <c r="F25223"/>
    </row>
    <row r="25224" spans="1:6" x14ac:dyDescent="0.2">
      <c r="A25224"/>
      <c r="B25224"/>
      <c r="D25224"/>
      <c r="E25224"/>
      <c r="F25224"/>
    </row>
    <row r="25225" spans="1:6" x14ac:dyDescent="0.2">
      <c r="A25225"/>
      <c r="B25225"/>
      <c r="D25225"/>
      <c r="E25225"/>
      <c r="F25225"/>
    </row>
    <row r="25226" spans="1:6" x14ac:dyDescent="0.2">
      <c r="A25226"/>
      <c r="B25226"/>
      <c r="D25226"/>
      <c r="E25226"/>
      <c r="F25226"/>
    </row>
    <row r="25227" spans="1:6" x14ac:dyDescent="0.2">
      <c r="A25227"/>
      <c r="B25227"/>
      <c r="D25227"/>
      <c r="E25227"/>
      <c r="F25227"/>
    </row>
    <row r="25228" spans="1:6" x14ac:dyDescent="0.2">
      <c r="A25228"/>
      <c r="B25228"/>
      <c r="D25228"/>
      <c r="E25228"/>
      <c r="F25228"/>
    </row>
    <row r="25229" spans="1:6" x14ac:dyDescent="0.2">
      <c r="A25229"/>
      <c r="B25229"/>
      <c r="D25229"/>
      <c r="E25229"/>
      <c r="F25229"/>
    </row>
    <row r="25230" spans="1:6" x14ac:dyDescent="0.2">
      <c r="A25230"/>
      <c r="B25230"/>
      <c r="D25230"/>
      <c r="E25230"/>
      <c r="F25230"/>
    </row>
    <row r="25231" spans="1:6" x14ac:dyDescent="0.2">
      <c r="A25231"/>
      <c r="B25231"/>
      <c r="D25231"/>
      <c r="E25231"/>
      <c r="F25231"/>
    </row>
    <row r="25232" spans="1:6" x14ac:dyDescent="0.2">
      <c r="A25232"/>
      <c r="B25232"/>
      <c r="D25232"/>
      <c r="E25232"/>
      <c r="F25232"/>
    </row>
    <row r="25233" spans="1:6" x14ac:dyDescent="0.2">
      <c r="A25233"/>
      <c r="B25233"/>
      <c r="D25233"/>
      <c r="E25233"/>
      <c r="F25233"/>
    </row>
    <row r="25234" spans="1:6" x14ac:dyDescent="0.2">
      <c r="A25234"/>
      <c r="B25234"/>
      <c r="D25234"/>
      <c r="E25234"/>
      <c r="F25234"/>
    </row>
    <row r="25235" spans="1:6" x14ac:dyDescent="0.2">
      <c r="A25235"/>
      <c r="B25235"/>
      <c r="D25235"/>
      <c r="E25235"/>
      <c r="F25235"/>
    </row>
    <row r="25236" spans="1:6" x14ac:dyDescent="0.2">
      <c r="A25236"/>
      <c r="B25236"/>
      <c r="D25236"/>
      <c r="E25236"/>
      <c r="F25236"/>
    </row>
    <row r="25237" spans="1:6" x14ac:dyDescent="0.2">
      <c r="A25237"/>
      <c r="B25237"/>
      <c r="D25237"/>
      <c r="E25237"/>
      <c r="F25237"/>
    </row>
    <row r="25238" spans="1:6" x14ac:dyDescent="0.2">
      <c r="A25238"/>
      <c r="B25238"/>
      <c r="D25238"/>
      <c r="E25238"/>
      <c r="F25238"/>
    </row>
    <row r="25239" spans="1:6" x14ac:dyDescent="0.2">
      <c r="A25239"/>
      <c r="B25239"/>
      <c r="D25239"/>
      <c r="E25239"/>
      <c r="F25239"/>
    </row>
    <row r="25240" spans="1:6" x14ac:dyDescent="0.2">
      <c r="A25240"/>
      <c r="B25240"/>
      <c r="D25240"/>
      <c r="E25240"/>
      <c r="F25240"/>
    </row>
    <row r="25241" spans="1:6" x14ac:dyDescent="0.2">
      <c r="A25241"/>
      <c r="B25241"/>
      <c r="D25241"/>
      <c r="E25241"/>
      <c r="F25241"/>
    </row>
    <row r="25242" spans="1:6" x14ac:dyDescent="0.2">
      <c r="A25242"/>
      <c r="B25242"/>
      <c r="D25242"/>
      <c r="E25242"/>
      <c r="F25242"/>
    </row>
    <row r="25243" spans="1:6" x14ac:dyDescent="0.2">
      <c r="A25243"/>
      <c r="B25243"/>
      <c r="D25243"/>
      <c r="E25243"/>
      <c r="F25243"/>
    </row>
    <row r="25244" spans="1:6" x14ac:dyDescent="0.2">
      <c r="A25244"/>
      <c r="B25244"/>
      <c r="D25244"/>
      <c r="E25244"/>
      <c r="F25244"/>
    </row>
    <row r="25245" spans="1:6" x14ac:dyDescent="0.2">
      <c r="A25245"/>
      <c r="B25245"/>
      <c r="D25245"/>
      <c r="E25245"/>
      <c r="F25245"/>
    </row>
    <row r="25246" spans="1:6" x14ac:dyDescent="0.2">
      <c r="A25246"/>
      <c r="B25246"/>
      <c r="D25246"/>
      <c r="E25246"/>
      <c r="F25246"/>
    </row>
    <row r="25247" spans="1:6" x14ac:dyDescent="0.2">
      <c r="A25247"/>
      <c r="B25247"/>
      <c r="D25247"/>
      <c r="E25247"/>
      <c r="F25247"/>
    </row>
    <row r="25248" spans="1:6" x14ac:dyDescent="0.2">
      <c r="A25248"/>
      <c r="B25248"/>
      <c r="D25248"/>
      <c r="E25248"/>
      <c r="F25248"/>
    </row>
    <row r="25249" spans="1:6" x14ac:dyDescent="0.2">
      <c r="A25249"/>
      <c r="B25249"/>
      <c r="D25249"/>
      <c r="E25249"/>
      <c r="F25249"/>
    </row>
    <row r="25250" spans="1:6" x14ac:dyDescent="0.2">
      <c r="A25250"/>
      <c r="B25250"/>
      <c r="D25250"/>
      <c r="E25250"/>
      <c r="F25250"/>
    </row>
    <row r="25251" spans="1:6" x14ac:dyDescent="0.2">
      <c r="A25251"/>
      <c r="B25251"/>
      <c r="D25251"/>
      <c r="E25251"/>
      <c r="F25251"/>
    </row>
    <row r="25252" spans="1:6" x14ac:dyDescent="0.2">
      <c r="A25252"/>
      <c r="B25252"/>
      <c r="D25252"/>
      <c r="E25252"/>
      <c r="F25252"/>
    </row>
    <row r="25253" spans="1:6" x14ac:dyDescent="0.2">
      <c r="A25253"/>
      <c r="B25253"/>
      <c r="D25253"/>
      <c r="E25253"/>
      <c r="F25253"/>
    </row>
    <row r="25254" spans="1:6" x14ac:dyDescent="0.2">
      <c r="A25254"/>
      <c r="B25254"/>
      <c r="D25254"/>
      <c r="E25254"/>
      <c r="F25254"/>
    </row>
    <row r="25255" spans="1:6" x14ac:dyDescent="0.2">
      <c r="A25255"/>
      <c r="B25255"/>
      <c r="D25255"/>
      <c r="E25255"/>
      <c r="F25255"/>
    </row>
    <row r="25256" spans="1:6" x14ac:dyDescent="0.2">
      <c r="A25256"/>
      <c r="B25256"/>
      <c r="D25256"/>
      <c r="E25256"/>
      <c r="F25256"/>
    </row>
    <row r="25257" spans="1:6" x14ac:dyDescent="0.2">
      <c r="A25257"/>
      <c r="B25257"/>
      <c r="D25257"/>
      <c r="E25257"/>
      <c r="F25257"/>
    </row>
    <row r="25258" spans="1:6" x14ac:dyDescent="0.2">
      <c r="A25258"/>
      <c r="B25258"/>
      <c r="D25258"/>
      <c r="E25258"/>
      <c r="F25258"/>
    </row>
    <row r="25259" spans="1:6" x14ac:dyDescent="0.2">
      <c r="A25259"/>
      <c r="B25259"/>
      <c r="D25259"/>
      <c r="E25259"/>
      <c r="F25259"/>
    </row>
    <row r="25260" spans="1:6" x14ac:dyDescent="0.2">
      <c r="A25260"/>
      <c r="B25260"/>
      <c r="D25260"/>
      <c r="E25260"/>
      <c r="F25260"/>
    </row>
    <row r="25261" spans="1:6" x14ac:dyDescent="0.2">
      <c r="A25261"/>
      <c r="B25261"/>
      <c r="D25261"/>
      <c r="E25261"/>
      <c r="F25261"/>
    </row>
    <row r="25262" spans="1:6" x14ac:dyDescent="0.2">
      <c r="A25262"/>
      <c r="B25262"/>
      <c r="D25262"/>
      <c r="E25262"/>
      <c r="F25262"/>
    </row>
    <row r="25263" spans="1:6" x14ac:dyDescent="0.2">
      <c r="A25263"/>
      <c r="B25263"/>
      <c r="D25263"/>
      <c r="E25263"/>
      <c r="F25263"/>
    </row>
    <row r="25264" spans="1:6" x14ac:dyDescent="0.2">
      <c r="A25264"/>
      <c r="B25264"/>
      <c r="D25264"/>
      <c r="E25264"/>
      <c r="F25264"/>
    </row>
    <row r="25265" spans="1:6" x14ac:dyDescent="0.2">
      <c r="A25265"/>
      <c r="B25265"/>
      <c r="D25265"/>
      <c r="E25265"/>
      <c r="F25265"/>
    </row>
    <row r="25266" spans="1:6" x14ac:dyDescent="0.2">
      <c r="A25266"/>
      <c r="B25266"/>
      <c r="D25266"/>
      <c r="E25266"/>
      <c r="F25266"/>
    </row>
    <row r="25267" spans="1:6" x14ac:dyDescent="0.2">
      <c r="A25267"/>
      <c r="B25267"/>
      <c r="D25267"/>
      <c r="E25267"/>
      <c r="F25267"/>
    </row>
    <row r="25268" spans="1:6" x14ac:dyDescent="0.2">
      <c r="A25268"/>
      <c r="B25268"/>
      <c r="D25268"/>
      <c r="E25268"/>
      <c r="F25268"/>
    </row>
    <row r="25269" spans="1:6" x14ac:dyDescent="0.2">
      <c r="A25269"/>
      <c r="B25269"/>
      <c r="D25269"/>
      <c r="E25269"/>
      <c r="F25269"/>
    </row>
    <row r="25270" spans="1:6" x14ac:dyDescent="0.2">
      <c r="A25270"/>
      <c r="B25270"/>
      <c r="D25270"/>
      <c r="E25270"/>
      <c r="F25270"/>
    </row>
    <row r="25271" spans="1:6" x14ac:dyDescent="0.2">
      <c r="A25271"/>
      <c r="B25271"/>
      <c r="D25271"/>
      <c r="E25271"/>
      <c r="F25271"/>
    </row>
    <row r="25272" spans="1:6" x14ac:dyDescent="0.2">
      <c r="A25272"/>
      <c r="B25272"/>
      <c r="D25272"/>
      <c r="E25272"/>
      <c r="F25272"/>
    </row>
    <row r="25273" spans="1:6" x14ac:dyDescent="0.2">
      <c r="A25273"/>
      <c r="B25273"/>
      <c r="D25273"/>
      <c r="E25273"/>
      <c r="F25273"/>
    </row>
    <row r="25274" spans="1:6" x14ac:dyDescent="0.2">
      <c r="A25274"/>
      <c r="B25274"/>
      <c r="D25274"/>
      <c r="E25274"/>
      <c r="F25274"/>
    </row>
    <row r="25275" spans="1:6" x14ac:dyDescent="0.2">
      <c r="A25275"/>
      <c r="B25275"/>
      <c r="D25275"/>
      <c r="E25275"/>
      <c r="F25275"/>
    </row>
    <row r="25276" spans="1:6" x14ac:dyDescent="0.2">
      <c r="A25276"/>
      <c r="B25276"/>
      <c r="D25276"/>
      <c r="E25276"/>
      <c r="F25276"/>
    </row>
    <row r="25277" spans="1:6" x14ac:dyDescent="0.2">
      <c r="A25277"/>
      <c r="B25277"/>
      <c r="D25277"/>
      <c r="E25277"/>
      <c r="F25277"/>
    </row>
    <row r="25278" spans="1:6" x14ac:dyDescent="0.2">
      <c r="A25278"/>
      <c r="B25278"/>
      <c r="D25278"/>
      <c r="E25278"/>
      <c r="F25278"/>
    </row>
    <row r="25279" spans="1:6" x14ac:dyDescent="0.2">
      <c r="A25279"/>
      <c r="B25279"/>
      <c r="D25279"/>
      <c r="E25279"/>
      <c r="F25279"/>
    </row>
    <row r="25280" spans="1:6" x14ac:dyDescent="0.2">
      <c r="A25280"/>
      <c r="B25280"/>
      <c r="D25280"/>
      <c r="E25280"/>
      <c r="F25280"/>
    </row>
    <row r="25281" spans="1:6" x14ac:dyDescent="0.2">
      <c r="A25281"/>
      <c r="B25281"/>
      <c r="D25281"/>
      <c r="E25281"/>
      <c r="F25281"/>
    </row>
    <row r="25282" spans="1:6" x14ac:dyDescent="0.2">
      <c r="A25282"/>
      <c r="B25282"/>
      <c r="D25282"/>
      <c r="E25282"/>
      <c r="F25282"/>
    </row>
    <row r="25283" spans="1:6" x14ac:dyDescent="0.2">
      <c r="A25283"/>
      <c r="B25283"/>
      <c r="D25283"/>
      <c r="E25283"/>
      <c r="F25283"/>
    </row>
    <row r="25284" spans="1:6" x14ac:dyDescent="0.2">
      <c r="A25284"/>
      <c r="B25284"/>
      <c r="D25284"/>
      <c r="E25284"/>
      <c r="F25284"/>
    </row>
    <row r="25285" spans="1:6" x14ac:dyDescent="0.2">
      <c r="A25285"/>
      <c r="B25285"/>
      <c r="D25285"/>
      <c r="E25285"/>
      <c r="F25285"/>
    </row>
    <row r="25286" spans="1:6" x14ac:dyDescent="0.2">
      <c r="A25286"/>
      <c r="B25286"/>
      <c r="D25286"/>
      <c r="E25286"/>
      <c r="F25286"/>
    </row>
    <row r="25287" spans="1:6" x14ac:dyDescent="0.2">
      <c r="A25287"/>
      <c r="B25287"/>
      <c r="D25287"/>
      <c r="E25287"/>
      <c r="F25287"/>
    </row>
    <row r="25288" spans="1:6" x14ac:dyDescent="0.2">
      <c r="A25288"/>
      <c r="B25288"/>
      <c r="D25288"/>
      <c r="E25288"/>
      <c r="F25288"/>
    </row>
    <row r="25289" spans="1:6" x14ac:dyDescent="0.2">
      <c r="A25289"/>
      <c r="B25289"/>
      <c r="D25289"/>
      <c r="E25289"/>
      <c r="F25289"/>
    </row>
    <row r="25290" spans="1:6" x14ac:dyDescent="0.2">
      <c r="A25290"/>
      <c r="B25290"/>
      <c r="D25290"/>
      <c r="E25290"/>
      <c r="F25290"/>
    </row>
    <row r="25291" spans="1:6" x14ac:dyDescent="0.2">
      <c r="A25291"/>
      <c r="B25291"/>
      <c r="D25291"/>
      <c r="E25291"/>
      <c r="F25291"/>
    </row>
    <row r="25292" spans="1:6" x14ac:dyDescent="0.2">
      <c r="A25292"/>
      <c r="B25292"/>
      <c r="D25292"/>
      <c r="E25292"/>
      <c r="F25292"/>
    </row>
    <row r="25293" spans="1:6" x14ac:dyDescent="0.2">
      <c r="A25293"/>
      <c r="B25293"/>
      <c r="D25293"/>
      <c r="E25293"/>
      <c r="F25293"/>
    </row>
    <row r="25294" spans="1:6" x14ac:dyDescent="0.2">
      <c r="A25294"/>
      <c r="B25294"/>
      <c r="D25294"/>
      <c r="E25294"/>
      <c r="F25294"/>
    </row>
    <row r="25295" spans="1:6" x14ac:dyDescent="0.2">
      <c r="A25295"/>
      <c r="B25295"/>
      <c r="D25295"/>
      <c r="E25295"/>
      <c r="F25295"/>
    </row>
    <row r="25296" spans="1:6" x14ac:dyDescent="0.2">
      <c r="A25296"/>
      <c r="B25296"/>
      <c r="D25296"/>
      <c r="E25296"/>
      <c r="F25296"/>
    </row>
    <row r="25297" spans="1:6" x14ac:dyDescent="0.2">
      <c r="A25297"/>
      <c r="B25297"/>
      <c r="D25297"/>
      <c r="E25297"/>
      <c r="F25297"/>
    </row>
    <row r="25298" spans="1:6" x14ac:dyDescent="0.2">
      <c r="A25298"/>
      <c r="B25298"/>
      <c r="D25298"/>
      <c r="E25298"/>
      <c r="F25298"/>
    </row>
    <row r="25299" spans="1:6" x14ac:dyDescent="0.2">
      <c r="A25299"/>
      <c r="B25299"/>
      <c r="D25299"/>
      <c r="E25299"/>
      <c r="F25299"/>
    </row>
    <row r="25300" spans="1:6" x14ac:dyDescent="0.2">
      <c r="A25300"/>
      <c r="B25300"/>
      <c r="D25300"/>
      <c r="E25300"/>
      <c r="F25300"/>
    </row>
    <row r="25301" spans="1:6" x14ac:dyDescent="0.2">
      <c r="A25301"/>
      <c r="B25301"/>
      <c r="D25301"/>
      <c r="E25301"/>
      <c r="F25301"/>
    </row>
    <row r="25302" spans="1:6" x14ac:dyDescent="0.2">
      <c r="A25302"/>
      <c r="B25302"/>
      <c r="D25302"/>
      <c r="E25302"/>
      <c r="F25302"/>
    </row>
    <row r="25303" spans="1:6" x14ac:dyDescent="0.2">
      <c r="A25303"/>
      <c r="B25303"/>
      <c r="D25303"/>
      <c r="E25303"/>
      <c r="F25303"/>
    </row>
    <row r="25304" spans="1:6" x14ac:dyDescent="0.2">
      <c r="A25304"/>
      <c r="B25304"/>
      <c r="D25304"/>
      <c r="E25304"/>
      <c r="F25304"/>
    </row>
    <row r="25305" spans="1:6" x14ac:dyDescent="0.2">
      <c r="A25305"/>
      <c r="B25305"/>
      <c r="D25305"/>
      <c r="E25305"/>
      <c r="F25305"/>
    </row>
    <row r="25306" spans="1:6" x14ac:dyDescent="0.2">
      <c r="A25306"/>
      <c r="B25306"/>
      <c r="D25306"/>
      <c r="E25306"/>
      <c r="F25306"/>
    </row>
    <row r="25307" spans="1:6" x14ac:dyDescent="0.2">
      <c r="A25307"/>
      <c r="B25307"/>
      <c r="D25307"/>
      <c r="E25307"/>
      <c r="F25307"/>
    </row>
    <row r="25308" spans="1:6" x14ac:dyDescent="0.2">
      <c r="A25308"/>
      <c r="B25308"/>
      <c r="D25308"/>
      <c r="E25308"/>
      <c r="F25308"/>
    </row>
    <row r="25309" spans="1:6" x14ac:dyDescent="0.2">
      <c r="A25309"/>
      <c r="B25309"/>
      <c r="D25309"/>
      <c r="E25309"/>
      <c r="F25309"/>
    </row>
    <row r="25310" spans="1:6" x14ac:dyDescent="0.2">
      <c r="A25310"/>
      <c r="B25310"/>
      <c r="D25310"/>
      <c r="E25310"/>
      <c r="F25310"/>
    </row>
    <row r="25311" spans="1:6" x14ac:dyDescent="0.2">
      <c r="A25311"/>
      <c r="B25311"/>
      <c r="D25311"/>
      <c r="E25311"/>
      <c r="F25311"/>
    </row>
    <row r="25312" spans="1:6" x14ac:dyDescent="0.2">
      <c r="A25312"/>
      <c r="B25312"/>
      <c r="D25312"/>
      <c r="E25312"/>
      <c r="F25312"/>
    </row>
    <row r="25313" spans="1:6" x14ac:dyDescent="0.2">
      <c r="A25313"/>
      <c r="B25313"/>
      <c r="D25313"/>
      <c r="E25313"/>
      <c r="F25313"/>
    </row>
    <row r="25314" spans="1:6" x14ac:dyDescent="0.2">
      <c r="A25314"/>
      <c r="B25314"/>
      <c r="D25314"/>
      <c r="E25314"/>
      <c r="F25314"/>
    </row>
    <row r="25315" spans="1:6" x14ac:dyDescent="0.2">
      <c r="A25315"/>
      <c r="B25315"/>
      <c r="D25315"/>
      <c r="E25315"/>
      <c r="F25315"/>
    </row>
    <row r="25316" spans="1:6" x14ac:dyDescent="0.2">
      <c r="A25316"/>
      <c r="B25316"/>
      <c r="D25316"/>
      <c r="E25316"/>
      <c r="F25316"/>
    </row>
    <row r="25317" spans="1:6" x14ac:dyDescent="0.2">
      <c r="A25317"/>
      <c r="B25317"/>
      <c r="D25317"/>
      <c r="E25317"/>
      <c r="F25317"/>
    </row>
    <row r="25318" spans="1:6" x14ac:dyDescent="0.2">
      <c r="A25318"/>
      <c r="B25318"/>
      <c r="D25318"/>
      <c r="E25318"/>
      <c r="F25318"/>
    </row>
    <row r="25319" spans="1:6" x14ac:dyDescent="0.2">
      <c r="A25319"/>
      <c r="B25319"/>
      <c r="D25319"/>
      <c r="E25319"/>
      <c r="F25319"/>
    </row>
    <row r="25320" spans="1:6" x14ac:dyDescent="0.2">
      <c r="A25320"/>
      <c r="B25320"/>
      <c r="D25320"/>
      <c r="E25320"/>
      <c r="F25320"/>
    </row>
    <row r="25321" spans="1:6" x14ac:dyDescent="0.2">
      <c r="A25321"/>
      <c r="B25321"/>
      <c r="D25321"/>
      <c r="E25321"/>
      <c r="F25321"/>
    </row>
    <row r="25322" spans="1:6" x14ac:dyDescent="0.2">
      <c r="A25322"/>
      <c r="B25322"/>
      <c r="D25322"/>
      <c r="E25322"/>
      <c r="F25322"/>
    </row>
    <row r="25323" spans="1:6" x14ac:dyDescent="0.2">
      <c r="A25323"/>
      <c r="B25323"/>
      <c r="D25323"/>
      <c r="E25323"/>
      <c r="F25323"/>
    </row>
    <row r="25324" spans="1:6" x14ac:dyDescent="0.2">
      <c r="A25324"/>
      <c r="B25324"/>
      <c r="D25324"/>
      <c r="E25324"/>
      <c r="F25324"/>
    </row>
    <row r="25325" spans="1:6" x14ac:dyDescent="0.2">
      <c r="A25325"/>
      <c r="B25325"/>
      <c r="D25325"/>
      <c r="E25325"/>
      <c r="F25325"/>
    </row>
    <row r="25326" spans="1:6" x14ac:dyDescent="0.2">
      <c r="A25326"/>
      <c r="B25326"/>
      <c r="D25326"/>
      <c r="E25326"/>
      <c r="F25326"/>
    </row>
    <row r="25327" spans="1:6" x14ac:dyDescent="0.2">
      <c r="A25327"/>
      <c r="B25327"/>
      <c r="D25327"/>
      <c r="E25327"/>
      <c r="F25327"/>
    </row>
    <row r="25328" spans="1:6" x14ac:dyDescent="0.2">
      <c r="A25328"/>
      <c r="B25328"/>
      <c r="D25328"/>
      <c r="E25328"/>
      <c r="F25328"/>
    </row>
    <row r="25329" spans="1:6" x14ac:dyDescent="0.2">
      <c r="A25329"/>
      <c r="B25329"/>
      <c r="D25329"/>
      <c r="E25329"/>
      <c r="F25329"/>
    </row>
    <row r="25330" spans="1:6" x14ac:dyDescent="0.2">
      <c r="A25330"/>
      <c r="B25330"/>
      <c r="D25330"/>
      <c r="E25330"/>
      <c r="F25330"/>
    </row>
    <row r="25331" spans="1:6" x14ac:dyDescent="0.2">
      <c r="A25331"/>
      <c r="B25331"/>
      <c r="D25331"/>
      <c r="E25331"/>
      <c r="F25331"/>
    </row>
    <row r="25332" spans="1:6" x14ac:dyDescent="0.2">
      <c r="A25332"/>
      <c r="B25332"/>
      <c r="D25332"/>
      <c r="E25332"/>
      <c r="F25332"/>
    </row>
    <row r="25333" spans="1:6" x14ac:dyDescent="0.2">
      <c r="A25333"/>
      <c r="B25333"/>
      <c r="D25333"/>
      <c r="E25333"/>
      <c r="F25333"/>
    </row>
    <row r="25334" spans="1:6" x14ac:dyDescent="0.2">
      <c r="A25334"/>
      <c r="B25334"/>
      <c r="D25334"/>
      <c r="E25334"/>
      <c r="F25334"/>
    </row>
    <row r="25335" spans="1:6" x14ac:dyDescent="0.2">
      <c r="A25335"/>
      <c r="B25335"/>
      <c r="D25335"/>
      <c r="E25335"/>
      <c r="F25335"/>
    </row>
    <row r="25336" spans="1:6" x14ac:dyDescent="0.2">
      <c r="A25336"/>
      <c r="B25336"/>
      <c r="D25336"/>
      <c r="E25336"/>
      <c r="F25336"/>
    </row>
    <row r="25337" spans="1:6" x14ac:dyDescent="0.2">
      <c r="A25337"/>
      <c r="B25337"/>
      <c r="D25337"/>
      <c r="E25337"/>
      <c r="F25337"/>
    </row>
    <row r="25338" spans="1:6" x14ac:dyDescent="0.2">
      <c r="A25338"/>
      <c r="B25338"/>
      <c r="D25338"/>
      <c r="E25338"/>
      <c r="F25338"/>
    </row>
    <row r="25339" spans="1:6" x14ac:dyDescent="0.2">
      <c r="A25339"/>
      <c r="B25339"/>
      <c r="D25339"/>
      <c r="E25339"/>
      <c r="F25339"/>
    </row>
    <row r="25340" spans="1:6" x14ac:dyDescent="0.2">
      <c r="A25340"/>
      <c r="B25340"/>
      <c r="D25340"/>
      <c r="E25340"/>
      <c r="F25340"/>
    </row>
    <row r="25341" spans="1:6" x14ac:dyDescent="0.2">
      <c r="A25341"/>
      <c r="B25341"/>
      <c r="D25341"/>
      <c r="E25341"/>
      <c r="F25341"/>
    </row>
    <row r="25342" spans="1:6" x14ac:dyDescent="0.2">
      <c r="A25342"/>
      <c r="B25342"/>
      <c r="D25342"/>
      <c r="E25342"/>
      <c r="F25342"/>
    </row>
    <row r="25343" spans="1:6" x14ac:dyDescent="0.2">
      <c r="A25343"/>
      <c r="B25343"/>
      <c r="D25343"/>
      <c r="E25343"/>
      <c r="F25343"/>
    </row>
    <row r="25344" spans="1:6" x14ac:dyDescent="0.2">
      <c r="A25344"/>
      <c r="B25344"/>
      <c r="D25344"/>
      <c r="E25344"/>
      <c r="F25344"/>
    </row>
    <row r="25345" spans="1:6" x14ac:dyDescent="0.2">
      <c r="A25345"/>
      <c r="B25345"/>
      <c r="D25345"/>
      <c r="E25345"/>
      <c r="F25345"/>
    </row>
    <row r="25346" spans="1:6" x14ac:dyDescent="0.2">
      <c r="A25346"/>
      <c r="B25346"/>
      <c r="D25346"/>
      <c r="E25346"/>
      <c r="F25346"/>
    </row>
    <row r="25347" spans="1:6" x14ac:dyDescent="0.2">
      <c r="A25347"/>
      <c r="B25347"/>
      <c r="D25347"/>
      <c r="E25347"/>
      <c r="F25347"/>
    </row>
    <row r="25348" spans="1:6" x14ac:dyDescent="0.2">
      <c r="A25348"/>
      <c r="B25348"/>
      <c r="D25348"/>
      <c r="E25348"/>
      <c r="F25348"/>
    </row>
    <row r="25349" spans="1:6" x14ac:dyDescent="0.2">
      <c r="A25349"/>
      <c r="B25349"/>
      <c r="D25349"/>
      <c r="E25349"/>
      <c r="F25349"/>
    </row>
    <row r="25350" spans="1:6" x14ac:dyDescent="0.2">
      <c r="A25350"/>
      <c r="B25350"/>
      <c r="D25350"/>
      <c r="E25350"/>
      <c r="F25350"/>
    </row>
    <row r="25351" spans="1:6" x14ac:dyDescent="0.2">
      <c r="A25351"/>
      <c r="B25351"/>
      <c r="D25351"/>
      <c r="E25351"/>
      <c r="F25351"/>
    </row>
    <row r="25352" spans="1:6" x14ac:dyDescent="0.2">
      <c r="A25352"/>
      <c r="B25352"/>
      <c r="D25352"/>
      <c r="E25352"/>
      <c r="F25352"/>
    </row>
    <row r="25353" spans="1:6" x14ac:dyDescent="0.2">
      <c r="A25353"/>
      <c r="B25353"/>
      <c r="D25353"/>
      <c r="E25353"/>
      <c r="F25353"/>
    </row>
    <row r="25354" spans="1:6" x14ac:dyDescent="0.2">
      <c r="A25354"/>
      <c r="B25354"/>
      <c r="D25354"/>
      <c r="E25354"/>
      <c r="F25354"/>
    </row>
    <row r="25355" spans="1:6" x14ac:dyDescent="0.2">
      <c r="A25355"/>
      <c r="B25355"/>
      <c r="D25355"/>
      <c r="E25355"/>
      <c r="F25355"/>
    </row>
    <row r="25356" spans="1:6" x14ac:dyDescent="0.2">
      <c r="A25356"/>
      <c r="B25356"/>
      <c r="D25356"/>
      <c r="E25356"/>
      <c r="F25356"/>
    </row>
    <row r="25357" spans="1:6" x14ac:dyDescent="0.2">
      <c r="A25357"/>
      <c r="B25357"/>
      <c r="D25357"/>
      <c r="E25357"/>
      <c r="F25357"/>
    </row>
    <row r="25358" spans="1:6" x14ac:dyDescent="0.2">
      <c r="A25358"/>
      <c r="B25358"/>
      <c r="D25358"/>
      <c r="E25358"/>
      <c r="F25358"/>
    </row>
    <row r="25359" spans="1:6" x14ac:dyDescent="0.2">
      <c r="A25359"/>
      <c r="B25359"/>
      <c r="D25359"/>
      <c r="E25359"/>
      <c r="F25359"/>
    </row>
    <row r="25360" spans="1:6" x14ac:dyDescent="0.2">
      <c r="A25360"/>
      <c r="B25360"/>
      <c r="D25360"/>
      <c r="E25360"/>
      <c r="F25360"/>
    </row>
    <row r="25361" spans="1:6" x14ac:dyDescent="0.2">
      <c r="A25361"/>
      <c r="B25361"/>
      <c r="D25361"/>
      <c r="E25361"/>
      <c r="F25361"/>
    </row>
    <row r="25362" spans="1:6" x14ac:dyDescent="0.2">
      <c r="A25362"/>
      <c r="B25362"/>
      <c r="D25362"/>
      <c r="E25362"/>
      <c r="F25362"/>
    </row>
    <row r="25363" spans="1:6" x14ac:dyDescent="0.2">
      <c r="A25363"/>
      <c r="B25363"/>
      <c r="D25363"/>
      <c r="E25363"/>
      <c r="F25363"/>
    </row>
    <row r="25364" spans="1:6" x14ac:dyDescent="0.2">
      <c r="A25364"/>
      <c r="B25364"/>
      <c r="D25364"/>
      <c r="E25364"/>
      <c r="F25364"/>
    </row>
    <row r="25365" spans="1:6" x14ac:dyDescent="0.2">
      <c r="A25365"/>
      <c r="B25365"/>
      <c r="D25365"/>
      <c r="E25365"/>
      <c r="F25365"/>
    </row>
    <row r="25366" spans="1:6" x14ac:dyDescent="0.2">
      <c r="A25366"/>
      <c r="B25366"/>
      <c r="D25366"/>
      <c r="E25366"/>
      <c r="F25366"/>
    </row>
    <row r="25367" spans="1:6" x14ac:dyDescent="0.2">
      <c r="A25367"/>
      <c r="B25367"/>
      <c r="D25367"/>
      <c r="E25367"/>
      <c r="F25367"/>
    </row>
    <row r="25368" spans="1:6" x14ac:dyDescent="0.2">
      <c r="A25368"/>
      <c r="B25368"/>
      <c r="D25368"/>
      <c r="E25368"/>
      <c r="F25368"/>
    </row>
    <row r="25369" spans="1:6" x14ac:dyDescent="0.2">
      <c r="A25369"/>
      <c r="B25369"/>
      <c r="D25369"/>
      <c r="E25369"/>
      <c r="F25369"/>
    </row>
    <row r="25370" spans="1:6" x14ac:dyDescent="0.2">
      <c r="A25370"/>
      <c r="B25370"/>
      <c r="D25370"/>
      <c r="E25370"/>
      <c r="F25370"/>
    </row>
    <row r="25371" spans="1:6" x14ac:dyDescent="0.2">
      <c r="A25371"/>
      <c r="B25371"/>
      <c r="D25371"/>
      <c r="E25371"/>
      <c r="F25371"/>
    </row>
    <row r="25372" spans="1:6" x14ac:dyDescent="0.2">
      <c r="A25372"/>
      <c r="B25372"/>
      <c r="D25372"/>
      <c r="E25372"/>
      <c r="F25372"/>
    </row>
    <row r="25373" spans="1:6" x14ac:dyDescent="0.2">
      <c r="A25373"/>
      <c r="B25373"/>
      <c r="D25373"/>
      <c r="E25373"/>
      <c r="F25373"/>
    </row>
    <row r="25374" spans="1:6" x14ac:dyDescent="0.2">
      <c r="A25374"/>
      <c r="B25374"/>
      <c r="D25374"/>
      <c r="E25374"/>
      <c r="F25374"/>
    </row>
    <row r="25375" spans="1:6" x14ac:dyDescent="0.2">
      <c r="A25375"/>
      <c r="B25375"/>
      <c r="D25375"/>
      <c r="E25375"/>
      <c r="F25375"/>
    </row>
    <row r="25376" spans="1:6" x14ac:dyDescent="0.2">
      <c r="A25376"/>
      <c r="B25376"/>
      <c r="D25376"/>
      <c r="E25376"/>
      <c r="F25376"/>
    </row>
    <row r="25377" spans="1:6" x14ac:dyDescent="0.2">
      <c r="A25377"/>
      <c r="B25377"/>
      <c r="D25377"/>
      <c r="E25377"/>
      <c r="F25377"/>
    </row>
    <row r="25378" spans="1:6" x14ac:dyDescent="0.2">
      <c r="A25378"/>
      <c r="B25378"/>
      <c r="D25378"/>
      <c r="E25378"/>
      <c r="F25378"/>
    </row>
    <row r="25379" spans="1:6" x14ac:dyDescent="0.2">
      <c r="A25379"/>
      <c r="B25379"/>
      <c r="D25379"/>
      <c r="E25379"/>
      <c r="F25379"/>
    </row>
    <row r="25380" spans="1:6" x14ac:dyDescent="0.2">
      <c r="A25380"/>
      <c r="B25380"/>
      <c r="D25380"/>
      <c r="E25380"/>
      <c r="F25380"/>
    </row>
    <row r="25381" spans="1:6" x14ac:dyDescent="0.2">
      <c r="A25381"/>
      <c r="B25381"/>
      <c r="D25381"/>
      <c r="E25381"/>
      <c r="F25381"/>
    </row>
    <row r="25382" spans="1:6" x14ac:dyDescent="0.2">
      <c r="A25382"/>
      <c r="B25382"/>
      <c r="D25382"/>
      <c r="E25382"/>
      <c r="F25382"/>
    </row>
    <row r="25383" spans="1:6" x14ac:dyDescent="0.2">
      <c r="A25383"/>
      <c r="B25383"/>
      <c r="D25383"/>
      <c r="E25383"/>
      <c r="F25383"/>
    </row>
    <row r="25384" spans="1:6" x14ac:dyDescent="0.2">
      <c r="A25384"/>
      <c r="B25384"/>
      <c r="D25384"/>
      <c r="E25384"/>
      <c r="F25384"/>
    </row>
    <row r="25385" spans="1:6" x14ac:dyDescent="0.2">
      <c r="A25385"/>
      <c r="B25385"/>
      <c r="D25385"/>
      <c r="E25385"/>
      <c r="F25385"/>
    </row>
    <row r="25386" spans="1:6" x14ac:dyDescent="0.2">
      <c r="A25386"/>
      <c r="B25386"/>
      <c r="D25386"/>
      <c r="E25386"/>
      <c r="F25386"/>
    </row>
    <row r="25387" spans="1:6" x14ac:dyDescent="0.2">
      <c r="A25387"/>
      <c r="B25387"/>
      <c r="D25387"/>
      <c r="E25387"/>
      <c r="F25387"/>
    </row>
    <row r="25388" spans="1:6" x14ac:dyDescent="0.2">
      <c r="A25388"/>
      <c r="B25388"/>
      <c r="D25388"/>
      <c r="E25388"/>
      <c r="F25388"/>
    </row>
    <row r="25389" spans="1:6" x14ac:dyDescent="0.2">
      <c r="A25389"/>
      <c r="B25389"/>
      <c r="D25389"/>
      <c r="E25389"/>
      <c r="F25389"/>
    </row>
    <row r="25390" spans="1:6" x14ac:dyDescent="0.2">
      <c r="A25390"/>
      <c r="B25390"/>
      <c r="D25390"/>
      <c r="E25390"/>
      <c r="F25390"/>
    </row>
    <row r="25391" spans="1:6" x14ac:dyDescent="0.2">
      <c r="A25391"/>
      <c r="B25391"/>
      <c r="D25391"/>
      <c r="E25391"/>
      <c r="F25391"/>
    </row>
    <row r="25392" spans="1:6" x14ac:dyDescent="0.2">
      <c r="A25392"/>
      <c r="B25392"/>
      <c r="D25392"/>
      <c r="E25392"/>
      <c r="F25392"/>
    </row>
    <row r="25393" spans="1:6" x14ac:dyDescent="0.2">
      <c r="A25393"/>
      <c r="B25393"/>
      <c r="D25393"/>
      <c r="E25393"/>
      <c r="F25393"/>
    </row>
    <row r="25394" spans="1:6" x14ac:dyDescent="0.2">
      <c r="A25394"/>
      <c r="B25394"/>
      <c r="D25394"/>
      <c r="E25394"/>
      <c r="F25394"/>
    </row>
    <row r="25395" spans="1:6" x14ac:dyDescent="0.2">
      <c r="A25395"/>
      <c r="B25395"/>
      <c r="D25395"/>
      <c r="E25395"/>
      <c r="F25395"/>
    </row>
    <row r="25396" spans="1:6" x14ac:dyDescent="0.2">
      <c r="A25396"/>
      <c r="B25396"/>
      <c r="D25396"/>
      <c r="E25396"/>
      <c r="F25396"/>
    </row>
    <row r="25397" spans="1:6" x14ac:dyDescent="0.2">
      <c r="A25397"/>
      <c r="B25397"/>
      <c r="D25397"/>
      <c r="E25397"/>
      <c r="F25397"/>
    </row>
    <row r="25398" spans="1:6" x14ac:dyDescent="0.2">
      <c r="A25398"/>
      <c r="B25398"/>
      <c r="D25398"/>
      <c r="E25398"/>
      <c r="F25398"/>
    </row>
    <row r="25399" spans="1:6" x14ac:dyDescent="0.2">
      <c r="A25399"/>
      <c r="B25399"/>
      <c r="D25399"/>
      <c r="E25399"/>
      <c r="F25399"/>
    </row>
    <row r="25400" spans="1:6" x14ac:dyDescent="0.2">
      <c r="A25400"/>
      <c r="B25400"/>
      <c r="D25400"/>
      <c r="E25400"/>
      <c r="F25400"/>
    </row>
    <row r="25401" spans="1:6" x14ac:dyDescent="0.2">
      <c r="A25401"/>
      <c r="B25401"/>
      <c r="D25401"/>
      <c r="E25401"/>
      <c r="F25401"/>
    </row>
    <row r="25402" spans="1:6" x14ac:dyDescent="0.2">
      <c r="A25402"/>
      <c r="B25402"/>
      <c r="D25402"/>
      <c r="E25402"/>
      <c r="F25402"/>
    </row>
    <row r="25403" spans="1:6" x14ac:dyDescent="0.2">
      <c r="A25403"/>
      <c r="B25403"/>
      <c r="D25403"/>
      <c r="E25403"/>
      <c r="F25403"/>
    </row>
    <row r="25404" spans="1:6" x14ac:dyDescent="0.2">
      <c r="A25404"/>
      <c r="B25404"/>
      <c r="D25404"/>
      <c r="E25404"/>
      <c r="F25404"/>
    </row>
    <row r="25405" spans="1:6" x14ac:dyDescent="0.2">
      <c r="A25405"/>
      <c r="B25405"/>
      <c r="D25405"/>
      <c r="E25405"/>
      <c r="F25405"/>
    </row>
    <row r="25406" spans="1:6" x14ac:dyDescent="0.2">
      <c r="A25406"/>
      <c r="B25406"/>
      <c r="D25406"/>
      <c r="E25406"/>
      <c r="F25406"/>
    </row>
    <row r="25407" spans="1:6" x14ac:dyDescent="0.2">
      <c r="A25407"/>
      <c r="B25407"/>
      <c r="D25407"/>
      <c r="E25407"/>
      <c r="F25407"/>
    </row>
    <row r="25408" spans="1:6" x14ac:dyDescent="0.2">
      <c r="A25408"/>
      <c r="B25408"/>
      <c r="D25408"/>
      <c r="E25408"/>
      <c r="F25408"/>
    </row>
    <row r="25409" spans="1:6" x14ac:dyDescent="0.2">
      <c r="A25409"/>
      <c r="B25409"/>
      <c r="D25409"/>
      <c r="E25409"/>
      <c r="F25409"/>
    </row>
    <row r="25410" spans="1:6" x14ac:dyDescent="0.2">
      <c r="A25410"/>
      <c r="B25410"/>
      <c r="D25410"/>
      <c r="E25410"/>
      <c r="F25410"/>
    </row>
    <row r="25411" spans="1:6" x14ac:dyDescent="0.2">
      <c r="A25411"/>
      <c r="B25411"/>
      <c r="D25411"/>
      <c r="E25411"/>
      <c r="F25411"/>
    </row>
    <row r="25412" spans="1:6" x14ac:dyDescent="0.2">
      <c r="A25412"/>
      <c r="B25412"/>
      <c r="D25412"/>
      <c r="E25412"/>
      <c r="F25412"/>
    </row>
    <row r="25413" spans="1:6" x14ac:dyDescent="0.2">
      <c r="A25413"/>
      <c r="B25413"/>
      <c r="D25413"/>
      <c r="E25413"/>
      <c r="F25413"/>
    </row>
    <row r="25414" spans="1:6" x14ac:dyDescent="0.2">
      <c r="A25414"/>
      <c r="B25414"/>
      <c r="D25414"/>
      <c r="E25414"/>
      <c r="F25414"/>
    </row>
    <row r="25415" spans="1:6" x14ac:dyDescent="0.2">
      <c r="A25415"/>
      <c r="B25415"/>
      <c r="D25415"/>
      <c r="E25415"/>
      <c r="F25415"/>
    </row>
    <row r="25416" spans="1:6" x14ac:dyDescent="0.2">
      <c r="A25416"/>
      <c r="B25416"/>
      <c r="D25416"/>
      <c r="E25416"/>
      <c r="F25416"/>
    </row>
    <row r="25417" spans="1:6" x14ac:dyDescent="0.2">
      <c r="A25417"/>
      <c r="B25417"/>
      <c r="D25417"/>
      <c r="E25417"/>
      <c r="F25417"/>
    </row>
    <row r="25418" spans="1:6" x14ac:dyDescent="0.2">
      <c r="A25418"/>
      <c r="B25418"/>
      <c r="D25418"/>
      <c r="E25418"/>
      <c r="F25418"/>
    </row>
    <row r="25419" spans="1:6" x14ac:dyDescent="0.2">
      <c r="A25419"/>
      <c r="B25419"/>
      <c r="D25419"/>
      <c r="E25419"/>
      <c r="F25419"/>
    </row>
    <row r="25420" spans="1:6" x14ac:dyDescent="0.2">
      <c r="A25420"/>
      <c r="B25420"/>
      <c r="D25420"/>
      <c r="E25420"/>
      <c r="F25420"/>
    </row>
    <row r="25421" spans="1:6" x14ac:dyDescent="0.2">
      <c r="A25421"/>
      <c r="B25421"/>
      <c r="D25421"/>
      <c r="E25421"/>
      <c r="F25421"/>
    </row>
    <row r="25422" spans="1:6" x14ac:dyDescent="0.2">
      <c r="A25422"/>
      <c r="B25422"/>
      <c r="D25422"/>
      <c r="E25422"/>
      <c r="F25422"/>
    </row>
    <row r="25423" spans="1:6" x14ac:dyDescent="0.2">
      <c r="A25423"/>
      <c r="B25423"/>
      <c r="D25423"/>
      <c r="E25423"/>
      <c r="F25423"/>
    </row>
    <row r="25424" spans="1:6" x14ac:dyDescent="0.2">
      <c r="A25424"/>
      <c r="B25424"/>
      <c r="D25424"/>
      <c r="E25424"/>
      <c r="F25424"/>
    </row>
    <row r="25425" spans="1:6" x14ac:dyDescent="0.2">
      <c r="A25425"/>
      <c r="B25425"/>
      <c r="D25425"/>
      <c r="E25425"/>
      <c r="F25425"/>
    </row>
    <row r="25426" spans="1:6" x14ac:dyDescent="0.2">
      <c r="A25426"/>
      <c r="B25426"/>
      <c r="D25426"/>
      <c r="E25426"/>
      <c r="F25426"/>
    </row>
    <row r="25427" spans="1:6" x14ac:dyDescent="0.2">
      <c r="A25427"/>
      <c r="B25427"/>
      <c r="D25427"/>
      <c r="E25427"/>
      <c r="F25427"/>
    </row>
    <row r="25428" spans="1:6" x14ac:dyDescent="0.2">
      <c r="A25428"/>
      <c r="B25428"/>
      <c r="D25428"/>
      <c r="E25428"/>
      <c r="F25428"/>
    </row>
    <row r="25429" spans="1:6" x14ac:dyDescent="0.2">
      <c r="A25429"/>
      <c r="B25429"/>
      <c r="D25429"/>
      <c r="E25429"/>
      <c r="F25429"/>
    </row>
    <row r="25430" spans="1:6" x14ac:dyDescent="0.2">
      <c r="A25430"/>
      <c r="B25430"/>
      <c r="D25430"/>
      <c r="E25430"/>
      <c r="F25430"/>
    </row>
    <row r="25431" spans="1:6" x14ac:dyDescent="0.2">
      <c r="A25431"/>
      <c r="B25431"/>
      <c r="D25431"/>
      <c r="E25431"/>
      <c r="F25431"/>
    </row>
    <row r="25432" spans="1:6" x14ac:dyDescent="0.2">
      <c r="A25432"/>
      <c r="B25432"/>
      <c r="D25432"/>
      <c r="E25432"/>
      <c r="F25432"/>
    </row>
    <row r="25433" spans="1:6" x14ac:dyDescent="0.2">
      <c r="A25433"/>
      <c r="B25433"/>
      <c r="D25433"/>
      <c r="E25433"/>
      <c r="F25433"/>
    </row>
    <row r="25434" spans="1:6" x14ac:dyDescent="0.2">
      <c r="A25434"/>
      <c r="B25434"/>
      <c r="D25434"/>
      <c r="E25434"/>
      <c r="F25434"/>
    </row>
    <row r="25435" spans="1:6" x14ac:dyDescent="0.2">
      <c r="A25435"/>
      <c r="B25435"/>
      <c r="D25435"/>
      <c r="E25435"/>
      <c r="F25435"/>
    </row>
    <row r="25436" spans="1:6" x14ac:dyDescent="0.2">
      <c r="A25436"/>
      <c r="B25436"/>
      <c r="D25436"/>
      <c r="E25436"/>
      <c r="F25436"/>
    </row>
    <row r="25437" spans="1:6" x14ac:dyDescent="0.2">
      <c r="A25437"/>
      <c r="B25437"/>
      <c r="D25437"/>
      <c r="E25437"/>
      <c r="F25437"/>
    </row>
    <row r="25438" spans="1:6" x14ac:dyDescent="0.2">
      <c r="A25438"/>
      <c r="B25438"/>
      <c r="D25438"/>
      <c r="E25438"/>
      <c r="F25438"/>
    </row>
    <row r="25439" spans="1:6" x14ac:dyDescent="0.2">
      <c r="A25439"/>
      <c r="B25439"/>
      <c r="D25439"/>
      <c r="E25439"/>
      <c r="F25439"/>
    </row>
    <row r="25440" spans="1:6" x14ac:dyDescent="0.2">
      <c r="A25440"/>
      <c r="B25440"/>
      <c r="D25440"/>
      <c r="E25440"/>
      <c r="F25440"/>
    </row>
    <row r="25441" spans="1:6" x14ac:dyDescent="0.2">
      <c r="A25441"/>
      <c r="B25441"/>
      <c r="D25441"/>
      <c r="E25441"/>
      <c r="F25441"/>
    </row>
    <row r="25442" spans="1:6" x14ac:dyDescent="0.2">
      <c r="A25442"/>
      <c r="B25442"/>
      <c r="D25442"/>
      <c r="E25442"/>
      <c r="F25442"/>
    </row>
    <row r="25443" spans="1:6" x14ac:dyDescent="0.2">
      <c r="A25443"/>
      <c r="B25443"/>
      <c r="D25443"/>
      <c r="E25443"/>
      <c r="F25443"/>
    </row>
    <row r="25444" spans="1:6" x14ac:dyDescent="0.2">
      <c r="A25444"/>
      <c r="B25444"/>
      <c r="D25444"/>
      <c r="E25444"/>
      <c r="F25444"/>
    </row>
    <row r="25445" spans="1:6" x14ac:dyDescent="0.2">
      <c r="A25445"/>
      <c r="B25445"/>
      <c r="D25445"/>
      <c r="E25445"/>
      <c r="F25445"/>
    </row>
    <row r="25446" spans="1:6" x14ac:dyDescent="0.2">
      <c r="A25446"/>
      <c r="B25446"/>
      <c r="D25446"/>
      <c r="E25446"/>
      <c r="F25446"/>
    </row>
    <row r="25447" spans="1:6" x14ac:dyDescent="0.2">
      <c r="A25447"/>
      <c r="B25447"/>
      <c r="D25447"/>
      <c r="E25447"/>
      <c r="F25447"/>
    </row>
    <row r="25448" spans="1:6" x14ac:dyDescent="0.2">
      <c r="A25448"/>
      <c r="B25448"/>
      <c r="D25448"/>
      <c r="E25448"/>
      <c r="F25448"/>
    </row>
    <row r="25449" spans="1:6" x14ac:dyDescent="0.2">
      <c r="A25449"/>
      <c r="B25449"/>
      <c r="D25449"/>
      <c r="E25449"/>
      <c r="F25449"/>
    </row>
    <row r="25450" spans="1:6" x14ac:dyDescent="0.2">
      <c r="A25450"/>
      <c r="B25450"/>
      <c r="D25450"/>
      <c r="E25450"/>
      <c r="F25450"/>
    </row>
    <row r="25451" spans="1:6" x14ac:dyDescent="0.2">
      <c r="A25451"/>
      <c r="B25451"/>
      <c r="D25451"/>
      <c r="E25451"/>
      <c r="F25451"/>
    </row>
    <row r="25452" spans="1:6" x14ac:dyDescent="0.2">
      <c r="A25452"/>
      <c r="B25452"/>
      <c r="D25452"/>
      <c r="E25452"/>
      <c r="F25452"/>
    </row>
    <row r="25453" spans="1:6" x14ac:dyDescent="0.2">
      <c r="A25453"/>
      <c r="B25453"/>
      <c r="D25453"/>
      <c r="E25453"/>
      <c r="F25453"/>
    </row>
    <row r="25454" spans="1:6" x14ac:dyDescent="0.2">
      <c r="A25454"/>
      <c r="B25454"/>
      <c r="D25454"/>
      <c r="E25454"/>
      <c r="F25454"/>
    </row>
    <row r="25455" spans="1:6" x14ac:dyDescent="0.2">
      <c r="A25455"/>
      <c r="B25455"/>
      <c r="D25455"/>
      <c r="E25455"/>
      <c r="F25455"/>
    </row>
    <row r="25456" spans="1:6" x14ac:dyDescent="0.2">
      <c r="A25456"/>
      <c r="B25456"/>
      <c r="D25456"/>
      <c r="E25456"/>
      <c r="F25456"/>
    </row>
    <row r="25457" spans="1:6" x14ac:dyDescent="0.2">
      <c r="A25457"/>
      <c r="B25457"/>
      <c r="D25457"/>
      <c r="E25457"/>
      <c r="F25457"/>
    </row>
    <row r="25458" spans="1:6" x14ac:dyDescent="0.2">
      <c r="A25458"/>
      <c r="B25458"/>
      <c r="D25458"/>
      <c r="E25458"/>
      <c r="F25458"/>
    </row>
    <row r="25459" spans="1:6" x14ac:dyDescent="0.2">
      <c r="A25459"/>
      <c r="B25459"/>
      <c r="D25459"/>
      <c r="E25459"/>
      <c r="F25459"/>
    </row>
    <row r="25460" spans="1:6" x14ac:dyDescent="0.2">
      <c r="A25460"/>
      <c r="B25460"/>
      <c r="D25460"/>
      <c r="E25460"/>
      <c r="F25460"/>
    </row>
    <row r="25461" spans="1:6" x14ac:dyDescent="0.2">
      <c r="A25461"/>
      <c r="B25461"/>
      <c r="D25461"/>
      <c r="E25461"/>
      <c r="F25461"/>
    </row>
    <row r="25462" spans="1:6" x14ac:dyDescent="0.2">
      <c r="A25462"/>
      <c r="B25462"/>
      <c r="D25462"/>
      <c r="E25462"/>
      <c r="F25462"/>
    </row>
    <row r="25463" spans="1:6" x14ac:dyDescent="0.2">
      <c r="A25463"/>
      <c r="B25463"/>
      <c r="D25463"/>
      <c r="E25463"/>
      <c r="F25463"/>
    </row>
    <row r="25464" spans="1:6" x14ac:dyDescent="0.2">
      <c r="A25464"/>
      <c r="B25464"/>
      <c r="D25464"/>
      <c r="E25464"/>
      <c r="F25464"/>
    </row>
    <row r="25465" spans="1:6" x14ac:dyDescent="0.2">
      <c r="A25465"/>
      <c r="B25465"/>
      <c r="D25465"/>
      <c r="E25465"/>
      <c r="F25465"/>
    </row>
    <row r="25466" spans="1:6" x14ac:dyDescent="0.2">
      <c r="A25466"/>
      <c r="B25466"/>
      <c r="D25466"/>
      <c r="E25466"/>
      <c r="F25466"/>
    </row>
    <row r="25467" spans="1:6" x14ac:dyDescent="0.2">
      <c r="A25467"/>
      <c r="B25467"/>
      <c r="D25467"/>
      <c r="E25467"/>
      <c r="F25467"/>
    </row>
    <row r="25468" spans="1:6" x14ac:dyDescent="0.2">
      <c r="A25468"/>
      <c r="B25468"/>
      <c r="D25468"/>
      <c r="E25468"/>
      <c r="F25468"/>
    </row>
    <row r="25469" spans="1:6" x14ac:dyDescent="0.2">
      <c r="A25469"/>
      <c r="B25469"/>
      <c r="D25469"/>
      <c r="E25469"/>
      <c r="F25469"/>
    </row>
    <row r="25470" spans="1:6" x14ac:dyDescent="0.2">
      <c r="A25470"/>
      <c r="B25470"/>
      <c r="D25470"/>
      <c r="E25470"/>
      <c r="F25470"/>
    </row>
    <row r="25471" spans="1:6" x14ac:dyDescent="0.2">
      <c r="A25471"/>
      <c r="B25471"/>
      <c r="D25471"/>
      <c r="E25471"/>
      <c r="F25471"/>
    </row>
    <row r="25472" spans="1:6" x14ac:dyDescent="0.2">
      <c r="A25472"/>
      <c r="B25472"/>
      <c r="D25472"/>
      <c r="E25472"/>
      <c r="F25472"/>
    </row>
    <row r="25473" spans="1:6" x14ac:dyDescent="0.2">
      <c r="A25473"/>
      <c r="B25473"/>
      <c r="D25473"/>
      <c r="E25473"/>
      <c r="F25473"/>
    </row>
    <row r="25474" spans="1:6" x14ac:dyDescent="0.2">
      <c r="A25474"/>
      <c r="B25474"/>
      <c r="D25474"/>
      <c r="E25474"/>
      <c r="F25474"/>
    </row>
    <row r="25475" spans="1:6" x14ac:dyDescent="0.2">
      <c r="A25475"/>
      <c r="B25475"/>
      <c r="D25475"/>
      <c r="E25475"/>
      <c r="F25475"/>
    </row>
    <row r="25476" spans="1:6" x14ac:dyDescent="0.2">
      <c r="A25476"/>
      <c r="B25476"/>
      <c r="D25476"/>
      <c r="E25476"/>
      <c r="F25476"/>
    </row>
    <row r="25477" spans="1:6" x14ac:dyDescent="0.2">
      <c r="A25477"/>
      <c r="B25477"/>
      <c r="D25477"/>
      <c r="E25477"/>
      <c r="F25477"/>
    </row>
    <row r="25478" spans="1:6" x14ac:dyDescent="0.2">
      <c r="A25478"/>
      <c r="B25478"/>
      <c r="D25478"/>
      <c r="E25478"/>
      <c r="F25478"/>
    </row>
    <row r="25479" spans="1:6" x14ac:dyDescent="0.2">
      <c r="A25479"/>
      <c r="B25479"/>
      <c r="D25479"/>
      <c r="E25479"/>
      <c r="F25479"/>
    </row>
    <row r="25480" spans="1:6" x14ac:dyDescent="0.2">
      <c r="A25480"/>
      <c r="B25480"/>
      <c r="D25480"/>
      <c r="E25480"/>
      <c r="F25480"/>
    </row>
    <row r="25481" spans="1:6" x14ac:dyDescent="0.2">
      <c r="A25481"/>
      <c r="B25481"/>
      <c r="D25481"/>
      <c r="E25481"/>
      <c r="F25481"/>
    </row>
    <row r="25482" spans="1:6" x14ac:dyDescent="0.2">
      <c r="A25482"/>
      <c r="B25482"/>
      <c r="D25482"/>
      <c r="E25482"/>
      <c r="F25482"/>
    </row>
    <row r="25483" spans="1:6" x14ac:dyDescent="0.2">
      <c r="A25483"/>
      <c r="B25483"/>
      <c r="D25483"/>
      <c r="E25483"/>
      <c r="F25483"/>
    </row>
    <row r="25484" spans="1:6" x14ac:dyDescent="0.2">
      <c r="A25484"/>
      <c r="B25484"/>
      <c r="D25484"/>
      <c r="E25484"/>
      <c r="F25484"/>
    </row>
    <row r="25485" spans="1:6" x14ac:dyDescent="0.2">
      <c r="A25485"/>
      <c r="B25485"/>
      <c r="D25485"/>
      <c r="E25485"/>
      <c r="F25485"/>
    </row>
    <row r="25486" spans="1:6" x14ac:dyDescent="0.2">
      <c r="A25486"/>
      <c r="B25486"/>
      <c r="D25486"/>
      <c r="E25486"/>
      <c r="F25486"/>
    </row>
    <row r="25487" spans="1:6" x14ac:dyDescent="0.2">
      <c r="A25487"/>
      <c r="B25487"/>
      <c r="D25487"/>
      <c r="E25487"/>
      <c r="F25487"/>
    </row>
    <row r="25488" spans="1:6" x14ac:dyDescent="0.2">
      <c r="A25488"/>
      <c r="B25488"/>
      <c r="D25488"/>
      <c r="E25488"/>
      <c r="F25488"/>
    </row>
    <row r="25489" spans="1:6" x14ac:dyDescent="0.2">
      <c r="A25489"/>
      <c r="B25489"/>
      <c r="D25489"/>
      <c r="E25489"/>
      <c r="F25489"/>
    </row>
    <row r="25490" spans="1:6" x14ac:dyDescent="0.2">
      <c r="A25490"/>
      <c r="B25490"/>
      <c r="D25490"/>
      <c r="E25490"/>
      <c r="F25490"/>
    </row>
    <row r="25491" spans="1:6" x14ac:dyDescent="0.2">
      <c r="A25491"/>
      <c r="B25491"/>
      <c r="D25491"/>
      <c r="E25491"/>
      <c r="F25491"/>
    </row>
    <row r="25492" spans="1:6" x14ac:dyDescent="0.2">
      <c r="A25492"/>
      <c r="B25492"/>
      <c r="D25492"/>
      <c r="E25492"/>
      <c r="F25492"/>
    </row>
    <row r="25493" spans="1:6" x14ac:dyDescent="0.2">
      <c r="A25493"/>
      <c r="B25493"/>
      <c r="D25493"/>
      <c r="E25493"/>
      <c r="F25493"/>
    </row>
    <row r="25494" spans="1:6" x14ac:dyDescent="0.2">
      <c r="A25494"/>
      <c r="B25494"/>
      <c r="D25494"/>
      <c r="E25494"/>
      <c r="F25494"/>
    </row>
    <row r="25495" spans="1:6" x14ac:dyDescent="0.2">
      <c r="A25495"/>
      <c r="B25495"/>
      <c r="D25495"/>
      <c r="E25495"/>
      <c r="F25495"/>
    </row>
    <row r="25496" spans="1:6" x14ac:dyDescent="0.2">
      <c r="A25496"/>
      <c r="B25496"/>
      <c r="D25496"/>
      <c r="E25496"/>
      <c r="F25496"/>
    </row>
    <row r="25497" spans="1:6" x14ac:dyDescent="0.2">
      <c r="A25497"/>
      <c r="B25497"/>
      <c r="D25497"/>
      <c r="E25497"/>
      <c r="F25497"/>
    </row>
    <row r="25498" spans="1:6" x14ac:dyDescent="0.2">
      <c r="A25498"/>
      <c r="B25498"/>
      <c r="D25498"/>
      <c r="E25498"/>
      <c r="F25498"/>
    </row>
    <row r="25499" spans="1:6" x14ac:dyDescent="0.2">
      <c r="A25499"/>
      <c r="B25499"/>
      <c r="D25499"/>
      <c r="E25499"/>
      <c r="F25499"/>
    </row>
    <row r="25500" spans="1:6" x14ac:dyDescent="0.2">
      <c r="A25500"/>
      <c r="B25500"/>
      <c r="D25500"/>
      <c r="E25500"/>
      <c r="F25500"/>
    </row>
    <row r="25501" spans="1:6" x14ac:dyDescent="0.2">
      <c r="A25501"/>
      <c r="B25501"/>
      <c r="D25501"/>
      <c r="E25501"/>
      <c r="F25501"/>
    </row>
    <row r="25502" spans="1:6" x14ac:dyDescent="0.2">
      <c r="A25502"/>
      <c r="B25502"/>
      <c r="D25502"/>
      <c r="E25502"/>
      <c r="F25502"/>
    </row>
    <row r="25503" spans="1:6" x14ac:dyDescent="0.2">
      <c r="A25503"/>
      <c r="B25503"/>
      <c r="D25503"/>
      <c r="E25503"/>
      <c r="F25503"/>
    </row>
    <row r="25504" spans="1:6" x14ac:dyDescent="0.2">
      <c r="A25504"/>
      <c r="B25504"/>
      <c r="D25504"/>
      <c r="E25504"/>
      <c r="F25504"/>
    </row>
    <row r="25505" spans="1:6" x14ac:dyDescent="0.2">
      <c r="A25505"/>
      <c r="B25505"/>
      <c r="D25505"/>
      <c r="E25505"/>
      <c r="F25505"/>
    </row>
    <row r="25506" spans="1:6" x14ac:dyDescent="0.2">
      <c r="A25506"/>
      <c r="B25506"/>
      <c r="D25506"/>
      <c r="E25506"/>
      <c r="F25506"/>
    </row>
    <row r="25507" spans="1:6" x14ac:dyDescent="0.2">
      <c r="A25507"/>
      <c r="B25507"/>
      <c r="D25507"/>
      <c r="E25507"/>
      <c r="F25507"/>
    </row>
    <row r="25508" spans="1:6" x14ac:dyDescent="0.2">
      <c r="A25508"/>
      <c r="B25508"/>
      <c r="D25508"/>
      <c r="E25508"/>
      <c r="F25508"/>
    </row>
    <row r="25509" spans="1:6" x14ac:dyDescent="0.2">
      <c r="A25509"/>
      <c r="B25509"/>
      <c r="D25509"/>
      <c r="E25509"/>
      <c r="F25509"/>
    </row>
    <row r="25510" spans="1:6" x14ac:dyDescent="0.2">
      <c r="A25510"/>
      <c r="B25510"/>
      <c r="D25510"/>
      <c r="E25510"/>
      <c r="F25510"/>
    </row>
    <row r="25511" spans="1:6" x14ac:dyDescent="0.2">
      <c r="A25511"/>
      <c r="B25511"/>
      <c r="D25511"/>
      <c r="E25511"/>
      <c r="F25511"/>
    </row>
    <row r="25512" spans="1:6" x14ac:dyDescent="0.2">
      <c r="A25512"/>
      <c r="B25512"/>
      <c r="D25512"/>
      <c r="E25512"/>
      <c r="F25512"/>
    </row>
    <row r="25513" spans="1:6" x14ac:dyDescent="0.2">
      <c r="A25513"/>
      <c r="B25513"/>
      <c r="D25513"/>
      <c r="E25513"/>
      <c r="F25513"/>
    </row>
    <row r="25514" spans="1:6" x14ac:dyDescent="0.2">
      <c r="A25514"/>
      <c r="B25514"/>
      <c r="D25514"/>
      <c r="E25514"/>
      <c r="F25514"/>
    </row>
    <row r="25515" spans="1:6" x14ac:dyDescent="0.2">
      <c r="A25515"/>
      <c r="B25515"/>
      <c r="D25515"/>
      <c r="E25515"/>
      <c r="F25515"/>
    </row>
    <row r="25516" spans="1:6" x14ac:dyDescent="0.2">
      <c r="A25516"/>
      <c r="B25516"/>
      <c r="D25516"/>
      <c r="E25516"/>
      <c r="F25516"/>
    </row>
    <row r="25517" spans="1:6" x14ac:dyDescent="0.2">
      <c r="A25517"/>
      <c r="B25517"/>
      <c r="D25517"/>
      <c r="E25517"/>
      <c r="F25517"/>
    </row>
    <row r="25518" spans="1:6" x14ac:dyDescent="0.2">
      <c r="A25518"/>
      <c r="B25518"/>
      <c r="D25518"/>
      <c r="E25518"/>
      <c r="F25518"/>
    </row>
    <row r="25519" spans="1:6" x14ac:dyDescent="0.2">
      <c r="A25519"/>
      <c r="B25519"/>
      <c r="D25519"/>
      <c r="E25519"/>
      <c r="F25519"/>
    </row>
    <row r="25520" spans="1:6" x14ac:dyDescent="0.2">
      <c r="A25520"/>
      <c r="B25520"/>
      <c r="D25520"/>
      <c r="E25520"/>
      <c r="F25520"/>
    </row>
    <row r="25521" spans="1:6" x14ac:dyDescent="0.2">
      <c r="A25521"/>
      <c r="B25521"/>
      <c r="D25521"/>
      <c r="E25521"/>
      <c r="F25521"/>
    </row>
    <row r="25522" spans="1:6" x14ac:dyDescent="0.2">
      <c r="A25522"/>
      <c r="B25522"/>
      <c r="D25522"/>
      <c r="E25522"/>
      <c r="F25522"/>
    </row>
    <row r="25523" spans="1:6" x14ac:dyDescent="0.2">
      <c r="A25523"/>
      <c r="B25523"/>
      <c r="D25523"/>
      <c r="E25523"/>
      <c r="F25523"/>
    </row>
    <row r="25524" spans="1:6" x14ac:dyDescent="0.2">
      <c r="A25524"/>
      <c r="B25524"/>
      <c r="D25524"/>
      <c r="E25524"/>
      <c r="F25524"/>
    </row>
    <row r="25525" spans="1:6" x14ac:dyDescent="0.2">
      <c r="A25525"/>
      <c r="B25525"/>
      <c r="D25525"/>
      <c r="E25525"/>
      <c r="F25525"/>
    </row>
    <row r="25526" spans="1:6" x14ac:dyDescent="0.2">
      <c r="A25526"/>
      <c r="B25526"/>
      <c r="D25526"/>
      <c r="E25526"/>
      <c r="F25526"/>
    </row>
    <row r="25527" spans="1:6" x14ac:dyDescent="0.2">
      <c r="A25527"/>
      <c r="B25527"/>
      <c r="D25527"/>
      <c r="E25527"/>
      <c r="F25527"/>
    </row>
    <row r="25528" spans="1:6" x14ac:dyDescent="0.2">
      <c r="A25528"/>
      <c r="B25528"/>
      <c r="D25528"/>
      <c r="E25528"/>
      <c r="F25528"/>
    </row>
    <row r="25529" spans="1:6" x14ac:dyDescent="0.2">
      <c r="A25529"/>
      <c r="B25529"/>
      <c r="D25529"/>
      <c r="E25529"/>
      <c r="F25529"/>
    </row>
    <row r="25530" spans="1:6" x14ac:dyDescent="0.2">
      <c r="A25530"/>
      <c r="B25530"/>
      <c r="D25530"/>
      <c r="E25530"/>
      <c r="F25530"/>
    </row>
    <row r="25531" spans="1:6" x14ac:dyDescent="0.2">
      <c r="A25531"/>
      <c r="B25531"/>
      <c r="D25531"/>
      <c r="E25531"/>
      <c r="F25531"/>
    </row>
    <row r="25532" spans="1:6" x14ac:dyDescent="0.2">
      <c r="A25532"/>
      <c r="B25532"/>
      <c r="D25532"/>
      <c r="E25532"/>
      <c r="F25532"/>
    </row>
    <row r="25533" spans="1:6" x14ac:dyDescent="0.2">
      <c r="A25533"/>
      <c r="B25533"/>
      <c r="D25533"/>
      <c r="E25533"/>
      <c r="F25533"/>
    </row>
    <row r="25534" spans="1:6" x14ac:dyDescent="0.2">
      <c r="A25534"/>
      <c r="B25534"/>
      <c r="D25534"/>
      <c r="E25534"/>
      <c r="F25534"/>
    </row>
    <row r="25535" spans="1:6" x14ac:dyDescent="0.2">
      <c r="A25535"/>
      <c r="B25535"/>
      <c r="D25535"/>
      <c r="E25535"/>
      <c r="F25535"/>
    </row>
    <row r="25536" spans="1:6" x14ac:dyDescent="0.2">
      <c r="A25536"/>
      <c r="B25536"/>
      <c r="D25536"/>
      <c r="E25536"/>
      <c r="F25536"/>
    </row>
    <row r="25537" spans="1:6" x14ac:dyDescent="0.2">
      <c r="A25537"/>
      <c r="B25537"/>
      <c r="D25537"/>
      <c r="E25537"/>
      <c r="F25537"/>
    </row>
    <row r="25538" spans="1:6" x14ac:dyDescent="0.2">
      <c r="A25538"/>
      <c r="B25538"/>
      <c r="D25538"/>
      <c r="E25538"/>
      <c r="F25538"/>
    </row>
    <row r="25539" spans="1:6" x14ac:dyDescent="0.2">
      <c r="A25539"/>
      <c r="B25539"/>
      <c r="D25539"/>
      <c r="E25539"/>
      <c r="F25539"/>
    </row>
    <row r="25540" spans="1:6" x14ac:dyDescent="0.2">
      <c r="A25540"/>
      <c r="B25540"/>
      <c r="D25540"/>
      <c r="E25540"/>
      <c r="F25540"/>
    </row>
    <row r="25541" spans="1:6" x14ac:dyDescent="0.2">
      <c r="A25541"/>
      <c r="B25541"/>
      <c r="D25541"/>
      <c r="E25541"/>
      <c r="F25541"/>
    </row>
    <row r="25542" spans="1:6" x14ac:dyDescent="0.2">
      <c r="A25542"/>
      <c r="B25542"/>
      <c r="D25542"/>
      <c r="E25542"/>
      <c r="F25542"/>
    </row>
    <row r="25543" spans="1:6" x14ac:dyDescent="0.2">
      <c r="A25543"/>
      <c r="B25543"/>
      <c r="D25543"/>
      <c r="E25543"/>
      <c r="F25543"/>
    </row>
    <row r="25544" spans="1:6" x14ac:dyDescent="0.2">
      <c r="A25544"/>
      <c r="B25544"/>
      <c r="D25544"/>
      <c r="E25544"/>
      <c r="F25544"/>
    </row>
    <row r="25545" spans="1:6" x14ac:dyDescent="0.2">
      <c r="A25545"/>
      <c r="B25545"/>
      <c r="D25545"/>
      <c r="E25545"/>
      <c r="F25545"/>
    </row>
    <row r="25546" spans="1:6" x14ac:dyDescent="0.2">
      <c r="A25546"/>
      <c r="B25546"/>
      <c r="D25546"/>
      <c r="E25546"/>
      <c r="F25546"/>
    </row>
    <row r="25547" spans="1:6" x14ac:dyDescent="0.2">
      <c r="A25547"/>
      <c r="B25547"/>
      <c r="D25547"/>
      <c r="E25547"/>
      <c r="F25547"/>
    </row>
    <row r="25548" spans="1:6" x14ac:dyDescent="0.2">
      <c r="A25548"/>
      <c r="B25548"/>
      <c r="D25548"/>
      <c r="E25548"/>
      <c r="F25548"/>
    </row>
    <row r="25549" spans="1:6" x14ac:dyDescent="0.2">
      <c r="A25549"/>
      <c r="B25549"/>
      <c r="D25549"/>
      <c r="E25549"/>
      <c r="F25549"/>
    </row>
    <row r="25550" spans="1:6" x14ac:dyDescent="0.2">
      <c r="A25550"/>
      <c r="B25550"/>
      <c r="D25550"/>
      <c r="E25550"/>
      <c r="F25550"/>
    </row>
    <row r="25551" spans="1:6" x14ac:dyDescent="0.2">
      <c r="A25551"/>
      <c r="B25551"/>
      <c r="D25551"/>
      <c r="E25551"/>
      <c r="F25551"/>
    </row>
    <row r="25552" spans="1:6" x14ac:dyDescent="0.2">
      <c r="A25552"/>
      <c r="B25552"/>
      <c r="D25552"/>
      <c r="E25552"/>
      <c r="F25552"/>
    </row>
    <row r="25553" spans="1:6" x14ac:dyDescent="0.2">
      <c r="A25553"/>
      <c r="B25553"/>
      <c r="D25553"/>
      <c r="E25553"/>
      <c r="F25553"/>
    </row>
    <row r="25554" spans="1:6" x14ac:dyDescent="0.2">
      <c r="A25554"/>
      <c r="B25554"/>
      <c r="D25554"/>
      <c r="E25554"/>
      <c r="F25554"/>
    </row>
    <row r="25555" spans="1:6" x14ac:dyDescent="0.2">
      <c r="A25555"/>
      <c r="B25555"/>
      <c r="D25555"/>
      <c r="E25555"/>
      <c r="F25555"/>
    </row>
    <row r="25556" spans="1:6" x14ac:dyDescent="0.2">
      <c r="A25556"/>
      <c r="B25556"/>
      <c r="D25556"/>
      <c r="E25556"/>
      <c r="F25556"/>
    </row>
    <row r="25557" spans="1:6" x14ac:dyDescent="0.2">
      <c r="A25557"/>
      <c r="B25557"/>
      <c r="D25557"/>
      <c r="E25557"/>
      <c r="F25557"/>
    </row>
    <row r="25558" spans="1:6" x14ac:dyDescent="0.2">
      <c r="A25558"/>
      <c r="B25558"/>
      <c r="D25558"/>
      <c r="E25558"/>
      <c r="F25558"/>
    </row>
    <row r="25559" spans="1:6" x14ac:dyDescent="0.2">
      <c r="A25559"/>
      <c r="B25559"/>
      <c r="D25559"/>
      <c r="E25559"/>
      <c r="F25559"/>
    </row>
    <row r="25560" spans="1:6" x14ac:dyDescent="0.2">
      <c r="A25560"/>
      <c r="B25560"/>
      <c r="D25560"/>
      <c r="E25560"/>
      <c r="F25560"/>
    </row>
    <row r="25561" spans="1:6" x14ac:dyDescent="0.2">
      <c r="A25561"/>
      <c r="B25561"/>
      <c r="D25561"/>
      <c r="E25561"/>
      <c r="F25561"/>
    </row>
    <row r="25562" spans="1:6" x14ac:dyDescent="0.2">
      <c r="A25562"/>
      <c r="B25562"/>
      <c r="D25562"/>
      <c r="E25562"/>
      <c r="F25562"/>
    </row>
    <row r="25563" spans="1:6" x14ac:dyDescent="0.2">
      <c r="A25563"/>
      <c r="B25563"/>
      <c r="D25563"/>
      <c r="E25563"/>
      <c r="F25563"/>
    </row>
    <row r="25564" spans="1:6" x14ac:dyDescent="0.2">
      <c r="A25564"/>
      <c r="B25564"/>
      <c r="D25564"/>
      <c r="E25564"/>
      <c r="F25564"/>
    </row>
    <row r="25565" spans="1:6" x14ac:dyDescent="0.2">
      <c r="A25565"/>
      <c r="B25565"/>
      <c r="D25565"/>
      <c r="E25565"/>
      <c r="F25565"/>
    </row>
    <row r="25566" spans="1:6" x14ac:dyDescent="0.2">
      <c r="A25566"/>
      <c r="B25566"/>
      <c r="D25566"/>
      <c r="E25566"/>
      <c r="F25566"/>
    </row>
    <row r="25567" spans="1:6" x14ac:dyDescent="0.2">
      <c r="A25567"/>
      <c r="B25567"/>
      <c r="D25567"/>
      <c r="E25567"/>
      <c r="F25567"/>
    </row>
    <row r="25568" spans="1:6" x14ac:dyDescent="0.2">
      <c r="A25568"/>
      <c r="B25568"/>
      <c r="D25568"/>
      <c r="E25568"/>
      <c r="F25568"/>
    </row>
    <row r="25569" spans="1:6" x14ac:dyDescent="0.2">
      <c r="A25569"/>
      <c r="B25569"/>
      <c r="D25569"/>
      <c r="E25569"/>
      <c r="F25569"/>
    </row>
    <row r="25570" spans="1:6" x14ac:dyDescent="0.2">
      <c r="A25570"/>
      <c r="B25570"/>
      <c r="D25570"/>
      <c r="E25570"/>
      <c r="F25570"/>
    </row>
    <row r="25571" spans="1:6" x14ac:dyDescent="0.2">
      <c r="A25571"/>
      <c r="B25571"/>
      <c r="D25571"/>
      <c r="E25571"/>
      <c r="F25571"/>
    </row>
    <row r="25572" spans="1:6" x14ac:dyDescent="0.2">
      <c r="A25572"/>
      <c r="B25572"/>
      <c r="D25572"/>
      <c r="E25572"/>
      <c r="F25572"/>
    </row>
    <row r="25573" spans="1:6" x14ac:dyDescent="0.2">
      <c r="A25573"/>
      <c r="B25573"/>
      <c r="D25573"/>
      <c r="E25573"/>
      <c r="F25573"/>
    </row>
    <row r="25574" spans="1:6" x14ac:dyDescent="0.2">
      <c r="A25574"/>
      <c r="B25574"/>
      <c r="D25574"/>
      <c r="E25574"/>
      <c r="F25574"/>
    </row>
    <row r="25575" spans="1:6" x14ac:dyDescent="0.2">
      <c r="A25575"/>
      <c r="B25575"/>
      <c r="D25575"/>
      <c r="E25575"/>
      <c r="F25575"/>
    </row>
    <row r="25576" spans="1:6" x14ac:dyDescent="0.2">
      <c r="A25576"/>
      <c r="B25576"/>
      <c r="D25576"/>
      <c r="E25576"/>
      <c r="F25576"/>
    </row>
    <row r="25577" spans="1:6" x14ac:dyDescent="0.2">
      <c r="A25577"/>
      <c r="B25577"/>
      <c r="D25577"/>
      <c r="E25577"/>
      <c r="F25577"/>
    </row>
    <row r="25578" spans="1:6" x14ac:dyDescent="0.2">
      <c r="A25578"/>
      <c r="B25578"/>
      <c r="D25578"/>
      <c r="E25578"/>
      <c r="F25578"/>
    </row>
    <row r="25579" spans="1:6" x14ac:dyDescent="0.2">
      <c r="A25579"/>
      <c r="B25579"/>
      <c r="D25579"/>
      <c r="E25579"/>
      <c r="F25579"/>
    </row>
    <row r="25580" spans="1:6" x14ac:dyDescent="0.2">
      <c r="A25580"/>
      <c r="B25580"/>
      <c r="D25580"/>
      <c r="E25580"/>
      <c r="F25580"/>
    </row>
    <row r="25581" spans="1:6" x14ac:dyDescent="0.2">
      <c r="A25581"/>
      <c r="B25581"/>
      <c r="D25581"/>
      <c r="E25581"/>
      <c r="F25581"/>
    </row>
    <row r="25582" spans="1:6" x14ac:dyDescent="0.2">
      <c r="A25582"/>
      <c r="B25582"/>
      <c r="D25582"/>
      <c r="E25582"/>
      <c r="F25582"/>
    </row>
    <row r="25583" spans="1:6" x14ac:dyDescent="0.2">
      <c r="A25583"/>
      <c r="B25583"/>
      <c r="D25583"/>
      <c r="E25583"/>
      <c r="F25583"/>
    </row>
    <row r="25584" spans="1:6" x14ac:dyDescent="0.2">
      <c r="A25584"/>
      <c r="B25584"/>
      <c r="D25584"/>
      <c r="E25584"/>
      <c r="F25584"/>
    </row>
    <row r="25585" spans="1:6" x14ac:dyDescent="0.2">
      <c r="A25585"/>
      <c r="B25585"/>
      <c r="D25585"/>
      <c r="E25585"/>
      <c r="F25585"/>
    </row>
    <row r="25586" spans="1:6" x14ac:dyDescent="0.2">
      <c r="A25586"/>
      <c r="B25586"/>
      <c r="D25586"/>
      <c r="E25586"/>
      <c r="F25586"/>
    </row>
    <row r="25587" spans="1:6" x14ac:dyDescent="0.2">
      <c r="A25587"/>
      <c r="B25587"/>
      <c r="D25587"/>
      <c r="E25587"/>
      <c r="F25587"/>
    </row>
    <row r="25588" spans="1:6" x14ac:dyDescent="0.2">
      <c r="A25588"/>
      <c r="B25588"/>
      <c r="D25588"/>
      <c r="E25588"/>
      <c r="F25588"/>
    </row>
    <row r="25589" spans="1:6" x14ac:dyDescent="0.2">
      <c r="A25589"/>
      <c r="B25589"/>
      <c r="D25589"/>
      <c r="E25589"/>
      <c r="F25589"/>
    </row>
    <row r="25590" spans="1:6" x14ac:dyDescent="0.2">
      <c r="A25590"/>
      <c r="B25590"/>
      <c r="D25590"/>
      <c r="E25590"/>
      <c r="F25590"/>
    </row>
    <row r="25591" spans="1:6" x14ac:dyDescent="0.2">
      <c r="A25591"/>
      <c r="B25591"/>
      <c r="D25591"/>
      <c r="E25591"/>
      <c r="F25591"/>
    </row>
    <row r="25592" spans="1:6" x14ac:dyDescent="0.2">
      <c r="A25592"/>
      <c r="B25592"/>
      <c r="D25592"/>
      <c r="E25592"/>
      <c r="F25592"/>
    </row>
    <row r="25593" spans="1:6" x14ac:dyDescent="0.2">
      <c r="A25593"/>
      <c r="B25593"/>
      <c r="D25593"/>
      <c r="E25593"/>
      <c r="F25593"/>
    </row>
    <row r="25594" spans="1:6" x14ac:dyDescent="0.2">
      <c r="A25594"/>
      <c r="B25594"/>
      <c r="D25594"/>
      <c r="E25594"/>
      <c r="F25594"/>
    </row>
    <row r="25595" spans="1:6" x14ac:dyDescent="0.2">
      <c r="A25595"/>
      <c r="B25595"/>
      <c r="D25595"/>
      <c r="E25595"/>
      <c r="F25595"/>
    </row>
    <row r="25596" spans="1:6" x14ac:dyDescent="0.2">
      <c r="A25596"/>
      <c r="B25596"/>
      <c r="D25596"/>
      <c r="E25596"/>
      <c r="F25596"/>
    </row>
    <row r="25597" spans="1:6" x14ac:dyDescent="0.2">
      <c r="A25597"/>
      <c r="B25597"/>
      <c r="D25597"/>
      <c r="E25597"/>
      <c r="F25597"/>
    </row>
    <row r="25598" spans="1:6" x14ac:dyDescent="0.2">
      <c r="A25598"/>
      <c r="B25598"/>
      <c r="D25598"/>
      <c r="E25598"/>
      <c r="F25598"/>
    </row>
    <row r="25599" spans="1:6" x14ac:dyDescent="0.2">
      <c r="A25599"/>
      <c r="B25599"/>
      <c r="D25599"/>
      <c r="E25599"/>
      <c r="F25599"/>
    </row>
    <row r="25600" spans="1:6" x14ac:dyDescent="0.2">
      <c r="A25600"/>
      <c r="B25600"/>
      <c r="D25600"/>
      <c r="E25600"/>
      <c r="F25600"/>
    </row>
    <row r="25601" spans="1:6" x14ac:dyDescent="0.2">
      <c r="A25601"/>
      <c r="B25601"/>
      <c r="D25601"/>
      <c r="E25601"/>
      <c r="F25601"/>
    </row>
    <row r="25602" spans="1:6" x14ac:dyDescent="0.2">
      <c r="A25602"/>
      <c r="B25602"/>
      <c r="D25602"/>
      <c r="E25602"/>
      <c r="F25602"/>
    </row>
    <row r="25603" spans="1:6" x14ac:dyDescent="0.2">
      <c r="A25603"/>
      <c r="B25603"/>
      <c r="D25603"/>
      <c r="E25603"/>
      <c r="F25603"/>
    </row>
    <row r="25604" spans="1:6" x14ac:dyDescent="0.2">
      <c r="A25604"/>
      <c r="B25604"/>
      <c r="D25604"/>
      <c r="E25604"/>
      <c r="F25604"/>
    </row>
    <row r="25605" spans="1:6" x14ac:dyDescent="0.2">
      <c r="A25605"/>
      <c r="B25605"/>
      <c r="D25605"/>
      <c r="E25605"/>
      <c r="F25605"/>
    </row>
    <row r="25606" spans="1:6" x14ac:dyDescent="0.2">
      <c r="A25606"/>
      <c r="B25606"/>
      <c r="D25606"/>
      <c r="E25606"/>
      <c r="F25606"/>
    </row>
    <row r="25607" spans="1:6" x14ac:dyDescent="0.2">
      <c r="A25607"/>
      <c r="B25607"/>
      <c r="D25607"/>
      <c r="E25607"/>
      <c r="F25607"/>
    </row>
    <row r="25608" spans="1:6" x14ac:dyDescent="0.2">
      <c r="A25608"/>
      <c r="B25608"/>
      <c r="D25608"/>
      <c r="E25608"/>
      <c r="F25608"/>
    </row>
    <row r="25609" spans="1:6" x14ac:dyDescent="0.2">
      <c r="A25609"/>
      <c r="B25609"/>
      <c r="D25609"/>
      <c r="E25609"/>
      <c r="F25609"/>
    </row>
    <row r="25610" spans="1:6" x14ac:dyDescent="0.2">
      <c r="A25610"/>
      <c r="B25610"/>
      <c r="D25610"/>
      <c r="E25610"/>
      <c r="F25610"/>
    </row>
    <row r="25611" spans="1:6" x14ac:dyDescent="0.2">
      <c r="A25611"/>
      <c r="B25611"/>
      <c r="D25611"/>
      <c r="E25611"/>
      <c r="F25611"/>
    </row>
    <row r="25612" spans="1:6" x14ac:dyDescent="0.2">
      <c r="A25612"/>
      <c r="B25612"/>
      <c r="D25612"/>
      <c r="E25612"/>
      <c r="F25612"/>
    </row>
    <row r="25613" spans="1:6" x14ac:dyDescent="0.2">
      <c r="A25613"/>
      <c r="B25613"/>
      <c r="D25613"/>
      <c r="E25613"/>
      <c r="F25613"/>
    </row>
    <row r="25614" spans="1:6" x14ac:dyDescent="0.2">
      <c r="A25614"/>
      <c r="B25614"/>
      <c r="D25614"/>
      <c r="E25614"/>
      <c r="F25614"/>
    </row>
    <row r="25615" spans="1:6" x14ac:dyDescent="0.2">
      <c r="A25615"/>
      <c r="B25615"/>
      <c r="D25615"/>
      <c r="E25615"/>
      <c r="F25615"/>
    </row>
    <row r="25616" spans="1:6" x14ac:dyDescent="0.2">
      <c r="A25616"/>
      <c r="B25616"/>
      <c r="D25616"/>
      <c r="E25616"/>
      <c r="F25616"/>
    </row>
    <row r="25617" spans="1:6" x14ac:dyDescent="0.2">
      <c r="A25617"/>
      <c r="B25617"/>
      <c r="D25617"/>
      <c r="E25617"/>
      <c r="F25617"/>
    </row>
    <row r="25618" spans="1:6" x14ac:dyDescent="0.2">
      <c r="A25618"/>
      <c r="B25618"/>
      <c r="D25618"/>
      <c r="E25618"/>
      <c r="F25618"/>
    </row>
    <row r="25619" spans="1:6" x14ac:dyDescent="0.2">
      <c r="A25619"/>
      <c r="B25619"/>
      <c r="D25619"/>
      <c r="E25619"/>
      <c r="F25619"/>
    </row>
    <row r="25620" spans="1:6" x14ac:dyDescent="0.2">
      <c r="A25620"/>
      <c r="B25620"/>
      <c r="D25620"/>
      <c r="E25620"/>
      <c r="F25620"/>
    </row>
    <row r="25621" spans="1:6" x14ac:dyDescent="0.2">
      <c r="A25621"/>
      <c r="B25621"/>
      <c r="D25621"/>
      <c r="E25621"/>
      <c r="F25621"/>
    </row>
    <row r="25622" spans="1:6" x14ac:dyDescent="0.2">
      <c r="A25622"/>
      <c r="B25622"/>
      <c r="D25622"/>
      <c r="E25622"/>
      <c r="F25622"/>
    </row>
    <row r="25623" spans="1:6" x14ac:dyDescent="0.2">
      <c r="A25623"/>
      <c r="B25623"/>
      <c r="D25623"/>
      <c r="E25623"/>
      <c r="F25623"/>
    </row>
    <row r="25624" spans="1:6" x14ac:dyDescent="0.2">
      <c r="A25624"/>
      <c r="B25624"/>
      <c r="D25624"/>
      <c r="E25624"/>
      <c r="F25624"/>
    </row>
    <row r="25625" spans="1:6" x14ac:dyDescent="0.2">
      <c r="A25625"/>
      <c r="B25625"/>
      <c r="D25625"/>
      <c r="E25625"/>
      <c r="F25625"/>
    </row>
    <row r="25626" spans="1:6" x14ac:dyDescent="0.2">
      <c r="A25626"/>
      <c r="B25626"/>
      <c r="D25626"/>
      <c r="E25626"/>
      <c r="F25626"/>
    </row>
    <row r="25627" spans="1:6" x14ac:dyDescent="0.2">
      <c r="A25627"/>
      <c r="B25627"/>
      <c r="D25627"/>
      <c r="E25627"/>
      <c r="F25627"/>
    </row>
    <row r="25628" spans="1:6" x14ac:dyDescent="0.2">
      <c r="A25628"/>
      <c r="B25628"/>
      <c r="D25628"/>
      <c r="E25628"/>
      <c r="F25628"/>
    </row>
    <row r="25629" spans="1:6" x14ac:dyDescent="0.2">
      <c r="A25629"/>
      <c r="B25629"/>
      <c r="D25629"/>
      <c r="E25629"/>
      <c r="F25629"/>
    </row>
    <row r="25630" spans="1:6" x14ac:dyDescent="0.2">
      <c r="A25630"/>
      <c r="B25630"/>
      <c r="D25630"/>
      <c r="E25630"/>
      <c r="F25630"/>
    </row>
    <row r="25631" spans="1:6" x14ac:dyDescent="0.2">
      <c r="A25631"/>
      <c r="B25631"/>
      <c r="D25631"/>
      <c r="E25631"/>
      <c r="F25631"/>
    </row>
    <row r="25632" spans="1:6" x14ac:dyDescent="0.2">
      <c r="A25632"/>
      <c r="B25632"/>
      <c r="D25632"/>
      <c r="E25632"/>
      <c r="F25632"/>
    </row>
    <row r="25633" spans="1:6" x14ac:dyDescent="0.2">
      <c r="A25633"/>
      <c r="B25633"/>
      <c r="D25633"/>
      <c r="E25633"/>
      <c r="F25633"/>
    </row>
    <row r="25634" spans="1:6" x14ac:dyDescent="0.2">
      <c r="A25634"/>
      <c r="B25634"/>
      <c r="D25634"/>
      <c r="E25634"/>
      <c r="F25634"/>
    </row>
    <row r="25635" spans="1:6" x14ac:dyDescent="0.2">
      <c r="A25635"/>
      <c r="B25635"/>
      <c r="D25635"/>
      <c r="E25635"/>
      <c r="F25635"/>
    </row>
    <row r="25636" spans="1:6" x14ac:dyDescent="0.2">
      <c r="A25636"/>
      <c r="B25636"/>
      <c r="D25636"/>
      <c r="E25636"/>
      <c r="F25636"/>
    </row>
    <row r="25637" spans="1:6" x14ac:dyDescent="0.2">
      <c r="A25637"/>
      <c r="B25637"/>
      <c r="D25637"/>
      <c r="E25637"/>
      <c r="F25637"/>
    </row>
    <row r="25638" spans="1:6" x14ac:dyDescent="0.2">
      <c r="A25638"/>
      <c r="B25638"/>
      <c r="D25638"/>
      <c r="E25638"/>
      <c r="F25638"/>
    </row>
    <row r="25639" spans="1:6" x14ac:dyDescent="0.2">
      <c r="A25639"/>
      <c r="B25639"/>
      <c r="D25639"/>
      <c r="E25639"/>
      <c r="F25639"/>
    </row>
    <row r="25640" spans="1:6" x14ac:dyDescent="0.2">
      <c r="A25640"/>
      <c r="B25640"/>
      <c r="D25640"/>
      <c r="E25640"/>
      <c r="F25640"/>
    </row>
    <row r="25641" spans="1:6" x14ac:dyDescent="0.2">
      <c r="A25641"/>
      <c r="B25641"/>
      <c r="D25641"/>
      <c r="E25641"/>
      <c r="F25641"/>
    </row>
    <row r="25642" spans="1:6" x14ac:dyDescent="0.2">
      <c r="A25642"/>
      <c r="B25642"/>
      <c r="D25642"/>
      <c r="E25642"/>
      <c r="F25642"/>
    </row>
    <row r="25643" spans="1:6" x14ac:dyDescent="0.2">
      <c r="A25643"/>
      <c r="B25643"/>
      <c r="D25643"/>
      <c r="E25643"/>
      <c r="F25643"/>
    </row>
    <row r="25644" spans="1:6" x14ac:dyDescent="0.2">
      <c r="A25644"/>
      <c r="B25644"/>
      <c r="D25644"/>
      <c r="E25644"/>
      <c r="F25644"/>
    </row>
    <row r="25645" spans="1:6" x14ac:dyDescent="0.2">
      <c r="A25645"/>
      <c r="B25645"/>
      <c r="D25645"/>
      <c r="E25645"/>
      <c r="F25645"/>
    </row>
    <row r="25646" spans="1:6" x14ac:dyDescent="0.2">
      <c r="A25646"/>
      <c r="B25646"/>
      <c r="D25646"/>
      <c r="E25646"/>
      <c r="F25646"/>
    </row>
    <row r="25647" spans="1:6" x14ac:dyDescent="0.2">
      <c r="A25647"/>
      <c r="B25647"/>
      <c r="D25647"/>
      <c r="E25647"/>
      <c r="F25647"/>
    </row>
    <row r="25648" spans="1:6" x14ac:dyDescent="0.2">
      <c r="A25648"/>
      <c r="B25648"/>
      <c r="D25648"/>
      <c r="E25648"/>
      <c r="F25648"/>
    </row>
    <row r="25649" spans="1:6" x14ac:dyDescent="0.2">
      <c r="A25649"/>
      <c r="B25649"/>
      <c r="D25649"/>
      <c r="E25649"/>
      <c r="F25649"/>
    </row>
    <row r="25650" spans="1:6" x14ac:dyDescent="0.2">
      <c r="A25650"/>
      <c r="B25650"/>
      <c r="D25650"/>
      <c r="E25650"/>
      <c r="F25650"/>
    </row>
    <row r="25651" spans="1:6" x14ac:dyDescent="0.2">
      <c r="A25651"/>
      <c r="B25651"/>
      <c r="D25651"/>
      <c r="E25651"/>
      <c r="F25651"/>
    </row>
    <row r="25652" spans="1:6" x14ac:dyDescent="0.2">
      <c r="A25652"/>
      <c r="B25652"/>
      <c r="D25652"/>
      <c r="E25652"/>
      <c r="F25652"/>
    </row>
    <row r="25653" spans="1:6" x14ac:dyDescent="0.2">
      <c r="A25653"/>
      <c r="B25653"/>
      <c r="D25653"/>
      <c r="E25653"/>
      <c r="F25653"/>
    </row>
    <row r="25654" spans="1:6" x14ac:dyDescent="0.2">
      <c r="A25654"/>
      <c r="B25654"/>
      <c r="D25654"/>
      <c r="E25654"/>
      <c r="F25654"/>
    </row>
    <row r="25655" spans="1:6" x14ac:dyDescent="0.2">
      <c r="A25655"/>
      <c r="B25655"/>
      <c r="D25655"/>
      <c r="E25655"/>
      <c r="F25655"/>
    </row>
    <row r="25656" spans="1:6" x14ac:dyDescent="0.2">
      <c r="A25656"/>
      <c r="B25656"/>
      <c r="D25656"/>
      <c r="E25656"/>
      <c r="F25656"/>
    </row>
    <row r="25657" spans="1:6" x14ac:dyDescent="0.2">
      <c r="A25657"/>
      <c r="B25657"/>
      <c r="D25657"/>
      <c r="E25657"/>
      <c r="F25657"/>
    </row>
    <row r="25658" spans="1:6" x14ac:dyDescent="0.2">
      <c r="A25658"/>
      <c r="B25658"/>
      <c r="D25658"/>
      <c r="E25658"/>
      <c r="F25658"/>
    </row>
    <row r="25659" spans="1:6" x14ac:dyDescent="0.2">
      <c r="A25659"/>
      <c r="B25659"/>
      <c r="D25659"/>
      <c r="E25659"/>
      <c r="F25659"/>
    </row>
    <row r="25660" spans="1:6" x14ac:dyDescent="0.2">
      <c r="A25660"/>
      <c r="B25660"/>
      <c r="D25660"/>
      <c r="E25660"/>
      <c r="F25660"/>
    </row>
    <row r="25661" spans="1:6" x14ac:dyDescent="0.2">
      <c r="A25661"/>
      <c r="B25661"/>
      <c r="D25661"/>
      <c r="E25661"/>
      <c r="F25661"/>
    </row>
    <row r="25662" spans="1:6" x14ac:dyDescent="0.2">
      <c r="A25662"/>
      <c r="B25662"/>
      <c r="D25662"/>
      <c r="E25662"/>
      <c r="F25662"/>
    </row>
    <row r="25663" spans="1:6" x14ac:dyDescent="0.2">
      <c r="A25663"/>
      <c r="B25663"/>
      <c r="D25663"/>
      <c r="E25663"/>
      <c r="F25663"/>
    </row>
    <row r="25664" spans="1:6" x14ac:dyDescent="0.2">
      <c r="A25664"/>
      <c r="B25664"/>
      <c r="D25664"/>
      <c r="E25664"/>
      <c r="F25664"/>
    </row>
    <row r="25665" spans="1:6" x14ac:dyDescent="0.2">
      <c r="A25665"/>
      <c r="B25665"/>
      <c r="D25665"/>
      <c r="E25665"/>
      <c r="F25665"/>
    </row>
    <row r="25666" spans="1:6" x14ac:dyDescent="0.2">
      <c r="A25666"/>
      <c r="B25666"/>
      <c r="D25666"/>
      <c r="E25666"/>
      <c r="F25666"/>
    </row>
    <row r="25667" spans="1:6" x14ac:dyDescent="0.2">
      <c r="A25667"/>
      <c r="B25667"/>
      <c r="D25667"/>
      <c r="E25667"/>
      <c r="F25667"/>
    </row>
    <row r="25668" spans="1:6" x14ac:dyDescent="0.2">
      <c r="A25668"/>
      <c r="B25668"/>
      <c r="D25668"/>
      <c r="E25668"/>
      <c r="F25668"/>
    </row>
    <row r="25669" spans="1:6" x14ac:dyDescent="0.2">
      <c r="A25669"/>
      <c r="B25669"/>
      <c r="D25669"/>
      <c r="E25669"/>
      <c r="F25669"/>
    </row>
    <row r="25670" spans="1:6" x14ac:dyDescent="0.2">
      <c r="A25670"/>
      <c r="B25670"/>
      <c r="D25670"/>
      <c r="E25670"/>
      <c r="F25670"/>
    </row>
    <row r="25671" spans="1:6" x14ac:dyDescent="0.2">
      <c r="A25671"/>
      <c r="B25671"/>
      <c r="D25671"/>
      <c r="E25671"/>
      <c r="F25671"/>
    </row>
    <row r="25672" spans="1:6" x14ac:dyDescent="0.2">
      <c r="A25672"/>
      <c r="B25672"/>
      <c r="D25672"/>
      <c r="E25672"/>
      <c r="F25672"/>
    </row>
    <row r="25673" spans="1:6" x14ac:dyDescent="0.2">
      <c r="A25673"/>
      <c r="B25673"/>
      <c r="D25673"/>
      <c r="E25673"/>
      <c r="F25673"/>
    </row>
    <row r="25674" spans="1:6" x14ac:dyDescent="0.2">
      <c r="A25674"/>
      <c r="B25674"/>
      <c r="D25674"/>
      <c r="E25674"/>
      <c r="F25674"/>
    </row>
    <row r="25675" spans="1:6" x14ac:dyDescent="0.2">
      <c r="A25675"/>
      <c r="B25675"/>
      <c r="D25675"/>
      <c r="E25675"/>
      <c r="F25675"/>
    </row>
    <row r="25676" spans="1:6" x14ac:dyDescent="0.2">
      <c r="A25676"/>
      <c r="B25676"/>
      <c r="D25676"/>
      <c r="E25676"/>
      <c r="F25676"/>
    </row>
    <row r="25677" spans="1:6" x14ac:dyDescent="0.2">
      <c r="A25677"/>
      <c r="B25677"/>
      <c r="D25677"/>
      <c r="E25677"/>
      <c r="F25677"/>
    </row>
    <row r="25678" spans="1:6" x14ac:dyDescent="0.2">
      <c r="A25678"/>
      <c r="B25678"/>
      <c r="D25678"/>
      <c r="E25678"/>
      <c r="F25678"/>
    </row>
    <row r="25679" spans="1:6" x14ac:dyDescent="0.2">
      <c r="A25679"/>
      <c r="B25679"/>
      <c r="D25679"/>
      <c r="E25679"/>
      <c r="F25679"/>
    </row>
    <row r="25680" spans="1:6" x14ac:dyDescent="0.2">
      <c r="A25680"/>
      <c r="B25680"/>
      <c r="D25680"/>
      <c r="E25680"/>
      <c r="F25680"/>
    </row>
    <row r="25681" spans="1:6" x14ac:dyDescent="0.2">
      <c r="A25681"/>
      <c r="B25681"/>
      <c r="D25681"/>
      <c r="E25681"/>
      <c r="F25681"/>
    </row>
    <row r="25682" spans="1:6" x14ac:dyDescent="0.2">
      <c r="A25682"/>
      <c r="B25682"/>
      <c r="D25682"/>
      <c r="E25682"/>
      <c r="F25682"/>
    </row>
    <row r="25683" spans="1:6" x14ac:dyDescent="0.2">
      <c r="A25683"/>
      <c r="B25683"/>
      <c r="D25683"/>
      <c r="E25683"/>
      <c r="F25683"/>
    </row>
    <row r="25684" spans="1:6" x14ac:dyDescent="0.2">
      <c r="A25684"/>
      <c r="B25684"/>
      <c r="D25684"/>
      <c r="E25684"/>
      <c r="F25684"/>
    </row>
    <row r="25685" spans="1:6" x14ac:dyDescent="0.2">
      <c r="A25685"/>
      <c r="B25685"/>
      <c r="D25685"/>
      <c r="E25685"/>
      <c r="F25685"/>
    </row>
    <row r="25686" spans="1:6" x14ac:dyDescent="0.2">
      <c r="A25686"/>
      <c r="B25686"/>
      <c r="D25686"/>
      <c r="E25686"/>
      <c r="F25686"/>
    </row>
    <row r="25687" spans="1:6" x14ac:dyDescent="0.2">
      <c r="A25687"/>
      <c r="B25687"/>
      <c r="D25687"/>
      <c r="E25687"/>
      <c r="F25687"/>
    </row>
    <row r="25688" spans="1:6" x14ac:dyDescent="0.2">
      <c r="A25688"/>
      <c r="B25688"/>
      <c r="D25688"/>
      <c r="E25688"/>
      <c r="F25688"/>
    </row>
    <row r="25689" spans="1:6" x14ac:dyDescent="0.2">
      <c r="A25689"/>
      <c r="B25689"/>
      <c r="D25689"/>
      <c r="E25689"/>
      <c r="F25689"/>
    </row>
    <row r="25690" spans="1:6" x14ac:dyDescent="0.2">
      <c r="A25690"/>
      <c r="B25690"/>
      <c r="D25690"/>
      <c r="E25690"/>
      <c r="F25690"/>
    </row>
    <row r="25691" spans="1:6" x14ac:dyDescent="0.2">
      <c r="A25691"/>
      <c r="B25691"/>
      <c r="D25691"/>
      <c r="E25691"/>
      <c r="F25691"/>
    </row>
    <row r="25692" spans="1:6" x14ac:dyDescent="0.2">
      <c r="A25692"/>
      <c r="B25692"/>
      <c r="D25692"/>
      <c r="E25692"/>
      <c r="F25692"/>
    </row>
    <row r="25693" spans="1:6" x14ac:dyDescent="0.2">
      <c r="A25693"/>
      <c r="B25693"/>
      <c r="D25693"/>
      <c r="E25693"/>
      <c r="F25693"/>
    </row>
    <row r="25694" spans="1:6" x14ac:dyDescent="0.2">
      <c r="A25694"/>
      <c r="B25694"/>
      <c r="D25694"/>
      <c r="E25694"/>
      <c r="F25694"/>
    </row>
    <row r="25695" spans="1:6" x14ac:dyDescent="0.2">
      <c r="A25695"/>
      <c r="B25695"/>
      <c r="D25695"/>
      <c r="E25695"/>
      <c r="F25695"/>
    </row>
    <row r="25696" spans="1:6" x14ac:dyDescent="0.2">
      <c r="A25696"/>
      <c r="B25696"/>
      <c r="D25696"/>
      <c r="E25696"/>
      <c r="F25696"/>
    </row>
    <row r="25697" spans="1:6" x14ac:dyDescent="0.2">
      <c r="A25697"/>
      <c r="B25697"/>
      <c r="D25697"/>
      <c r="E25697"/>
      <c r="F25697"/>
    </row>
    <row r="25698" spans="1:6" x14ac:dyDescent="0.2">
      <c r="A25698"/>
      <c r="B25698"/>
      <c r="D25698"/>
      <c r="E25698"/>
      <c r="F25698"/>
    </row>
    <row r="25699" spans="1:6" x14ac:dyDescent="0.2">
      <c r="A25699"/>
      <c r="B25699"/>
      <c r="D25699"/>
      <c r="E25699"/>
      <c r="F25699"/>
    </row>
    <row r="25700" spans="1:6" x14ac:dyDescent="0.2">
      <c r="A25700"/>
      <c r="B25700"/>
      <c r="D25700"/>
      <c r="E25700"/>
      <c r="F25700"/>
    </row>
    <row r="25701" spans="1:6" x14ac:dyDescent="0.2">
      <c r="A25701"/>
      <c r="B25701"/>
      <c r="D25701"/>
      <c r="E25701"/>
      <c r="F25701"/>
    </row>
    <row r="25702" spans="1:6" x14ac:dyDescent="0.2">
      <c r="A25702"/>
      <c r="B25702"/>
      <c r="D25702"/>
      <c r="E25702"/>
      <c r="F25702"/>
    </row>
    <row r="25703" spans="1:6" x14ac:dyDescent="0.2">
      <c r="A25703"/>
      <c r="B25703"/>
      <c r="D25703"/>
      <c r="E25703"/>
      <c r="F25703"/>
    </row>
    <row r="25704" spans="1:6" x14ac:dyDescent="0.2">
      <c r="A25704"/>
      <c r="B25704"/>
      <c r="D25704"/>
      <c r="E25704"/>
      <c r="F25704"/>
    </row>
    <row r="25705" spans="1:6" x14ac:dyDescent="0.2">
      <c r="A25705"/>
      <c r="B25705"/>
      <c r="D25705"/>
      <c r="E25705"/>
      <c r="F25705"/>
    </row>
    <row r="25706" spans="1:6" x14ac:dyDescent="0.2">
      <c r="A25706"/>
      <c r="B25706"/>
      <c r="D25706"/>
      <c r="E25706"/>
      <c r="F25706"/>
    </row>
    <row r="25707" spans="1:6" x14ac:dyDescent="0.2">
      <c r="A25707"/>
      <c r="B25707"/>
      <c r="D25707"/>
      <c r="E25707"/>
      <c r="F25707"/>
    </row>
    <row r="25708" spans="1:6" x14ac:dyDescent="0.2">
      <c r="A25708"/>
      <c r="B25708"/>
      <c r="D25708"/>
      <c r="E25708"/>
      <c r="F25708"/>
    </row>
    <row r="25709" spans="1:6" x14ac:dyDescent="0.2">
      <c r="A25709"/>
      <c r="B25709"/>
      <c r="D25709"/>
      <c r="E25709"/>
      <c r="F25709"/>
    </row>
    <row r="25710" spans="1:6" x14ac:dyDescent="0.2">
      <c r="A25710"/>
      <c r="B25710"/>
      <c r="D25710"/>
      <c r="E25710"/>
      <c r="F25710"/>
    </row>
    <row r="25711" spans="1:6" x14ac:dyDescent="0.2">
      <c r="A25711"/>
      <c r="B25711"/>
      <c r="D25711"/>
      <c r="E25711"/>
      <c r="F25711"/>
    </row>
    <row r="25712" spans="1:6" x14ac:dyDescent="0.2">
      <c r="A25712"/>
      <c r="B25712"/>
      <c r="D25712"/>
      <c r="E25712"/>
      <c r="F25712"/>
    </row>
    <row r="25713" spans="1:6" x14ac:dyDescent="0.2">
      <c r="A25713"/>
      <c r="B25713"/>
      <c r="D25713"/>
      <c r="E25713"/>
      <c r="F25713"/>
    </row>
    <row r="25714" spans="1:6" x14ac:dyDescent="0.2">
      <c r="A25714"/>
      <c r="B25714"/>
      <c r="D25714"/>
      <c r="E25714"/>
      <c r="F25714"/>
    </row>
    <row r="25715" spans="1:6" x14ac:dyDescent="0.2">
      <c r="A25715"/>
      <c r="B25715"/>
      <c r="D25715"/>
      <c r="E25715"/>
      <c r="F25715"/>
    </row>
    <row r="25716" spans="1:6" x14ac:dyDescent="0.2">
      <c r="A25716"/>
      <c r="B25716"/>
      <c r="D25716"/>
      <c r="E25716"/>
      <c r="F25716"/>
    </row>
    <row r="25717" spans="1:6" x14ac:dyDescent="0.2">
      <c r="A25717"/>
      <c r="B25717"/>
      <c r="D25717"/>
      <c r="E25717"/>
      <c r="F25717"/>
    </row>
    <row r="25718" spans="1:6" x14ac:dyDescent="0.2">
      <c r="A25718"/>
      <c r="B25718"/>
      <c r="D25718"/>
      <c r="E25718"/>
      <c r="F25718"/>
    </row>
    <row r="25719" spans="1:6" x14ac:dyDescent="0.2">
      <c r="A25719"/>
      <c r="B25719"/>
      <c r="D25719"/>
      <c r="E25719"/>
      <c r="F25719"/>
    </row>
    <row r="25720" spans="1:6" x14ac:dyDescent="0.2">
      <c r="A25720"/>
      <c r="B25720"/>
      <c r="D25720"/>
      <c r="E25720"/>
      <c r="F25720"/>
    </row>
    <row r="25721" spans="1:6" x14ac:dyDescent="0.2">
      <c r="A25721"/>
      <c r="B25721"/>
      <c r="D25721"/>
      <c r="E25721"/>
      <c r="F25721"/>
    </row>
    <row r="25722" spans="1:6" x14ac:dyDescent="0.2">
      <c r="A25722"/>
      <c r="B25722"/>
      <c r="D25722"/>
      <c r="E25722"/>
      <c r="F25722"/>
    </row>
    <row r="25723" spans="1:6" x14ac:dyDescent="0.2">
      <c r="A25723"/>
      <c r="B25723"/>
      <c r="D25723"/>
      <c r="E25723"/>
      <c r="F25723"/>
    </row>
    <row r="25724" spans="1:6" x14ac:dyDescent="0.2">
      <c r="A25724"/>
      <c r="B25724"/>
      <c r="D25724"/>
      <c r="E25724"/>
      <c r="F25724"/>
    </row>
    <row r="25725" spans="1:6" x14ac:dyDescent="0.2">
      <c r="A25725"/>
      <c r="B25725"/>
      <c r="D25725"/>
      <c r="E25725"/>
      <c r="F25725"/>
    </row>
    <row r="25726" spans="1:6" x14ac:dyDescent="0.2">
      <c r="A25726"/>
      <c r="B25726"/>
      <c r="D25726"/>
      <c r="E25726"/>
      <c r="F25726"/>
    </row>
    <row r="25727" spans="1:6" x14ac:dyDescent="0.2">
      <c r="A25727"/>
      <c r="B25727"/>
      <c r="D25727"/>
      <c r="E25727"/>
      <c r="F25727"/>
    </row>
    <row r="25728" spans="1:6" x14ac:dyDescent="0.2">
      <c r="A25728"/>
      <c r="B25728"/>
      <c r="D25728"/>
      <c r="E25728"/>
      <c r="F25728"/>
    </row>
    <row r="25729" spans="1:6" x14ac:dyDescent="0.2">
      <c r="A25729"/>
      <c r="B25729"/>
      <c r="D25729"/>
      <c r="E25729"/>
      <c r="F25729"/>
    </row>
    <row r="25730" spans="1:6" x14ac:dyDescent="0.2">
      <c r="A25730"/>
      <c r="B25730"/>
      <c r="D25730"/>
      <c r="E25730"/>
      <c r="F25730"/>
    </row>
    <row r="25731" spans="1:6" x14ac:dyDescent="0.2">
      <c r="A25731"/>
      <c r="B25731"/>
      <c r="D25731"/>
      <c r="E25731"/>
      <c r="F25731"/>
    </row>
    <row r="25732" spans="1:6" x14ac:dyDescent="0.2">
      <c r="A25732"/>
      <c r="B25732"/>
      <c r="D25732"/>
      <c r="E25732"/>
      <c r="F25732"/>
    </row>
    <row r="25733" spans="1:6" x14ac:dyDescent="0.2">
      <c r="A25733"/>
      <c r="B25733"/>
      <c r="D25733"/>
      <c r="E25733"/>
      <c r="F25733"/>
    </row>
    <row r="25734" spans="1:6" x14ac:dyDescent="0.2">
      <c r="A25734"/>
      <c r="B25734"/>
      <c r="D25734"/>
      <c r="E25734"/>
      <c r="F25734"/>
    </row>
    <row r="25735" spans="1:6" x14ac:dyDescent="0.2">
      <c r="A25735"/>
      <c r="B25735"/>
      <c r="D25735"/>
      <c r="E25735"/>
      <c r="F25735"/>
    </row>
    <row r="25736" spans="1:6" x14ac:dyDescent="0.2">
      <c r="A25736"/>
      <c r="B25736"/>
      <c r="D25736"/>
      <c r="E25736"/>
      <c r="F25736"/>
    </row>
    <row r="25737" spans="1:6" x14ac:dyDescent="0.2">
      <c r="A25737"/>
      <c r="B25737"/>
      <c r="D25737"/>
      <c r="E25737"/>
      <c r="F25737"/>
    </row>
    <row r="25738" spans="1:6" x14ac:dyDescent="0.2">
      <c r="A25738"/>
      <c r="B25738"/>
      <c r="D25738"/>
      <c r="E25738"/>
      <c r="F25738"/>
    </row>
    <row r="25739" spans="1:6" x14ac:dyDescent="0.2">
      <c r="A25739"/>
      <c r="B25739"/>
      <c r="D25739"/>
      <c r="E25739"/>
      <c r="F25739"/>
    </row>
    <row r="25740" spans="1:6" x14ac:dyDescent="0.2">
      <c r="A25740"/>
      <c r="B25740"/>
      <c r="D25740"/>
      <c r="E25740"/>
      <c r="F25740"/>
    </row>
    <row r="25741" spans="1:6" x14ac:dyDescent="0.2">
      <c r="A25741"/>
      <c r="B25741"/>
      <c r="D25741"/>
      <c r="E25741"/>
      <c r="F25741"/>
    </row>
    <row r="25742" spans="1:6" x14ac:dyDescent="0.2">
      <c r="A25742"/>
      <c r="B25742"/>
      <c r="D25742"/>
      <c r="E25742"/>
      <c r="F25742"/>
    </row>
    <row r="25743" spans="1:6" x14ac:dyDescent="0.2">
      <c r="A25743"/>
      <c r="B25743"/>
      <c r="D25743"/>
      <c r="E25743"/>
      <c r="F25743"/>
    </row>
    <row r="25744" spans="1:6" x14ac:dyDescent="0.2">
      <c r="A25744"/>
      <c r="B25744"/>
      <c r="D25744"/>
      <c r="E25744"/>
      <c r="F25744"/>
    </row>
    <row r="25745" spans="1:6" x14ac:dyDescent="0.2">
      <c r="A25745"/>
      <c r="B25745"/>
      <c r="D25745"/>
      <c r="E25745"/>
      <c r="F25745"/>
    </row>
    <row r="25746" spans="1:6" x14ac:dyDescent="0.2">
      <c r="A25746"/>
      <c r="B25746"/>
      <c r="D25746"/>
      <c r="E25746"/>
      <c r="F25746"/>
    </row>
    <row r="25747" spans="1:6" x14ac:dyDescent="0.2">
      <c r="A25747"/>
      <c r="B25747"/>
      <c r="D25747"/>
      <c r="E25747"/>
      <c r="F25747"/>
    </row>
    <row r="25748" spans="1:6" x14ac:dyDescent="0.2">
      <c r="A25748"/>
      <c r="B25748"/>
      <c r="D25748"/>
      <c r="E25748"/>
      <c r="F25748"/>
    </row>
    <row r="25749" spans="1:6" x14ac:dyDescent="0.2">
      <c r="A25749"/>
      <c r="B25749"/>
      <c r="D25749"/>
      <c r="E25749"/>
      <c r="F25749"/>
    </row>
    <row r="25750" spans="1:6" x14ac:dyDescent="0.2">
      <c r="A25750"/>
      <c r="B25750"/>
      <c r="D25750"/>
      <c r="E25750"/>
      <c r="F25750"/>
    </row>
    <row r="25751" spans="1:6" x14ac:dyDescent="0.2">
      <c r="A25751"/>
      <c r="B25751"/>
      <c r="D25751"/>
      <c r="E25751"/>
      <c r="F25751"/>
    </row>
    <row r="25752" spans="1:6" x14ac:dyDescent="0.2">
      <c r="A25752"/>
      <c r="B25752"/>
      <c r="D25752"/>
      <c r="E25752"/>
      <c r="F25752"/>
    </row>
    <row r="25753" spans="1:6" x14ac:dyDescent="0.2">
      <c r="A25753"/>
      <c r="B25753"/>
      <c r="D25753"/>
      <c r="E25753"/>
      <c r="F25753"/>
    </row>
    <row r="25754" spans="1:6" x14ac:dyDescent="0.2">
      <c r="A25754"/>
      <c r="B25754"/>
      <c r="D25754"/>
      <c r="E25754"/>
      <c r="F25754"/>
    </row>
    <row r="25755" spans="1:6" x14ac:dyDescent="0.2">
      <c r="A25755"/>
      <c r="B25755"/>
      <c r="D25755"/>
      <c r="E25755"/>
      <c r="F25755"/>
    </row>
    <row r="25756" spans="1:6" x14ac:dyDescent="0.2">
      <c r="A25756"/>
      <c r="B25756"/>
      <c r="D25756"/>
      <c r="E25756"/>
      <c r="F25756"/>
    </row>
    <row r="25757" spans="1:6" x14ac:dyDescent="0.2">
      <c r="A25757"/>
      <c r="B25757"/>
      <c r="D25757"/>
      <c r="E25757"/>
      <c r="F25757"/>
    </row>
    <row r="25758" spans="1:6" x14ac:dyDescent="0.2">
      <c r="A25758"/>
      <c r="B25758"/>
      <c r="D25758"/>
      <c r="E25758"/>
      <c r="F25758"/>
    </row>
    <row r="25759" spans="1:6" x14ac:dyDescent="0.2">
      <c r="A25759"/>
      <c r="B25759"/>
      <c r="D25759"/>
      <c r="E25759"/>
      <c r="F25759"/>
    </row>
    <row r="25760" spans="1:6" x14ac:dyDescent="0.2">
      <c r="A25760"/>
      <c r="B25760"/>
      <c r="D25760"/>
      <c r="E25760"/>
      <c r="F25760"/>
    </row>
    <row r="25761" spans="1:6" x14ac:dyDescent="0.2">
      <c r="A25761"/>
      <c r="B25761"/>
      <c r="D25761"/>
      <c r="E25761"/>
      <c r="F25761"/>
    </row>
    <row r="25762" spans="1:6" x14ac:dyDescent="0.2">
      <c r="A25762"/>
      <c r="B25762"/>
      <c r="D25762"/>
      <c r="E25762"/>
      <c r="F25762"/>
    </row>
    <row r="25763" spans="1:6" x14ac:dyDescent="0.2">
      <c r="A25763"/>
      <c r="B25763"/>
      <c r="D25763"/>
      <c r="E25763"/>
      <c r="F25763"/>
    </row>
    <row r="25764" spans="1:6" x14ac:dyDescent="0.2">
      <c r="A25764"/>
      <c r="B25764"/>
      <c r="D25764"/>
      <c r="E25764"/>
      <c r="F25764"/>
    </row>
    <row r="25765" spans="1:6" x14ac:dyDescent="0.2">
      <c r="A25765"/>
      <c r="B25765"/>
      <c r="D25765"/>
      <c r="E25765"/>
      <c r="F25765"/>
    </row>
    <row r="25766" spans="1:6" x14ac:dyDescent="0.2">
      <c r="A25766"/>
      <c r="B25766"/>
      <c r="D25766"/>
      <c r="E25766"/>
      <c r="F25766"/>
    </row>
    <row r="25767" spans="1:6" x14ac:dyDescent="0.2">
      <c r="A25767"/>
      <c r="B25767"/>
      <c r="D25767"/>
      <c r="E25767"/>
      <c r="F25767"/>
    </row>
    <row r="25768" spans="1:6" x14ac:dyDescent="0.2">
      <c r="A25768"/>
      <c r="B25768"/>
      <c r="D25768"/>
      <c r="E25768"/>
      <c r="F25768"/>
    </row>
    <row r="25769" spans="1:6" x14ac:dyDescent="0.2">
      <c r="A25769"/>
      <c r="B25769"/>
      <c r="D25769"/>
      <c r="E25769"/>
      <c r="F25769"/>
    </row>
    <row r="25770" spans="1:6" x14ac:dyDescent="0.2">
      <c r="A25770"/>
      <c r="B25770"/>
      <c r="D25770"/>
      <c r="E25770"/>
      <c r="F25770"/>
    </row>
    <row r="25771" spans="1:6" x14ac:dyDescent="0.2">
      <c r="A25771"/>
      <c r="B25771"/>
      <c r="D25771"/>
      <c r="E25771"/>
      <c r="F25771"/>
    </row>
    <row r="25772" spans="1:6" x14ac:dyDescent="0.2">
      <c r="A25772"/>
      <c r="B25772"/>
      <c r="D25772"/>
      <c r="E25772"/>
      <c r="F25772"/>
    </row>
    <row r="25773" spans="1:6" x14ac:dyDescent="0.2">
      <c r="A25773"/>
      <c r="B25773"/>
      <c r="D25773"/>
      <c r="E25773"/>
      <c r="F25773"/>
    </row>
    <row r="25774" spans="1:6" x14ac:dyDescent="0.2">
      <c r="A25774"/>
      <c r="B25774"/>
      <c r="D25774"/>
      <c r="E25774"/>
      <c r="F25774"/>
    </row>
    <row r="25775" spans="1:6" x14ac:dyDescent="0.2">
      <c r="A25775"/>
      <c r="B25775"/>
      <c r="D25775"/>
      <c r="E25775"/>
      <c r="F25775"/>
    </row>
    <row r="25776" spans="1:6" x14ac:dyDescent="0.2">
      <c r="A25776"/>
      <c r="B25776"/>
      <c r="D25776"/>
      <c r="E25776"/>
      <c r="F25776"/>
    </row>
    <row r="25777" spans="1:6" x14ac:dyDescent="0.2">
      <c r="A25777"/>
      <c r="B25777"/>
      <c r="D25777"/>
      <c r="E25777"/>
      <c r="F25777"/>
    </row>
    <row r="25778" spans="1:6" x14ac:dyDescent="0.2">
      <c r="A25778"/>
      <c r="B25778"/>
      <c r="D25778"/>
      <c r="E25778"/>
      <c r="F25778"/>
    </row>
    <row r="25779" spans="1:6" x14ac:dyDescent="0.2">
      <c r="A25779"/>
      <c r="B25779"/>
      <c r="D25779"/>
      <c r="E25779"/>
      <c r="F25779"/>
    </row>
    <row r="25780" spans="1:6" x14ac:dyDescent="0.2">
      <c r="A25780"/>
      <c r="B25780"/>
      <c r="D25780"/>
      <c r="E25780"/>
      <c r="F25780"/>
    </row>
    <row r="25781" spans="1:6" x14ac:dyDescent="0.2">
      <c r="A25781"/>
      <c r="B25781"/>
      <c r="D25781"/>
      <c r="E25781"/>
      <c r="F25781"/>
    </row>
    <row r="25782" spans="1:6" x14ac:dyDescent="0.2">
      <c r="A25782"/>
      <c r="B25782"/>
      <c r="D25782"/>
      <c r="E25782"/>
      <c r="F25782"/>
    </row>
    <row r="25783" spans="1:6" x14ac:dyDescent="0.2">
      <c r="A25783"/>
      <c r="B25783"/>
      <c r="D25783"/>
      <c r="E25783"/>
      <c r="F25783"/>
    </row>
    <row r="25784" spans="1:6" x14ac:dyDescent="0.2">
      <c r="A25784"/>
      <c r="B25784"/>
      <c r="D25784"/>
      <c r="E25784"/>
      <c r="F25784"/>
    </row>
    <row r="25785" spans="1:6" x14ac:dyDescent="0.2">
      <c r="A25785"/>
      <c r="B25785"/>
      <c r="D25785"/>
      <c r="E25785"/>
      <c r="F25785"/>
    </row>
    <row r="25786" spans="1:6" x14ac:dyDescent="0.2">
      <c r="A25786"/>
      <c r="B25786"/>
      <c r="D25786"/>
      <c r="E25786"/>
      <c r="F25786"/>
    </row>
    <row r="25787" spans="1:6" x14ac:dyDescent="0.2">
      <c r="A25787"/>
      <c r="B25787"/>
      <c r="D25787"/>
      <c r="E25787"/>
      <c r="F25787"/>
    </row>
    <row r="25788" spans="1:6" x14ac:dyDescent="0.2">
      <c r="A25788"/>
      <c r="B25788"/>
      <c r="D25788"/>
      <c r="E25788"/>
      <c r="F25788"/>
    </row>
    <row r="25789" spans="1:6" x14ac:dyDescent="0.2">
      <c r="A25789"/>
      <c r="B25789"/>
      <c r="D25789"/>
      <c r="E25789"/>
      <c r="F25789"/>
    </row>
    <row r="25790" spans="1:6" x14ac:dyDescent="0.2">
      <c r="A25790"/>
      <c r="B25790"/>
      <c r="D25790"/>
      <c r="E25790"/>
      <c r="F25790"/>
    </row>
    <row r="25791" spans="1:6" x14ac:dyDescent="0.2">
      <c r="A25791"/>
      <c r="B25791"/>
      <c r="D25791"/>
      <c r="E25791"/>
      <c r="F25791"/>
    </row>
    <row r="25792" spans="1:6" x14ac:dyDescent="0.2">
      <c r="A25792"/>
      <c r="B25792"/>
      <c r="D25792"/>
      <c r="E25792"/>
      <c r="F25792"/>
    </row>
    <row r="25793" spans="1:6" x14ac:dyDescent="0.2">
      <c r="A25793"/>
      <c r="B25793"/>
      <c r="D25793"/>
      <c r="E25793"/>
      <c r="F25793"/>
    </row>
    <row r="25794" spans="1:6" x14ac:dyDescent="0.2">
      <c r="A25794"/>
      <c r="B25794"/>
      <c r="D25794"/>
      <c r="E25794"/>
      <c r="F25794"/>
    </row>
    <row r="25795" spans="1:6" x14ac:dyDescent="0.2">
      <c r="A25795"/>
      <c r="B25795"/>
      <c r="D25795"/>
      <c r="E25795"/>
      <c r="F25795"/>
    </row>
    <row r="25796" spans="1:6" x14ac:dyDescent="0.2">
      <c r="A25796"/>
      <c r="B25796"/>
      <c r="D25796"/>
      <c r="E25796"/>
      <c r="F25796"/>
    </row>
    <row r="25797" spans="1:6" x14ac:dyDescent="0.2">
      <c r="A25797"/>
      <c r="B25797"/>
      <c r="D25797"/>
      <c r="E25797"/>
      <c r="F25797"/>
    </row>
    <row r="25798" spans="1:6" x14ac:dyDescent="0.2">
      <c r="A25798"/>
      <c r="B25798"/>
      <c r="D25798"/>
      <c r="E25798"/>
      <c r="F25798"/>
    </row>
    <row r="25799" spans="1:6" x14ac:dyDescent="0.2">
      <c r="A25799"/>
      <c r="B25799"/>
      <c r="D25799"/>
      <c r="E25799"/>
      <c r="F25799"/>
    </row>
    <row r="25800" spans="1:6" x14ac:dyDescent="0.2">
      <c r="A25800"/>
      <c r="B25800"/>
      <c r="D25800"/>
      <c r="E25800"/>
      <c r="F25800"/>
    </row>
    <row r="25801" spans="1:6" x14ac:dyDescent="0.2">
      <c r="A25801"/>
      <c r="B25801"/>
      <c r="D25801"/>
      <c r="E25801"/>
      <c r="F25801"/>
    </row>
    <row r="25802" spans="1:6" x14ac:dyDescent="0.2">
      <c r="A25802"/>
      <c r="B25802"/>
      <c r="D25802"/>
      <c r="E25802"/>
      <c r="F25802"/>
    </row>
    <row r="25803" spans="1:6" x14ac:dyDescent="0.2">
      <c r="A25803"/>
      <c r="B25803"/>
      <c r="D25803"/>
      <c r="E25803"/>
      <c r="F25803"/>
    </row>
    <row r="25804" spans="1:6" x14ac:dyDescent="0.2">
      <c r="A25804"/>
      <c r="B25804"/>
      <c r="D25804"/>
      <c r="E25804"/>
      <c r="F25804"/>
    </row>
    <row r="25805" spans="1:6" x14ac:dyDescent="0.2">
      <c r="A25805"/>
      <c r="B25805"/>
      <c r="D25805"/>
      <c r="E25805"/>
      <c r="F25805"/>
    </row>
    <row r="25806" spans="1:6" x14ac:dyDescent="0.2">
      <c r="A25806"/>
      <c r="B25806"/>
      <c r="D25806"/>
      <c r="E25806"/>
      <c r="F25806"/>
    </row>
    <row r="25807" spans="1:6" x14ac:dyDescent="0.2">
      <c r="A25807"/>
      <c r="B25807"/>
      <c r="D25807"/>
      <c r="E25807"/>
      <c r="F25807"/>
    </row>
    <row r="25808" spans="1:6" x14ac:dyDescent="0.2">
      <c r="A25808"/>
      <c r="B25808"/>
      <c r="D25808"/>
      <c r="E25808"/>
      <c r="F25808"/>
    </row>
    <row r="25809" spans="1:6" x14ac:dyDescent="0.2">
      <c r="A25809"/>
      <c r="B25809"/>
      <c r="D25809"/>
      <c r="E25809"/>
      <c r="F25809"/>
    </row>
    <row r="25810" spans="1:6" x14ac:dyDescent="0.2">
      <c r="A25810"/>
      <c r="B25810"/>
      <c r="D25810"/>
      <c r="E25810"/>
      <c r="F25810"/>
    </row>
    <row r="25811" spans="1:6" x14ac:dyDescent="0.2">
      <c r="A25811"/>
      <c r="B25811"/>
      <c r="D25811"/>
      <c r="E25811"/>
      <c r="F25811"/>
    </row>
    <row r="25812" spans="1:6" x14ac:dyDescent="0.2">
      <c r="A25812"/>
      <c r="B25812"/>
      <c r="D25812"/>
      <c r="E25812"/>
      <c r="F25812"/>
    </row>
    <row r="25813" spans="1:6" x14ac:dyDescent="0.2">
      <c r="A25813"/>
      <c r="B25813"/>
      <c r="D25813"/>
      <c r="E25813"/>
      <c r="F25813"/>
    </row>
    <row r="25814" spans="1:6" x14ac:dyDescent="0.2">
      <c r="A25814"/>
      <c r="B25814"/>
      <c r="D25814"/>
      <c r="E25814"/>
      <c r="F25814"/>
    </row>
    <row r="25815" spans="1:6" x14ac:dyDescent="0.2">
      <c r="A25815"/>
      <c r="B25815"/>
      <c r="D25815"/>
      <c r="E25815"/>
      <c r="F25815"/>
    </row>
    <row r="25816" spans="1:6" x14ac:dyDescent="0.2">
      <c r="A25816"/>
      <c r="B25816"/>
      <c r="D25816"/>
      <c r="E25816"/>
      <c r="F25816"/>
    </row>
    <row r="25817" spans="1:6" x14ac:dyDescent="0.2">
      <c r="A25817"/>
      <c r="B25817"/>
      <c r="D25817"/>
      <c r="E25817"/>
      <c r="F25817"/>
    </row>
    <row r="25818" spans="1:6" x14ac:dyDescent="0.2">
      <c r="A25818"/>
      <c r="B25818"/>
      <c r="D25818"/>
      <c r="E25818"/>
      <c r="F25818"/>
    </row>
    <row r="25819" spans="1:6" x14ac:dyDescent="0.2">
      <c r="A25819"/>
      <c r="B25819"/>
      <c r="D25819"/>
      <c r="E25819"/>
      <c r="F25819"/>
    </row>
    <row r="25820" spans="1:6" x14ac:dyDescent="0.2">
      <c r="A25820"/>
      <c r="B25820"/>
      <c r="D25820"/>
      <c r="E25820"/>
      <c r="F25820"/>
    </row>
    <row r="25821" spans="1:6" x14ac:dyDescent="0.2">
      <c r="A25821"/>
      <c r="B25821"/>
      <c r="D25821"/>
      <c r="E25821"/>
      <c r="F25821"/>
    </row>
    <row r="25822" spans="1:6" x14ac:dyDescent="0.2">
      <c r="A25822"/>
      <c r="B25822"/>
      <c r="D25822"/>
      <c r="E25822"/>
      <c r="F25822"/>
    </row>
    <row r="25823" spans="1:6" x14ac:dyDescent="0.2">
      <c r="A25823"/>
      <c r="B25823"/>
      <c r="D25823"/>
      <c r="E25823"/>
      <c r="F25823"/>
    </row>
    <row r="25824" spans="1:6" x14ac:dyDescent="0.2">
      <c r="A25824"/>
      <c r="B25824"/>
      <c r="D25824"/>
      <c r="E25824"/>
      <c r="F25824"/>
    </row>
    <row r="25825" spans="1:6" x14ac:dyDescent="0.2">
      <c r="A25825"/>
      <c r="B25825"/>
      <c r="D25825"/>
      <c r="E25825"/>
      <c r="F25825"/>
    </row>
    <row r="25826" spans="1:6" x14ac:dyDescent="0.2">
      <c r="A25826"/>
      <c r="B25826"/>
      <c r="D25826"/>
      <c r="E25826"/>
      <c r="F25826"/>
    </row>
    <row r="25827" spans="1:6" x14ac:dyDescent="0.2">
      <c r="A25827"/>
      <c r="B25827"/>
      <c r="D25827"/>
      <c r="E25827"/>
      <c r="F25827"/>
    </row>
    <row r="25828" spans="1:6" x14ac:dyDescent="0.2">
      <c r="A25828"/>
      <c r="B25828"/>
      <c r="D25828"/>
      <c r="E25828"/>
      <c r="F25828"/>
    </row>
    <row r="25829" spans="1:6" x14ac:dyDescent="0.2">
      <c r="A25829"/>
      <c r="B25829"/>
      <c r="D25829"/>
      <c r="E25829"/>
      <c r="F25829"/>
    </row>
    <row r="25830" spans="1:6" x14ac:dyDescent="0.2">
      <c r="A25830"/>
      <c r="B25830"/>
      <c r="D25830"/>
      <c r="E25830"/>
      <c r="F25830"/>
    </row>
    <row r="25831" spans="1:6" x14ac:dyDescent="0.2">
      <c r="A25831"/>
      <c r="B25831"/>
      <c r="D25831"/>
      <c r="E25831"/>
      <c r="F25831"/>
    </row>
    <row r="25832" spans="1:6" x14ac:dyDescent="0.2">
      <c r="A25832"/>
      <c r="B25832"/>
      <c r="D25832"/>
      <c r="E25832"/>
      <c r="F25832"/>
    </row>
    <row r="25833" spans="1:6" x14ac:dyDescent="0.2">
      <c r="A25833"/>
      <c r="B25833"/>
      <c r="D25833"/>
      <c r="E25833"/>
      <c r="F25833"/>
    </row>
    <row r="25834" spans="1:6" x14ac:dyDescent="0.2">
      <c r="A25834"/>
      <c r="B25834"/>
      <c r="D25834"/>
      <c r="E25834"/>
      <c r="F25834"/>
    </row>
    <row r="25835" spans="1:6" x14ac:dyDescent="0.2">
      <c r="A25835"/>
      <c r="B25835"/>
      <c r="D25835"/>
      <c r="E25835"/>
      <c r="F25835"/>
    </row>
    <row r="25836" spans="1:6" x14ac:dyDescent="0.2">
      <c r="A25836"/>
      <c r="B25836"/>
      <c r="D25836"/>
      <c r="E25836"/>
      <c r="F25836"/>
    </row>
    <row r="25837" spans="1:6" x14ac:dyDescent="0.2">
      <c r="A25837"/>
      <c r="B25837"/>
      <c r="D25837"/>
      <c r="E25837"/>
      <c r="F25837"/>
    </row>
    <row r="25838" spans="1:6" x14ac:dyDescent="0.2">
      <c r="A25838"/>
      <c r="B25838"/>
      <c r="D25838"/>
      <c r="E25838"/>
      <c r="F25838"/>
    </row>
    <row r="25839" spans="1:6" x14ac:dyDescent="0.2">
      <c r="A25839"/>
      <c r="B25839"/>
      <c r="D25839"/>
      <c r="E25839"/>
      <c r="F25839"/>
    </row>
    <row r="25840" spans="1:6" x14ac:dyDescent="0.2">
      <c r="A25840"/>
      <c r="B25840"/>
      <c r="D25840"/>
      <c r="E25840"/>
      <c r="F25840"/>
    </row>
    <row r="25841" spans="1:6" x14ac:dyDescent="0.2">
      <c r="A25841"/>
      <c r="B25841"/>
      <c r="D25841"/>
      <c r="E25841"/>
      <c r="F25841"/>
    </row>
    <row r="25842" spans="1:6" x14ac:dyDescent="0.2">
      <c r="A25842"/>
      <c r="B25842"/>
      <c r="D25842"/>
      <c r="E25842"/>
      <c r="F25842"/>
    </row>
    <row r="25843" spans="1:6" x14ac:dyDescent="0.2">
      <c r="A25843"/>
      <c r="B25843"/>
      <c r="D25843"/>
      <c r="E25843"/>
      <c r="F25843"/>
    </row>
    <row r="25844" spans="1:6" x14ac:dyDescent="0.2">
      <c r="A25844"/>
      <c r="B25844"/>
      <c r="D25844"/>
      <c r="E25844"/>
      <c r="F25844"/>
    </row>
    <row r="25845" spans="1:6" x14ac:dyDescent="0.2">
      <c r="A25845"/>
      <c r="B25845"/>
      <c r="D25845"/>
      <c r="E25845"/>
      <c r="F25845"/>
    </row>
    <row r="25846" spans="1:6" x14ac:dyDescent="0.2">
      <c r="A25846"/>
      <c r="B25846"/>
      <c r="D25846"/>
      <c r="E25846"/>
      <c r="F25846"/>
    </row>
    <row r="25847" spans="1:6" x14ac:dyDescent="0.2">
      <c r="A25847"/>
      <c r="B25847"/>
      <c r="D25847"/>
      <c r="E25847"/>
      <c r="F25847"/>
    </row>
    <row r="25848" spans="1:6" x14ac:dyDescent="0.2">
      <c r="A25848"/>
      <c r="B25848"/>
      <c r="D25848"/>
      <c r="E25848"/>
      <c r="F25848"/>
    </row>
    <row r="25849" spans="1:6" x14ac:dyDescent="0.2">
      <c r="A25849"/>
      <c r="B25849"/>
      <c r="D25849"/>
      <c r="E25849"/>
      <c r="F25849"/>
    </row>
    <row r="25850" spans="1:6" x14ac:dyDescent="0.2">
      <c r="A25850"/>
      <c r="B25850"/>
      <c r="D25850"/>
      <c r="E25850"/>
      <c r="F25850"/>
    </row>
    <row r="25851" spans="1:6" x14ac:dyDescent="0.2">
      <c r="A25851"/>
      <c r="B25851"/>
      <c r="D25851"/>
      <c r="E25851"/>
      <c r="F25851"/>
    </row>
    <row r="25852" spans="1:6" x14ac:dyDescent="0.2">
      <c r="A25852"/>
      <c r="B25852"/>
      <c r="D25852"/>
      <c r="E25852"/>
      <c r="F25852"/>
    </row>
    <row r="25853" spans="1:6" x14ac:dyDescent="0.2">
      <c r="A25853"/>
      <c r="B25853"/>
      <c r="D25853"/>
      <c r="E25853"/>
      <c r="F25853"/>
    </row>
    <row r="25854" spans="1:6" x14ac:dyDescent="0.2">
      <c r="A25854"/>
      <c r="B25854"/>
      <c r="D25854"/>
      <c r="E25854"/>
      <c r="F25854"/>
    </row>
    <row r="25855" spans="1:6" x14ac:dyDescent="0.2">
      <c r="A25855"/>
      <c r="B25855"/>
      <c r="D25855"/>
      <c r="E25855"/>
      <c r="F25855"/>
    </row>
    <row r="25856" spans="1:6" x14ac:dyDescent="0.2">
      <c r="A25856"/>
      <c r="B25856"/>
      <c r="D25856"/>
      <c r="E25856"/>
      <c r="F25856"/>
    </row>
    <row r="25857" spans="1:6" x14ac:dyDescent="0.2">
      <c r="A25857"/>
      <c r="B25857"/>
      <c r="D25857"/>
      <c r="E25857"/>
      <c r="F25857"/>
    </row>
    <row r="25858" spans="1:6" x14ac:dyDescent="0.2">
      <c r="A25858"/>
      <c r="B25858"/>
      <c r="D25858"/>
      <c r="E25858"/>
      <c r="F25858"/>
    </row>
    <row r="25859" spans="1:6" x14ac:dyDescent="0.2">
      <c r="A25859"/>
      <c r="B25859"/>
      <c r="D25859"/>
      <c r="E25859"/>
      <c r="F25859"/>
    </row>
    <row r="25860" spans="1:6" x14ac:dyDescent="0.2">
      <c r="A25860"/>
      <c r="B25860"/>
      <c r="D25860"/>
      <c r="E25860"/>
      <c r="F25860"/>
    </row>
    <row r="25861" spans="1:6" x14ac:dyDescent="0.2">
      <c r="A25861"/>
      <c r="B25861"/>
      <c r="D25861"/>
      <c r="E25861"/>
      <c r="F25861"/>
    </row>
    <row r="25862" spans="1:6" x14ac:dyDescent="0.2">
      <c r="A25862"/>
      <c r="B25862"/>
      <c r="D25862"/>
      <c r="E25862"/>
      <c r="F25862"/>
    </row>
    <row r="25863" spans="1:6" x14ac:dyDescent="0.2">
      <c r="A25863"/>
      <c r="B25863"/>
      <c r="D25863"/>
      <c r="E25863"/>
      <c r="F25863"/>
    </row>
    <row r="25864" spans="1:6" x14ac:dyDescent="0.2">
      <c r="A25864"/>
      <c r="B25864"/>
      <c r="D25864"/>
      <c r="E25864"/>
      <c r="F25864"/>
    </row>
    <row r="25865" spans="1:6" x14ac:dyDescent="0.2">
      <c r="A25865"/>
      <c r="B25865"/>
      <c r="D25865"/>
      <c r="E25865"/>
      <c r="F25865"/>
    </row>
    <row r="25866" spans="1:6" x14ac:dyDescent="0.2">
      <c r="A25866"/>
      <c r="B25866"/>
      <c r="D25866"/>
      <c r="E25866"/>
      <c r="F25866"/>
    </row>
    <row r="25867" spans="1:6" x14ac:dyDescent="0.2">
      <c r="A25867"/>
      <c r="B25867"/>
      <c r="D25867"/>
      <c r="E25867"/>
      <c r="F25867"/>
    </row>
    <row r="25868" spans="1:6" x14ac:dyDescent="0.2">
      <c r="A25868"/>
      <c r="B25868"/>
      <c r="D25868"/>
      <c r="E25868"/>
      <c r="F25868"/>
    </row>
    <row r="25869" spans="1:6" x14ac:dyDescent="0.2">
      <c r="A25869"/>
      <c r="B25869"/>
      <c r="D25869"/>
      <c r="E25869"/>
      <c r="F25869"/>
    </row>
    <row r="25870" spans="1:6" x14ac:dyDescent="0.2">
      <c r="A25870"/>
      <c r="B25870"/>
      <c r="D25870"/>
      <c r="E25870"/>
      <c r="F25870"/>
    </row>
    <row r="25871" spans="1:6" x14ac:dyDescent="0.2">
      <c r="A25871"/>
      <c r="B25871"/>
      <c r="D25871"/>
      <c r="E25871"/>
      <c r="F25871"/>
    </row>
    <row r="25872" spans="1:6" x14ac:dyDescent="0.2">
      <c r="A25872"/>
      <c r="B25872"/>
      <c r="D25872"/>
      <c r="E25872"/>
      <c r="F25872"/>
    </row>
    <row r="25873" spans="1:6" x14ac:dyDescent="0.2">
      <c r="A25873"/>
      <c r="B25873"/>
      <c r="D25873"/>
      <c r="E25873"/>
      <c r="F25873"/>
    </row>
    <row r="25874" spans="1:6" x14ac:dyDescent="0.2">
      <c r="A25874"/>
      <c r="B25874"/>
      <c r="D25874"/>
      <c r="E25874"/>
      <c r="F25874"/>
    </row>
    <row r="25875" spans="1:6" x14ac:dyDescent="0.2">
      <c r="A25875"/>
      <c r="B25875"/>
      <c r="D25875"/>
      <c r="E25875"/>
      <c r="F25875"/>
    </row>
    <row r="25876" spans="1:6" x14ac:dyDescent="0.2">
      <c r="A25876"/>
      <c r="B25876"/>
      <c r="D25876"/>
      <c r="E25876"/>
      <c r="F25876"/>
    </row>
    <row r="25877" spans="1:6" x14ac:dyDescent="0.2">
      <c r="A25877"/>
      <c r="B25877"/>
      <c r="D25877"/>
      <c r="E25877"/>
      <c r="F25877"/>
    </row>
    <row r="25878" spans="1:6" x14ac:dyDescent="0.2">
      <c r="A25878"/>
      <c r="B25878"/>
      <c r="D25878"/>
      <c r="E25878"/>
      <c r="F25878"/>
    </row>
    <row r="25879" spans="1:6" x14ac:dyDescent="0.2">
      <c r="A25879"/>
      <c r="B25879"/>
      <c r="D25879"/>
      <c r="E25879"/>
      <c r="F25879"/>
    </row>
    <row r="25880" spans="1:6" x14ac:dyDescent="0.2">
      <c r="A25880"/>
      <c r="B25880"/>
      <c r="D25880"/>
      <c r="E25880"/>
      <c r="F25880"/>
    </row>
    <row r="25881" spans="1:6" x14ac:dyDescent="0.2">
      <c r="A25881"/>
      <c r="B25881"/>
      <c r="D25881"/>
      <c r="E25881"/>
      <c r="F25881"/>
    </row>
    <row r="25882" spans="1:6" x14ac:dyDescent="0.2">
      <c r="A25882"/>
      <c r="B25882"/>
      <c r="D25882"/>
      <c r="E25882"/>
      <c r="F25882"/>
    </row>
    <row r="25883" spans="1:6" x14ac:dyDescent="0.2">
      <c r="A25883"/>
      <c r="B25883"/>
      <c r="D25883"/>
      <c r="E25883"/>
      <c r="F25883"/>
    </row>
    <row r="25884" spans="1:6" x14ac:dyDescent="0.2">
      <c r="A25884"/>
      <c r="B25884"/>
      <c r="D25884"/>
      <c r="E25884"/>
      <c r="F25884"/>
    </row>
    <row r="25885" spans="1:6" x14ac:dyDescent="0.2">
      <c r="A25885"/>
      <c r="B25885"/>
      <c r="D25885"/>
      <c r="E25885"/>
      <c r="F25885"/>
    </row>
    <row r="25886" spans="1:6" x14ac:dyDescent="0.2">
      <c r="A25886"/>
      <c r="B25886"/>
      <c r="D25886"/>
      <c r="E25886"/>
      <c r="F25886"/>
    </row>
    <row r="25887" spans="1:6" x14ac:dyDescent="0.2">
      <c r="A25887"/>
      <c r="B25887"/>
      <c r="D25887"/>
      <c r="E25887"/>
      <c r="F25887"/>
    </row>
    <row r="25888" spans="1:6" x14ac:dyDescent="0.2">
      <c r="A25888"/>
      <c r="B25888"/>
      <c r="D25888"/>
      <c r="E25888"/>
      <c r="F25888"/>
    </row>
    <row r="25889" spans="1:6" x14ac:dyDescent="0.2">
      <c r="A25889"/>
      <c r="B25889"/>
      <c r="D25889"/>
      <c r="E25889"/>
      <c r="F25889"/>
    </row>
    <row r="25890" spans="1:6" x14ac:dyDescent="0.2">
      <c r="A25890"/>
      <c r="B25890"/>
      <c r="D25890"/>
      <c r="E25890"/>
      <c r="F25890"/>
    </row>
    <row r="25891" spans="1:6" x14ac:dyDescent="0.2">
      <c r="A25891"/>
      <c r="B25891"/>
      <c r="D25891"/>
      <c r="E25891"/>
      <c r="F25891"/>
    </row>
    <row r="25892" spans="1:6" x14ac:dyDescent="0.2">
      <c r="A25892"/>
      <c r="B25892"/>
      <c r="D25892"/>
      <c r="E25892"/>
      <c r="F25892"/>
    </row>
    <row r="25893" spans="1:6" x14ac:dyDescent="0.2">
      <c r="A25893"/>
      <c r="B25893"/>
      <c r="D25893"/>
      <c r="E25893"/>
      <c r="F25893"/>
    </row>
    <row r="25894" spans="1:6" x14ac:dyDescent="0.2">
      <c r="A25894"/>
      <c r="B25894"/>
      <c r="D25894"/>
      <c r="E25894"/>
      <c r="F25894"/>
    </row>
    <row r="25895" spans="1:6" x14ac:dyDescent="0.2">
      <c r="A25895"/>
      <c r="B25895"/>
      <c r="D25895"/>
      <c r="E25895"/>
      <c r="F25895"/>
    </row>
    <row r="25896" spans="1:6" x14ac:dyDescent="0.2">
      <c r="A25896"/>
      <c r="B25896"/>
      <c r="D25896"/>
      <c r="E25896"/>
      <c r="F25896"/>
    </row>
    <row r="25897" spans="1:6" x14ac:dyDescent="0.2">
      <c r="A25897"/>
      <c r="B25897"/>
      <c r="D25897"/>
      <c r="E25897"/>
      <c r="F25897"/>
    </row>
    <row r="25898" spans="1:6" x14ac:dyDescent="0.2">
      <c r="A25898"/>
      <c r="B25898"/>
      <c r="D25898"/>
      <c r="E25898"/>
      <c r="F25898"/>
    </row>
    <row r="25899" spans="1:6" x14ac:dyDescent="0.2">
      <c r="A25899"/>
      <c r="B25899"/>
      <c r="D25899"/>
      <c r="E25899"/>
      <c r="F25899"/>
    </row>
    <row r="25900" spans="1:6" x14ac:dyDescent="0.2">
      <c r="A25900"/>
      <c r="B25900"/>
      <c r="D25900"/>
      <c r="E25900"/>
      <c r="F25900"/>
    </row>
    <row r="25901" spans="1:6" x14ac:dyDescent="0.2">
      <c r="A25901"/>
      <c r="B25901"/>
      <c r="D25901"/>
      <c r="E25901"/>
      <c r="F25901"/>
    </row>
    <row r="25902" spans="1:6" x14ac:dyDescent="0.2">
      <c r="A25902"/>
      <c r="B25902"/>
      <c r="D25902"/>
      <c r="E25902"/>
      <c r="F25902"/>
    </row>
    <row r="25903" spans="1:6" x14ac:dyDescent="0.2">
      <c r="A25903"/>
      <c r="B25903"/>
      <c r="D25903"/>
      <c r="E25903"/>
      <c r="F25903"/>
    </row>
    <row r="25904" spans="1:6" x14ac:dyDescent="0.2">
      <c r="A25904"/>
      <c r="B25904"/>
      <c r="D25904"/>
      <c r="E25904"/>
      <c r="F25904"/>
    </row>
    <row r="25905" spans="1:6" x14ac:dyDescent="0.2">
      <c r="A25905"/>
      <c r="B25905"/>
      <c r="D25905"/>
      <c r="E25905"/>
      <c r="F25905"/>
    </row>
    <row r="25906" spans="1:6" x14ac:dyDescent="0.2">
      <c r="A25906"/>
      <c r="B25906"/>
      <c r="D25906"/>
      <c r="E25906"/>
      <c r="F25906"/>
    </row>
    <row r="25907" spans="1:6" x14ac:dyDescent="0.2">
      <c r="A25907"/>
      <c r="B25907"/>
      <c r="D25907"/>
      <c r="E25907"/>
      <c r="F25907"/>
    </row>
    <row r="25908" spans="1:6" x14ac:dyDescent="0.2">
      <c r="A25908"/>
      <c r="B25908"/>
      <c r="D25908"/>
      <c r="E25908"/>
      <c r="F25908"/>
    </row>
    <row r="25909" spans="1:6" x14ac:dyDescent="0.2">
      <c r="A25909"/>
      <c r="B25909"/>
      <c r="D25909"/>
      <c r="E25909"/>
      <c r="F25909"/>
    </row>
    <row r="25910" spans="1:6" x14ac:dyDescent="0.2">
      <c r="A25910"/>
      <c r="B25910"/>
      <c r="D25910"/>
      <c r="E25910"/>
      <c r="F25910"/>
    </row>
    <row r="25911" spans="1:6" x14ac:dyDescent="0.2">
      <c r="A25911"/>
      <c r="B25911"/>
      <c r="D25911"/>
      <c r="E25911"/>
      <c r="F25911"/>
    </row>
    <row r="25912" spans="1:6" x14ac:dyDescent="0.2">
      <c r="A25912"/>
      <c r="B25912"/>
      <c r="D25912"/>
      <c r="E25912"/>
      <c r="F25912"/>
    </row>
    <row r="25913" spans="1:6" x14ac:dyDescent="0.2">
      <c r="A25913"/>
      <c r="B25913"/>
      <c r="D25913"/>
      <c r="E25913"/>
      <c r="F25913"/>
    </row>
    <row r="25914" spans="1:6" x14ac:dyDescent="0.2">
      <c r="A25914"/>
      <c r="B25914"/>
      <c r="D25914"/>
      <c r="E25914"/>
      <c r="F25914"/>
    </row>
    <row r="25915" spans="1:6" x14ac:dyDescent="0.2">
      <c r="A25915"/>
      <c r="B25915"/>
      <c r="D25915"/>
      <c r="E25915"/>
      <c r="F25915"/>
    </row>
    <row r="25916" spans="1:6" x14ac:dyDescent="0.2">
      <c r="A25916"/>
      <c r="B25916"/>
      <c r="D25916"/>
      <c r="E25916"/>
      <c r="F25916"/>
    </row>
    <row r="25917" spans="1:6" x14ac:dyDescent="0.2">
      <c r="A25917"/>
      <c r="B25917"/>
      <c r="D25917"/>
      <c r="E25917"/>
      <c r="F25917"/>
    </row>
    <row r="25918" spans="1:6" x14ac:dyDescent="0.2">
      <c r="A25918"/>
      <c r="B25918"/>
      <c r="D25918"/>
      <c r="E25918"/>
      <c r="F25918"/>
    </row>
    <row r="25919" spans="1:6" x14ac:dyDescent="0.2">
      <c r="A25919"/>
      <c r="B25919"/>
      <c r="D25919"/>
      <c r="E25919"/>
      <c r="F25919"/>
    </row>
    <row r="25920" spans="1:6" x14ac:dyDescent="0.2">
      <c r="A25920"/>
      <c r="B25920"/>
      <c r="D25920"/>
      <c r="E25920"/>
      <c r="F25920"/>
    </row>
    <row r="25921" spans="1:6" x14ac:dyDescent="0.2">
      <c r="A25921"/>
      <c r="B25921"/>
      <c r="D25921"/>
      <c r="E25921"/>
      <c r="F25921"/>
    </row>
    <row r="25922" spans="1:6" x14ac:dyDescent="0.2">
      <c r="A25922"/>
      <c r="B25922"/>
      <c r="D25922"/>
      <c r="E25922"/>
      <c r="F25922"/>
    </row>
    <row r="25923" spans="1:6" x14ac:dyDescent="0.2">
      <c r="A25923"/>
      <c r="B25923"/>
      <c r="D25923"/>
      <c r="E25923"/>
      <c r="F25923"/>
    </row>
    <row r="25924" spans="1:6" x14ac:dyDescent="0.2">
      <c r="A25924"/>
      <c r="B25924"/>
      <c r="D25924"/>
      <c r="E25924"/>
      <c r="F25924"/>
    </row>
    <row r="25925" spans="1:6" x14ac:dyDescent="0.2">
      <c r="A25925"/>
      <c r="B25925"/>
      <c r="D25925"/>
      <c r="E25925"/>
      <c r="F25925"/>
    </row>
    <row r="25926" spans="1:6" x14ac:dyDescent="0.2">
      <c r="A25926"/>
      <c r="B25926"/>
      <c r="D25926"/>
      <c r="E25926"/>
      <c r="F25926"/>
    </row>
    <row r="25927" spans="1:6" x14ac:dyDescent="0.2">
      <c r="A25927"/>
      <c r="B25927"/>
      <c r="D25927"/>
      <c r="E25927"/>
      <c r="F25927"/>
    </row>
    <row r="25928" spans="1:6" x14ac:dyDescent="0.2">
      <c r="A25928"/>
      <c r="B25928"/>
      <c r="D25928"/>
      <c r="E25928"/>
      <c r="F25928"/>
    </row>
    <row r="25929" spans="1:6" x14ac:dyDescent="0.2">
      <c r="A25929"/>
      <c r="B25929"/>
      <c r="D25929"/>
      <c r="E25929"/>
      <c r="F25929"/>
    </row>
    <row r="25930" spans="1:6" x14ac:dyDescent="0.2">
      <c r="A25930"/>
      <c r="B25930"/>
      <c r="D25930"/>
      <c r="E25930"/>
      <c r="F25930"/>
    </row>
    <row r="25931" spans="1:6" x14ac:dyDescent="0.2">
      <c r="A25931"/>
      <c r="B25931"/>
      <c r="D25931"/>
      <c r="E25931"/>
      <c r="F25931"/>
    </row>
    <row r="25932" spans="1:6" x14ac:dyDescent="0.2">
      <c r="A25932"/>
      <c r="B25932"/>
      <c r="D25932"/>
      <c r="E25932"/>
      <c r="F25932"/>
    </row>
    <row r="25933" spans="1:6" x14ac:dyDescent="0.2">
      <c r="A25933"/>
      <c r="B25933"/>
      <c r="D25933"/>
      <c r="E25933"/>
      <c r="F25933"/>
    </row>
    <row r="25934" spans="1:6" x14ac:dyDescent="0.2">
      <c r="A25934"/>
      <c r="B25934"/>
      <c r="D25934"/>
      <c r="E25934"/>
      <c r="F25934"/>
    </row>
    <row r="25935" spans="1:6" x14ac:dyDescent="0.2">
      <c r="A25935"/>
      <c r="B25935"/>
      <c r="D25935"/>
      <c r="E25935"/>
      <c r="F25935"/>
    </row>
    <row r="25936" spans="1:6" x14ac:dyDescent="0.2">
      <c r="A25936"/>
      <c r="B25936"/>
      <c r="D25936"/>
      <c r="E25936"/>
      <c r="F25936"/>
    </row>
    <row r="25937" spans="1:6" x14ac:dyDescent="0.2">
      <c r="A25937"/>
      <c r="B25937"/>
      <c r="D25937"/>
      <c r="E25937"/>
      <c r="F25937"/>
    </row>
    <row r="25938" spans="1:6" x14ac:dyDescent="0.2">
      <c r="A25938"/>
      <c r="B25938"/>
      <c r="D25938"/>
      <c r="E25938"/>
      <c r="F25938"/>
    </row>
    <row r="25939" spans="1:6" x14ac:dyDescent="0.2">
      <c r="A25939"/>
      <c r="B25939"/>
      <c r="D25939"/>
      <c r="E25939"/>
      <c r="F25939"/>
    </row>
    <row r="25940" spans="1:6" x14ac:dyDescent="0.2">
      <c r="A25940"/>
      <c r="B25940"/>
      <c r="D25940"/>
      <c r="E25940"/>
      <c r="F25940"/>
    </row>
    <row r="25941" spans="1:6" x14ac:dyDescent="0.2">
      <c r="A25941"/>
      <c r="B25941"/>
      <c r="D25941"/>
      <c r="E25941"/>
      <c r="F25941"/>
    </row>
    <row r="25942" spans="1:6" x14ac:dyDescent="0.2">
      <c r="A25942"/>
      <c r="B25942"/>
      <c r="D25942"/>
      <c r="E25942"/>
      <c r="F25942"/>
    </row>
    <row r="25943" spans="1:6" x14ac:dyDescent="0.2">
      <c r="A25943"/>
      <c r="B25943"/>
      <c r="D25943"/>
      <c r="E25943"/>
      <c r="F25943"/>
    </row>
    <row r="25944" spans="1:6" x14ac:dyDescent="0.2">
      <c r="A25944"/>
      <c r="B25944"/>
      <c r="D25944"/>
      <c r="E25944"/>
      <c r="F25944"/>
    </row>
    <row r="25945" spans="1:6" x14ac:dyDescent="0.2">
      <c r="A25945"/>
      <c r="B25945"/>
      <c r="D25945"/>
      <c r="E25945"/>
      <c r="F25945"/>
    </row>
    <row r="25946" spans="1:6" x14ac:dyDescent="0.2">
      <c r="A25946"/>
      <c r="B25946"/>
      <c r="D25946"/>
      <c r="E25946"/>
      <c r="F25946"/>
    </row>
    <row r="25947" spans="1:6" x14ac:dyDescent="0.2">
      <c r="A25947"/>
      <c r="B25947"/>
      <c r="D25947"/>
      <c r="E25947"/>
      <c r="F25947"/>
    </row>
    <row r="25948" spans="1:6" x14ac:dyDescent="0.2">
      <c r="A25948"/>
      <c r="B25948"/>
      <c r="D25948"/>
      <c r="E25948"/>
      <c r="F25948"/>
    </row>
    <row r="25949" spans="1:6" x14ac:dyDescent="0.2">
      <c r="A25949"/>
      <c r="B25949"/>
      <c r="D25949"/>
      <c r="E25949"/>
      <c r="F25949"/>
    </row>
    <row r="25950" spans="1:6" x14ac:dyDescent="0.2">
      <c r="A25950"/>
      <c r="B25950"/>
      <c r="D25950"/>
      <c r="E25950"/>
      <c r="F25950"/>
    </row>
    <row r="25951" spans="1:6" x14ac:dyDescent="0.2">
      <c r="A25951"/>
      <c r="B25951"/>
      <c r="D25951"/>
      <c r="E25951"/>
      <c r="F25951"/>
    </row>
    <row r="25952" spans="1:6" x14ac:dyDescent="0.2">
      <c r="A25952"/>
      <c r="B25952"/>
      <c r="D25952"/>
      <c r="E25952"/>
      <c r="F25952"/>
    </row>
    <row r="25953" spans="1:6" x14ac:dyDescent="0.2">
      <c r="A25953"/>
      <c r="B25953"/>
      <c r="D25953"/>
      <c r="E25953"/>
      <c r="F25953"/>
    </row>
    <row r="25954" spans="1:6" x14ac:dyDescent="0.2">
      <c r="A25954"/>
      <c r="B25954"/>
      <c r="D25954"/>
      <c r="E25954"/>
      <c r="F25954"/>
    </row>
    <row r="25955" spans="1:6" x14ac:dyDescent="0.2">
      <c r="A25955"/>
      <c r="B25955"/>
      <c r="D25955"/>
      <c r="E25955"/>
      <c r="F25955"/>
    </row>
    <row r="25956" spans="1:6" x14ac:dyDescent="0.2">
      <c r="A25956"/>
      <c r="B25956"/>
      <c r="D25956"/>
      <c r="E25956"/>
      <c r="F25956"/>
    </row>
    <row r="25957" spans="1:6" x14ac:dyDescent="0.2">
      <c r="A25957"/>
      <c r="B25957"/>
      <c r="D25957"/>
      <c r="E25957"/>
      <c r="F25957"/>
    </row>
    <row r="25958" spans="1:6" x14ac:dyDescent="0.2">
      <c r="A25958"/>
      <c r="B25958"/>
      <c r="D25958"/>
      <c r="E25958"/>
      <c r="F25958"/>
    </row>
    <row r="25959" spans="1:6" x14ac:dyDescent="0.2">
      <c r="A25959"/>
      <c r="B25959"/>
      <c r="D25959"/>
      <c r="E25959"/>
      <c r="F25959"/>
    </row>
    <row r="25960" spans="1:6" x14ac:dyDescent="0.2">
      <c r="A25960"/>
      <c r="B25960"/>
      <c r="D25960"/>
      <c r="E25960"/>
      <c r="F25960"/>
    </row>
    <row r="25961" spans="1:6" x14ac:dyDescent="0.2">
      <c r="A25961"/>
      <c r="B25961"/>
      <c r="D25961"/>
      <c r="E25961"/>
      <c r="F25961"/>
    </row>
    <row r="25962" spans="1:6" x14ac:dyDescent="0.2">
      <c r="A25962"/>
      <c r="B25962"/>
      <c r="D25962"/>
      <c r="E25962"/>
      <c r="F25962"/>
    </row>
    <row r="25963" spans="1:6" x14ac:dyDescent="0.2">
      <c r="A25963"/>
      <c r="B25963"/>
      <c r="D25963"/>
      <c r="E25963"/>
      <c r="F25963"/>
    </row>
    <row r="25964" spans="1:6" x14ac:dyDescent="0.2">
      <c r="A25964"/>
      <c r="B25964"/>
      <c r="D25964"/>
      <c r="E25964"/>
      <c r="F25964"/>
    </row>
    <row r="25965" spans="1:6" x14ac:dyDescent="0.2">
      <c r="A25965"/>
      <c r="B25965"/>
      <c r="D25965"/>
      <c r="E25965"/>
      <c r="F25965"/>
    </row>
    <row r="25966" spans="1:6" x14ac:dyDescent="0.2">
      <c r="A25966"/>
      <c r="B25966"/>
      <c r="D25966"/>
      <c r="E25966"/>
      <c r="F25966"/>
    </row>
    <row r="25967" spans="1:6" x14ac:dyDescent="0.2">
      <c r="A25967"/>
      <c r="B25967"/>
      <c r="D25967"/>
      <c r="E25967"/>
      <c r="F25967"/>
    </row>
    <row r="25968" spans="1:6" x14ac:dyDescent="0.2">
      <c r="A25968"/>
      <c r="B25968"/>
      <c r="D25968"/>
      <c r="E25968"/>
      <c r="F25968"/>
    </row>
    <row r="25969" spans="1:6" x14ac:dyDescent="0.2">
      <c r="A25969"/>
      <c r="B25969"/>
      <c r="D25969"/>
      <c r="E25969"/>
      <c r="F25969"/>
    </row>
    <row r="25970" spans="1:6" x14ac:dyDescent="0.2">
      <c r="A25970"/>
      <c r="B25970"/>
      <c r="D25970"/>
      <c r="E25970"/>
      <c r="F25970"/>
    </row>
    <row r="25971" spans="1:6" x14ac:dyDescent="0.2">
      <c r="A25971"/>
      <c r="B25971"/>
      <c r="D25971"/>
      <c r="E25971"/>
      <c r="F25971"/>
    </row>
    <row r="25972" spans="1:6" x14ac:dyDescent="0.2">
      <c r="A25972"/>
      <c r="B25972"/>
      <c r="D25972"/>
      <c r="E25972"/>
      <c r="F25972"/>
    </row>
    <row r="25973" spans="1:6" x14ac:dyDescent="0.2">
      <c r="A25973"/>
      <c r="B25973"/>
      <c r="D25973"/>
      <c r="E25973"/>
      <c r="F25973"/>
    </row>
    <row r="25974" spans="1:6" x14ac:dyDescent="0.2">
      <c r="A25974"/>
      <c r="B25974"/>
      <c r="D25974"/>
      <c r="E25974"/>
      <c r="F25974"/>
    </row>
    <row r="25975" spans="1:6" x14ac:dyDescent="0.2">
      <c r="A25975"/>
      <c r="B25975"/>
      <c r="D25975"/>
      <c r="E25975"/>
      <c r="F25975"/>
    </row>
    <row r="25976" spans="1:6" x14ac:dyDescent="0.2">
      <c r="A25976"/>
      <c r="B25976"/>
      <c r="D25976"/>
      <c r="E25976"/>
      <c r="F25976"/>
    </row>
    <row r="25977" spans="1:6" x14ac:dyDescent="0.2">
      <c r="A25977"/>
      <c r="B25977"/>
      <c r="D25977"/>
      <c r="E25977"/>
      <c r="F25977"/>
    </row>
    <row r="25978" spans="1:6" x14ac:dyDescent="0.2">
      <c r="A25978"/>
      <c r="B25978"/>
      <c r="D25978"/>
      <c r="E25978"/>
      <c r="F25978"/>
    </row>
    <row r="25979" spans="1:6" x14ac:dyDescent="0.2">
      <c r="A25979"/>
      <c r="B25979"/>
      <c r="D25979"/>
      <c r="E25979"/>
      <c r="F25979"/>
    </row>
    <row r="25980" spans="1:6" x14ac:dyDescent="0.2">
      <c r="A25980"/>
      <c r="B25980"/>
      <c r="D25980"/>
      <c r="E25980"/>
      <c r="F25980"/>
    </row>
    <row r="25981" spans="1:6" x14ac:dyDescent="0.2">
      <c r="A25981"/>
      <c r="B25981"/>
      <c r="D25981"/>
      <c r="E25981"/>
      <c r="F25981"/>
    </row>
    <row r="25982" spans="1:6" x14ac:dyDescent="0.2">
      <c r="A25982"/>
      <c r="B25982"/>
      <c r="D25982"/>
      <c r="E25982"/>
      <c r="F25982"/>
    </row>
    <row r="25983" spans="1:6" x14ac:dyDescent="0.2">
      <c r="A25983"/>
      <c r="B25983"/>
      <c r="D25983"/>
      <c r="E25983"/>
      <c r="F25983"/>
    </row>
    <row r="25984" spans="1:6" x14ac:dyDescent="0.2">
      <c r="A25984"/>
      <c r="B25984"/>
      <c r="D25984"/>
      <c r="E25984"/>
      <c r="F25984"/>
    </row>
    <row r="25985" spans="1:6" x14ac:dyDescent="0.2">
      <c r="A25985"/>
      <c r="B25985"/>
      <c r="D25985"/>
      <c r="E25985"/>
      <c r="F25985"/>
    </row>
    <row r="25986" spans="1:6" x14ac:dyDescent="0.2">
      <c r="A25986"/>
      <c r="B25986"/>
      <c r="D25986"/>
      <c r="E25986"/>
      <c r="F25986"/>
    </row>
    <row r="25987" spans="1:6" x14ac:dyDescent="0.2">
      <c r="A25987"/>
      <c r="B25987"/>
      <c r="D25987"/>
      <c r="E25987"/>
      <c r="F25987"/>
    </row>
    <row r="25988" spans="1:6" x14ac:dyDescent="0.2">
      <c r="A25988"/>
      <c r="B25988"/>
      <c r="D25988"/>
      <c r="E25988"/>
      <c r="F25988"/>
    </row>
    <row r="25989" spans="1:6" x14ac:dyDescent="0.2">
      <c r="A25989"/>
      <c r="B25989"/>
      <c r="D25989"/>
      <c r="E25989"/>
      <c r="F25989"/>
    </row>
    <row r="25990" spans="1:6" x14ac:dyDescent="0.2">
      <c r="A25990"/>
      <c r="B25990"/>
      <c r="D25990"/>
      <c r="E25990"/>
      <c r="F25990"/>
    </row>
    <row r="25991" spans="1:6" x14ac:dyDescent="0.2">
      <c r="A25991"/>
      <c r="B25991"/>
      <c r="D25991"/>
      <c r="E25991"/>
      <c r="F25991"/>
    </row>
    <row r="25992" spans="1:6" x14ac:dyDescent="0.2">
      <c r="A25992"/>
      <c r="B25992"/>
      <c r="D25992"/>
      <c r="E25992"/>
      <c r="F25992"/>
    </row>
    <row r="25993" spans="1:6" x14ac:dyDescent="0.2">
      <c r="A25993"/>
      <c r="B25993"/>
      <c r="D25993"/>
      <c r="E25993"/>
      <c r="F25993"/>
    </row>
    <row r="25994" spans="1:6" x14ac:dyDescent="0.2">
      <c r="A25994"/>
      <c r="B25994"/>
      <c r="D25994"/>
      <c r="E25994"/>
      <c r="F25994"/>
    </row>
    <row r="25995" spans="1:6" x14ac:dyDescent="0.2">
      <c r="A25995"/>
      <c r="B25995"/>
      <c r="D25995"/>
      <c r="E25995"/>
      <c r="F25995"/>
    </row>
    <row r="25996" spans="1:6" x14ac:dyDescent="0.2">
      <c r="A25996"/>
      <c r="B25996"/>
      <c r="D25996"/>
      <c r="E25996"/>
      <c r="F25996"/>
    </row>
    <row r="25997" spans="1:6" x14ac:dyDescent="0.2">
      <c r="A25997"/>
      <c r="B25997"/>
      <c r="D25997"/>
      <c r="E25997"/>
      <c r="F25997"/>
    </row>
    <row r="25998" spans="1:6" x14ac:dyDescent="0.2">
      <c r="A25998"/>
      <c r="B25998"/>
      <c r="D25998"/>
      <c r="E25998"/>
      <c r="F25998"/>
    </row>
    <row r="25999" spans="1:6" x14ac:dyDescent="0.2">
      <c r="A25999"/>
      <c r="B25999"/>
      <c r="D25999"/>
      <c r="E25999"/>
      <c r="F25999"/>
    </row>
    <row r="26000" spans="1:6" x14ac:dyDescent="0.2">
      <c r="A26000"/>
      <c r="B26000"/>
      <c r="D26000"/>
      <c r="E26000"/>
      <c r="F26000"/>
    </row>
    <row r="26001" spans="1:6" x14ac:dyDescent="0.2">
      <c r="A26001"/>
      <c r="B26001"/>
      <c r="D26001"/>
      <c r="E26001"/>
      <c r="F26001"/>
    </row>
    <row r="26002" spans="1:6" x14ac:dyDescent="0.2">
      <c r="A26002"/>
      <c r="B26002"/>
      <c r="D26002"/>
      <c r="E26002"/>
      <c r="F26002"/>
    </row>
    <row r="26003" spans="1:6" x14ac:dyDescent="0.2">
      <c r="A26003"/>
      <c r="B26003"/>
      <c r="D26003"/>
      <c r="E26003"/>
      <c r="F26003"/>
    </row>
    <row r="26004" spans="1:6" x14ac:dyDescent="0.2">
      <c r="A26004"/>
      <c r="B26004"/>
      <c r="D26004"/>
      <c r="E26004"/>
      <c r="F26004"/>
    </row>
    <row r="26005" spans="1:6" x14ac:dyDescent="0.2">
      <c r="A26005"/>
      <c r="B26005"/>
      <c r="D26005"/>
      <c r="E26005"/>
      <c r="F26005"/>
    </row>
    <row r="26006" spans="1:6" x14ac:dyDescent="0.2">
      <c r="A26006"/>
      <c r="B26006"/>
      <c r="D26006"/>
      <c r="E26006"/>
      <c r="F26006"/>
    </row>
    <row r="26007" spans="1:6" x14ac:dyDescent="0.2">
      <c r="A26007"/>
      <c r="B26007"/>
      <c r="D26007"/>
      <c r="E26007"/>
      <c r="F26007"/>
    </row>
    <row r="26008" spans="1:6" x14ac:dyDescent="0.2">
      <c r="A26008"/>
      <c r="B26008"/>
      <c r="D26008"/>
      <c r="E26008"/>
      <c r="F26008"/>
    </row>
    <row r="26009" spans="1:6" x14ac:dyDescent="0.2">
      <c r="A26009"/>
      <c r="B26009"/>
      <c r="D26009"/>
      <c r="E26009"/>
      <c r="F26009"/>
    </row>
    <row r="26010" spans="1:6" x14ac:dyDescent="0.2">
      <c r="A26010"/>
      <c r="B26010"/>
      <c r="D26010"/>
      <c r="E26010"/>
      <c r="F26010"/>
    </row>
    <row r="26011" spans="1:6" x14ac:dyDescent="0.2">
      <c r="A26011"/>
      <c r="B26011"/>
      <c r="D26011"/>
      <c r="E26011"/>
      <c r="F26011"/>
    </row>
    <row r="26012" spans="1:6" x14ac:dyDescent="0.2">
      <c r="A26012"/>
      <c r="B26012"/>
      <c r="D26012"/>
      <c r="E26012"/>
      <c r="F26012"/>
    </row>
    <row r="26013" spans="1:6" x14ac:dyDescent="0.2">
      <c r="A26013"/>
      <c r="B26013"/>
      <c r="D26013"/>
      <c r="E26013"/>
      <c r="F26013"/>
    </row>
    <row r="26014" spans="1:6" x14ac:dyDescent="0.2">
      <c r="A26014"/>
      <c r="B26014"/>
      <c r="D26014"/>
      <c r="E26014"/>
      <c r="F26014"/>
    </row>
    <row r="26015" spans="1:6" x14ac:dyDescent="0.2">
      <c r="A26015"/>
      <c r="B26015"/>
      <c r="D26015"/>
      <c r="E26015"/>
      <c r="F26015"/>
    </row>
    <row r="26016" spans="1:6" x14ac:dyDescent="0.2">
      <c r="A26016"/>
      <c r="B26016"/>
      <c r="D26016"/>
      <c r="E26016"/>
      <c r="F26016"/>
    </row>
    <row r="26017" spans="1:6" x14ac:dyDescent="0.2">
      <c r="A26017"/>
      <c r="B26017"/>
      <c r="D26017"/>
      <c r="E26017"/>
      <c r="F26017"/>
    </row>
    <row r="26018" spans="1:6" x14ac:dyDescent="0.2">
      <c r="A26018"/>
      <c r="B26018"/>
      <c r="D26018"/>
      <c r="E26018"/>
      <c r="F26018"/>
    </row>
    <row r="26019" spans="1:6" x14ac:dyDescent="0.2">
      <c r="A26019"/>
      <c r="B26019"/>
      <c r="D26019"/>
      <c r="E26019"/>
      <c r="F26019"/>
    </row>
    <row r="26020" spans="1:6" x14ac:dyDescent="0.2">
      <c r="A26020"/>
      <c r="B26020"/>
      <c r="D26020"/>
      <c r="E26020"/>
      <c r="F26020"/>
    </row>
    <row r="26021" spans="1:6" x14ac:dyDescent="0.2">
      <c r="A26021"/>
      <c r="B26021"/>
      <c r="D26021"/>
      <c r="E26021"/>
      <c r="F26021"/>
    </row>
    <row r="26022" spans="1:6" x14ac:dyDescent="0.2">
      <c r="A26022"/>
      <c r="B26022"/>
      <c r="D26022"/>
      <c r="E26022"/>
      <c r="F26022"/>
    </row>
    <row r="26023" spans="1:6" x14ac:dyDescent="0.2">
      <c r="A26023"/>
      <c r="B26023"/>
      <c r="D26023"/>
      <c r="E26023"/>
      <c r="F26023"/>
    </row>
    <row r="26024" spans="1:6" x14ac:dyDescent="0.2">
      <c r="A26024"/>
      <c r="B26024"/>
      <c r="D26024"/>
      <c r="E26024"/>
      <c r="F26024"/>
    </row>
    <row r="26025" spans="1:6" x14ac:dyDescent="0.2">
      <c r="A26025"/>
      <c r="B26025"/>
      <c r="D26025"/>
      <c r="E26025"/>
      <c r="F26025"/>
    </row>
    <row r="26026" spans="1:6" x14ac:dyDescent="0.2">
      <c r="A26026"/>
      <c r="B26026"/>
      <c r="D26026"/>
      <c r="E26026"/>
      <c r="F26026"/>
    </row>
    <row r="26027" spans="1:6" x14ac:dyDescent="0.2">
      <c r="A26027"/>
      <c r="B26027"/>
      <c r="D26027"/>
      <c r="E26027"/>
      <c r="F26027"/>
    </row>
    <row r="26028" spans="1:6" x14ac:dyDescent="0.2">
      <c r="A26028"/>
      <c r="B26028"/>
      <c r="D26028"/>
      <c r="E26028"/>
      <c r="F26028"/>
    </row>
    <row r="26029" spans="1:6" x14ac:dyDescent="0.2">
      <c r="A26029"/>
      <c r="B26029"/>
      <c r="D26029"/>
      <c r="E26029"/>
      <c r="F26029"/>
    </row>
    <row r="26030" spans="1:6" x14ac:dyDescent="0.2">
      <c r="A26030"/>
      <c r="B26030"/>
      <c r="D26030"/>
      <c r="E26030"/>
      <c r="F26030"/>
    </row>
    <row r="26031" spans="1:6" x14ac:dyDescent="0.2">
      <c r="A26031"/>
      <c r="B26031"/>
      <c r="D26031"/>
      <c r="E26031"/>
      <c r="F26031"/>
    </row>
    <row r="26032" spans="1:6" x14ac:dyDescent="0.2">
      <c r="A26032"/>
      <c r="B26032"/>
      <c r="D26032"/>
      <c r="E26032"/>
      <c r="F26032"/>
    </row>
    <row r="26033" spans="1:6" x14ac:dyDescent="0.2">
      <c r="A26033"/>
      <c r="B26033"/>
      <c r="D26033"/>
      <c r="E26033"/>
      <c r="F26033"/>
    </row>
    <row r="26034" spans="1:6" x14ac:dyDescent="0.2">
      <c r="A26034"/>
      <c r="B26034"/>
      <c r="D26034"/>
      <c r="E26034"/>
      <c r="F26034"/>
    </row>
    <row r="26035" spans="1:6" x14ac:dyDescent="0.2">
      <c r="A26035"/>
      <c r="B26035"/>
      <c r="D26035"/>
      <c r="E26035"/>
      <c r="F26035"/>
    </row>
    <row r="26036" spans="1:6" x14ac:dyDescent="0.2">
      <c r="A26036"/>
      <c r="B26036"/>
      <c r="D26036"/>
      <c r="E26036"/>
      <c r="F26036"/>
    </row>
    <row r="26037" spans="1:6" x14ac:dyDescent="0.2">
      <c r="A26037"/>
      <c r="B26037"/>
      <c r="D26037"/>
      <c r="E26037"/>
      <c r="F26037"/>
    </row>
    <row r="26038" spans="1:6" x14ac:dyDescent="0.2">
      <c r="A26038"/>
      <c r="B26038"/>
      <c r="D26038"/>
      <c r="E26038"/>
      <c r="F26038"/>
    </row>
    <row r="26039" spans="1:6" x14ac:dyDescent="0.2">
      <c r="A26039"/>
      <c r="B26039"/>
      <c r="D26039"/>
      <c r="E26039"/>
      <c r="F26039"/>
    </row>
    <row r="26040" spans="1:6" x14ac:dyDescent="0.2">
      <c r="A26040"/>
      <c r="B26040"/>
      <c r="D26040"/>
      <c r="E26040"/>
      <c r="F26040"/>
    </row>
    <row r="26041" spans="1:6" x14ac:dyDescent="0.2">
      <c r="A26041"/>
      <c r="B26041"/>
      <c r="D26041"/>
      <c r="E26041"/>
      <c r="F26041"/>
    </row>
    <row r="26042" spans="1:6" x14ac:dyDescent="0.2">
      <c r="A26042"/>
      <c r="B26042"/>
      <c r="D26042"/>
      <c r="E26042"/>
      <c r="F26042"/>
    </row>
    <row r="26043" spans="1:6" x14ac:dyDescent="0.2">
      <c r="A26043"/>
      <c r="B26043"/>
      <c r="D26043"/>
      <c r="E26043"/>
      <c r="F26043"/>
    </row>
    <row r="26044" spans="1:6" x14ac:dyDescent="0.2">
      <c r="A26044"/>
      <c r="B26044"/>
      <c r="D26044"/>
      <c r="E26044"/>
      <c r="F26044"/>
    </row>
    <row r="26045" spans="1:6" x14ac:dyDescent="0.2">
      <c r="A26045"/>
      <c r="B26045"/>
      <c r="D26045"/>
      <c r="E26045"/>
      <c r="F26045"/>
    </row>
    <row r="26046" spans="1:6" x14ac:dyDescent="0.2">
      <c r="A26046"/>
      <c r="B26046"/>
      <c r="D26046"/>
      <c r="E26046"/>
      <c r="F26046"/>
    </row>
    <row r="26047" spans="1:6" x14ac:dyDescent="0.2">
      <c r="A26047"/>
      <c r="B26047"/>
      <c r="D26047"/>
      <c r="E26047"/>
      <c r="F26047"/>
    </row>
    <row r="26048" spans="1:6" x14ac:dyDescent="0.2">
      <c r="A26048"/>
      <c r="B26048"/>
      <c r="D26048"/>
      <c r="E26048"/>
      <c r="F26048"/>
    </row>
    <row r="26049" spans="1:6" x14ac:dyDescent="0.2">
      <c r="A26049"/>
      <c r="B26049"/>
      <c r="D26049"/>
      <c r="E26049"/>
      <c r="F26049"/>
    </row>
    <row r="26050" spans="1:6" x14ac:dyDescent="0.2">
      <c r="A26050"/>
      <c r="B26050"/>
      <c r="D26050"/>
      <c r="E26050"/>
      <c r="F26050"/>
    </row>
    <row r="26051" spans="1:6" x14ac:dyDescent="0.2">
      <c r="A26051"/>
      <c r="B26051"/>
      <c r="D26051"/>
      <c r="E26051"/>
      <c r="F26051"/>
    </row>
    <row r="26052" spans="1:6" x14ac:dyDescent="0.2">
      <c r="A26052"/>
      <c r="B26052"/>
      <c r="D26052"/>
      <c r="E26052"/>
      <c r="F26052"/>
    </row>
    <row r="26053" spans="1:6" x14ac:dyDescent="0.2">
      <c r="A26053"/>
      <c r="B26053"/>
      <c r="D26053"/>
      <c r="E26053"/>
      <c r="F26053"/>
    </row>
    <row r="26054" spans="1:6" x14ac:dyDescent="0.2">
      <c r="A26054"/>
      <c r="B26054"/>
      <c r="D26054"/>
      <c r="E26054"/>
      <c r="F26054"/>
    </row>
    <row r="26055" spans="1:6" x14ac:dyDescent="0.2">
      <c r="A26055"/>
      <c r="B26055"/>
      <c r="D26055"/>
      <c r="E26055"/>
      <c r="F26055"/>
    </row>
    <row r="26056" spans="1:6" x14ac:dyDescent="0.2">
      <c r="A26056"/>
      <c r="B26056"/>
      <c r="D26056"/>
      <c r="E26056"/>
      <c r="F26056"/>
    </row>
    <row r="26057" spans="1:6" x14ac:dyDescent="0.2">
      <c r="A26057"/>
      <c r="B26057"/>
      <c r="D26057"/>
      <c r="E26057"/>
      <c r="F26057"/>
    </row>
    <row r="26058" spans="1:6" x14ac:dyDescent="0.2">
      <c r="A26058"/>
      <c r="B26058"/>
      <c r="D26058"/>
      <c r="E26058"/>
      <c r="F26058"/>
    </row>
    <row r="26059" spans="1:6" x14ac:dyDescent="0.2">
      <c r="A26059"/>
      <c r="B26059"/>
      <c r="D26059"/>
      <c r="E26059"/>
      <c r="F26059"/>
    </row>
    <row r="26060" spans="1:6" x14ac:dyDescent="0.2">
      <c r="A26060"/>
      <c r="B26060"/>
      <c r="D26060"/>
      <c r="E26060"/>
      <c r="F26060"/>
    </row>
    <row r="26061" spans="1:6" x14ac:dyDescent="0.2">
      <c r="A26061"/>
      <c r="B26061"/>
      <c r="D26061"/>
      <c r="E26061"/>
      <c r="F26061"/>
    </row>
    <row r="26062" spans="1:6" x14ac:dyDescent="0.2">
      <c r="A26062"/>
      <c r="B26062"/>
      <c r="D26062"/>
      <c r="E26062"/>
      <c r="F26062"/>
    </row>
    <row r="26063" spans="1:6" x14ac:dyDescent="0.2">
      <c r="A26063"/>
      <c r="B26063"/>
      <c r="D26063"/>
      <c r="E26063"/>
      <c r="F26063"/>
    </row>
    <row r="26064" spans="1:6" x14ac:dyDescent="0.2">
      <c r="A26064"/>
      <c r="B26064"/>
      <c r="D26064"/>
      <c r="E26064"/>
      <c r="F26064"/>
    </row>
    <row r="26065" spans="1:6" x14ac:dyDescent="0.2">
      <c r="A26065"/>
      <c r="B26065"/>
      <c r="D26065"/>
      <c r="E26065"/>
      <c r="F26065"/>
    </row>
    <row r="26066" spans="1:6" x14ac:dyDescent="0.2">
      <c r="A26066"/>
      <c r="B26066"/>
      <c r="D26066"/>
      <c r="E26066"/>
      <c r="F26066"/>
    </row>
    <row r="26067" spans="1:6" x14ac:dyDescent="0.2">
      <c r="A26067"/>
      <c r="B26067"/>
      <c r="D26067"/>
      <c r="E26067"/>
      <c r="F26067"/>
    </row>
    <row r="26068" spans="1:6" x14ac:dyDescent="0.2">
      <c r="A26068"/>
      <c r="B26068"/>
      <c r="D26068"/>
      <c r="E26068"/>
      <c r="F26068"/>
    </row>
    <row r="26069" spans="1:6" x14ac:dyDescent="0.2">
      <c r="A26069"/>
      <c r="B26069"/>
      <c r="D26069"/>
      <c r="E26069"/>
      <c r="F26069"/>
    </row>
    <row r="26070" spans="1:6" x14ac:dyDescent="0.2">
      <c r="A26070"/>
      <c r="B26070"/>
      <c r="D26070"/>
      <c r="E26070"/>
      <c r="F26070"/>
    </row>
    <row r="26071" spans="1:6" x14ac:dyDescent="0.2">
      <c r="A26071"/>
      <c r="B26071"/>
      <c r="D26071"/>
      <c r="E26071"/>
      <c r="F26071"/>
    </row>
    <row r="26072" spans="1:6" x14ac:dyDescent="0.2">
      <c r="A26072"/>
      <c r="B26072"/>
      <c r="D26072"/>
      <c r="E26072"/>
      <c r="F26072"/>
    </row>
    <row r="26073" spans="1:6" x14ac:dyDescent="0.2">
      <c r="A26073"/>
      <c r="B26073"/>
      <c r="D26073"/>
      <c r="E26073"/>
      <c r="F26073"/>
    </row>
    <row r="26074" spans="1:6" x14ac:dyDescent="0.2">
      <c r="A26074"/>
      <c r="B26074"/>
      <c r="D26074"/>
      <c r="E26074"/>
      <c r="F26074"/>
    </row>
    <row r="26075" spans="1:6" x14ac:dyDescent="0.2">
      <c r="A26075"/>
      <c r="B26075"/>
      <c r="D26075"/>
      <c r="E26075"/>
      <c r="F26075"/>
    </row>
    <row r="26076" spans="1:6" x14ac:dyDescent="0.2">
      <c r="A26076"/>
      <c r="B26076"/>
      <c r="D26076"/>
      <c r="E26076"/>
      <c r="F26076"/>
    </row>
    <row r="26077" spans="1:6" x14ac:dyDescent="0.2">
      <c r="A26077"/>
      <c r="B26077"/>
      <c r="D26077"/>
      <c r="E26077"/>
      <c r="F26077"/>
    </row>
    <row r="26078" spans="1:6" x14ac:dyDescent="0.2">
      <c r="A26078"/>
      <c r="B26078"/>
      <c r="D26078"/>
      <c r="E26078"/>
      <c r="F26078"/>
    </row>
    <row r="26079" spans="1:6" x14ac:dyDescent="0.2">
      <c r="A26079"/>
      <c r="B26079"/>
      <c r="D26079"/>
      <c r="E26079"/>
      <c r="F26079"/>
    </row>
    <row r="26080" spans="1:6" x14ac:dyDescent="0.2">
      <c r="A26080"/>
      <c r="B26080"/>
      <c r="D26080"/>
      <c r="E26080"/>
      <c r="F26080"/>
    </row>
    <row r="26081" spans="1:6" x14ac:dyDescent="0.2">
      <c r="A26081"/>
      <c r="B26081"/>
      <c r="D26081"/>
      <c r="E26081"/>
      <c r="F26081"/>
    </row>
    <row r="26082" spans="1:6" x14ac:dyDescent="0.2">
      <c r="A26082"/>
      <c r="B26082"/>
      <c r="D26082"/>
      <c r="E26082"/>
      <c r="F26082"/>
    </row>
    <row r="26083" spans="1:6" x14ac:dyDescent="0.2">
      <c r="A26083"/>
      <c r="B26083"/>
      <c r="D26083"/>
      <c r="E26083"/>
      <c r="F26083"/>
    </row>
    <row r="26084" spans="1:6" x14ac:dyDescent="0.2">
      <c r="A26084"/>
      <c r="B26084"/>
      <c r="D26084"/>
      <c r="E26084"/>
      <c r="F26084"/>
    </row>
    <row r="26085" spans="1:6" x14ac:dyDescent="0.2">
      <c r="A26085"/>
      <c r="B26085"/>
      <c r="D26085"/>
      <c r="E26085"/>
      <c r="F26085"/>
    </row>
    <row r="26086" spans="1:6" x14ac:dyDescent="0.2">
      <c r="A26086"/>
      <c r="B26086"/>
      <c r="D26086"/>
      <c r="E26086"/>
      <c r="F26086"/>
    </row>
    <row r="26087" spans="1:6" x14ac:dyDescent="0.2">
      <c r="A26087"/>
      <c r="B26087"/>
      <c r="D26087"/>
      <c r="E26087"/>
      <c r="F26087"/>
    </row>
    <row r="26088" spans="1:6" x14ac:dyDescent="0.2">
      <c r="A26088"/>
      <c r="B26088"/>
      <c r="D26088"/>
      <c r="E26088"/>
      <c r="F26088"/>
    </row>
    <row r="26089" spans="1:6" x14ac:dyDescent="0.2">
      <c r="A26089"/>
      <c r="B26089"/>
      <c r="D26089"/>
      <c r="E26089"/>
      <c r="F26089"/>
    </row>
    <row r="26090" spans="1:6" x14ac:dyDescent="0.2">
      <c r="A26090"/>
      <c r="B26090"/>
      <c r="D26090"/>
      <c r="E26090"/>
      <c r="F26090"/>
    </row>
    <row r="26091" spans="1:6" x14ac:dyDescent="0.2">
      <c r="A26091"/>
      <c r="B26091"/>
      <c r="D26091"/>
      <c r="E26091"/>
      <c r="F26091"/>
    </row>
    <row r="26092" spans="1:6" x14ac:dyDescent="0.2">
      <c r="A26092"/>
      <c r="B26092"/>
      <c r="D26092"/>
      <c r="E26092"/>
      <c r="F26092"/>
    </row>
    <row r="26093" spans="1:6" x14ac:dyDescent="0.2">
      <c r="A26093"/>
      <c r="B26093"/>
      <c r="D26093"/>
      <c r="E26093"/>
      <c r="F26093"/>
    </row>
    <row r="26094" spans="1:6" x14ac:dyDescent="0.2">
      <c r="A26094"/>
      <c r="B26094"/>
      <c r="D26094"/>
      <c r="E26094"/>
      <c r="F26094"/>
    </row>
    <row r="26095" spans="1:6" x14ac:dyDescent="0.2">
      <c r="A26095"/>
      <c r="B26095"/>
      <c r="D26095"/>
      <c r="E26095"/>
      <c r="F26095"/>
    </row>
    <row r="26096" spans="1:6" x14ac:dyDescent="0.2">
      <c r="A26096"/>
      <c r="B26096"/>
      <c r="D26096"/>
      <c r="E26096"/>
      <c r="F26096"/>
    </row>
    <row r="26097" spans="1:6" x14ac:dyDescent="0.2">
      <c r="A26097"/>
      <c r="B26097"/>
      <c r="D26097"/>
      <c r="E26097"/>
      <c r="F26097"/>
    </row>
    <row r="26098" spans="1:6" x14ac:dyDescent="0.2">
      <c r="A26098"/>
      <c r="B26098"/>
      <c r="D26098"/>
      <c r="E26098"/>
      <c r="F26098"/>
    </row>
    <row r="26099" spans="1:6" x14ac:dyDescent="0.2">
      <c r="A26099"/>
      <c r="B26099"/>
      <c r="D26099"/>
      <c r="E26099"/>
      <c r="F26099"/>
    </row>
    <row r="26100" spans="1:6" x14ac:dyDescent="0.2">
      <c r="A26100"/>
      <c r="B26100"/>
      <c r="D26100"/>
      <c r="E26100"/>
      <c r="F26100"/>
    </row>
    <row r="26101" spans="1:6" x14ac:dyDescent="0.2">
      <c r="A26101"/>
      <c r="B26101"/>
      <c r="D26101"/>
      <c r="E26101"/>
      <c r="F26101"/>
    </row>
    <row r="26102" spans="1:6" x14ac:dyDescent="0.2">
      <c r="A26102"/>
      <c r="B26102"/>
      <c r="D26102"/>
      <c r="E26102"/>
      <c r="F26102"/>
    </row>
    <row r="26103" spans="1:6" x14ac:dyDescent="0.2">
      <c r="A26103"/>
      <c r="B26103"/>
      <c r="D26103"/>
      <c r="E26103"/>
      <c r="F26103"/>
    </row>
    <row r="26104" spans="1:6" x14ac:dyDescent="0.2">
      <c r="A26104"/>
      <c r="B26104"/>
      <c r="D26104"/>
      <c r="E26104"/>
      <c r="F26104"/>
    </row>
    <row r="26105" spans="1:6" x14ac:dyDescent="0.2">
      <c r="A26105"/>
      <c r="B26105"/>
      <c r="D26105"/>
      <c r="E26105"/>
      <c r="F26105"/>
    </row>
    <row r="26106" spans="1:6" x14ac:dyDescent="0.2">
      <c r="A26106"/>
      <c r="B26106"/>
      <c r="D26106"/>
      <c r="E26106"/>
      <c r="F26106"/>
    </row>
    <row r="26107" spans="1:6" x14ac:dyDescent="0.2">
      <c r="A26107"/>
      <c r="B26107"/>
      <c r="D26107"/>
      <c r="E26107"/>
      <c r="F26107"/>
    </row>
    <row r="26108" spans="1:6" x14ac:dyDescent="0.2">
      <c r="A26108"/>
      <c r="B26108"/>
      <c r="D26108"/>
      <c r="E26108"/>
      <c r="F26108"/>
    </row>
    <row r="26109" spans="1:6" x14ac:dyDescent="0.2">
      <c r="A26109"/>
      <c r="B26109"/>
      <c r="D26109"/>
      <c r="E26109"/>
      <c r="F26109"/>
    </row>
    <row r="26110" spans="1:6" x14ac:dyDescent="0.2">
      <c r="A26110"/>
      <c r="B26110"/>
      <c r="D26110"/>
      <c r="E26110"/>
      <c r="F26110"/>
    </row>
    <row r="26111" spans="1:6" x14ac:dyDescent="0.2">
      <c r="A26111"/>
      <c r="B26111"/>
      <c r="D26111"/>
      <c r="E26111"/>
      <c r="F26111"/>
    </row>
    <row r="26112" spans="1:6" x14ac:dyDescent="0.2">
      <c r="A26112"/>
      <c r="B26112"/>
      <c r="D26112"/>
      <c r="E26112"/>
      <c r="F26112"/>
    </row>
    <row r="26113" spans="1:6" x14ac:dyDescent="0.2">
      <c r="A26113"/>
      <c r="B26113"/>
      <c r="D26113"/>
      <c r="E26113"/>
      <c r="F26113"/>
    </row>
    <row r="26114" spans="1:6" x14ac:dyDescent="0.2">
      <c r="A26114"/>
      <c r="B26114"/>
      <c r="D26114"/>
      <c r="E26114"/>
      <c r="F26114"/>
    </row>
    <row r="26115" spans="1:6" x14ac:dyDescent="0.2">
      <c r="A26115"/>
      <c r="B26115"/>
      <c r="D26115"/>
      <c r="E26115"/>
      <c r="F26115"/>
    </row>
    <row r="26116" spans="1:6" x14ac:dyDescent="0.2">
      <c r="A26116"/>
      <c r="B26116"/>
      <c r="D26116"/>
      <c r="E26116"/>
      <c r="F26116"/>
    </row>
    <row r="26117" spans="1:6" x14ac:dyDescent="0.2">
      <c r="A26117"/>
      <c r="B26117"/>
      <c r="D26117"/>
      <c r="E26117"/>
      <c r="F26117"/>
    </row>
    <row r="26118" spans="1:6" x14ac:dyDescent="0.2">
      <c r="A26118"/>
      <c r="B26118"/>
      <c r="D26118"/>
      <c r="E26118"/>
      <c r="F26118"/>
    </row>
    <row r="26119" spans="1:6" x14ac:dyDescent="0.2">
      <c r="A26119"/>
      <c r="B26119"/>
      <c r="D26119"/>
      <c r="E26119"/>
      <c r="F26119"/>
    </row>
    <row r="26120" spans="1:6" x14ac:dyDescent="0.2">
      <c r="A26120"/>
      <c r="B26120"/>
      <c r="D26120"/>
      <c r="E26120"/>
      <c r="F26120"/>
    </row>
    <row r="26121" spans="1:6" x14ac:dyDescent="0.2">
      <c r="A26121"/>
      <c r="B26121"/>
      <c r="D26121"/>
      <c r="E26121"/>
      <c r="F26121"/>
    </row>
    <row r="26122" spans="1:6" x14ac:dyDescent="0.2">
      <c r="A26122"/>
      <c r="B26122"/>
      <c r="D26122"/>
      <c r="E26122"/>
      <c r="F26122"/>
    </row>
    <row r="26123" spans="1:6" x14ac:dyDescent="0.2">
      <c r="A26123"/>
      <c r="B26123"/>
      <c r="D26123"/>
      <c r="E26123"/>
      <c r="F26123"/>
    </row>
    <row r="26124" spans="1:6" x14ac:dyDescent="0.2">
      <c r="A26124"/>
      <c r="B26124"/>
      <c r="D26124"/>
      <c r="E26124"/>
      <c r="F26124"/>
    </row>
    <row r="26125" spans="1:6" x14ac:dyDescent="0.2">
      <c r="A26125"/>
      <c r="B26125"/>
      <c r="D26125"/>
      <c r="E26125"/>
      <c r="F26125"/>
    </row>
    <row r="26126" spans="1:6" x14ac:dyDescent="0.2">
      <c r="A26126"/>
      <c r="B26126"/>
      <c r="D26126"/>
      <c r="E26126"/>
      <c r="F26126"/>
    </row>
    <row r="26127" spans="1:6" x14ac:dyDescent="0.2">
      <c r="A26127"/>
      <c r="B26127"/>
      <c r="D26127"/>
      <c r="E26127"/>
      <c r="F26127"/>
    </row>
    <row r="26128" spans="1:6" x14ac:dyDescent="0.2">
      <c r="A26128"/>
      <c r="B26128"/>
      <c r="D26128"/>
      <c r="E26128"/>
      <c r="F26128"/>
    </row>
    <row r="26129" spans="1:6" x14ac:dyDescent="0.2">
      <c r="A26129"/>
      <c r="B26129"/>
      <c r="D26129"/>
      <c r="E26129"/>
      <c r="F26129"/>
    </row>
    <row r="26130" spans="1:6" x14ac:dyDescent="0.2">
      <c r="A26130"/>
      <c r="B26130"/>
      <c r="D26130"/>
      <c r="E26130"/>
      <c r="F26130"/>
    </row>
    <row r="26131" spans="1:6" x14ac:dyDescent="0.2">
      <c r="A26131"/>
      <c r="B26131"/>
      <c r="D26131"/>
      <c r="E26131"/>
      <c r="F26131"/>
    </row>
    <row r="26132" spans="1:6" x14ac:dyDescent="0.2">
      <c r="A26132"/>
      <c r="B26132"/>
      <c r="D26132"/>
      <c r="E26132"/>
      <c r="F26132"/>
    </row>
    <row r="26133" spans="1:6" x14ac:dyDescent="0.2">
      <c r="A26133"/>
      <c r="B26133"/>
      <c r="D26133"/>
      <c r="E26133"/>
      <c r="F26133"/>
    </row>
    <row r="26134" spans="1:6" x14ac:dyDescent="0.2">
      <c r="A26134"/>
      <c r="B26134"/>
      <c r="D26134"/>
      <c r="E26134"/>
      <c r="F26134"/>
    </row>
    <row r="26135" spans="1:6" x14ac:dyDescent="0.2">
      <c r="A26135"/>
      <c r="B26135"/>
      <c r="D26135"/>
      <c r="E26135"/>
      <c r="F26135"/>
    </row>
    <row r="26136" spans="1:6" x14ac:dyDescent="0.2">
      <c r="A26136"/>
      <c r="B26136"/>
      <c r="D26136"/>
      <c r="E26136"/>
      <c r="F26136"/>
    </row>
    <row r="26137" spans="1:6" x14ac:dyDescent="0.2">
      <c r="A26137"/>
      <c r="B26137"/>
      <c r="D26137"/>
      <c r="E26137"/>
      <c r="F26137"/>
    </row>
    <row r="26138" spans="1:6" x14ac:dyDescent="0.2">
      <c r="A26138"/>
      <c r="B26138"/>
      <c r="D26138"/>
      <c r="E26138"/>
      <c r="F26138"/>
    </row>
    <row r="26139" spans="1:6" x14ac:dyDescent="0.2">
      <c r="A26139"/>
      <c r="B26139"/>
      <c r="D26139"/>
      <c r="E26139"/>
      <c r="F26139"/>
    </row>
    <row r="26140" spans="1:6" x14ac:dyDescent="0.2">
      <c r="A26140"/>
      <c r="B26140"/>
      <c r="D26140"/>
      <c r="E26140"/>
      <c r="F26140"/>
    </row>
    <row r="26141" spans="1:6" x14ac:dyDescent="0.2">
      <c r="A26141"/>
      <c r="B26141"/>
      <c r="D26141"/>
      <c r="E26141"/>
      <c r="F26141"/>
    </row>
    <row r="26142" spans="1:6" x14ac:dyDescent="0.2">
      <c r="A26142"/>
      <c r="B26142"/>
      <c r="D26142"/>
      <c r="E26142"/>
      <c r="F26142"/>
    </row>
    <row r="26143" spans="1:6" x14ac:dyDescent="0.2">
      <c r="A26143"/>
      <c r="B26143"/>
      <c r="D26143"/>
      <c r="E26143"/>
      <c r="F26143"/>
    </row>
    <row r="26144" spans="1:6" x14ac:dyDescent="0.2">
      <c r="A26144"/>
      <c r="B26144"/>
      <c r="D26144"/>
      <c r="E26144"/>
      <c r="F26144"/>
    </row>
    <row r="26145" spans="1:6" x14ac:dyDescent="0.2">
      <c r="A26145"/>
      <c r="B26145"/>
      <c r="D26145"/>
      <c r="E26145"/>
      <c r="F26145"/>
    </row>
    <row r="26146" spans="1:6" x14ac:dyDescent="0.2">
      <c r="A26146"/>
      <c r="B26146"/>
      <c r="D26146"/>
      <c r="E26146"/>
      <c r="F26146"/>
    </row>
    <row r="26147" spans="1:6" x14ac:dyDescent="0.2">
      <c r="A26147"/>
      <c r="B26147"/>
      <c r="D26147"/>
      <c r="E26147"/>
      <c r="F26147"/>
    </row>
    <row r="26148" spans="1:6" x14ac:dyDescent="0.2">
      <c r="A26148"/>
      <c r="B26148"/>
      <c r="D26148"/>
      <c r="E26148"/>
      <c r="F26148"/>
    </row>
    <row r="26149" spans="1:6" x14ac:dyDescent="0.2">
      <c r="A26149"/>
      <c r="B26149"/>
      <c r="D26149"/>
      <c r="E26149"/>
      <c r="F26149"/>
    </row>
    <row r="26150" spans="1:6" x14ac:dyDescent="0.2">
      <c r="A26150"/>
      <c r="B26150"/>
      <c r="D26150"/>
      <c r="E26150"/>
      <c r="F26150"/>
    </row>
    <row r="26151" spans="1:6" x14ac:dyDescent="0.2">
      <c r="A26151"/>
      <c r="B26151"/>
      <c r="D26151"/>
      <c r="E26151"/>
      <c r="F26151"/>
    </row>
    <row r="26152" spans="1:6" x14ac:dyDescent="0.2">
      <c r="A26152"/>
      <c r="B26152"/>
      <c r="D26152"/>
      <c r="E26152"/>
      <c r="F26152"/>
    </row>
    <row r="26153" spans="1:6" x14ac:dyDescent="0.2">
      <c r="A26153"/>
      <c r="B26153"/>
      <c r="D26153"/>
      <c r="E26153"/>
      <c r="F26153"/>
    </row>
    <row r="26154" spans="1:6" x14ac:dyDescent="0.2">
      <c r="A26154"/>
      <c r="B26154"/>
      <c r="D26154"/>
      <c r="E26154"/>
      <c r="F26154"/>
    </row>
    <row r="26155" spans="1:6" x14ac:dyDescent="0.2">
      <c r="A26155"/>
      <c r="B26155"/>
      <c r="D26155"/>
      <c r="E26155"/>
      <c r="F26155"/>
    </row>
    <row r="26156" spans="1:6" x14ac:dyDescent="0.2">
      <c r="A26156"/>
      <c r="B26156"/>
      <c r="D26156"/>
      <c r="E26156"/>
      <c r="F26156"/>
    </row>
    <row r="26157" spans="1:6" x14ac:dyDescent="0.2">
      <c r="A26157"/>
      <c r="B26157"/>
      <c r="D26157"/>
      <c r="E26157"/>
      <c r="F26157"/>
    </row>
    <row r="26158" spans="1:6" x14ac:dyDescent="0.2">
      <c r="A26158"/>
      <c r="B26158"/>
      <c r="D26158"/>
      <c r="E26158"/>
      <c r="F26158"/>
    </row>
    <row r="26159" spans="1:6" x14ac:dyDescent="0.2">
      <c r="A26159"/>
      <c r="B26159"/>
      <c r="D26159"/>
      <c r="E26159"/>
      <c r="F26159"/>
    </row>
    <row r="26160" spans="1:6" x14ac:dyDescent="0.2">
      <c r="A26160"/>
      <c r="B26160"/>
      <c r="D26160"/>
      <c r="E26160"/>
      <c r="F26160"/>
    </row>
    <row r="26161" spans="1:6" x14ac:dyDescent="0.2">
      <c r="A26161"/>
      <c r="B26161"/>
      <c r="D26161"/>
      <c r="E26161"/>
      <c r="F26161"/>
    </row>
    <row r="26162" spans="1:6" x14ac:dyDescent="0.2">
      <c r="A26162"/>
      <c r="B26162"/>
      <c r="D26162"/>
      <c r="E26162"/>
      <c r="F26162"/>
    </row>
    <row r="26163" spans="1:6" x14ac:dyDescent="0.2">
      <c r="A26163"/>
      <c r="B26163"/>
      <c r="D26163"/>
      <c r="E26163"/>
      <c r="F26163"/>
    </row>
    <row r="26164" spans="1:6" x14ac:dyDescent="0.2">
      <c r="A26164"/>
      <c r="B26164"/>
      <c r="D26164"/>
      <c r="E26164"/>
      <c r="F26164"/>
    </row>
    <row r="26165" spans="1:6" x14ac:dyDescent="0.2">
      <c r="A26165"/>
      <c r="B26165"/>
      <c r="D26165"/>
      <c r="E26165"/>
      <c r="F26165"/>
    </row>
    <row r="26166" spans="1:6" x14ac:dyDescent="0.2">
      <c r="A26166"/>
      <c r="B26166"/>
      <c r="D26166"/>
      <c r="E26166"/>
      <c r="F26166"/>
    </row>
    <row r="26167" spans="1:6" x14ac:dyDescent="0.2">
      <c r="A26167"/>
      <c r="B26167"/>
      <c r="D26167"/>
      <c r="E26167"/>
      <c r="F26167"/>
    </row>
    <row r="26168" spans="1:6" x14ac:dyDescent="0.2">
      <c r="A26168"/>
      <c r="B26168"/>
      <c r="D26168"/>
      <c r="E26168"/>
      <c r="F26168"/>
    </row>
    <row r="26169" spans="1:6" x14ac:dyDescent="0.2">
      <c r="A26169"/>
      <c r="B26169"/>
      <c r="D26169"/>
      <c r="E26169"/>
      <c r="F26169"/>
    </row>
    <row r="26170" spans="1:6" x14ac:dyDescent="0.2">
      <c r="A26170"/>
      <c r="B26170"/>
      <c r="D26170"/>
      <c r="E26170"/>
      <c r="F26170"/>
    </row>
    <row r="26171" spans="1:6" x14ac:dyDescent="0.2">
      <c r="A26171"/>
      <c r="B26171"/>
      <c r="D26171"/>
      <c r="E26171"/>
      <c r="F26171"/>
    </row>
    <row r="26172" spans="1:6" x14ac:dyDescent="0.2">
      <c r="A26172"/>
      <c r="B26172"/>
      <c r="D26172"/>
      <c r="E26172"/>
      <c r="F26172"/>
    </row>
    <row r="26173" spans="1:6" x14ac:dyDescent="0.2">
      <c r="A26173"/>
      <c r="B26173"/>
      <c r="D26173"/>
      <c r="E26173"/>
      <c r="F26173"/>
    </row>
    <row r="26174" spans="1:6" x14ac:dyDescent="0.2">
      <c r="A26174"/>
      <c r="B26174"/>
      <c r="D26174"/>
      <c r="E26174"/>
      <c r="F26174"/>
    </row>
    <row r="26175" spans="1:6" x14ac:dyDescent="0.2">
      <c r="A26175"/>
      <c r="B26175"/>
      <c r="D26175"/>
      <c r="E26175"/>
      <c r="F26175"/>
    </row>
    <row r="26176" spans="1:6" x14ac:dyDescent="0.2">
      <c r="A26176"/>
      <c r="B26176"/>
      <c r="D26176"/>
      <c r="E26176"/>
      <c r="F26176"/>
    </row>
    <row r="26177" spans="1:6" x14ac:dyDescent="0.2">
      <c r="A26177"/>
      <c r="B26177"/>
      <c r="D26177"/>
      <c r="E26177"/>
      <c r="F26177"/>
    </row>
    <row r="26178" spans="1:6" x14ac:dyDescent="0.2">
      <c r="A26178"/>
      <c r="B26178"/>
      <c r="D26178"/>
      <c r="E26178"/>
      <c r="F26178"/>
    </row>
    <row r="26179" spans="1:6" x14ac:dyDescent="0.2">
      <c r="A26179"/>
      <c r="B26179"/>
      <c r="D26179"/>
      <c r="E26179"/>
      <c r="F26179"/>
    </row>
    <row r="26180" spans="1:6" x14ac:dyDescent="0.2">
      <c r="A26180"/>
      <c r="B26180"/>
      <c r="D26180"/>
      <c r="E26180"/>
      <c r="F26180"/>
    </row>
    <row r="26181" spans="1:6" x14ac:dyDescent="0.2">
      <c r="A26181"/>
      <c r="B26181"/>
      <c r="D26181"/>
      <c r="E26181"/>
      <c r="F26181"/>
    </row>
    <row r="26182" spans="1:6" x14ac:dyDescent="0.2">
      <c r="A26182"/>
      <c r="B26182"/>
      <c r="D26182"/>
      <c r="E26182"/>
      <c r="F26182"/>
    </row>
    <row r="26183" spans="1:6" x14ac:dyDescent="0.2">
      <c r="A26183"/>
      <c r="B26183"/>
      <c r="D26183"/>
      <c r="E26183"/>
      <c r="F26183"/>
    </row>
    <row r="26184" spans="1:6" x14ac:dyDescent="0.2">
      <c r="A26184"/>
      <c r="B26184"/>
      <c r="D26184"/>
      <c r="E26184"/>
      <c r="F26184"/>
    </row>
    <row r="26185" spans="1:6" x14ac:dyDescent="0.2">
      <c r="A26185"/>
      <c r="B26185"/>
      <c r="D26185"/>
      <c r="E26185"/>
      <c r="F26185"/>
    </row>
    <row r="26186" spans="1:6" x14ac:dyDescent="0.2">
      <c r="A26186"/>
      <c r="B26186"/>
      <c r="D26186"/>
      <c r="E26186"/>
      <c r="F26186"/>
    </row>
    <row r="26187" spans="1:6" x14ac:dyDescent="0.2">
      <c r="A26187"/>
      <c r="B26187"/>
      <c r="D26187"/>
      <c r="E26187"/>
      <c r="F26187"/>
    </row>
    <row r="26188" spans="1:6" x14ac:dyDescent="0.2">
      <c r="A26188"/>
      <c r="B26188"/>
      <c r="D26188"/>
      <c r="E26188"/>
      <c r="F26188"/>
    </row>
    <row r="26189" spans="1:6" x14ac:dyDescent="0.2">
      <c r="A26189"/>
      <c r="B26189"/>
      <c r="D26189"/>
      <c r="E26189"/>
      <c r="F26189"/>
    </row>
    <row r="26190" spans="1:6" x14ac:dyDescent="0.2">
      <c r="A26190"/>
      <c r="B26190"/>
      <c r="D26190"/>
      <c r="E26190"/>
      <c r="F26190"/>
    </row>
    <row r="26191" spans="1:6" x14ac:dyDescent="0.2">
      <c r="A26191"/>
      <c r="B26191"/>
      <c r="D26191"/>
      <c r="E26191"/>
      <c r="F26191"/>
    </row>
    <row r="26192" spans="1:6" x14ac:dyDescent="0.2">
      <c r="A26192"/>
      <c r="B26192"/>
      <c r="D26192"/>
      <c r="E26192"/>
      <c r="F26192"/>
    </row>
    <row r="26193" spans="1:6" x14ac:dyDescent="0.2">
      <c r="A26193"/>
      <c r="B26193"/>
      <c r="D26193"/>
      <c r="E26193"/>
      <c r="F26193"/>
    </row>
    <row r="26194" spans="1:6" x14ac:dyDescent="0.2">
      <c r="A26194"/>
      <c r="B26194"/>
      <c r="D26194"/>
      <c r="E26194"/>
      <c r="F26194"/>
    </row>
    <row r="26195" spans="1:6" x14ac:dyDescent="0.2">
      <c r="A26195"/>
      <c r="B26195"/>
      <c r="D26195"/>
      <c r="E26195"/>
      <c r="F26195"/>
    </row>
    <row r="26196" spans="1:6" x14ac:dyDescent="0.2">
      <c r="A26196"/>
      <c r="B26196"/>
      <c r="D26196"/>
      <c r="E26196"/>
      <c r="F26196"/>
    </row>
    <row r="26197" spans="1:6" x14ac:dyDescent="0.2">
      <c r="A26197"/>
      <c r="B26197"/>
      <c r="D26197"/>
      <c r="E26197"/>
      <c r="F26197"/>
    </row>
    <row r="26198" spans="1:6" x14ac:dyDescent="0.2">
      <c r="A26198"/>
      <c r="B26198"/>
      <c r="D26198"/>
      <c r="E26198"/>
      <c r="F26198"/>
    </row>
    <row r="26199" spans="1:6" x14ac:dyDescent="0.2">
      <c r="A26199"/>
      <c r="B26199"/>
      <c r="D26199"/>
      <c r="E26199"/>
      <c r="F26199"/>
    </row>
    <row r="26200" spans="1:6" x14ac:dyDescent="0.2">
      <c r="A26200"/>
      <c r="B26200"/>
      <c r="D26200"/>
      <c r="E26200"/>
      <c r="F26200"/>
    </row>
    <row r="26201" spans="1:6" x14ac:dyDescent="0.2">
      <c r="A26201"/>
      <c r="B26201"/>
      <c r="D26201"/>
      <c r="E26201"/>
      <c r="F26201"/>
    </row>
    <row r="26202" spans="1:6" x14ac:dyDescent="0.2">
      <c r="A26202"/>
      <c r="B26202"/>
      <c r="D26202"/>
      <c r="E26202"/>
      <c r="F26202"/>
    </row>
    <row r="26203" spans="1:6" x14ac:dyDescent="0.2">
      <c r="A26203"/>
      <c r="B26203"/>
      <c r="D26203"/>
      <c r="E26203"/>
      <c r="F26203"/>
    </row>
    <row r="26204" spans="1:6" x14ac:dyDescent="0.2">
      <c r="A26204"/>
      <c r="B26204"/>
      <c r="D26204"/>
      <c r="E26204"/>
      <c r="F26204"/>
    </row>
    <row r="26205" spans="1:6" x14ac:dyDescent="0.2">
      <c r="A26205"/>
      <c r="B26205"/>
      <c r="D26205"/>
      <c r="E26205"/>
      <c r="F26205"/>
    </row>
    <row r="26206" spans="1:6" x14ac:dyDescent="0.2">
      <c r="A26206"/>
      <c r="B26206"/>
      <c r="D26206"/>
      <c r="E26206"/>
      <c r="F26206"/>
    </row>
    <row r="26207" spans="1:6" x14ac:dyDescent="0.2">
      <c r="A26207"/>
      <c r="B26207"/>
      <c r="D26207"/>
      <c r="E26207"/>
      <c r="F26207"/>
    </row>
    <row r="26208" spans="1:6" x14ac:dyDescent="0.2">
      <c r="A26208"/>
      <c r="B26208"/>
      <c r="D26208"/>
      <c r="E26208"/>
      <c r="F26208"/>
    </row>
    <row r="26209" spans="1:6" x14ac:dyDescent="0.2">
      <c r="A26209"/>
      <c r="B26209"/>
      <c r="D26209"/>
      <c r="E26209"/>
      <c r="F26209"/>
    </row>
    <row r="26210" spans="1:6" x14ac:dyDescent="0.2">
      <c r="A26210"/>
      <c r="B26210"/>
      <c r="D26210"/>
      <c r="E26210"/>
      <c r="F26210"/>
    </row>
    <row r="26211" spans="1:6" x14ac:dyDescent="0.2">
      <c r="A26211"/>
      <c r="B26211"/>
      <c r="D26211"/>
      <c r="E26211"/>
      <c r="F26211"/>
    </row>
    <row r="26212" spans="1:6" x14ac:dyDescent="0.2">
      <c r="A26212"/>
      <c r="B26212"/>
      <c r="D26212"/>
      <c r="E26212"/>
      <c r="F26212"/>
    </row>
    <row r="26213" spans="1:6" x14ac:dyDescent="0.2">
      <c r="A26213"/>
      <c r="B26213"/>
      <c r="D26213"/>
      <c r="E26213"/>
      <c r="F26213"/>
    </row>
    <row r="26214" spans="1:6" x14ac:dyDescent="0.2">
      <c r="A26214"/>
      <c r="B26214"/>
      <c r="D26214"/>
      <c r="E26214"/>
      <c r="F26214"/>
    </row>
    <row r="26215" spans="1:6" x14ac:dyDescent="0.2">
      <c r="A26215"/>
      <c r="B26215"/>
      <c r="D26215"/>
      <c r="E26215"/>
      <c r="F26215"/>
    </row>
    <row r="26216" spans="1:6" x14ac:dyDescent="0.2">
      <c r="A26216"/>
      <c r="B26216"/>
      <c r="D26216"/>
      <c r="E26216"/>
      <c r="F26216"/>
    </row>
    <row r="26217" spans="1:6" x14ac:dyDescent="0.2">
      <c r="A26217"/>
      <c r="B26217"/>
      <c r="D26217"/>
      <c r="E26217"/>
      <c r="F26217"/>
    </row>
    <row r="26218" spans="1:6" x14ac:dyDescent="0.2">
      <c r="A26218"/>
      <c r="B26218"/>
      <c r="D26218"/>
      <c r="E26218"/>
      <c r="F26218"/>
    </row>
    <row r="26219" spans="1:6" x14ac:dyDescent="0.2">
      <c r="A26219"/>
      <c r="B26219"/>
      <c r="D26219"/>
      <c r="E26219"/>
      <c r="F26219"/>
    </row>
    <row r="26220" spans="1:6" x14ac:dyDescent="0.2">
      <c r="A26220"/>
      <c r="B26220"/>
      <c r="D26220"/>
      <c r="E26220"/>
      <c r="F26220"/>
    </row>
    <row r="26221" spans="1:6" x14ac:dyDescent="0.2">
      <c r="A26221"/>
      <c r="B26221"/>
      <c r="D26221"/>
      <c r="E26221"/>
      <c r="F26221"/>
    </row>
    <row r="26222" spans="1:6" x14ac:dyDescent="0.2">
      <c r="A26222"/>
      <c r="B26222"/>
      <c r="D26222"/>
      <c r="E26222"/>
      <c r="F26222"/>
    </row>
    <row r="26223" spans="1:6" x14ac:dyDescent="0.2">
      <c r="A26223"/>
      <c r="B26223"/>
      <c r="D26223"/>
      <c r="E26223"/>
      <c r="F26223"/>
    </row>
    <row r="26224" spans="1:6" x14ac:dyDescent="0.2">
      <c r="A26224"/>
      <c r="B26224"/>
      <c r="D26224"/>
      <c r="E26224"/>
      <c r="F26224"/>
    </row>
    <row r="26225" spans="1:6" x14ac:dyDescent="0.2">
      <c r="A26225"/>
      <c r="B26225"/>
      <c r="D26225"/>
      <c r="E26225"/>
      <c r="F26225"/>
    </row>
    <row r="26226" spans="1:6" x14ac:dyDescent="0.2">
      <c r="A26226"/>
      <c r="B26226"/>
      <c r="D26226"/>
      <c r="E26226"/>
      <c r="F26226"/>
    </row>
    <row r="26227" spans="1:6" x14ac:dyDescent="0.2">
      <c r="A26227"/>
      <c r="B26227"/>
      <c r="D26227"/>
      <c r="E26227"/>
      <c r="F26227"/>
    </row>
    <row r="26228" spans="1:6" x14ac:dyDescent="0.2">
      <c r="A26228"/>
      <c r="B26228"/>
      <c r="D26228"/>
      <c r="E26228"/>
      <c r="F26228"/>
    </row>
    <row r="26229" spans="1:6" x14ac:dyDescent="0.2">
      <c r="A26229"/>
      <c r="B26229"/>
      <c r="D26229"/>
      <c r="E26229"/>
      <c r="F26229"/>
    </row>
    <row r="26230" spans="1:6" x14ac:dyDescent="0.2">
      <c r="A26230"/>
      <c r="B26230"/>
      <c r="D26230"/>
      <c r="E26230"/>
      <c r="F26230"/>
    </row>
    <row r="26231" spans="1:6" x14ac:dyDescent="0.2">
      <c r="A26231"/>
      <c r="B26231"/>
      <c r="D26231"/>
      <c r="E26231"/>
      <c r="F26231"/>
    </row>
    <row r="26232" spans="1:6" x14ac:dyDescent="0.2">
      <c r="A26232"/>
      <c r="B26232"/>
      <c r="D26232"/>
      <c r="E26232"/>
      <c r="F26232"/>
    </row>
    <row r="26233" spans="1:6" x14ac:dyDescent="0.2">
      <c r="A26233"/>
      <c r="B26233"/>
      <c r="D26233"/>
      <c r="E26233"/>
      <c r="F26233"/>
    </row>
    <row r="26234" spans="1:6" x14ac:dyDescent="0.2">
      <c r="A26234"/>
      <c r="B26234"/>
      <c r="D26234"/>
      <c r="E26234"/>
      <c r="F26234"/>
    </row>
    <row r="26235" spans="1:6" x14ac:dyDescent="0.2">
      <c r="A26235"/>
      <c r="B26235"/>
      <c r="D26235"/>
      <c r="E26235"/>
      <c r="F26235"/>
    </row>
    <row r="26236" spans="1:6" x14ac:dyDescent="0.2">
      <c r="A26236"/>
      <c r="B26236"/>
      <c r="D26236"/>
      <c r="E26236"/>
      <c r="F26236"/>
    </row>
    <row r="26237" spans="1:6" x14ac:dyDescent="0.2">
      <c r="A26237"/>
      <c r="B26237"/>
      <c r="D26237"/>
      <c r="E26237"/>
      <c r="F26237"/>
    </row>
    <row r="26238" spans="1:6" x14ac:dyDescent="0.2">
      <c r="A26238"/>
      <c r="B26238"/>
      <c r="D26238"/>
      <c r="E26238"/>
      <c r="F26238"/>
    </row>
    <row r="26239" spans="1:6" x14ac:dyDescent="0.2">
      <c r="A26239"/>
      <c r="B26239"/>
      <c r="D26239"/>
      <c r="E26239"/>
      <c r="F26239"/>
    </row>
    <row r="26240" spans="1:6" x14ac:dyDescent="0.2">
      <c r="A26240"/>
      <c r="B26240"/>
      <c r="D26240"/>
      <c r="E26240"/>
      <c r="F26240"/>
    </row>
    <row r="26241" spans="1:6" x14ac:dyDescent="0.2">
      <c r="A26241"/>
      <c r="B26241"/>
      <c r="D26241"/>
      <c r="E26241"/>
      <c r="F26241"/>
    </row>
    <row r="26242" spans="1:6" x14ac:dyDescent="0.2">
      <c r="A26242"/>
      <c r="B26242"/>
      <c r="D26242"/>
      <c r="E26242"/>
      <c r="F26242"/>
    </row>
    <row r="26243" spans="1:6" x14ac:dyDescent="0.2">
      <c r="A26243"/>
      <c r="B26243"/>
      <c r="D26243"/>
      <c r="E26243"/>
      <c r="F26243"/>
    </row>
    <row r="26244" spans="1:6" x14ac:dyDescent="0.2">
      <c r="A26244"/>
      <c r="B26244"/>
      <c r="D26244"/>
      <c r="E26244"/>
      <c r="F26244"/>
    </row>
    <row r="26245" spans="1:6" x14ac:dyDescent="0.2">
      <c r="A26245"/>
      <c r="B26245"/>
      <c r="D26245"/>
      <c r="E26245"/>
      <c r="F26245"/>
    </row>
    <row r="26246" spans="1:6" x14ac:dyDescent="0.2">
      <c r="A26246"/>
      <c r="B26246"/>
      <c r="D26246"/>
      <c r="E26246"/>
      <c r="F26246"/>
    </row>
    <row r="26247" spans="1:6" x14ac:dyDescent="0.2">
      <c r="A26247"/>
      <c r="B26247"/>
      <c r="D26247"/>
      <c r="E26247"/>
      <c r="F26247"/>
    </row>
    <row r="26248" spans="1:6" x14ac:dyDescent="0.2">
      <c r="A26248"/>
      <c r="B26248"/>
      <c r="D26248"/>
      <c r="E26248"/>
      <c r="F26248"/>
    </row>
    <row r="26249" spans="1:6" x14ac:dyDescent="0.2">
      <c r="A26249"/>
      <c r="B26249"/>
      <c r="D26249"/>
      <c r="E26249"/>
      <c r="F26249"/>
    </row>
    <row r="26250" spans="1:6" x14ac:dyDescent="0.2">
      <c r="A26250"/>
      <c r="B26250"/>
      <c r="D26250"/>
      <c r="E26250"/>
      <c r="F26250"/>
    </row>
    <row r="26251" spans="1:6" x14ac:dyDescent="0.2">
      <c r="A26251"/>
      <c r="B26251"/>
      <c r="D26251"/>
      <c r="E26251"/>
      <c r="F26251"/>
    </row>
    <row r="26252" spans="1:6" x14ac:dyDescent="0.2">
      <c r="A26252"/>
      <c r="B26252"/>
      <c r="D26252"/>
      <c r="E26252"/>
      <c r="F26252"/>
    </row>
    <row r="26253" spans="1:6" x14ac:dyDescent="0.2">
      <c r="A26253"/>
      <c r="B26253"/>
      <c r="D26253"/>
      <c r="E26253"/>
      <c r="F26253"/>
    </row>
    <row r="26254" spans="1:6" x14ac:dyDescent="0.2">
      <c r="A26254"/>
      <c r="B26254"/>
      <c r="D26254"/>
      <c r="E26254"/>
      <c r="F26254"/>
    </row>
    <row r="26255" spans="1:6" x14ac:dyDescent="0.2">
      <c r="A26255"/>
      <c r="B26255"/>
      <c r="D26255"/>
      <c r="E26255"/>
      <c r="F26255"/>
    </row>
    <row r="26256" spans="1:6" x14ac:dyDescent="0.2">
      <c r="A26256"/>
      <c r="B26256"/>
      <c r="D26256"/>
      <c r="E26256"/>
      <c r="F26256"/>
    </row>
    <row r="26257" spans="1:6" x14ac:dyDescent="0.2">
      <c r="A26257"/>
      <c r="B26257"/>
      <c r="D26257"/>
      <c r="E26257"/>
      <c r="F26257"/>
    </row>
    <row r="26258" spans="1:6" x14ac:dyDescent="0.2">
      <c r="A26258"/>
      <c r="B26258"/>
      <c r="D26258"/>
      <c r="E26258"/>
      <c r="F26258"/>
    </row>
    <row r="26259" spans="1:6" x14ac:dyDescent="0.2">
      <c r="A26259"/>
      <c r="B26259"/>
      <c r="D26259"/>
      <c r="E26259"/>
      <c r="F26259"/>
    </row>
    <row r="26260" spans="1:6" x14ac:dyDescent="0.2">
      <c r="A26260"/>
      <c r="B26260"/>
      <c r="D26260"/>
      <c r="E26260"/>
      <c r="F26260"/>
    </row>
    <row r="26261" spans="1:6" x14ac:dyDescent="0.2">
      <c r="A26261"/>
      <c r="B26261"/>
      <c r="D26261"/>
      <c r="E26261"/>
      <c r="F26261"/>
    </row>
    <row r="26262" spans="1:6" x14ac:dyDescent="0.2">
      <c r="A26262"/>
      <c r="B26262"/>
      <c r="D26262"/>
      <c r="E26262"/>
      <c r="F26262"/>
    </row>
    <row r="26263" spans="1:6" x14ac:dyDescent="0.2">
      <c r="A26263"/>
      <c r="B26263"/>
      <c r="D26263"/>
      <c r="E26263"/>
      <c r="F26263"/>
    </row>
    <row r="26264" spans="1:6" x14ac:dyDescent="0.2">
      <c r="A26264"/>
      <c r="B26264"/>
      <c r="D26264"/>
      <c r="E26264"/>
      <c r="F26264"/>
    </row>
    <row r="26265" spans="1:6" x14ac:dyDescent="0.2">
      <c r="A26265"/>
      <c r="B26265"/>
      <c r="D26265"/>
      <c r="E26265"/>
      <c r="F26265"/>
    </row>
    <row r="26266" spans="1:6" x14ac:dyDescent="0.2">
      <c r="A26266"/>
      <c r="B26266"/>
      <c r="D26266"/>
      <c r="E26266"/>
      <c r="F26266"/>
    </row>
    <row r="26267" spans="1:6" x14ac:dyDescent="0.2">
      <c r="A26267"/>
      <c r="B26267"/>
      <c r="D26267"/>
      <c r="E26267"/>
      <c r="F26267"/>
    </row>
    <row r="26268" spans="1:6" x14ac:dyDescent="0.2">
      <c r="A26268"/>
      <c r="B26268"/>
      <c r="D26268"/>
      <c r="E26268"/>
      <c r="F26268"/>
    </row>
    <row r="26269" spans="1:6" x14ac:dyDescent="0.2">
      <c r="A26269"/>
      <c r="B26269"/>
      <c r="D26269"/>
      <c r="E26269"/>
      <c r="F26269"/>
    </row>
    <row r="26270" spans="1:6" x14ac:dyDescent="0.2">
      <c r="A26270"/>
      <c r="B26270"/>
      <c r="D26270"/>
      <c r="E26270"/>
      <c r="F26270"/>
    </row>
    <row r="26271" spans="1:6" x14ac:dyDescent="0.2">
      <c r="A26271"/>
      <c r="B26271"/>
      <c r="D26271"/>
      <c r="E26271"/>
      <c r="F26271"/>
    </row>
    <row r="26272" spans="1:6" x14ac:dyDescent="0.2">
      <c r="A26272"/>
      <c r="B26272"/>
      <c r="D26272"/>
      <c r="E26272"/>
      <c r="F26272"/>
    </row>
    <row r="26273" spans="1:6" x14ac:dyDescent="0.2">
      <c r="A26273"/>
      <c r="B26273"/>
      <c r="D26273"/>
      <c r="E26273"/>
      <c r="F26273"/>
    </row>
    <row r="26274" spans="1:6" x14ac:dyDescent="0.2">
      <c r="A26274"/>
      <c r="B26274"/>
      <c r="D26274"/>
      <c r="E26274"/>
      <c r="F26274"/>
    </row>
    <row r="26275" spans="1:6" x14ac:dyDescent="0.2">
      <c r="A26275"/>
      <c r="B26275"/>
      <c r="D26275"/>
      <c r="E26275"/>
      <c r="F26275"/>
    </row>
    <row r="26276" spans="1:6" x14ac:dyDescent="0.2">
      <c r="A26276"/>
      <c r="B26276"/>
      <c r="D26276"/>
      <c r="E26276"/>
      <c r="F26276"/>
    </row>
    <row r="26277" spans="1:6" x14ac:dyDescent="0.2">
      <c r="A26277"/>
      <c r="B26277"/>
      <c r="D26277"/>
      <c r="E26277"/>
      <c r="F26277"/>
    </row>
    <row r="26278" spans="1:6" x14ac:dyDescent="0.2">
      <c r="A26278"/>
      <c r="B26278"/>
      <c r="D26278"/>
      <c r="E26278"/>
      <c r="F26278"/>
    </row>
    <row r="26279" spans="1:6" x14ac:dyDescent="0.2">
      <c r="A26279"/>
      <c r="B26279"/>
      <c r="D26279"/>
      <c r="E26279"/>
      <c r="F26279"/>
    </row>
    <row r="26280" spans="1:6" x14ac:dyDescent="0.2">
      <c r="A26280"/>
      <c r="B26280"/>
      <c r="D26280"/>
      <c r="E26280"/>
      <c r="F26280"/>
    </row>
    <row r="26281" spans="1:6" x14ac:dyDescent="0.2">
      <c r="A26281"/>
      <c r="B26281"/>
      <c r="D26281"/>
      <c r="E26281"/>
      <c r="F26281"/>
    </row>
    <row r="26282" spans="1:6" x14ac:dyDescent="0.2">
      <c r="A26282"/>
      <c r="B26282"/>
      <c r="D26282"/>
      <c r="E26282"/>
      <c r="F26282"/>
    </row>
    <row r="26283" spans="1:6" x14ac:dyDescent="0.2">
      <c r="A26283"/>
      <c r="B26283"/>
      <c r="D26283"/>
      <c r="E26283"/>
      <c r="F26283"/>
    </row>
    <row r="26284" spans="1:6" x14ac:dyDescent="0.2">
      <c r="A26284"/>
      <c r="B26284"/>
      <c r="D26284"/>
      <c r="E26284"/>
      <c r="F26284"/>
    </row>
    <row r="26285" spans="1:6" x14ac:dyDescent="0.2">
      <c r="A26285"/>
      <c r="B26285"/>
      <c r="D26285"/>
      <c r="E26285"/>
      <c r="F26285"/>
    </row>
    <row r="26286" spans="1:6" x14ac:dyDescent="0.2">
      <c r="A26286"/>
      <c r="B26286"/>
      <c r="D26286"/>
      <c r="E26286"/>
      <c r="F26286"/>
    </row>
    <row r="26287" spans="1:6" x14ac:dyDescent="0.2">
      <c r="A26287"/>
      <c r="B26287"/>
      <c r="D26287"/>
      <c r="E26287"/>
      <c r="F26287"/>
    </row>
    <row r="26288" spans="1:6" x14ac:dyDescent="0.2">
      <c r="A26288"/>
      <c r="B26288"/>
      <c r="D26288"/>
      <c r="E26288"/>
      <c r="F26288"/>
    </row>
    <row r="26289" spans="1:6" x14ac:dyDescent="0.2">
      <c r="A26289"/>
      <c r="B26289"/>
      <c r="D26289"/>
      <c r="E26289"/>
      <c r="F26289"/>
    </row>
    <row r="26290" spans="1:6" x14ac:dyDescent="0.2">
      <c r="A26290"/>
      <c r="B26290"/>
      <c r="D26290"/>
      <c r="E26290"/>
      <c r="F26290"/>
    </row>
    <row r="26291" spans="1:6" x14ac:dyDescent="0.2">
      <c r="A26291"/>
      <c r="B26291"/>
      <c r="D26291"/>
      <c r="E26291"/>
      <c r="F26291"/>
    </row>
    <row r="26292" spans="1:6" x14ac:dyDescent="0.2">
      <c r="A26292"/>
      <c r="B26292"/>
      <c r="D26292"/>
      <c r="E26292"/>
      <c r="F26292"/>
    </row>
    <row r="26293" spans="1:6" x14ac:dyDescent="0.2">
      <c r="A26293"/>
      <c r="B26293"/>
      <c r="D26293"/>
      <c r="E26293"/>
      <c r="F26293"/>
    </row>
    <row r="26294" spans="1:6" x14ac:dyDescent="0.2">
      <c r="A26294"/>
      <c r="B26294"/>
      <c r="D26294"/>
      <c r="E26294"/>
      <c r="F26294"/>
    </row>
    <row r="26295" spans="1:6" x14ac:dyDescent="0.2">
      <c r="A26295"/>
      <c r="B26295"/>
      <c r="D26295"/>
      <c r="E26295"/>
      <c r="F26295"/>
    </row>
    <row r="26296" spans="1:6" x14ac:dyDescent="0.2">
      <c r="A26296"/>
      <c r="B26296"/>
      <c r="D26296"/>
      <c r="E26296"/>
      <c r="F26296"/>
    </row>
    <row r="26297" spans="1:6" x14ac:dyDescent="0.2">
      <c r="A26297"/>
      <c r="B26297"/>
      <c r="D26297"/>
      <c r="E26297"/>
      <c r="F26297"/>
    </row>
    <row r="26298" spans="1:6" x14ac:dyDescent="0.2">
      <c r="A26298"/>
      <c r="B26298"/>
      <c r="D26298"/>
      <c r="E26298"/>
      <c r="F26298"/>
    </row>
    <row r="26299" spans="1:6" x14ac:dyDescent="0.2">
      <c r="A26299"/>
      <c r="B26299"/>
      <c r="D26299"/>
      <c r="E26299"/>
      <c r="F26299"/>
    </row>
    <row r="26300" spans="1:6" x14ac:dyDescent="0.2">
      <c r="A26300"/>
      <c r="B26300"/>
      <c r="D26300"/>
      <c r="E26300"/>
      <c r="F26300"/>
    </row>
    <row r="26301" spans="1:6" x14ac:dyDescent="0.2">
      <c r="A26301"/>
      <c r="B26301"/>
      <c r="D26301"/>
      <c r="E26301"/>
      <c r="F26301"/>
    </row>
    <row r="26302" spans="1:6" x14ac:dyDescent="0.2">
      <c r="A26302"/>
      <c r="B26302"/>
      <c r="D26302"/>
      <c r="E26302"/>
      <c r="F26302"/>
    </row>
    <row r="26303" spans="1:6" x14ac:dyDescent="0.2">
      <c r="A26303"/>
      <c r="B26303"/>
      <c r="D26303"/>
      <c r="E26303"/>
      <c r="F26303"/>
    </row>
    <row r="26304" spans="1:6" x14ac:dyDescent="0.2">
      <c r="A26304"/>
      <c r="B26304"/>
      <c r="D26304"/>
      <c r="E26304"/>
      <c r="F26304"/>
    </row>
    <row r="26305" spans="1:6" x14ac:dyDescent="0.2">
      <c r="A26305"/>
      <c r="B26305"/>
      <c r="D26305"/>
      <c r="E26305"/>
      <c r="F26305"/>
    </row>
    <row r="26306" spans="1:6" x14ac:dyDescent="0.2">
      <c r="A26306"/>
      <c r="B26306"/>
      <c r="D26306"/>
      <c r="E26306"/>
      <c r="F26306"/>
    </row>
    <row r="26307" spans="1:6" x14ac:dyDescent="0.2">
      <c r="A26307"/>
      <c r="B26307"/>
      <c r="D26307"/>
      <c r="E26307"/>
      <c r="F26307"/>
    </row>
    <row r="26308" spans="1:6" x14ac:dyDescent="0.2">
      <c r="A26308"/>
      <c r="B26308"/>
      <c r="D26308"/>
      <c r="E26308"/>
      <c r="F26308"/>
    </row>
    <row r="26309" spans="1:6" x14ac:dyDescent="0.2">
      <c r="A26309"/>
      <c r="B26309"/>
      <c r="D26309"/>
      <c r="E26309"/>
      <c r="F26309"/>
    </row>
    <row r="26310" spans="1:6" x14ac:dyDescent="0.2">
      <c r="A26310"/>
      <c r="B26310"/>
      <c r="D26310"/>
      <c r="E26310"/>
      <c r="F26310"/>
    </row>
    <row r="26311" spans="1:6" x14ac:dyDescent="0.2">
      <c r="A26311"/>
      <c r="B26311"/>
      <c r="D26311"/>
      <c r="E26311"/>
      <c r="F26311"/>
    </row>
    <row r="26312" spans="1:6" x14ac:dyDescent="0.2">
      <c r="A26312"/>
      <c r="B26312"/>
      <c r="D26312"/>
      <c r="E26312"/>
      <c r="F26312"/>
    </row>
    <row r="26313" spans="1:6" x14ac:dyDescent="0.2">
      <c r="A26313"/>
      <c r="B26313"/>
      <c r="D26313"/>
      <c r="E26313"/>
      <c r="F26313"/>
    </row>
    <row r="26314" spans="1:6" x14ac:dyDescent="0.2">
      <c r="A26314"/>
      <c r="B26314"/>
      <c r="D26314"/>
      <c r="E26314"/>
      <c r="F26314"/>
    </row>
    <row r="26315" spans="1:6" x14ac:dyDescent="0.2">
      <c r="A26315"/>
      <c r="B26315"/>
      <c r="D26315"/>
      <c r="E26315"/>
      <c r="F26315"/>
    </row>
    <row r="26316" spans="1:6" x14ac:dyDescent="0.2">
      <c r="A26316"/>
      <c r="B26316"/>
      <c r="D26316"/>
      <c r="E26316"/>
      <c r="F26316"/>
    </row>
    <row r="26317" spans="1:6" x14ac:dyDescent="0.2">
      <c r="A26317"/>
      <c r="B26317"/>
      <c r="D26317"/>
      <c r="E26317"/>
      <c r="F26317"/>
    </row>
    <row r="26318" spans="1:6" x14ac:dyDescent="0.2">
      <c r="A26318"/>
      <c r="B26318"/>
      <c r="D26318"/>
      <c r="E26318"/>
      <c r="F26318"/>
    </row>
    <row r="26319" spans="1:6" x14ac:dyDescent="0.2">
      <c r="A26319"/>
      <c r="B26319"/>
      <c r="D26319"/>
      <c r="E26319"/>
      <c r="F26319"/>
    </row>
    <row r="26320" spans="1:6" x14ac:dyDescent="0.2">
      <c r="A26320"/>
      <c r="B26320"/>
      <c r="D26320"/>
      <c r="E26320"/>
      <c r="F26320"/>
    </row>
    <row r="26321" spans="1:6" x14ac:dyDescent="0.2">
      <c r="A26321"/>
      <c r="B26321"/>
      <c r="D26321"/>
      <c r="E26321"/>
      <c r="F26321"/>
    </row>
    <row r="26322" spans="1:6" x14ac:dyDescent="0.2">
      <c r="A26322"/>
      <c r="B26322"/>
      <c r="D26322"/>
      <c r="E26322"/>
      <c r="F26322"/>
    </row>
    <row r="26323" spans="1:6" x14ac:dyDescent="0.2">
      <c r="A26323"/>
      <c r="B26323"/>
      <c r="D26323"/>
      <c r="E26323"/>
      <c r="F26323"/>
    </row>
    <row r="26324" spans="1:6" x14ac:dyDescent="0.2">
      <c r="A26324"/>
      <c r="B26324"/>
      <c r="D26324"/>
      <c r="E26324"/>
      <c r="F26324"/>
    </row>
    <row r="26325" spans="1:6" x14ac:dyDescent="0.2">
      <c r="A26325"/>
      <c r="B26325"/>
      <c r="D26325"/>
      <c r="E26325"/>
      <c r="F26325"/>
    </row>
    <row r="26326" spans="1:6" x14ac:dyDescent="0.2">
      <c r="A26326"/>
      <c r="B26326"/>
      <c r="D26326"/>
      <c r="E26326"/>
      <c r="F26326"/>
    </row>
    <row r="26327" spans="1:6" x14ac:dyDescent="0.2">
      <c r="A26327"/>
      <c r="B26327"/>
      <c r="D26327"/>
      <c r="E26327"/>
      <c r="F26327"/>
    </row>
    <row r="26328" spans="1:6" x14ac:dyDescent="0.2">
      <c r="A26328"/>
      <c r="B26328"/>
      <c r="D26328"/>
      <c r="E26328"/>
      <c r="F26328"/>
    </row>
    <row r="26329" spans="1:6" x14ac:dyDescent="0.2">
      <c r="A26329"/>
      <c r="B26329"/>
      <c r="D26329"/>
      <c r="E26329"/>
      <c r="F26329"/>
    </row>
    <row r="26330" spans="1:6" x14ac:dyDescent="0.2">
      <c r="A26330"/>
      <c r="B26330"/>
      <c r="D26330"/>
      <c r="E26330"/>
      <c r="F26330"/>
    </row>
    <row r="26331" spans="1:6" x14ac:dyDescent="0.2">
      <c r="A26331"/>
      <c r="B26331"/>
      <c r="D26331"/>
      <c r="E26331"/>
      <c r="F26331"/>
    </row>
    <row r="26332" spans="1:6" x14ac:dyDescent="0.2">
      <c r="A26332"/>
      <c r="B26332"/>
      <c r="D26332"/>
      <c r="E26332"/>
      <c r="F26332"/>
    </row>
    <row r="26333" spans="1:6" x14ac:dyDescent="0.2">
      <c r="A26333"/>
      <c r="B26333"/>
      <c r="D26333"/>
      <c r="E26333"/>
      <c r="F26333"/>
    </row>
    <row r="26334" spans="1:6" x14ac:dyDescent="0.2">
      <c r="A26334"/>
      <c r="B26334"/>
      <c r="D26334"/>
      <c r="E26334"/>
      <c r="F26334"/>
    </row>
    <row r="26335" spans="1:6" x14ac:dyDescent="0.2">
      <c r="A26335"/>
      <c r="B26335"/>
      <c r="D26335"/>
      <c r="E26335"/>
      <c r="F26335"/>
    </row>
    <row r="26336" spans="1:6" x14ac:dyDescent="0.2">
      <c r="A26336"/>
      <c r="B26336"/>
      <c r="D26336"/>
      <c r="E26336"/>
      <c r="F26336"/>
    </row>
    <row r="26337" spans="1:6" x14ac:dyDescent="0.2">
      <c r="A26337"/>
      <c r="B26337"/>
      <c r="D26337"/>
      <c r="E26337"/>
      <c r="F26337"/>
    </row>
    <row r="26338" spans="1:6" x14ac:dyDescent="0.2">
      <c r="A26338"/>
      <c r="B26338"/>
      <c r="D26338"/>
      <c r="E26338"/>
      <c r="F26338"/>
    </row>
    <row r="26339" spans="1:6" x14ac:dyDescent="0.2">
      <c r="A26339"/>
      <c r="B26339"/>
      <c r="D26339"/>
      <c r="E26339"/>
      <c r="F26339"/>
    </row>
    <row r="26340" spans="1:6" x14ac:dyDescent="0.2">
      <c r="A26340"/>
      <c r="B26340"/>
      <c r="D26340"/>
      <c r="E26340"/>
      <c r="F26340"/>
    </row>
    <row r="26341" spans="1:6" x14ac:dyDescent="0.2">
      <c r="A26341"/>
      <c r="B26341"/>
      <c r="D26341"/>
      <c r="E26341"/>
      <c r="F26341"/>
    </row>
    <row r="26342" spans="1:6" x14ac:dyDescent="0.2">
      <c r="A26342"/>
      <c r="B26342"/>
      <c r="D26342"/>
      <c r="E26342"/>
      <c r="F26342"/>
    </row>
    <row r="26343" spans="1:6" x14ac:dyDescent="0.2">
      <c r="A26343"/>
      <c r="B26343"/>
      <c r="D26343"/>
      <c r="E26343"/>
      <c r="F26343"/>
    </row>
    <row r="26344" spans="1:6" x14ac:dyDescent="0.2">
      <c r="A26344"/>
      <c r="B26344"/>
      <c r="D26344"/>
      <c r="E26344"/>
      <c r="F26344"/>
    </row>
    <row r="26345" spans="1:6" x14ac:dyDescent="0.2">
      <c r="A26345"/>
      <c r="B26345"/>
      <c r="D26345"/>
      <c r="E26345"/>
      <c r="F26345"/>
    </row>
    <row r="26346" spans="1:6" x14ac:dyDescent="0.2">
      <c r="A26346"/>
      <c r="B26346"/>
      <c r="D26346"/>
      <c r="E26346"/>
      <c r="F26346"/>
    </row>
    <row r="26347" spans="1:6" x14ac:dyDescent="0.2">
      <c r="A26347"/>
      <c r="B26347"/>
      <c r="D26347"/>
      <c r="E26347"/>
      <c r="F26347"/>
    </row>
    <row r="26348" spans="1:6" x14ac:dyDescent="0.2">
      <c r="A26348"/>
      <c r="B26348"/>
      <c r="D26348"/>
      <c r="E26348"/>
      <c r="F26348"/>
    </row>
    <row r="26349" spans="1:6" x14ac:dyDescent="0.2">
      <c r="A26349"/>
      <c r="B26349"/>
      <c r="D26349"/>
      <c r="E26349"/>
      <c r="F26349"/>
    </row>
    <row r="26350" spans="1:6" x14ac:dyDescent="0.2">
      <c r="A26350"/>
      <c r="B26350"/>
      <c r="D26350"/>
      <c r="E26350"/>
      <c r="F26350"/>
    </row>
    <row r="26351" spans="1:6" x14ac:dyDescent="0.2">
      <c r="A26351"/>
      <c r="B26351"/>
      <c r="D26351"/>
      <c r="E26351"/>
      <c r="F26351"/>
    </row>
    <row r="26352" spans="1:6" x14ac:dyDescent="0.2">
      <c r="A26352"/>
      <c r="B26352"/>
      <c r="D26352"/>
      <c r="E26352"/>
      <c r="F26352"/>
    </row>
    <row r="26353" spans="1:6" x14ac:dyDescent="0.2">
      <c r="A26353"/>
      <c r="B26353"/>
      <c r="D26353"/>
      <c r="E26353"/>
      <c r="F26353"/>
    </row>
    <row r="26354" spans="1:6" x14ac:dyDescent="0.2">
      <c r="A26354"/>
      <c r="B26354"/>
      <c r="D26354"/>
      <c r="E26354"/>
      <c r="F26354"/>
    </row>
    <row r="26355" spans="1:6" x14ac:dyDescent="0.2">
      <c r="A26355"/>
      <c r="B26355"/>
      <c r="D26355"/>
      <c r="E26355"/>
      <c r="F26355"/>
    </row>
    <row r="26356" spans="1:6" x14ac:dyDescent="0.2">
      <c r="A26356"/>
      <c r="B26356"/>
      <c r="D26356"/>
      <c r="E26356"/>
      <c r="F26356"/>
    </row>
    <row r="26357" spans="1:6" x14ac:dyDescent="0.2">
      <c r="A26357"/>
      <c r="B26357"/>
      <c r="D26357"/>
      <c r="E26357"/>
      <c r="F26357"/>
    </row>
    <row r="26358" spans="1:6" x14ac:dyDescent="0.2">
      <c r="A26358"/>
      <c r="B26358"/>
      <c r="D26358"/>
      <c r="E26358"/>
      <c r="F26358"/>
    </row>
    <row r="26359" spans="1:6" x14ac:dyDescent="0.2">
      <c r="A26359"/>
      <c r="B26359"/>
      <c r="D26359"/>
      <c r="E26359"/>
      <c r="F26359"/>
    </row>
    <row r="26360" spans="1:6" x14ac:dyDescent="0.2">
      <c r="A26360"/>
      <c r="B26360"/>
      <c r="D26360"/>
      <c r="E26360"/>
      <c r="F26360"/>
    </row>
    <row r="26361" spans="1:6" x14ac:dyDescent="0.2">
      <c r="A26361"/>
      <c r="B26361"/>
      <c r="D26361"/>
      <c r="E26361"/>
      <c r="F26361"/>
    </row>
    <row r="26362" spans="1:6" x14ac:dyDescent="0.2">
      <c r="A26362"/>
      <c r="B26362"/>
      <c r="D26362"/>
      <c r="E26362"/>
      <c r="F26362"/>
    </row>
    <row r="26363" spans="1:6" x14ac:dyDescent="0.2">
      <c r="A26363"/>
      <c r="B26363"/>
      <c r="D26363"/>
      <c r="E26363"/>
      <c r="F26363"/>
    </row>
    <row r="26364" spans="1:6" x14ac:dyDescent="0.2">
      <c r="A26364"/>
      <c r="B26364"/>
      <c r="D26364"/>
      <c r="E26364"/>
      <c r="F26364"/>
    </row>
    <row r="26365" spans="1:6" x14ac:dyDescent="0.2">
      <c r="A26365"/>
      <c r="B26365"/>
      <c r="D26365"/>
      <c r="E26365"/>
      <c r="F26365"/>
    </row>
    <row r="26366" spans="1:6" x14ac:dyDescent="0.2">
      <c r="A26366"/>
      <c r="B26366"/>
      <c r="D26366"/>
      <c r="E26366"/>
      <c r="F26366"/>
    </row>
    <row r="26367" spans="1:6" x14ac:dyDescent="0.2">
      <c r="A26367"/>
      <c r="B26367"/>
      <c r="D26367"/>
      <c r="E26367"/>
      <c r="F26367"/>
    </row>
    <row r="26368" spans="1:6" x14ac:dyDescent="0.2">
      <c r="A26368"/>
      <c r="B26368"/>
      <c r="D26368"/>
      <c r="E26368"/>
      <c r="F26368"/>
    </row>
    <row r="26369" spans="1:6" x14ac:dyDescent="0.2">
      <c r="A26369"/>
      <c r="B26369"/>
      <c r="D26369"/>
      <c r="E26369"/>
      <c r="F26369"/>
    </row>
    <row r="26370" spans="1:6" x14ac:dyDescent="0.2">
      <c r="A26370"/>
      <c r="B26370"/>
      <c r="D26370"/>
      <c r="E26370"/>
      <c r="F26370"/>
    </row>
    <row r="26371" spans="1:6" x14ac:dyDescent="0.2">
      <c r="A26371"/>
      <c r="B26371"/>
      <c r="D26371"/>
      <c r="E26371"/>
      <c r="F26371"/>
    </row>
    <row r="26372" spans="1:6" x14ac:dyDescent="0.2">
      <c r="A26372"/>
      <c r="B26372"/>
      <c r="D26372"/>
      <c r="E26372"/>
      <c r="F26372"/>
    </row>
    <row r="26373" spans="1:6" x14ac:dyDescent="0.2">
      <c r="A26373"/>
      <c r="B26373"/>
      <c r="D26373"/>
      <c r="E26373"/>
      <c r="F26373"/>
    </row>
    <row r="26374" spans="1:6" x14ac:dyDescent="0.2">
      <c r="A26374"/>
      <c r="B26374"/>
      <c r="D26374"/>
      <c r="E26374"/>
      <c r="F26374"/>
    </row>
    <row r="26375" spans="1:6" x14ac:dyDescent="0.2">
      <c r="A26375"/>
      <c r="B26375"/>
      <c r="D26375"/>
      <c r="E26375"/>
      <c r="F26375"/>
    </row>
    <row r="26376" spans="1:6" x14ac:dyDescent="0.2">
      <c r="A26376"/>
      <c r="B26376"/>
      <c r="D26376"/>
      <c r="E26376"/>
      <c r="F26376"/>
    </row>
    <row r="26377" spans="1:6" x14ac:dyDescent="0.2">
      <c r="A26377"/>
      <c r="B26377"/>
      <c r="D26377"/>
      <c r="E26377"/>
      <c r="F26377"/>
    </row>
    <row r="26378" spans="1:6" x14ac:dyDescent="0.2">
      <c r="A26378"/>
      <c r="B26378"/>
      <c r="D26378"/>
      <c r="E26378"/>
      <c r="F26378"/>
    </row>
    <row r="26379" spans="1:6" x14ac:dyDescent="0.2">
      <c r="A26379"/>
      <c r="B26379"/>
      <c r="D26379"/>
      <c r="E26379"/>
      <c r="F26379"/>
    </row>
    <row r="26380" spans="1:6" x14ac:dyDescent="0.2">
      <c r="A26380"/>
      <c r="B26380"/>
      <c r="D26380"/>
      <c r="E26380"/>
      <c r="F26380"/>
    </row>
    <row r="26381" spans="1:6" x14ac:dyDescent="0.2">
      <c r="A26381"/>
      <c r="B26381"/>
      <c r="D26381"/>
      <c r="E26381"/>
      <c r="F26381"/>
    </row>
    <row r="26382" spans="1:6" x14ac:dyDescent="0.2">
      <c r="A26382"/>
      <c r="B26382"/>
      <c r="D26382"/>
      <c r="E26382"/>
      <c r="F26382"/>
    </row>
    <row r="26383" spans="1:6" x14ac:dyDescent="0.2">
      <c r="A26383"/>
      <c r="B26383"/>
      <c r="D26383"/>
      <c r="E26383"/>
      <c r="F26383"/>
    </row>
    <row r="26384" spans="1:6" x14ac:dyDescent="0.2">
      <c r="A26384"/>
      <c r="B26384"/>
      <c r="D26384"/>
      <c r="E26384"/>
      <c r="F26384"/>
    </row>
    <row r="26385" spans="1:6" x14ac:dyDescent="0.2">
      <c r="A26385"/>
      <c r="B26385"/>
      <c r="D26385"/>
      <c r="E26385"/>
      <c r="F26385"/>
    </row>
    <row r="26386" spans="1:6" x14ac:dyDescent="0.2">
      <c r="A26386"/>
      <c r="B26386"/>
      <c r="D26386"/>
      <c r="E26386"/>
      <c r="F26386"/>
    </row>
    <row r="26387" spans="1:6" x14ac:dyDescent="0.2">
      <c r="A26387"/>
      <c r="B26387"/>
      <c r="D26387"/>
      <c r="E26387"/>
      <c r="F26387"/>
    </row>
    <row r="26388" spans="1:6" x14ac:dyDescent="0.2">
      <c r="A26388"/>
      <c r="B26388"/>
      <c r="D26388"/>
      <c r="E26388"/>
      <c r="F26388"/>
    </row>
    <row r="26389" spans="1:6" x14ac:dyDescent="0.2">
      <c r="A26389"/>
      <c r="B26389"/>
      <c r="D26389"/>
      <c r="E26389"/>
      <c r="F26389"/>
    </row>
    <row r="26390" spans="1:6" x14ac:dyDescent="0.2">
      <c r="A26390"/>
      <c r="B26390"/>
      <c r="D26390"/>
      <c r="E26390"/>
      <c r="F26390"/>
    </row>
    <row r="26391" spans="1:6" x14ac:dyDescent="0.2">
      <c r="A26391"/>
      <c r="B26391"/>
      <c r="D26391"/>
      <c r="E26391"/>
      <c r="F26391"/>
    </row>
    <row r="26392" spans="1:6" x14ac:dyDescent="0.2">
      <c r="A26392"/>
      <c r="B26392"/>
      <c r="D26392"/>
      <c r="E26392"/>
      <c r="F26392"/>
    </row>
    <row r="26393" spans="1:6" x14ac:dyDescent="0.2">
      <c r="A26393"/>
      <c r="B26393"/>
      <c r="D26393"/>
      <c r="E26393"/>
      <c r="F26393"/>
    </row>
    <row r="26394" spans="1:6" x14ac:dyDescent="0.2">
      <c r="A26394"/>
      <c r="B26394"/>
      <c r="D26394"/>
      <c r="E26394"/>
      <c r="F26394"/>
    </row>
    <row r="26395" spans="1:6" x14ac:dyDescent="0.2">
      <c r="A26395"/>
      <c r="B26395"/>
      <c r="D26395"/>
      <c r="E26395"/>
      <c r="F26395"/>
    </row>
    <row r="26396" spans="1:6" x14ac:dyDescent="0.2">
      <c r="A26396"/>
      <c r="B26396"/>
      <c r="D26396"/>
      <c r="E26396"/>
      <c r="F26396"/>
    </row>
    <row r="26397" spans="1:6" x14ac:dyDescent="0.2">
      <c r="A26397"/>
      <c r="B26397"/>
      <c r="D26397"/>
      <c r="E26397"/>
      <c r="F26397"/>
    </row>
    <row r="26398" spans="1:6" x14ac:dyDescent="0.2">
      <c r="A26398"/>
      <c r="B26398"/>
      <c r="D26398"/>
      <c r="E26398"/>
      <c r="F26398"/>
    </row>
    <row r="26399" spans="1:6" x14ac:dyDescent="0.2">
      <c r="A26399"/>
      <c r="B26399"/>
      <c r="D26399"/>
      <c r="E26399"/>
      <c r="F26399"/>
    </row>
    <row r="26400" spans="1:6" x14ac:dyDescent="0.2">
      <c r="A26400"/>
      <c r="B26400"/>
      <c r="D26400"/>
      <c r="E26400"/>
      <c r="F26400"/>
    </row>
    <row r="26401" spans="1:6" x14ac:dyDescent="0.2">
      <c r="A26401"/>
      <c r="B26401"/>
      <c r="D26401"/>
      <c r="E26401"/>
      <c r="F26401"/>
    </row>
    <row r="26402" spans="1:6" x14ac:dyDescent="0.2">
      <c r="A26402"/>
      <c r="B26402"/>
      <c r="D26402"/>
      <c r="E26402"/>
      <c r="F26402"/>
    </row>
    <row r="26403" spans="1:6" x14ac:dyDescent="0.2">
      <c r="A26403"/>
      <c r="B26403"/>
      <c r="D26403"/>
      <c r="E26403"/>
      <c r="F26403"/>
    </row>
    <row r="26404" spans="1:6" x14ac:dyDescent="0.2">
      <c r="A26404"/>
      <c r="B26404"/>
      <c r="D26404"/>
      <c r="E26404"/>
      <c r="F26404"/>
    </row>
    <row r="26405" spans="1:6" x14ac:dyDescent="0.2">
      <c r="A26405"/>
      <c r="B26405"/>
      <c r="D26405"/>
      <c r="E26405"/>
      <c r="F26405"/>
    </row>
    <row r="26406" spans="1:6" x14ac:dyDescent="0.2">
      <c r="A26406"/>
      <c r="B26406"/>
      <c r="D26406"/>
      <c r="E26406"/>
      <c r="F26406"/>
    </row>
    <row r="26407" spans="1:6" x14ac:dyDescent="0.2">
      <c r="A26407"/>
      <c r="B26407"/>
      <c r="D26407"/>
      <c r="E26407"/>
      <c r="F26407"/>
    </row>
    <row r="26408" spans="1:6" x14ac:dyDescent="0.2">
      <c r="A26408"/>
      <c r="B26408"/>
      <c r="D26408"/>
      <c r="E26408"/>
      <c r="F26408"/>
    </row>
    <row r="26409" spans="1:6" x14ac:dyDescent="0.2">
      <c r="A26409"/>
      <c r="B26409"/>
      <c r="D26409"/>
      <c r="E26409"/>
      <c r="F26409"/>
    </row>
    <row r="26410" spans="1:6" x14ac:dyDescent="0.2">
      <c r="A26410"/>
      <c r="B26410"/>
      <c r="D26410"/>
      <c r="E26410"/>
      <c r="F26410"/>
    </row>
    <row r="26411" spans="1:6" x14ac:dyDescent="0.2">
      <c r="A26411"/>
      <c r="B26411"/>
      <c r="D26411"/>
      <c r="E26411"/>
      <c r="F26411"/>
    </row>
    <row r="26412" spans="1:6" x14ac:dyDescent="0.2">
      <c r="A26412"/>
      <c r="B26412"/>
      <c r="D26412"/>
      <c r="E26412"/>
      <c r="F26412"/>
    </row>
    <row r="26413" spans="1:6" x14ac:dyDescent="0.2">
      <c r="A26413"/>
      <c r="B26413"/>
      <c r="D26413"/>
      <c r="E26413"/>
      <c r="F26413"/>
    </row>
    <row r="26414" spans="1:6" x14ac:dyDescent="0.2">
      <c r="A26414"/>
      <c r="B26414"/>
      <c r="D26414"/>
      <c r="E26414"/>
      <c r="F26414"/>
    </row>
    <row r="26415" spans="1:6" x14ac:dyDescent="0.2">
      <c r="A26415"/>
      <c r="B26415"/>
      <c r="D26415"/>
      <c r="E26415"/>
      <c r="F26415"/>
    </row>
    <row r="26416" spans="1:6" x14ac:dyDescent="0.2">
      <c r="A26416"/>
      <c r="B26416"/>
      <c r="D26416"/>
      <c r="E26416"/>
      <c r="F26416"/>
    </row>
    <row r="26417" spans="1:6" x14ac:dyDescent="0.2">
      <c r="A26417"/>
      <c r="B26417"/>
      <c r="D26417"/>
      <c r="E26417"/>
      <c r="F26417"/>
    </row>
    <row r="26418" spans="1:6" x14ac:dyDescent="0.2">
      <c r="A26418"/>
      <c r="B26418"/>
      <c r="D26418"/>
      <c r="E26418"/>
      <c r="F26418"/>
    </row>
    <row r="26419" spans="1:6" x14ac:dyDescent="0.2">
      <c r="A26419"/>
      <c r="B26419"/>
      <c r="D26419"/>
      <c r="E26419"/>
      <c r="F26419"/>
    </row>
    <row r="26420" spans="1:6" x14ac:dyDescent="0.2">
      <c r="A26420"/>
      <c r="B26420"/>
      <c r="D26420"/>
      <c r="E26420"/>
      <c r="F26420"/>
    </row>
    <row r="26421" spans="1:6" x14ac:dyDescent="0.2">
      <c r="A26421"/>
      <c r="B26421"/>
      <c r="D26421"/>
      <c r="E26421"/>
      <c r="F26421"/>
    </row>
    <row r="26422" spans="1:6" x14ac:dyDescent="0.2">
      <c r="A26422"/>
      <c r="B26422"/>
      <c r="D26422"/>
      <c r="E26422"/>
      <c r="F26422"/>
    </row>
    <row r="26423" spans="1:6" x14ac:dyDescent="0.2">
      <c r="A26423"/>
      <c r="B26423"/>
      <c r="D26423"/>
      <c r="E26423"/>
      <c r="F26423"/>
    </row>
    <row r="26424" spans="1:6" x14ac:dyDescent="0.2">
      <c r="A26424"/>
      <c r="B26424"/>
      <c r="D26424"/>
      <c r="E26424"/>
      <c r="F26424"/>
    </row>
    <row r="26425" spans="1:6" x14ac:dyDescent="0.2">
      <c r="A26425"/>
      <c r="B26425"/>
      <c r="D26425"/>
      <c r="E26425"/>
      <c r="F26425"/>
    </row>
    <row r="26426" spans="1:6" x14ac:dyDescent="0.2">
      <c r="A26426"/>
      <c r="B26426"/>
      <c r="D26426"/>
      <c r="E26426"/>
      <c r="F26426"/>
    </row>
    <row r="26427" spans="1:6" x14ac:dyDescent="0.2">
      <c r="A26427"/>
      <c r="B26427"/>
      <c r="D26427"/>
      <c r="E26427"/>
      <c r="F26427"/>
    </row>
    <row r="26428" spans="1:6" x14ac:dyDescent="0.2">
      <c r="A26428"/>
      <c r="B26428"/>
      <c r="D26428"/>
      <c r="E26428"/>
      <c r="F26428"/>
    </row>
    <row r="26429" spans="1:6" x14ac:dyDescent="0.2">
      <c r="A26429"/>
      <c r="B26429"/>
      <c r="D26429"/>
      <c r="E26429"/>
      <c r="F26429"/>
    </row>
    <row r="26430" spans="1:6" x14ac:dyDescent="0.2">
      <c r="A26430"/>
      <c r="B26430"/>
      <c r="D26430"/>
      <c r="E26430"/>
      <c r="F26430"/>
    </row>
    <row r="26431" spans="1:6" x14ac:dyDescent="0.2">
      <c r="A26431"/>
      <c r="B26431"/>
      <c r="D26431"/>
      <c r="E26431"/>
      <c r="F26431"/>
    </row>
    <row r="26432" spans="1:6" x14ac:dyDescent="0.2">
      <c r="A26432"/>
      <c r="B26432"/>
      <c r="D26432"/>
      <c r="E26432"/>
      <c r="F26432"/>
    </row>
    <row r="26433" spans="1:6" x14ac:dyDescent="0.2">
      <c r="A26433"/>
      <c r="B26433"/>
      <c r="D26433"/>
      <c r="E26433"/>
      <c r="F26433"/>
    </row>
    <row r="26434" spans="1:6" x14ac:dyDescent="0.2">
      <c r="A26434"/>
      <c r="B26434"/>
      <c r="D26434"/>
      <c r="E26434"/>
      <c r="F26434"/>
    </row>
    <row r="26435" spans="1:6" x14ac:dyDescent="0.2">
      <c r="A26435"/>
      <c r="B26435"/>
      <c r="D26435"/>
      <c r="E26435"/>
      <c r="F26435"/>
    </row>
    <row r="26436" spans="1:6" x14ac:dyDescent="0.2">
      <c r="A26436"/>
      <c r="B26436"/>
      <c r="D26436"/>
      <c r="E26436"/>
      <c r="F26436"/>
    </row>
    <row r="26437" spans="1:6" x14ac:dyDescent="0.2">
      <c r="A26437"/>
      <c r="B26437"/>
      <c r="D26437"/>
      <c r="E26437"/>
      <c r="F26437"/>
    </row>
    <row r="26438" spans="1:6" x14ac:dyDescent="0.2">
      <c r="A26438"/>
      <c r="B26438"/>
      <c r="D26438"/>
      <c r="E26438"/>
      <c r="F26438"/>
    </row>
    <row r="26439" spans="1:6" x14ac:dyDescent="0.2">
      <c r="A26439"/>
      <c r="B26439"/>
      <c r="D26439"/>
      <c r="E26439"/>
      <c r="F26439"/>
    </row>
    <row r="26440" spans="1:6" x14ac:dyDescent="0.2">
      <c r="A26440"/>
      <c r="B26440"/>
      <c r="D26440"/>
      <c r="E26440"/>
      <c r="F26440"/>
    </row>
    <row r="26441" spans="1:6" x14ac:dyDescent="0.2">
      <c r="A26441"/>
      <c r="B26441"/>
      <c r="D26441"/>
      <c r="E26441"/>
      <c r="F26441"/>
    </row>
    <row r="26442" spans="1:6" x14ac:dyDescent="0.2">
      <c r="A26442"/>
      <c r="B26442"/>
      <c r="D26442"/>
      <c r="E26442"/>
      <c r="F26442"/>
    </row>
    <row r="26443" spans="1:6" x14ac:dyDescent="0.2">
      <c r="A26443"/>
      <c r="B26443"/>
      <c r="D26443"/>
      <c r="E26443"/>
      <c r="F26443"/>
    </row>
    <row r="26444" spans="1:6" x14ac:dyDescent="0.2">
      <c r="A26444"/>
      <c r="B26444"/>
      <c r="D26444"/>
      <c r="E26444"/>
      <c r="F26444"/>
    </row>
    <row r="26445" spans="1:6" x14ac:dyDescent="0.2">
      <c r="A26445"/>
      <c r="B26445"/>
      <c r="D26445"/>
      <c r="E26445"/>
      <c r="F26445"/>
    </row>
    <row r="26446" spans="1:6" x14ac:dyDescent="0.2">
      <c r="A26446"/>
      <c r="B26446"/>
      <c r="D26446"/>
      <c r="E26446"/>
      <c r="F26446"/>
    </row>
    <row r="26447" spans="1:6" x14ac:dyDescent="0.2">
      <c r="A26447"/>
      <c r="B26447"/>
      <c r="D26447"/>
      <c r="E26447"/>
      <c r="F26447"/>
    </row>
    <row r="26448" spans="1:6" x14ac:dyDescent="0.2">
      <c r="A26448"/>
      <c r="B26448"/>
      <c r="D26448"/>
      <c r="E26448"/>
      <c r="F26448"/>
    </row>
    <row r="26449" spans="1:6" x14ac:dyDescent="0.2">
      <c r="A26449"/>
      <c r="B26449"/>
      <c r="D26449"/>
      <c r="E26449"/>
      <c r="F26449"/>
    </row>
    <row r="26450" spans="1:6" x14ac:dyDescent="0.2">
      <c r="A26450"/>
      <c r="B26450"/>
      <c r="D26450"/>
      <c r="E26450"/>
      <c r="F26450"/>
    </row>
    <row r="26451" spans="1:6" x14ac:dyDescent="0.2">
      <c r="A26451"/>
      <c r="B26451"/>
      <c r="D26451"/>
      <c r="E26451"/>
      <c r="F26451"/>
    </row>
    <row r="26452" spans="1:6" x14ac:dyDescent="0.2">
      <c r="A26452"/>
      <c r="B26452"/>
      <c r="D26452"/>
      <c r="E26452"/>
      <c r="F26452"/>
    </row>
    <row r="26453" spans="1:6" x14ac:dyDescent="0.2">
      <c r="A26453"/>
      <c r="B26453"/>
      <c r="D26453"/>
      <c r="E26453"/>
      <c r="F26453"/>
    </row>
    <row r="26454" spans="1:6" x14ac:dyDescent="0.2">
      <c r="A26454"/>
      <c r="B26454"/>
      <c r="D26454"/>
      <c r="E26454"/>
      <c r="F26454"/>
    </row>
    <row r="26455" spans="1:6" x14ac:dyDescent="0.2">
      <c r="A26455"/>
      <c r="B26455"/>
      <c r="D26455"/>
      <c r="E26455"/>
      <c r="F26455"/>
    </row>
    <row r="26456" spans="1:6" x14ac:dyDescent="0.2">
      <c r="A26456"/>
      <c r="B26456"/>
      <c r="D26456"/>
      <c r="E26456"/>
      <c r="F26456"/>
    </row>
    <row r="26457" spans="1:6" x14ac:dyDescent="0.2">
      <c r="A26457"/>
      <c r="B26457"/>
      <c r="D26457"/>
      <c r="E26457"/>
      <c r="F26457"/>
    </row>
    <row r="26458" spans="1:6" x14ac:dyDescent="0.2">
      <c r="A26458"/>
      <c r="B26458"/>
      <c r="D26458"/>
      <c r="E26458"/>
      <c r="F26458"/>
    </row>
    <row r="26459" spans="1:6" x14ac:dyDescent="0.2">
      <c r="A26459"/>
      <c r="B26459"/>
      <c r="D26459"/>
      <c r="E26459"/>
      <c r="F26459"/>
    </row>
    <row r="26460" spans="1:6" x14ac:dyDescent="0.2">
      <c r="A26460"/>
      <c r="B26460"/>
      <c r="D26460"/>
      <c r="E26460"/>
      <c r="F26460"/>
    </row>
    <row r="26461" spans="1:6" x14ac:dyDescent="0.2">
      <c r="A26461"/>
      <c r="B26461"/>
      <c r="D26461"/>
      <c r="E26461"/>
      <c r="F26461"/>
    </row>
    <row r="26462" spans="1:6" x14ac:dyDescent="0.2">
      <c r="A26462"/>
      <c r="B26462"/>
      <c r="D26462"/>
      <c r="E26462"/>
      <c r="F26462"/>
    </row>
    <row r="26463" spans="1:6" x14ac:dyDescent="0.2">
      <c r="A26463"/>
      <c r="B26463"/>
      <c r="D26463"/>
      <c r="E26463"/>
      <c r="F26463"/>
    </row>
    <row r="26464" spans="1:6" x14ac:dyDescent="0.2">
      <c r="A26464"/>
      <c r="B26464"/>
      <c r="D26464"/>
      <c r="E26464"/>
      <c r="F26464"/>
    </row>
    <row r="26465" spans="1:6" x14ac:dyDescent="0.2">
      <c r="A26465"/>
      <c r="B26465"/>
      <c r="D26465"/>
      <c r="E26465"/>
      <c r="F26465"/>
    </row>
    <row r="26466" spans="1:6" x14ac:dyDescent="0.2">
      <c r="A26466"/>
      <c r="B26466"/>
      <c r="D26466"/>
      <c r="E26466"/>
      <c r="F26466"/>
    </row>
    <row r="26467" spans="1:6" x14ac:dyDescent="0.2">
      <c r="A26467"/>
      <c r="B26467"/>
      <c r="D26467"/>
      <c r="E26467"/>
      <c r="F26467"/>
    </row>
    <row r="26468" spans="1:6" x14ac:dyDescent="0.2">
      <c r="A26468"/>
      <c r="B26468"/>
      <c r="D26468"/>
      <c r="E26468"/>
      <c r="F26468"/>
    </row>
    <row r="26469" spans="1:6" x14ac:dyDescent="0.2">
      <c r="A26469"/>
      <c r="B26469"/>
      <c r="D26469"/>
      <c r="E26469"/>
      <c r="F26469"/>
    </row>
    <row r="26470" spans="1:6" x14ac:dyDescent="0.2">
      <c r="A26470"/>
      <c r="B26470"/>
      <c r="D26470"/>
      <c r="E26470"/>
      <c r="F26470"/>
    </row>
    <row r="26471" spans="1:6" x14ac:dyDescent="0.2">
      <c r="A26471"/>
      <c r="B26471"/>
      <c r="D26471"/>
      <c r="E26471"/>
      <c r="F26471"/>
    </row>
    <row r="26472" spans="1:6" x14ac:dyDescent="0.2">
      <c r="A26472"/>
      <c r="B26472"/>
      <c r="D26472"/>
      <c r="E26472"/>
      <c r="F26472"/>
    </row>
    <row r="26473" spans="1:6" x14ac:dyDescent="0.2">
      <c r="A26473"/>
      <c r="B26473"/>
      <c r="D26473"/>
      <c r="E26473"/>
      <c r="F26473"/>
    </row>
    <row r="26474" spans="1:6" x14ac:dyDescent="0.2">
      <c r="A26474"/>
      <c r="B26474"/>
      <c r="D26474"/>
      <c r="E26474"/>
      <c r="F26474"/>
    </row>
    <row r="26475" spans="1:6" x14ac:dyDescent="0.2">
      <c r="A26475"/>
      <c r="B26475"/>
      <c r="D26475"/>
      <c r="E26475"/>
      <c r="F26475"/>
    </row>
    <row r="26476" spans="1:6" x14ac:dyDescent="0.2">
      <c r="A26476"/>
      <c r="B26476"/>
      <c r="D26476"/>
      <c r="E26476"/>
      <c r="F26476"/>
    </row>
    <row r="26477" spans="1:6" x14ac:dyDescent="0.2">
      <c r="A26477"/>
      <c r="B26477"/>
      <c r="D26477"/>
      <c r="E26477"/>
      <c r="F26477"/>
    </row>
    <row r="26478" spans="1:6" x14ac:dyDescent="0.2">
      <c r="A26478"/>
      <c r="B26478"/>
      <c r="D26478"/>
      <c r="E26478"/>
      <c r="F26478"/>
    </row>
    <row r="26479" spans="1:6" x14ac:dyDescent="0.2">
      <c r="A26479"/>
      <c r="B26479"/>
      <c r="D26479"/>
      <c r="E26479"/>
      <c r="F26479"/>
    </row>
    <row r="26480" spans="1:6" x14ac:dyDescent="0.2">
      <c r="A26480"/>
      <c r="B26480"/>
      <c r="D26480"/>
      <c r="E26480"/>
      <c r="F26480"/>
    </row>
    <row r="26481" spans="1:6" x14ac:dyDescent="0.2">
      <c r="A26481"/>
      <c r="B26481"/>
      <c r="D26481"/>
      <c r="E26481"/>
      <c r="F26481"/>
    </row>
    <row r="26482" spans="1:6" x14ac:dyDescent="0.2">
      <c r="A26482"/>
      <c r="B26482"/>
      <c r="D26482"/>
      <c r="E26482"/>
      <c r="F26482"/>
    </row>
    <row r="26483" spans="1:6" x14ac:dyDescent="0.2">
      <c r="A26483"/>
      <c r="B26483"/>
      <c r="D26483"/>
      <c r="E26483"/>
      <c r="F26483"/>
    </row>
    <row r="26484" spans="1:6" x14ac:dyDescent="0.2">
      <c r="A26484"/>
      <c r="B26484"/>
      <c r="D26484"/>
      <c r="E26484"/>
      <c r="F26484"/>
    </row>
    <row r="26485" spans="1:6" x14ac:dyDescent="0.2">
      <c r="A26485"/>
      <c r="B26485"/>
      <c r="D26485"/>
      <c r="E26485"/>
      <c r="F26485"/>
    </row>
    <row r="26486" spans="1:6" x14ac:dyDescent="0.2">
      <c r="A26486"/>
      <c r="B26486"/>
      <c r="D26486"/>
      <c r="E26486"/>
      <c r="F26486"/>
    </row>
    <row r="26487" spans="1:6" x14ac:dyDescent="0.2">
      <c r="A26487"/>
      <c r="B26487"/>
      <c r="D26487"/>
      <c r="E26487"/>
      <c r="F26487"/>
    </row>
    <row r="26488" spans="1:6" x14ac:dyDescent="0.2">
      <c r="A26488"/>
      <c r="B26488"/>
      <c r="D26488"/>
      <c r="E26488"/>
      <c r="F26488"/>
    </row>
    <row r="26489" spans="1:6" x14ac:dyDescent="0.2">
      <c r="A26489"/>
      <c r="B26489"/>
      <c r="D26489"/>
      <c r="E26489"/>
      <c r="F26489"/>
    </row>
    <row r="26490" spans="1:6" x14ac:dyDescent="0.2">
      <c r="A26490"/>
      <c r="B26490"/>
      <c r="D26490"/>
      <c r="E26490"/>
      <c r="F26490"/>
    </row>
    <row r="26491" spans="1:6" x14ac:dyDescent="0.2">
      <c r="A26491"/>
      <c r="B26491"/>
      <c r="D26491"/>
      <c r="E26491"/>
      <c r="F26491"/>
    </row>
    <row r="26492" spans="1:6" x14ac:dyDescent="0.2">
      <c r="A26492"/>
      <c r="B26492"/>
      <c r="D26492"/>
      <c r="E26492"/>
      <c r="F26492"/>
    </row>
    <row r="26493" spans="1:6" x14ac:dyDescent="0.2">
      <c r="A26493"/>
      <c r="B26493"/>
      <c r="D26493"/>
      <c r="E26493"/>
      <c r="F26493"/>
    </row>
    <row r="26494" spans="1:6" x14ac:dyDescent="0.2">
      <c r="A26494"/>
      <c r="B26494"/>
      <c r="D26494"/>
      <c r="E26494"/>
      <c r="F26494"/>
    </row>
    <row r="26495" spans="1:6" x14ac:dyDescent="0.2">
      <c r="A26495"/>
      <c r="B26495"/>
      <c r="D26495"/>
      <c r="E26495"/>
      <c r="F26495"/>
    </row>
    <row r="26496" spans="1:6" x14ac:dyDescent="0.2">
      <c r="A26496"/>
      <c r="B26496"/>
      <c r="D26496"/>
      <c r="E26496"/>
      <c r="F26496"/>
    </row>
    <row r="26497" spans="1:6" x14ac:dyDescent="0.2">
      <c r="A26497"/>
      <c r="B26497"/>
      <c r="D26497"/>
      <c r="E26497"/>
      <c r="F26497"/>
    </row>
    <row r="26498" spans="1:6" x14ac:dyDescent="0.2">
      <c r="A26498"/>
      <c r="B26498"/>
      <c r="D26498"/>
      <c r="E26498"/>
      <c r="F26498"/>
    </row>
    <row r="26499" spans="1:6" x14ac:dyDescent="0.2">
      <c r="A26499"/>
      <c r="B26499"/>
      <c r="D26499"/>
      <c r="E26499"/>
      <c r="F26499"/>
    </row>
    <row r="26500" spans="1:6" x14ac:dyDescent="0.2">
      <c r="A26500"/>
      <c r="B26500"/>
      <c r="D26500"/>
      <c r="E26500"/>
      <c r="F26500"/>
    </row>
    <row r="26501" spans="1:6" x14ac:dyDescent="0.2">
      <c r="A26501"/>
      <c r="B26501"/>
      <c r="D26501"/>
      <c r="E26501"/>
      <c r="F26501"/>
    </row>
    <row r="26502" spans="1:6" x14ac:dyDescent="0.2">
      <c r="A26502"/>
      <c r="B26502"/>
      <c r="D26502"/>
      <c r="E26502"/>
      <c r="F26502"/>
    </row>
    <row r="26503" spans="1:6" x14ac:dyDescent="0.2">
      <c r="A26503"/>
      <c r="B26503"/>
      <c r="D26503"/>
      <c r="E26503"/>
      <c r="F26503"/>
    </row>
    <row r="26504" spans="1:6" x14ac:dyDescent="0.2">
      <c r="A26504"/>
      <c r="B26504"/>
      <c r="D26504"/>
      <c r="E26504"/>
      <c r="F26504"/>
    </row>
    <row r="26505" spans="1:6" x14ac:dyDescent="0.2">
      <c r="A26505"/>
      <c r="B26505"/>
      <c r="D26505"/>
      <c r="E26505"/>
      <c r="F26505"/>
    </row>
    <row r="26506" spans="1:6" x14ac:dyDescent="0.2">
      <c r="A26506"/>
      <c r="B26506"/>
      <c r="D26506"/>
      <c r="E26506"/>
      <c r="F26506"/>
    </row>
    <row r="26507" spans="1:6" x14ac:dyDescent="0.2">
      <c r="A26507"/>
      <c r="B26507"/>
      <c r="D26507"/>
      <c r="E26507"/>
      <c r="F26507"/>
    </row>
    <row r="26508" spans="1:6" x14ac:dyDescent="0.2">
      <c r="A26508"/>
      <c r="B26508"/>
      <c r="D26508"/>
      <c r="E26508"/>
      <c r="F26508"/>
    </row>
    <row r="26509" spans="1:6" x14ac:dyDescent="0.2">
      <c r="A26509"/>
      <c r="B26509"/>
      <c r="D26509"/>
      <c r="E26509"/>
      <c r="F26509"/>
    </row>
    <row r="26510" spans="1:6" x14ac:dyDescent="0.2">
      <c r="A26510"/>
      <c r="B26510"/>
      <c r="D26510"/>
      <c r="E26510"/>
      <c r="F26510"/>
    </row>
    <row r="26511" spans="1:6" x14ac:dyDescent="0.2">
      <c r="A26511"/>
      <c r="B26511"/>
      <c r="D26511"/>
      <c r="E26511"/>
      <c r="F26511"/>
    </row>
    <row r="26512" spans="1:6" x14ac:dyDescent="0.2">
      <c r="A26512"/>
      <c r="B26512"/>
      <c r="D26512"/>
      <c r="E26512"/>
      <c r="F26512"/>
    </row>
    <row r="26513" spans="1:6" x14ac:dyDescent="0.2">
      <c r="A26513"/>
      <c r="B26513"/>
      <c r="D26513"/>
      <c r="E26513"/>
      <c r="F26513"/>
    </row>
    <row r="26514" spans="1:6" x14ac:dyDescent="0.2">
      <c r="A26514"/>
      <c r="B26514"/>
      <c r="D26514"/>
      <c r="E26514"/>
      <c r="F26514"/>
    </row>
    <row r="26515" spans="1:6" x14ac:dyDescent="0.2">
      <c r="A26515"/>
      <c r="B26515"/>
      <c r="D26515"/>
      <c r="E26515"/>
      <c r="F26515"/>
    </row>
    <row r="26516" spans="1:6" x14ac:dyDescent="0.2">
      <c r="A26516"/>
      <c r="B26516"/>
      <c r="D26516"/>
      <c r="E26516"/>
      <c r="F26516"/>
    </row>
    <row r="26517" spans="1:6" x14ac:dyDescent="0.2">
      <c r="A26517"/>
      <c r="B26517"/>
      <c r="D26517"/>
      <c r="E26517"/>
      <c r="F26517"/>
    </row>
    <row r="26518" spans="1:6" x14ac:dyDescent="0.2">
      <c r="A26518"/>
      <c r="B26518"/>
      <c r="D26518"/>
      <c r="E26518"/>
      <c r="F26518"/>
    </row>
    <row r="26519" spans="1:6" x14ac:dyDescent="0.2">
      <c r="A26519"/>
      <c r="B26519"/>
      <c r="D26519"/>
      <c r="E26519"/>
      <c r="F26519"/>
    </row>
    <row r="26520" spans="1:6" x14ac:dyDescent="0.2">
      <c r="A26520"/>
      <c r="B26520"/>
      <c r="D26520"/>
      <c r="E26520"/>
      <c r="F26520"/>
    </row>
    <row r="26521" spans="1:6" x14ac:dyDescent="0.2">
      <c r="A26521"/>
      <c r="B26521"/>
      <c r="D26521"/>
      <c r="E26521"/>
      <c r="F26521"/>
    </row>
    <row r="26522" spans="1:6" x14ac:dyDescent="0.2">
      <c r="A26522"/>
      <c r="B26522"/>
      <c r="D26522"/>
      <c r="E26522"/>
      <c r="F26522"/>
    </row>
    <row r="26523" spans="1:6" x14ac:dyDescent="0.2">
      <c r="A26523"/>
      <c r="B26523"/>
      <c r="D26523"/>
      <c r="E26523"/>
      <c r="F26523"/>
    </row>
    <row r="26524" spans="1:6" x14ac:dyDescent="0.2">
      <c r="A26524"/>
      <c r="B26524"/>
      <c r="D26524"/>
      <c r="E26524"/>
      <c r="F26524"/>
    </row>
    <row r="26525" spans="1:6" x14ac:dyDescent="0.2">
      <c r="A26525"/>
      <c r="B26525"/>
      <c r="D26525"/>
      <c r="E26525"/>
      <c r="F26525"/>
    </row>
    <row r="26526" spans="1:6" x14ac:dyDescent="0.2">
      <c r="A26526"/>
      <c r="B26526"/>
      <c r="D26526"/>
      <c r="E26526"/>
      <c r="F26526"/>
    </row>
    <row r="26527" spans="1:6" x14ac:dyDescent="0.2">
      <c r="A26527"/>
      <c r="B26527"/>
      <c r="D26527"/>
      <c r="E26527"/>
      <c r="F26527"/>
    </row>
    <row r="26528" spans="1:6" x14ac:dyDescent="0.2">
      <c r="A26528"/>
      <c r="B26528"/>
      <c r="D26528"/>
      <c r="E26528"/>
      <c r="F26528"/>
    </row>
    <row r="26529" spans="1:6" x14ac:dyDescent="0.2">
      <c r="A26529"/>
      <c r="B26529"/>
      <c r="D26529"/>
      <c r="E26529"/>
      <c r="F26529"/>
    </row>
    <row r="26530" spans="1:6" x14ac:dyDescent="0.2">
      <c r="A26530"/>
      <c r="B26530"/>
      <c r="D26530"/>
      <c r="E26530"/>
      <c r="F26530"/>
    </row>
    <row r="26531" spans="1:6" x14ac:dyDescent="0.2">
      <c r="A26531"/>
      <c r="B26531"/>
      <c r="D26531"/>
      <c r="E26531"/>
      <c r="F26531"/>
    </row>
    <row r="26532" spans="1:6" x14ac:dyDescent="0.2">
      <c r="A26532"/>
      <c r="B26532"/>
      <c r="D26532"/>
      <c r="E26532"/>
      <c r="F26532"/>
    </row>
    <row r="26533" spans="1:6" x14ac:dyDescent="0.2">
      <c r="A26533"/>
      <c r="B26533"/>
      <c r="D26533"/>
      <c r="E26533"/>
      <c r="F26533"/>
    </row>
    <row r="26534" spans="1:6" x14ac:dyDescent="0.2">
      <c r="A26534"/>
      <c r="B26534"/>
      <c r="D26534"/>
      <c r="E26534"/>
      <c r="F26534"/>
    </row>
    <row r="26535" spans="1:6" x14ac:dyDescent="0.2">
      <c r="A26535"/>
      <c r="B26535"/>
      <c r="D26535"/>
      <c r="E26535"/>
      <c r="F26535"/>
    </row>
    <row r="26536" spans="1:6" x14ac:dyDescent="0.2">
      <c r="A26536"/>
      <c r="B26536"/>
      <c r="D26536"/>
      <c r="E26536"/>
      <c r="F26536"/>
    </row>
    <row r="26537" spans="1:6" x14ac:dyDescent="0.2">
      <c r="A26537"/>
      <c r="B26537"/>
      <c r="D26537"/>
      <c r="E26537"/>
      <c r="F26537"/>
    </row>
    <row r="26538" spans="1:6" x14ac:dyDescent="0.2">
      <c r="A26538"/>
      <c r="B26538"/>
      <c r="D26538"/>
      <c r="E26538"/>
      <c r="F26538"/>
    </row>
    <row r="26539" spans="1:6" x14ac:dyDescent="0.2">
      <c r="A26539"/>
      <c r="B26539"/>
      <c r="D26539"/>
      <c r="E26539"/>
      <c r="F26539"/>
    </row>
    <row r="26540" spans="1:6" x14ac:dyDescent="0.2">
      <c r="A26540"/>
      <c r="B26540"/>
      <c r="D26540"/>
      <c r="E26540"/>
      <c r="F26540"/>
    </row>
    <row r="26541" spans="1:6" x14ac:dyDescent="0.2">
      <c r="A26541"/>
      <c r="B26541"/>
      <c r="D26541"/>
      <c r="E26541"/>
      <c r="F26541"/>
    </row>
    <row r="26542" spans="1:6" x14ac:dyDescent="0.2">
      <c r="A26542"/>
      <c r="B26542"/>
      <c r="D26542"/>
      <c r="E26542"/>
      <c r="F26542"/>
    </row>
    <row r="26543" spans="1:6" x14ac:dyDescent="0.2">
      <c r="A26543"/>
      <c r="B26543"/>
      <c r="D26543"/>
      <c r="E26543"/>
      <c r="F26543"/>
    </row>
    <row r="26544" spans="1:6" x14ac:dyDescent="0.2">
      <c r="A26544"/>
      <c r="B26544"/>
      <c r="D26544"/>
      <c r="E26544"/>
      <c r="F26544"/>
    </row>
    <row r="26545" spans="1:6" x14ac:dyDescent="0.2">
      <c r="A26545"/>
      <c r="B26545"/>
      <c r="D26545"/>
      <c r="E26545"/>
      <c r="F26545"/>
    </row>
    <row r="26546" spans="1:6" x14ac:dyDescent="0.2">
      <c r="A26546"/>
      <c r="B26546"/>
      <c r="D26546"/>
      <c r="E26546"/>
      <c r="F26546"/>
    </row>
    <row r="26547" spans="1:6" x14ac:dyDescent="0.2">
      <c r="A26547"/>
      <c r="B26547"/>
      <c r="D26547"/>
      <c r="E26547"/>
      <c r="F26547"/>
    </row>
    <row r="26548" spans="1:6" x14ac:dyDescent="0.2">
      <c r="A26548"/>
      <c r="B26548"/>
      <c r="D26548"/>
      <c r="E26548"/>
      <c r="F26548"/>
    </row>
    <row r="26549" spans="1:6" x14ac:dyDescent="0.2">
      <c r="A26549"/>
      <c r="B26549"/>
      <c r="D26549"/>
      <c r="E26549"/>
      <c r="F26549"/>
    </row>
    <row r="26550" spans="1:6" x14ac:dyDescent="0.2">
      <c r="A26550"/>
      <c r="B26550"/>
      <c r="D26550"/>
      <c r="E26550"/>
      <c r="F26550"/>
    </row>
    <row r="26551" spans="1:6" x14ac:dyDescent="0.2">
      <c r="A26551"/>
      <c r="B26551"/>
      <c r="D26551"/>
      <c r="E26551"/>
      <c r="F26551"/>
    </row>
    <row r="26552" spans="1:6" x14ac:dyDescent="0.2">
      <c r="A26552"/>
      <c r="B26552"/>
      <c r="D26552"/>
      <c r="E26552"/>
      <c r="F26552"/>
    </row>
    <row r="26553" spans="1:6" x14ac:dyDescent="0.2">
      <c r="A26553"/>
      <c r="B26553"/>
      <c r="D26553"/>
      <c r="E26553"/>
      <c r="F26553"/>
    </row>
    <row r="26554" spans="1:6" x14ac:dyDescent="0.2">
      <c r="A26554"/>
      <c r="B26554"/>
      <c r="D26554"/>
      <c r="E26554"/>
      <c r="F26554"/>
    </row>
    <row r="26555" spans="1:6" x14ac:dyDescent="0.2">
      <c r="A26555"/>
      <c r="B26555"/>
      <c r="D26555"/>
      <c r="E26555"/>
      <c r="F26555"/>
    </row>
    <row r="26556" spans="1:6" x14ac:dyDescent="0.2">
      <c r="A26556"/>
      <c r="B26556"/>
      <c r="D26556"/>
      <c r="E26556"/>
      <c r="F26556"/>
    </row>
    <row r="26557" spans="1:6" x14ac:dyDescent="0.2">
      <c r="A26557"/>
      <c r="B26557"/>
      <c r="D26557"/>
      <c r="E26557"/>
      <c r="F26557"/>
    </row>
    <row r="26558" spans="1:6" x14ac:dyDescent="0.2">
      <c r="A26558"/>
      <c r="B26558"/>
      <c r="D26558"/>
      <c r="E26558"/>
      <c r="F26558"/>
    </row>
    <row r="26559" spans="1:6" x14ac:dyDescent="0.2">
      <c r="A26559"/>
      <c r="B26559"/>
      <c r="D26559"/>
      <c r="E26559"/>
      <c r="F26559"/>
    </row>
    <row r="26560" spans="1:6" x14ac:dyDescent="0.2">
      <c r="A26560"/>
      <c r="B26560"/>
      <c r="D26560"/>
      <c r="E26560"/>
      <c r="F26560"/>
    </row>
    <row r="26561" spans="1:6" x14ac:dyDescent="0.2">
      <c r="A26561"/>
      <c r="B26561"/>
      <c r="D26561"/>
      <c r="E26561"/>
      <c r="F26561"/>
    </row>
    <row r="26562" spans="1:6" x14ac:dyDescent="0.2">
      <c r="A26562"/>
      <c r="B26562"/>
      <c r="D26562"/>
      <c r="E26562"/>
      <c r="F26562"/>
    </row>
    <row r="26563" spans="1:6" x14ac:dyDescent="0.2">
      <c r="A26563"/>
      <c r="B26563"/>
      <c r="D26563"/>
      <c r="E26563"/>
      <c r="F26563"/>
    </row>
    <row r="26564" spans="1:6" x14ac:dyDescent="0.2">
      <c r="A26564"/>
      <c r="B26564"/>
      <c r="D26564"/>
      <c r="E26564"/>
      <c r="F26564"/>
    </row>
    <row r="26565" spans="1:6" x14ac:dyDescent="0.2">
      <c r="A26565"/>
      <c r="B26565"/>
      <c r="D26565"/>
      <c r="E26565"/>
      <c r="F26565"/>
    </row>
    <row r="26566" spans="1:6" x14ac:dyDescent="0.2">
      <c r="A26566"/>
      <c r="B26566"/>
      <c r="D26566"/>
      <c r="E26566"/>
      <c r="F26566"/>
    </row>
    <row r="26567" spans="1:6" x14ac:dyDescent="0.2">
      <c r="A26567"/>
      <c r="B26567"/>
      <c r="D26567"/>
      <c r="E26567"/>
      <c r="F26567"/>
    </row>
    <row r="26568" spans="1:6" x14ac:dyDescent="0.2">
      <c r="A26568"/>
      <c r="B26568"/>
      <c r="D26568"/>
      <c r="E26568"/>
      <c r="F26568"/>
    </row>
    <row r="26569" spans="1:6" x14ac:dyDescent="0.2">
      <c r="A26569"/>
      <c r="B26569"/>
      <c r="D26569"/>
      <c r="E26569"/>
      <c r="F26569"/>
    </row>
    <row r="26570" spans="1:6" x14ac:dyDescent="0.2">
      <c r="A26570"/>
      <c r="B26570"/>
      <c r="D26570"/>
      <c r="E26570"/>
      <c r="F26570"/>
    </row>
    <row r="26571" spans="1:6" x14ac:dyDescent="0.2">
      <c r="A26571"/>
      <c r="B26571"/>
      <c r="D26571"/>
      <c r="E26571"/>
      <c r="F26571"/>
    </row>
    <row r="26572" spans="1:6" x14ac:dyDescent="0.2">
      <c r="A26572"/>
      <c r="B26572"/>
      <c r="D26572"/>
      <c r="E26572"/>
      <c r="F26572"/>
    </row>
    <row r="26573" spans="1:6" x14ac:dyDescent="0.2">
      <c r="A26573"/>
      <c r="B26573"/>
      <c r="D26573"/>
      <c r="E26573"/>
      <c r="F26573"/>
    </row>
    <row r="26574" spans="1:6" x14ac:dyDescent="0.2">
      <c r="A26574"/>
      <c r="B26574"/>
      <c r="D26574"/>
      <c r="E26574"/>
      <c r="F26574"/>
    </row>
    <row r="26575" spans="1:6" x14ac:dyDescent="0.2">
      <c r="A26575"/>
      <c r="B26575"/>
      <c r="D26575"/>
      <c r="E26575"/>
      <c r="F26575"/>
    </row>
    <row r="26576" spans="1:6" x14ac:dyDescent="0.2">
      <c r="A26576"/>
      <c r="B26576"/>
      <c r="D26576"/>
      <c r="E26576"/>
      <c r="F26576"/>
    </row>
    <row r="26577" spans="1:6" x14ac:dyDescent="0.2">
      <c r="A26577"/>
      <c r="B26577"/>
      <c r="D26577"/>
      <c r="E26577"/>
      <c r="F26577"/>
    </row>
    <row r="26578" spans="1:6" x14ac:dyDescent="0.2">
      <c r="A26578"/>
      <c r="B26578"/>
      <c r="D26578"/>
      <c r="E26578"/>
      <c r="F26578"/>
    </row>
    <row r="26579" spans="1:6" x14ac:dyDescent="0.2">
      <c r="A26579"/>
      <c r="B26579"/>
      <c r="D26579"/>
      <c r="E26579"/>
      <c r="F26579"/>
    </row>
    <row r="26580" spans="1:6" x14ac:dyDescent="0.2">
      <c r="A26580"/>
      <c r="B26580"/>
      <c r="D26580"/>
      <c r="E26580"/>
      <c r="F26580"/>
    </row>
    <row r="26581" spans="1:6" x14ac:dyDescent="0.2">
      <c r="A26581"/>
      <c r="B26581"/>
      <c r="D26581"/>
      <c r="E26581"/>
      <c r="F26581"/>
    </row>
    <row r="26582" spans="1:6" x14ac:dyDescent="0.2">
      <c r="A26582"/>
      <c r="B26582"/>
      <c r="D26582"/>
      <c r="E26582"/>
      <c r="F26582"/>
    </row>
    <row r="26583" spans="1:6" x14ac:dyDescent="0.2">
      <c r="A26583"/>
      <c r="B26583"/>
      <c r="D26583"/>
      <c r="E26583"/>
      <c r="F26583"/>
    </row>
    <row r="26584" spans="1:6" x14ac:dyDescent="0.2">
      <c r="A26584"/>
      <c r="B26584"/>
      <c r="D26584"/>
      <c r="E26584"/>
      <c r="F26584"/>
    </row>
    <row r="26585" spans="1:6" x14ac:dyDescent="0.2">
      <c r="A26585"/>
      <c r="B26585"/>
      <c r="D26585"/>
      <c r="E26585"/>
      <c r="F26585"/>
    </row>
    <row r="26586" spans="1:6" x14ac:dyDescent="0.2">
      <c r="A26586"/>
      <c r="B26586"/>
      <c r="D26586"/>
      <c r="E26586"/>
      <c r="F26586"/>
    </row>
    <row r="26587" spans="1:6" x14ac:dyDescent="0.2">
      <c r="A26587"/>
      <c r="B26587"/>
      <c r="D26587"/>
      <c r="E26587"/>
      <c r="F26587"/>
    </row>
    <row r="26588" spans="1:6" x14ac:dyDescent="0.2">
      <c r="A26588"/>
      <c r="B26588"/>
      <c r="D26588"/>
      <c r="E26588"/>
      <c r="F26588"/>
    </row>
    <row r="26589" spans="1:6" x14ac:dyDescent="0.2">
      <c r="A26589"/>
      <c r="B26589"/>
      <c r="D26589"/>
      <c r="E26589"/>
      <c r="F26589"/>
    </row>
    <row r="26590" spans="1:6" x14ac:dyDescent="0.2">
      <c r="A26590"/>
      <c r="B26590"/>
      <c r="D26590"/>
      <c r="E26590"/>
      <c r="F26590"/>
    </row>
    <row r="26591" spans="1:6" x14ac:dyDescent="0.2">
      <c r="A26591"/>
      <c r="B26591"/>
      <c r="D26591"/>
      <c r="E26591"/>
      <c r="F26591"/>
    </row>
    <row r="26592" spans="1:6" x14ac:dyDescent="0.2">
      <c r="A26592"/>
      <c r="B26592"/>
      <c r="D26592"/>
      <c r="E26592"/>
      <c r="F26592"/>
    </row>
    <row r="26593" spans="1:6" x14ac:dyDescent="0.2">
      <c r="A26593"/>
      <c r="B26593"/>
      <c r="D26593"/>
      <c r="E26593"/>
      <c r="F26593"/>
    </row>
    <row r="26594" spans="1:6" x14ac:dyDescent="0.2">
      <c r="A26594"/>
      <c r="B26594"/>
      <c r="D26594"/>
      <c r="E26594"/>
      <c r="F26594"/>
    </row>
    <row r="26595" spans="1:6" x14ac:dyDescent="0.2">
      <c r="A26595"/>
      <c r="B26595"/>
      <c r="D26595"/>
      <c r="E26595"/>
      <c r="F26595"/>
    </row>
    <row r="26596" spans="1:6" x14ac:dyDescent="0.2">
      <c r="A26596"/>
      <c r="B26596"/>
      <c r="D26596"/>
      <c r="E26596"/>
      <c r="F26596"/>
    </row>
    <row r="26597" spans="1:6" x14ac:dyDescent="0.2">
      <c r="A26597"/>
      <c r="B26597"/>
      <c r="D26597"/>
      <c r="E26597"/>
      <c r="F26597"/>
    </row>
    <row r="26598" spans="1:6" x14ac:dyDescent="0.2">
      <c r="A26598"/>
      <c r="B26598"/>
      <c r="D26598"/>
      <c r="E26598"/>
      <c r="F26598"/>
    </row>
    <row r="26599" spans="1:6" x14ac:dyDescent="0.2">
      <c r="A26599"/>
      <c r="B26599"/>
      <c r="D26599"/>
      <c r="E26599"/>
      <c r="F26599"/>
    </row>
    <row r="26600" spans="1:6" x14ac:dyDescent="0.2">
      <c r="A26600"/>
      <c r="B26600"/>
      <c r="D26600"/>
      <c r="E26600"/>
      <c r="F26600"/>
    </row>
    <row r="26601" spans="1:6" x14ac:dyDescent="0.2">
      <c r="A26601"/>
      <c r="B26601"/>
      <c r="D26601"/>
      <c r="E26601"/>
      <c r="F26601"/>
    </row>
    <row r="26602" spans="1:6" x14ac:dyDescent="0.2">
      <c r="A26602"/>
      <c r="B26602"/>
      <c r="D26602"/>
      <c r="E26602"/>
      <c r="F26602"/>
    </row>
    <row r="26603" spans="1:6" x14ac:dyDescent="0.2">
      <c r="A26603"/>
      <c r="B26603"/>
      <c r="D26603"/>
      <c r="E26603"/>
      <c r="F26603"/>
    </row>
    <row r="26604" spans="1:6" x14ac:dyDescent="0.2">
      <c r="A26604"/>
      <c r="B26604"/>
      <c r="D26604"/>
      <c r="E26604"/>
      <c r="F26604"/>
    </row>
    <row r="26605" spans="1:6" x14ac:dyDescent="0.2">
      <c r="A26605"/>
      <c r="B26605"/>
      <c r="D26605"/>
      <c r="E26605"/>
      <c r="F26605"/>
    </row>
    <row r="26606" spans="1:6" x14ac:dyDescent="0.2">
      <c r="A26606"/>
      <c r="B26606"/>
      <c r="D26606"/>
      <c r="E26606"/>
      <c r="F26606"/>
    </row>
    <row r="26607" spans="1:6" x14ac:dyDescent="0.2">
      <c r="A26607"/>
      <c r="B26607"/>
      <c r="D26607"/>
      <c r="E26607"/>
      <c r="F26607"/>
    </row>
    <row r="26608" spans="1:6" x14ac:dyDescent="0.2">
      <c r="A26608"/>
      <c r="B26608"/>
      <c r="D26608"/>
      <c r="E26608"/>
      <c r="F26608"/>
    </row>
    <row r="26609" spans="1:6" x14ac:dyDescent="0.2">
      <c r="A26609"/>
      <c r="B26609"/>
      <c r="D26609"/>
      <c r="E26609"/>
      <c r="F26609"/>
    </row>
    <row r="26610" spans="1:6" x14ac:dyDescent="0.2">
      <c r="A26610"/>
      <c r="B26610"/>
      <c r="D26610"/>
      <c r="E26610"/>
      <c r="F26610"/>
    </row>
    <row r="26611" spans="1:6" x14ac:dyDescent="0.2">
      <c r="A26611"/>
      <c r="B26611"/>
      <c r="D26611"/>
      <c r="E26611"/>
      <c r="F26611"/>
    </row>
    <row r="26612" spans="1:6" x14ac:dyDescent="0.2">
      <c r="A26612"/>
      <c r="B26612"/>
      <c r="D26612"/>
      <c r="E26612"/>
      <c r="F26612"/>
    </row>
    <row r="26613" spans="1:6" x14ac:dyDescent="0.2">
      <c r="A26613"/>
      <c r="B26613"/>
      <c r="D26613"/>
      <c r="E26613"/>
      <c r="F26613"/>
    </row>
    <row r="26614" spans="1:6" x14ac:dyDescent="0.2">
      <c r="A26614"/>
      <c r="B26614"/>
      <c r="D26614"/>
      <c r="E26614"/>
      <c r="F26614"/>
    </row>
    <row r="26615" spans="1:6" x14ac:dyDescent="0.2">
      <c r="A26615"/>
      <c r="B26615"/>
      <c r="D26615"/>
      <c r="E26615"/>
      <c r="F26615"/>
    </row>
    <row r="26616" spans="1:6" x14ac:dyDescent="0.2">
      <c r="A26616"/>
      <c r="B26616"/>
      <c r="D26616"/>
      <c r="E26616"/>
      <c r="F26616"/>
    </row>
    <row r="26617" spans="1:6" x14ac:dyDescent="0.2">
      <c r="A26617"/>
      <c r="B26617"/>
      <c r="D26617"/>
      <c r="E26617"/>
      <c r="F26617"/>
    </row>
    <row r="26618" spans="1:6" x14ac:dyDescent="0.2">
      <c r="A26618"/>
      <c r="B26618"/>
      <c r="D26618"/>
      <c r="E26618"/>
      <c r="F26618"/>
    </row>
    <row r="26619" spans="1:6" x14ac:dyDescent="0.2">
      <c r="A26619"/>
      <c r="B26619"/>
      <c r="D26619"/>
      <c r="E26619"/>
      <c r="F26619"/>
    </row>
    <row r="26620" spans="1:6" x14ac:dyDescent="0.2">
      <c r="A26620"/>
      <c r="B26620"/>
      <c r="D26620"/>
      <c r="E26620"/>
      <c r="F26620"/>
    </row>
    <row r="26621" spans="1:6" x14ac:dyDescent="0.2">
      <c r="A26621"/>
      <c r="B26621"/>
      <c r="D26621"/>
      <c r="E26621"/>
      <c r="F26621"/>
    </row>
    <row r="26622" spans="1:6" x14ac:dyDescent="0.2">
      <c r="A26622"/>
      <c r="B26622"/>
      <c r="D26622"/>
      <c r="E26622"/>
      <c r="F26622"/>
    </row>
    <row r="26623" spans="1:6" x14ac:dyDescent="0.2">
      <c r="A26623"/>
      <c r="B26623"/>
      <c r="D26623"/>
      <c r="E26623"/>
      <c r="F26623"/>
    </row>
    <row r="26624" spans="1:6" x14ac:dyDescent="0.2">
      <c r="A26624"/>
      <c r="B26624"/>
      <c r="D26624"/>
      <c r="E26624"/>
      <c r="F26624"/>
    </row>
    <row r="26625" spans="1:6" x14ac:dyDescent="0.2">
      <c r="A26625"/>
      <c r="B26625"/>
      <c r="D26625"/>
      <c r="E26625"/>
      <c r="F26625"/>
    </row>
    <row r="26626" spans="1:6" x14ac:dyDescent="0.2">
      <c r="A26626"/>
      <c r="B26626"/>
      <c r="D26626"/>
      <c r="E26626"/>
      <c r="F26626"/>
    </row>
    <row r="26627" spans="1:6" x14ac:dyDescent="0.2">
      <c r="A26627"/>
      <c r="B26627"/>
      <c r="D26627"/>
      <c r="E26627"/>
      <c r="F26627"/>
    </row>
    <row r="26628" spans="1:6" x14ac:dyDescent="0.2">
      <c r="A26628"/>
      <c r="B26628"/>
      <c r="D26628"/>
      <c r="E26628"/>
      <c r="F26628"/>
    </row>
    <row r="26629" spans="1:6" x14ac:dyDescent="0.2">
      <c r="A26629"/>
      <c r="B26629"/>
      <c r="D26629"/>
      <c r="E26629"/>
      <c r="F26629"/>
    </row>
    <row r="26630" spans="1:6" x14ac:dyDescent="0.2">
      <c r="A26630"/>
      <c r="B26630"/>
      <c r="D26630"/>
      <c r="E26630"/>
      <c r="F26630"/>
    </row>
    <row r="26631" spans="1:6" x14ac:dyDescent="0.2">
      <c r="A26631"/>
      <c r="B26631"/>
      <c r="D26631"/>
      <c r="E26631"/>
      <c r="F26631"/>
    </row>
    <row r="26632" spans="1:6" x14ac:dyDescent="0.2">
      <c r="A26632"/>
      <c r="B26632"/>
      <c r="D26632"/>
      <c r="E26632"/>
      <c r="F26632"/>
    </row>
    <row r="26633" spans="1:6" x14ac:dyDescent="0.2">
      <c r="A26633"/>
      <c r="B26633"/>
      <c r="D26633"/>
      <c r="E26633"/>
      <c r="F26633"/>
    </row>
    <row r="26634" spans="1:6" x14ac:dyDescent="0.2">
      <c r="A26634"/>
      <c r="B26634"/>
      <c r="D26634"/>
      <c r="E26634"/>
      <c r="F26634"/>
    </row>
    <row r="26635" spans="1:6" x14ac:dyDescent="0.2">
      <c r="A26635"/>
      <c r="B26635"/>
      <c r="D26635"/>
      <c r="E26635"/>
      <c r="F26635"/>
    </row>
    <row r="26636" spans="1:6" x14ac:dyDescent="0.2">
      <c r="A26636"/>
      <c r="B26636"/>
      <c r="D26636"/>
      <c r="E26636"/>
      <c r="F26636"/>
    </row>
    <row r="26637" spans="1:6" x14ac:dyDescent="0.2">
      <c r="A26637"/>
      <c r="B26637"/>
      <c r="D26637"/>
      <c r="E26637"/>
      <c r="F26637"/>
    </row>
    <row r="26638" spans="1:6" x14ac:dyDescent="0.2">
      <c r="A26638"/>
      <c r="B26638"/>
      <c r="D26638"/>
      <c r="E26638"/>
      <c r="F26638"/>
    </row>
    <row r="26639" spans="1:6" x14ac:dyDescent="0.2">
      <c r="A26639"/>
      <c r="B26639"/>
      <c r="D26639"/>
      <c r="E26639"/>
      <c r="F26639"/>
    </row>
    <row r="26640" spans="1:6" x14ac:dyDescent="0.2">
      <c r="A26640"/>
      <c r="B26640"/>
      <c r="D26640"/>
      <c r="E26640"/>
      <c r="F26640"/>
    </row>
    <row r="26641" spans="1:6" x14ac:dyDescent="0.2">
      <c r="A26641"/>
      <c r="B26641"/>
      <c r="D26641"/>
      <c r="E26641"/>
      <c r="F26641"/>
    </row>
    <row r="26642" spans="1:6" x14ac:dyDescent="0.2">
      <c r="A26642"/>
      <c r="B26642"/>
      <c r="D26642"/>
      <c r="E26642"/>
      <c r="F26642"/>
    </row>
    <row r="26643" spans="1:6" x14ac:dyDescent="0.2">
      <c r="A26643"/>
      <c r="B26643"/>
      <c r="D26643"/>
      <c r="E26643"/>
      <c r="F26643"/>
    </row>
    <row r="26644" spans="1:6" x14ac:dyDescent="0.2">
      <c r="A26644"/>
      <c r="B26644"/>
      <c r="D26644"/>
      <c r="E26644"/>
      <c r="F26644"/>
    </row>
    <row r="26645" spans="1:6" x14ac:dyDescent="0.2">
      <c r="A26645"/>
      <c r="B26645"/>
      <c r="D26645"/>
      <c r="E26645"/>
      <c r="F26645"/>
    </row>
    <row r="26646" spans="1:6" x14ac:dyDescent="0.2">
      <c r="A26646"/>
      <c r="B26646"/>
      <c r="D26646"/>
      <c r="E26646"/>
      <c r="F26646"/>
    </row>
    <row r="26647" spans="1:6" x14ac:dyDescent="0.2">
      <c r="A26647"/>
      <c r="B26647"/>
      <c r="D26647"/>
      <c r="E26647"/>
      <c r="F26647"/>
    </row>
    <row r="26648" spans="1:6" x14ac:dyDescent="0.2">
      <c r="A26648"/>
      <c r="B26648"/>
      <c r="D26648"/>
      <c r="E26648"/>
      <c r="F26648"/>
    </row>
    <row r="26649" spans="1:6" x14ac:dyDescent="0.2">
      <c r="A26649"/>
      <c r="B26649"/>
      <c r="D26649"/>
      <c r="E26649"/>
      <c r="F26649"/>
    </row>
    <row r="26650" spans="1:6" x14ac:dyDescent="0.2">
      <c r="A26650"/>
      <c r="B26650"/>
      <c r="D26650"/>
      <c r="E26650"/>
      <c r="F26650"/>
    </row>
    <row r="26651" spans="1:6" x14ac:dyDescent="0.2">
      <c r="A26651"/>
      <c r="B26651"/>
      <c r="D26651"/>
      <c r="E26651"/>
      <c r="F26651"/>
    </row>
    <row r="26652" spans="1:6" x14ac:dyDescent="0.2">
      <c r="A26652"/>
      <c r="B26652"/>
      <c r="D26652"/>
      <c r="E26652"/>
      <c r="F26652"/>
    </row>
    <row r="26653" spans="1:6" x14ac:dyDescent="0.2">
      <c r="A26653"/>
      <c r="B26653"/>
      <c r="D26653"/>
      <c r="E26653"/>
      <c r="F26653"/>
    </row>
    <row r="26654" spans="1:6" x14ac:dyDescent="0.2">
      <c r="A26654"/>
      <c r="B26654"/>
      <c r="D26654"/>
      <c r="E26654"/>
      <c r="F26654"/>
    </row>
    <row r="26655" spans="1:6" x14ac:dyDescent="0.2">
      <c r="A26655"/>
      <c r="B26655"/>
      <c r="D26655"/>
      <c r="E26655"/>
      <c r="F26655"/>
    </row>
    <row r="26656" spans="1:6" x14ac:dyDescent="0.2">
      <c r="A26656"/>
      <c r="B26656"/>
      <c r="D26656"/>
      <c r="E26656"/>
      <c r="F26656"/>
    </row>
    <row r="26657" spans="1:6" x14ac:dyDescent="0.2">
      <c r="A26657"/>
      <c r="B26657"/>
      <c r="D26657"/>
      <c r="E26657"/>
      <c r="F26657"/>
    </row>
    <row r="26658" spans="1:6" x14ac:dyDescent="0.2">
      <c r="A26658"/>
      <c r="B26658"/>
      <c r="D26658"/>
      <c r="E26658"/>
      <c r="F26658"/>
    </row>
    <row r="26659" spans="1:6" x14ac:dyDescent="0.2">
      <c r="A26659"/>
      <c r="B26659"/>
      <c r="D26659"/>
      <c r="E26659"/>
      <c r="F26659"/>
    </row>
    <row r="26660" spans="1:6" x14ac:dyDescent="0.2">
      <c r="A26660"/>
      <c r="B26660"/>
      <c r="D26660"/>
      <c r="E26660"/>
      <c r="F26660"/>
    </row>
    <row r="26661" spans="1:6" x14ac:dyDescent="0.2">
      <c r="A26661"/>
      <c r="B26661"/>
      <c r="D26661"/>
      <c r="E26661"/>
      <c r="F26661"/>
    </row>
    <row r="26662" spans="1:6" x14ac:dyDescent="0.2">
      <c r="A26662"/>
      <c r="B26662"/>
      <c r="D26662"/>
      <c r="E26662"/>
      <c r="F26662"/>
    </row>
    <row r="26663" spans="1:6" x14ac:dyDescent="0.2">
      <c r="A26663"/>
      <c r="B26663"/>
      <c r="D26663"/>
      <c r="E26663"/>
      <c r="F26663"/>
    </row>
    <row r="26664" spans="1:6" x14ac:dyDescent="0.2">
      <c r="A26664"/>
      <c r="B26664"/>
      <c r="D26664"/>
      <c r="E26664"/>
      <c r="F26664"/>
    </row>
    <row r="26665" spans="1:6" x14ac:dyDescent="0.2">
      <c r="A26665"/>
      <c r="B26665"/>
      <c r="D26665"/>
      <c r="E26665"/>
      <c r="F26665"/>
    </row>
    <row r="26666" spans="1:6" x14ac:dyDescent="0.2">
      <c r="A26666"/>
      <c r="B26666"/>
      <c r="D26666"/>
      <c r="E26666"/>
      <c r="F26666"/>
    </row>
    <row r="26667" spans="1:6" x14ac:dyDescent="0.2">
      <c r="A26667"/>
      <c r="B26667"/>
      <c r="D26667"/>
      <c r="E26667"/>
      <c r="F26667"/>
    </row>
    <row r="26668" spans="1:6" x14ac:dyDescent="0.2">
      <c r="A26668"/>
      <c r="B26668"/>
      <c r="D26668"/>
      <c r="E26668"/>
      <c r="F26668"/>
    </row>
    <row r="26669" spans="1:6" x14ac:dyDescent="0.2">
      <c r="A26669"/>
      <c r="B26669"/>
      <c r="D26669"/>
      <c r="E26669"/>
      <c r="F26669"/>
    </row>
    <row r="26670" spans="1:6" x14ac:dyDescent="0.2">
      <c r="A26670"/>
      <c r="B26670"/>
      <c r="D26670"/>
      <c r="E26670"/>
      <c r="F26670"/>
    </row>
    <row r="26671" spans="1:6" x14ac:dyDescent="0.2">
      <c r="A26671"/>
      <c r="B26671"/>
      <c r="D26671"/>
      <c r="E26671"/>
      <c r="F26671"/>
    </row>
    <row r="26672" spans="1:6" x14ac:dyDescent="0.2">
      <c r="A26672"/>
      <c r="B26672"/>
      <c r="D26672"/>
      <c r="E26672"/>
      <c r="F26672"/>
    </row>
    <row r="26673" spans="1:6" x14ac:dyDescent="0.2">
      <c r="A26673"/>
      <c r="B26673"/>
      <c r="D26673"/>
      <c r="E26673"/>
      <c r="F26673"/>
    </row>
    <row r="26674" spans="1:6" x14ac:dyDescent="0.2">
      <c r="A26674"/>
      <c r="B26674"/>
      <c r="D26674"/>
      <c r="E26674"/>
      <c r="F26674"/>
    </row>
    <row r="26675" spans="1:6" x14ac:dyDescent="0.2">
      <c r="A26675"/>
      <c r="B26675"/>
      <c r="D26675"/>
      <c r="E26675"/>
      <c r="F26675"/>
    </row>
    <row r="26676" spans="1:6" x14ac:dyDescent="0.2">
      <c r="A26676"/>
      <c r="B26676"/>
      <c r="D26676"/>
      <c r="E26676"/>
      <c r="F26676"/>
    </row>
    <row r="26677" spans="1:6" x14ac:dyDescent="0.2">
      <c r="A26677"/>
      <c r="B26677"/>
      <c r="D26677"/>
      <c r="E26677"/>
      <c r="F26677"/>
    </row>
    <row r="26678" spans="1:6" x14ac:dyDescent="0.2">
      <c r="A26678"/>
      <c r="B26678"/>
      <c r="D26678"/>
      <c r="E26678"/>
      <c r="F26678"/>
    </row>
    <row r="26679" spans="1:6" x14ac:dyDescent="0.2">
      <c r="A26679"/>
      <c r="B26679"/>
      <c r="D26679"/>
      <c r="E26679"/>
      <c r="F26679"/>
    </row>
    <row r="26680" spans="1:6" x14ac:dyDescent="0.2">
      <c r="A26680"/>
      <c r="B26680"/>
      <c r="D26680"/>
      <c r="E26680"/>
      <c r="F26680"/>
    </row>
    <row r="26681" spans="1:6" x14ac:dyDescent="0.2">
      <c r="A26681"/>
      <c r="B26681"/>
      <c r="D26681"/>
      <c r="E26681"/>
      <c r="F26681"/>
    </row>
    <row r="26682" spans="1:6" x14ac:dyDescent="0.2">
      <c r="A26682"/>
      <c r="B26682"/>
      <c r="D26682"/>
      <c r="E26682"/>
      <c r="F26682"/>
    </row>
    <row r="26683" spans="1:6" x14ac:dyDescent="0.2">
      <c r="A26683"/>
      <c r="B26683"/>
      <c r="D26683"/>
      <c r="E26683"/>
      <c r="F26683"/>
    </row>
    <row r="26684" spans="1:6" x14ac:dyDescent="0.2">
      <c r="A26684"/>
      <c r="B26684"/>
      <c r="D26684"/>
      <c r="E26684"/>
      <c r="F26684"/>
    </row>
    <row r="26685" spans="1:6" x14ac:dyDescent="0.2">
      <c r="A26685"/>
      <c r="B26685"/>
      <c r="D26685"/>
      <c r="E26685"/>
      <c r="F26685"/>
    </row>
    <row r="26686" spans="1:6" x14ac:dyDescent="0.2">
      <c r="A26686"/>
      <c r="B26686"/>
      <c r="D26686"/>
      <c r="E26686"/>
      <c r="F26686"/>
    </row>
    <row r="26687" spans="1:6" x14ac:dyDescent="0.2">
      <c r="A26687"/>
      <c r="B26687"/>
      <c r="D26687"/>
      <c r="E26687"/>
      <c r="F26687"/>
    </row>
    <row r="26688" spans="1:6" x14ac:dyDescent="0.2">
      <c r="A26688"/>
      <c r="B26688"/>
      <c r="D26688"/>
      <c r="E26688"/>
      <c r="F26688"/>
    </row>
    <row r="26689" spans="1:6" x14ac:dyDescent="0.2">
      <c r="A26689"/>
      <c r="B26689"/>
      <c r="D26689"/>
      <c r="E26689"/>
      <c r="F26689"/>
    </row>
    <row r="26690" spans="1:6" x14ac:dyDescent="0.2">
      <c r="A26690"/>
      <c r="B26690"/>
      <c r="D26690"/>
      <c r="E26690"/>
      <c r="F26690"/>
    </row>
    <row r="26691" spans="1:6" x14ac:dyDescent="0.2">
      <c r="A26691"/>
      <c r="B26691"/>
      <c r="D26691"/>
      <c r="E26691"/>
      <c r="F26691"/>
    </row>
    <row r="26692" spans="1:6" x14ac:dyDescent="0.2">
      <c r="A26692"/>
      <c r="B26692"/>
      <c r="D26692"/>
      <c r="E26692"/>
      <c r="F26692"/>
    </row>
    <row r="26693" spans="1:6" x14ac:dyDescent="0.2">
      <c r="A26693"/>
      <c r="B26693"/>
      <c r="D26693"/>
      <c r="E26693"/>
      <c r="F26693"/>
    </row>
    <row r="26694" spans="1:6" x14ac:dyDescent="0.2">
      <c r="A26694"/>
      <c r="B26694"/>
      <c r="D26694"/>
      <c r="E26694"/>
      <c r="F26694"/>
    </row>
    <row r="26695" spans="1:6" x14ac:dyDescent="0.2">
      <c r="A26695"/>
      <c r="B26695"/>
      <c r="D26695"/>
      <c r="E26695"/>
      <c r="F26695"/>
    </row>
    <row r="26696" spans="1:6" x14ac:dyDescent="0.2">
      <c r="A26696"/>
      <c r="B26696"/>
      <c r="D26696"/>
      <c r="E26696"/>
      <c r="F26696"/>
    </row>
    <row r="26697" spans="1:6" x14ac:dyDescent="0.2">
      <c r="A26697"/>
      <c r="B26697"/>
      <c r="D26697"/>
      <c r="E26697"/>
      <c r="F26697"/>
    </row>
    <row r="26698" spans="1:6" x14ac:dyDescent="0.2">
      <c r="A26698"/>
      <c r="B26698"/>
      <c r="D26698"/>
      <c r="E26698"/>
      <c r="F26698"/>
    </row>
    <row r="26699" spans="1:6" x14ac:dyDescent="0.2">
      <c r="A26699"/>
      <c r="B26699"/>
      <c r="D26699"/>
      <c r="E26699"/>
      <c r="F26699"/>
    </row>
    <row r="26700" spans="1:6" x14ac:dyDescent="0.2">
      <c r="A26700"/>
      <c r="B26700"/>
      <c r="D26700"/>
      <c r="E26700"/>
      <c r="F26700"/>
    </row>
    <row r="26701" spans="1:6" x14ac:dyDescent="0.2">
      <c r="A26701"/>
      <c r="B26701"/>
      <c r="D26701"/>
      <c r="E26701"/>
      <c r="F26701"/>
    </row>
    <row r="26702" spans="1:6" x14ac:dyDescent="0.2">
      <c r="A26702"/>
      <c r="B26702"/>
      <c r="D26702"/>
      <c r="E26702"/>
      <c r="F26702"/>
    </row>
    <row r="26703" spans="1:6" x14ac:dyDescent="0.2">
      <c r="A26703"/>
      <c r="B26703"/>
      <c r="D26703"/>
      <c r="E26703"/>
      <c r="F26703"/>
    </row>
    <row r="26704" spans="1:6" x14ac:dyDescent="0.2">
      <c r="A26704"/>
      <c r="B26704"/>
      <c r="D26704"/>
      <c r="E26704"/>
      <c r="F26704"/>
    </row>
    <row r="26705" spans="1:6" x14ac:dyDescent="0.2">
      <c r="A26705"/>
      <c r="B26705"/>
      <c r="D26705"/>
      <c r="E26705"/>
      <c r="F26705"/>
    </row>
    <row r="26706" spans="1:6" x14ac:dyDescent="0.2">
      <c r="A26706"/>
      <c r="B26706"/>
      <c r="D26706"/>
      <c r="E26706"/>
      <c r="F26706"/>
    </row>
    <row r="26707" spans="1:6" x14ac:dyDescent="0.2">
      <c r="A26707"/>
      <c r="B26707"/>
      <c r="D26707"/>
      <c r="E26707"/>
      <c r="F26707"/>
    </row>
    <row r="26708" spans="1:6" x14ac:dyDescent="0.2">
      <c r="A26708"/>
      <c r="B26708"/>
      <c r="D26708"/>
      <c r="E26708"/>
      <c r="F26708"/>
    </row>
    <row r="26709" spans="1:6" x14ac:dyDescent="0.2">
      <c r="A26709"/>
      <c r="B26709"/>
      <c r="D26709"/>
      <c r="E26709"/>
      <c r="F26709"/>
    </row>
    <row r="26710" spans="1:6" x14ac:dyDescent="0.2">
      <c r="A26710"/>
      <c r="B26710"/>
      <c r="D26710"/>
      <c r="E26710"/>
      <c r="F26710"/>
    </row>
    <row r="26711" spans="1:6" x14ac:dyDescent="0.2">
      <c r="A26711"/>
      <c r="B26711"/>
      <c r="D26711"/>
      <c r="E26711"/>
      <c r="F26711"/>
    </row>
    <row r="26712" spans="1:6" x14ac:dyDescent="0.2">
      <c r="A26712"/>
      <c r="B26712"/>
      <c r="D26712"/>
      <c r="E26712"/>
      <c r="F26712"/>
    </row>
    <row r="26713" spans="1:6" x14ac:dyDescent="0.2">
      <c r="A26713"/>
      <c r="B26713"/>
      <c r="D26713"/>
      <c r="E26713"/>
      <c r="F26713"/>
    </row>
    <row r="26714" spans="1:6" x14ac:dyDescent="0.2">
      <c r="A26714"/>
      <c r="B26714"/>
      <c r="D26714"/>
      <c r="E26714"/>
      <c r="F26714"/>
    </row>
    <row r="26715" spans="1:6" x14ac:dyDescent="0.2">
      <c r="A26715"/>
      <c r="B26715"/>
      <c r="D26715"/>
      <c r="E26715"/>
      <c r="F26715"/>
    </row>
    <row r="26716" spans="1:6" x14ac:dyDescent="0.2">
      <c r="A26716"/>
      <c r="B26716"/>
      <c r="D26716"/>
      <c r="E26716"/>
      <c r="F26716"/>
    </row>
    <row r="26717" spans="1:6" x14ac:dyDescent="0.2">
      <c r="A26717"/>
      <c r="B26717"/>
      <c r="D26717"/>
      <c r="E26717"/>
      <c r="F26717"/>
    </row>
    <row r="26718" spans="1:6" x14ac:dyDescent="0.2">
      <c r="A26718"/>
      <c r="B26718"/>
      <c r="D26718"/>
      <c r="E26718"/>
      <c r="F26718"/>
    </row>
    <row r="26719" spans="1:6" x14ac:dyDescent="0.2">
      <c r="A26719"/>
      <c r="B26719"/>
      <c r="D26719"/>
      <c r="E26719"/>
      <c r="F26719"/>
    </row>
    <row r="26720" spans="1:6" x14ac:dyDescent="0.2">
      <c r="A26720"/>
      <c r="B26720"/>
      <c r="D26720"/>
      <c r="E26720"/>
      <c r="F26720"/>
    </row>
    <row r="26721" spans="1:6" x14ac:dyDescent="0.2">
      <c r="A26721"/>
      <c r="B26721"/>
      <c r="D26721"/>
      <c r="E26721"/>
      <c r="F26721"/>
    </row>
    <row r="26722" spans="1:6" x14ac:dyDescent="0.2">
      <c r="A26722"/>
      <c r="B26722"/>
      <c r="D26722"/>
      <c r="E26722"/>
      <c r="F26722"/>
    </row>
    <row r="26723" spans="1:6" x14ac:dyDescent="0.2">
      <c r="A26723"/>
      <c r="B26723"/>
      <c r="D26723"/>
      <c r="E26723"/>
      <c r="F26723"/>
    </row>
    <row r="26724" spans="1:6" x14ac:dyDescent="0.2">
      <c r="A26724"/>
      <c r="B26724"/>
      <c r="D26724"/>
      <c r="E26724"/>
      <c r="F26724"/>
    </row>
    <row r="26725" spans="1:6" x14ac:dyDescent="0.2">
      <c r="A26725"/>
      <c r="B26725"/>
      <c r="D26725"/>
      <c r="E26725"/>
      <c r="F26725"/>
    </row>
    <row r="26726" spans="1:6" x14ac:dyDescent="0.2">
      <c r="A26726"/>
      <c r="B26726"/>
      <c r="D26726"/>
      <c r="E26726"/>
      <c r="F26726"/>
    </row>
    <row r="26727" spans="1:6" x14ac:dyDescent="0.2">
      <c r="A26727"/>
      <c r="B26727"/>
      <c r="D26727"/>
      <c r="E26727"/>
      <c r="F26727"/>
    </row>
    <row r="26728" spans="1:6" x14ac:dyDescent="0.2">
      <c r="A26728"/>
      <c r="B26728"/>
      <c r="D26728"/>
      <c r="E26728"/>
      <c r="F26728"/>
    </row>
    <row r="26729" spans="1:6" x14ac:dyDescent="0.2">
      <c r="A26729"/>
      <c r="B26729"/>
      <c r="D26729"/>
      <c r="E26729"/>
      <c r="F26729"/>
    </row>
    <row r="26730" spans="1:6" x14ac:dyDescent="0.2">
      <c r="A26730"/>
      <c r="B26730"/>
      <c r="D26730"/>
      <c r="E26730"/>
      <c r="F26730"/>
    </row>
    <row r="26731" spans="1:6" x14ac:dyDescent="0.2">
      <c r="A26731"/>
      <c r="B26731"/>
      <c r="D26731"/>
      <c r="E26731"/>
      <c r="F26731"/>
    </row>
    <row r="26732" spans="1:6" x14ac:dyDescent="0.2">
      <c r="A26732"/>
      <c r="B26732"/>
      <c r="D26732"/>
      <c r="E26732"/>
      <c r="F26732"/>
    </row>
    <row r="26733" spans="1:6" x14ac:dyDescent="0.2">
      <c r="A26733"/>
      <c r="B26733"/>
      <c r="D26733"/>
      <c r="E26733"/>
      <c r="F26733"/>
    </row>
    <row r="26734" spans="1:6" x14ac:dyDescent="0.2">
      <c r="A26734"/>
      <c r="B26734"/>
      <c r="D26734"/>
      <c r="E26734"/>
      <c r="F26734"/>
    </row>
    <row r="26735" spans="1:6" x14ac:dyDescent="0.2">
      <c r="A26735"/>
      <c r="B26735"/>
      <c r="D26735"/>
      <c r="E26735"/>
      <c r="F26735"/>
    </row>
    <row r="26736" spans="1:6" x14ac:dyDescent="0.2">
      <c r="A26736"/>
      <c r="B26736"/>
      <c r="D26736"/>
      <c r="E26736"/>
      <c r="F26736"/>
    </row>
    <row r="26737" spans="1:6" x14ac:dyDescent="0.2">
      <c r="A26737"/>
      <c r="B26737"/>
      <c r="D26737"/>
      <c r="E26737"/>
      <c r="F26737"/>
    </row>
    <row r="26738" spans="1:6" x14ac:dyDescent="0.2">
      <c r="A26738"/>
      <c r="B26738"/>
      <c r="D26738"/>
      <c r="E26738"/>
      <c r="F26738"/>
    </row>
    <row r="26739" spans="1:6" x14ac:dyDescent="0.2">
      <c r="A26739"/>
      <c r="B26739"/>
      <c r="D26739"/>
      <c r="E26739"/>
      <c r="F26739"/>
    </row>
    <row r="26740" spans="1:6" x14ac:dyDescent="0.2">
      <c r="A26740"/>
      <c r="B26740"/>
      <c r="D26740"/>
      <c r="E26740"/>
      <c r="F26740"/>
    </row>
    <row r="26741" spans="1:6" x14ac:dyDescent="0.2">
      <c r="A26741"/>
      <c r="B26741"/>
      <c r="D26741"/>
      <c r="E26741"/>
      <c r="F26741"/>
    </row>
    <row r="26742" spans="1:6" x14ac:dyDescent="0.2">
      <c r="A26742"/>
      <c r="B26742"/>
      <c r="D26742"/>
      <c r="E26742"/>
      <c r="F26742"/>
    </row>
    <row r="26743" spans="1:6" x14ac:dyDescent="0.2">
      <c r="A26743"/>
      <c r="B26743"/>
      <c r="D26743"/>
      <c r="E26743"/>
      <c r="F26743"/>
    </row>
    <row r="26744" spans="1:6" x14ac:dyDescent="0.2">
      <c r="A26744"/>
      <c r="B26744"/>
      <c r="D26744"/>
      <c r="E26744"/>
      <c r="F26744"/>
    </row>
    <row r="26745" spans="1:6" x14ac:dyDescent="0.2">
      <c r="A26745"/>
      <c r="B26745"/>
      <c r="D26745"/>
      <c r="E26745"/>
      <c r="F26745"/>
    </row>
    <row r="26746" spans="1:6" x14ac:dyDescent="0.2">
      <c r="A26746"/>
      <c r="B26746"/>
      <c r="D26746"/>
      <c r="E26746"/>
      <c r="F26746"/>
    </row>
    <row r="26747" spans="1:6" x14ac:dyDescent="0.2">
      <c r="A26747"/>
      <c r="B26747"/>
      <c r="D26747"/>
      <c r="E26747"/>
      <c r="F26747"/>
    </row>
    <row r="26748" spans="1:6" x14ac:dyDescent="0.2">
      <c r="A26748"/>
      <c r="B26748"/>
      <c r="D26748"/>
      <c r="E26748"/>
      <c r="F26748"/>
    </row>
    <row r="26749" spans="1:6" x14ac:dyDescent="0.2">
      <c r="A26749"/>
      <c r="B26749"/>
      <c r="D26749"/>
      <c r="E26749"/>
      <c r="F26749"/>
    </row>
    <row r="26750" spans="1:6" x14ac:dyDescent="0.2">
      <c r="A26750"/>
      <c r="B26750"/>
      <c r="D26750"/>
      <c r="E26750"/>
      <c r="F26750"/>
    </row>
    <row r="26751" spans="1:6" x14ac:dyDescent="0.2">
      <c r="A26751"/>
      <c r="B26751"/>
      <c r="D26751"/>
      <c r="E26751"/>
      <c r="F26751"/>
    </row>
    <row r="26752" spans="1:6" x14ac:dyDescent="0.2">
      <c r="A26752"/>
      <c r="B26752"/>
      <c r="D26752"/>
      <c r="E26752"/>
      <c r="F26752"/>
    </row>
    <row r="26753" spans="1:6" x14ac:dyDescent="0.2">
      <c r="A26753"/>
      <c r="B26753"/>
      <c r="D26753"/>
      <c r="E26753"/>
      <c r="F26753"/>
    </row>
    <row r="26754" spans="1:6" x14ac:dyDescent="0.2">
      <c r="A26754"/>
      <c r="B26754"/>
      <c r="D26754"/>
      <c r="E26754"/>
      <c r="F26754"/>
    </row>
    <row r="26755" spans="1:6" x14ac:dyDescent="0.2">
      <c r="A26755"/>
      <c r="B26755"/>
      <c r="D26755"/>
      <c r="E26755"/>
      <c r="F26755"/>
    </row>
    <row r="26756" spans="1:6" x14ac:dyDescent="0.2">
      <c r="A26756"/>
      <c r="B26756"/>
      <c r="D26756"/>
      <c r="E26756"/>
      <c r="F26756"/>
    </row>
    <row r="26757" spans="1:6" x14ac:dyDescent="0.2">
      <c r="A26757"/>
      <c r="B26757"/>
      <c r="D26757"/>
      <c r="E26757"/>
      <c r="F26757"/>
    </row>
    <row r="26758" spans="1:6" x14ac:dyDescent="0.2">
      <c r="A26758"/>
      <c r="B26758"/>
      <c r="D26758"/>
      <c r="E26758"/>
      <c r="F26758"/>
    </row>
    <row r="26759" spans="1:6" x14ac:dyDescent="0.2">
      <c r="A26759"/>
      <c r="B26759"/>
      <c r="D26759"/>
      <c r="E26759"/>
      <c r="F26759"/>
    </row>
    <row r="26760" spans="1:6" x14ac:dyDescent="0.2">
      <c r="A26760"/>
      <c r="B26760"/>
      <c r="D26760"/>
      <c r="E26760"/>
      <c r="F26760"/>
    </row>
    <row r="26761" spans="1:6" x14ac:dyDescent="0.2">
      <c r="A26761"/>
      <c r="B26761"/>
      <c r="D26761"/>
      <c r="E26761"/>
      <c r="F26761"/>
    </row>
    <row r="26762" spans="1:6" x14ac:dyDescent="0.2">
      <c r="A26762"/>
      <c r="B26762"/>
      <c r="D26762"/>
      <c r="E26762"/>
      <c r="F26762"/>
    </row>
    <row r="26763" spans="1:6" x14ac:dyDescent="0.2">
      <c r="A26763"/>
      <c r="B26763"/>
      <c r="D26763"/>
      <c r="E26763"/>
      <c r="F26763"/>
    </row>
    <row r="26764" spans="1:6" x14ac:dyDescent="0.2">
      <c r="A26764"/>
      <c r="B26764"/>
      <c r="D26764"/>
      <c r="E26764"/>
      <c r="F26764"/>
    </row>
    <row r="26765" spans="1:6" x14ac:dyDescent="0.2">
      <c r="A26765"/>
      <c r="B26765"/>
      <c r="D26765"/>
      <c r="E26765"/>
      <c r="F26765"/>
    </row>
    <row r="26766" spans="1:6" x14ac:dyDescent="0.2">
      <c r="A26766"/>
      <c r="B26766"/>
      <c r="D26766"/>
      <c r="E26766"/>
      <c r="F26766"/>
    </row>
    <row r="26767" spans="1:6" x14ac:dyDescent="0.2">
      <c r="A26767"/>
      <c r="B26767"/>
      <c r="D26767"/>
      <c r="E26767"/>
      <c r="F26767"/>
    </row>
    <row r="26768" spans="1:6" x14ac:dyDescent="0.2">
      <c r="A26768"/>
      <c r="B26768"/>
      <c r="D26768"/>
      <c r="E26768"/>
      <c r="F26768"/>
    </row>
    <row r="26769" spans="1:6" x14ac:dyDescent="0.2">
      <c r="A26769"/>
      <c r="B26769"/>
      <c r="D26769"/>
      <c r="E26769"/>
      <c r="F26769"/>
    </row>
    <row r="26770" spans="1:6" x14ac:dyDescent="0.2">
      <c r="A26770"/>
      <c r="B26770"/>
      <c r="D26770"/>
      <c r="E26770"/>
      <c r="F26770"/>
    </row>
    <row r="26771" spans="1:6" x14ac:dyDescent="0.2">
      <c r="A26771"/>
      <c r="B26771"/>
      <c r="D26771"/>
      <c r="E26771"/>
      <c r="F26771"/>
    </row>
    <row r="26772" spans="1:6" x14ac:dyDescent="0.2">
      <c r="A26772"/>
      <c r="B26772"/>
      <c r="D26772"/>
      <c r="E26772"/>
      <c r="F26772"/>
    </row>
    <row r="26773" spans="1:6" x14ac:dyDescent="0.2">
      <c r="A26773"/>
      <c r="B26773"/>
      <c r="D26773"/>
      <c r="E26773"/>
      <c r="F26773"/>
    </row>
    <row r="26774" spans="1:6" x14ac:dyDescent="0.2">
      <c r="A26774"/>
      <c r="B26774"/>
      <c r="D26774"/>
      <c r="E26774"/>
      <c r="F26774"/>
    </row>
    <row r="26775" spans="1:6" x14ac:dyDescent="0.2">
      <c r="A26775"/>
      <c r="B26775"/>
      <c r="D26775"/>
      <c r="E26775"/>
      <c r="F26775"/>
    </row>
    <row r="26776" spans="1:6" x14ac:dyDescent="0.2">
      <c r="A26776"/>
      <c r="B26776"/>
      <c r="D26776"/>
      <c r="E26776"/>
      <c r="F26776"/>
    </row>
    <row r="26777" spans="1:6" x14ac:dyDescent="0.2">
      <c r="A26777"/>
      <c r="B26777"/>
      <c r="D26777"/>
      <c r="E26777"/>
      <c r="F26777"/>
    </row>
    <row r="26778" spans="1:6" x14ac:dyDescent="0.2">
      <c r="A26778"/>
      <c r="B26778"/>
      <c r="D26778"/>
      <c r="E26778"/>
      <c r="F26778"/>
    </row>
    <row r="26779" spans="1:6" x14ac:dyDescent="0.2">
      <c r="A26779"/>
      <c r="B26779"/>
      <c r="D26779"/>
      <c r="E26779"/>
      <c r="F26779"/>
    </row>
    <row r="26780" spans="1:6" x14ac:dyDescent="0.2">
      <c r="A26780"/>
      <c r="B26780"/>
      <c r="D26780"/>
      <c r="E26780"/>
      <c r="F26780"/>
    </row>
    <row r="26781" spans="1:6" x14ac:dyDescent="0.2">
      <c r="A26781"/>
      <c r="B26781"/>
      <c r="D26781"/>
      <c r="E26781"/>
      <c r="F26781"/>
    </row>
    <row r="26782" spans="1:6" x14ac:dyDescent="0.2">
      <c r="A26782"/>
      <c r="B26782"/>
      <c r="D26782"/>
      <c r="E26782"/>
      <c r="F26782"/>
    </row>
    <row r="26783" spans="1:6" x14ac:dyDescent="0.2">
      <c r="A26783"/>
      <c r="B26783"/>
      <c r="D26783"/>
      <c r="E26783"/>
      <c r="F26783"/>
    </row>
    <row r="26784" spans="1:6" x14ac:dyDescent="0.2">
      <c r="A26784"/>
      <c r="B26784"/>
      <c r="D26784"/>
      <c r="E26784"/>
      <c r="F26784"/>
    </row>
    <row r="26785" spans="1:6" x14ac:dyDescent="0.2">
      <c r="A26785"/>
      <c r="B26785"/>
      <c r="D26785"/>
      <c r="E26785"/>
      <c r="F26785"/>
    </row>
    <row r="26786" spans="1:6" x14ac:dyDescent="0.2">
      <c r="A26786"/>
      <c r="B26786"/>
      <c r="D26786"/>
      <c r="E26786"/>
      <c r="F26786"/>
    </row>
    <row r="26787" spans="1:6" x14ac:dyDescent="0.2">
      <c r="A26787"/>
      <c r="B26787"/>
      <c r="D26787"/>
      <c r="E26787"/>
      <c r="F26787"/>
    </row>
    <row r="26788" spans="1:6" x14ac:dyDescent="0.2">
      <c r="A26788"/>
      <c r="B26788"/>
      <c r="D26788"/>
      <c r="E26788"/>
      <c r="F26788"/>
    </row>
    <row r="26789" spans="1:6" x14ac:dyDescent="0.2">
      <c r="A26789"/>
      <c r="B26789"/>
      <c r="D26789"/>
      <c r="E26789"/>
      <c r="F26789"/>
    </row>
    <row r="26790" spans="1:6" x14ac:dyDescent="0.2">
      <c r="A26790"/>
      <c r="B26790"/>
      <c r="D26790"/>
      <c r="E26790"/>
      <c r="F26790"/>
    </row>
    <row r="26791" spans="1:6" x14ac:dyDescent="0.2">
      <c r="A26791"/>
      <c r="B26791"/>
      <c r="D26791"/>
      <c r="E26791"/>
      <c r="F26791"/>
    </row>
    <row r="26792" spans="1:6" x14ac:dyDescent="0.2">
      <c r="A26792"/>
      <c r="B26792"/>
      <c r="D26792"/>
      <c r="E26792"/>
      <c r="F26792"/>
    </row>
    <row r="26793" spans="1:6" x14ac:dyDescent="0.2">
      <c r="A26793"/>
      <c r="B26793"/>
      <c r="D26793"/>
      <c r="E26793"/>
      <c r="F26793"/>
    </row>
    <row r="26794" spans="1:6" x14ac:dyDescent="0.2">
      <c r="A26794"/>
      <c r="B26794"/>
      <c r="D26794"/>
      <c r="E26794"/>
      <c r="F26794"/>
    </row>
    <row r="26795" spans="1:6" x14ac:dyDescent="0.2">
      <c r="A26795"/>
      <c r="B26795"/>
      <c r="D26795"/>
      <c r="E26795"/>
      <c r="F26795"/>
    </row>
    <row r="26796" spans="1:6" x14ac:dyDescent="0.2">
      <c r="A26796"/>
      <c r="B26796"/>
      <c r="D26796"/>
      <c r="E26796"/>
      <c r="F26796"/>
    </row>
    <row r="26797" spans="1:6" x14ac:dyDescent="0.2">
      <c r="A26797"/>
      <c r="B26797"/>
      <c r="D26797"/>
      <c r="E26797"/>
      <c r="F26797"/>
    </row>
    <row r="26798" spans="1:6" x14ac:dyDescent="0.2">
      <c r="A26798"/>
      <c r="B26798"/>
      <c r="D26798"/>
      <c r="E26798"/>
      <c r="F26798"/>
    </row>
    <row r="26799" spans="1:6" x14ac:dyDescent="0.2">
      <c r="A26799"/>
      <c r="B26799"/>
      <c r="D26799"/>
      <c r="E26799"/>
      <c r="F26799"/>
    </row>
    <row r="26800" spans="1:6" x14ac:dyDescent="0.2">
      <c r="A26800"/>
      <c r="B26800"/>
      <c r="D26800"/>
      <c r="E26800"/>
      <c r="F26800"/>
    </row>
    <row r="26801" spans="1:6" x14ac:dyDescent="0.2">
      <c r="A26801"/>
      <c r="B26801"/>
      <c r="D26801"/>
      <c r="E26801"/>
      <c r="F26801"/>
    </row>
    <row r="26802" spans="1:6" x14ac:dyDescent="0.2">
      <c r="A26802"/>
      <c r="B26802"/>
      <c r="D26802"/>
      <c r="E26802"/>
      <c r="F26802"/>
    </row>
    <row r="26803" spans="1:6" x14ac:dyDescent="0.2">
      <c r="A26803"/>
      <c r="B26803"/>
      <c r="D26803"/>
      <c r="E26803"/>
      <c r="F26803"/>
    </row>
    <row r="26804" spans="1:6" x14ac:dyDescent="0.2">
      <c r="A26804"/>
      <c r="B26804"/>
      <c r="D26804"/>
      <c r="E26804"/>
      <c r="F26804"/>
    </row>
    <row r="26805" spans="1:6" x14ac:dyDescent="0.2">
      <c r="A26805"/>
      <c r="B26805"/>
      <c r="D26805"/>
      <c r="E26805"/>
      <c r="F26805"/>
    </row>
    <row r="26806" spans="1:6" x14ac:dyDescent="0.2">
      <c r="A26806"/>
      <c r="B26806"/>
      <c r="D26806"/>
      <c r="E26806"/>
      <c r="F26806"/>
    </row>
    <row r="26807" spans="1:6" x14ac:dyDescent="0.2">
      <c r="A26807"/>
      <c r="B26807"/>
      <c r="D26807"/>
      <c r="E26807"/>
      <c r="F26807"/>
    </row>
    <row r="26808" spans="1:6" x14ac:dyDescent="0.2">
      <c r="A26808"/>
      <c r="B26808"/>
      <c r="D26808"/>
      <c r="E26808"/>
      <c r="F26808"/>
    </row>
    <row r="26809" spans="1:6" x14ac:dyDescent="0.2">
      <c r="A26809"/>
      <c r="B26809"/>
      <c r="D26809"/>
      <c r="E26809"/>
      <c r="F26809"/>
    </row>
    <row r="26810" spans="1:6" x14ac:dyDescent="0.2">
      <c r="A26810"/>
      <c r="B26810"/>
      <c r="D26810"/>
      <c r="E26810"/>
      <c r="F26810"/>
    </row>
    <row r="26811" spans="1:6" x14ac:dyDescent="0.2">
      <c r="A26811"/>
      <c r="B26811"/>
      <c r="D26811"/>
      <c r="E26811"/>
      <c r="F26811"/>
    </row>
    <row r="26812" spans="1:6" x14ac:dyDescent="0.2">
      <c r="A26812"/>
      <c r="B26812"/>
      <c r="D26812"/>
      <c r="E26812"/>
      <c r="F26812"/>
    </row>
    <row r="26813" spans="1:6" x14ac:dyDescent="0.2">
      <c r="A26813"/>
      <c r="B26813"/>
      <c r="D26813"/>
      <c r="E26813"/>
      <c r="F26813"/>
    </row>
    <row r="26814" spans="1:6" x14ac:dyDescent="0.2">
      <c r="A26814"/>
      <c r="B26814"/>
      <c r="D26814"/>
      <c r="E26814"/>
      <c r="F26814"/>
    </row>
    <row r="26815" spans="1:6" x14ac:dyDescent="0.2">
      <c r="A26815"/>
      <c r="B26815"/>
      <c r="D26815"/>
      <c r="E26815"/>
      <c r="F26815"/>
    </row>
    <row r="26816" spans="1:6" x14ac:dyDescent="0.2">
      <c r="A26816"/>
      <c r="B26816"/>
      <c r="D26816"/>
      <c r="E26816"/>
      <c r="F26816"/>
    </row>
    <row r="26817" spans="1:6" x14ac:dyDescent="0.2">
      <c r="A26817"/>
      <c r="B26817"/>
      <c r="D26817"/>
      <c r="E26817"/>
      <c r="F26817"/>
    </row>
    <row r="26818" spans="1:6" x14ac:dyDescent="0.2">
      <c r="A26818"/>
      <c r="B26818"/>
      <c r="D26818"/>
      <c r="E26818"/>
      <c r="F26818"/>
    </row>
    <row r="26819" spans="1:6" x14ac:dyDescent="0.2">
      <c r="A26819"/>
      <c r="B26819"/>
      <c r="D26819"/>
      <c r="E26819"/>
      <c r="F26819"/>
    </row>
    <row r="26820" spans="1:6" x14ac:dyDescent="0.2">
      <c r="A26820"/>
      <c r="B26820"/>
      <c r="D26820"/>
      <c r="E26820"/>
      <c r="F26820"/>
    </row>
    <row r="26821" spans="1:6" x14ac:dyDescent="0.2">
      <c r="A26821"/>
      <c r="B26821"/>
      <c r="D26821"/>
      <c r="E26821"/>
      <c r="F26821"/>
    </row>
    <row r="26822" spans="1:6" x14ac:dyDescent="0.2">
      <c r="A26822"/>
      <c r="B26822"/>
      <c r="D26822"/>
      <c r="E26822"/>
      <c r="F26822"/>
    </row>
    <row r="26823" spans="1:6" x14ac:dyDescent="0.2">
      <c r="A26823"/>
      <c r="B26823"/>
      <c r="D26823"/>
      <c r="E26823"/>
      <c r="F26823"/>
    </row>
    <row r="26824" spans="1:6" x14ac:dyDescent="0.2">
      <c r="A26824"/>
      <c r="B26824"/>
      <c r="D26824"/>
      <c r="E26824"/>
      <c r="F26824"/>
    </row>
    <row r="26825" spans="1:6" x14ac:dyDescent="0.2">
      <c r="A26825"/>
      <c r="B26825"/>
      <c r="D26825"/>
      <c r="E26825"/>
      <c r="F26825"/>
    </row>
    <row r="26826" spans="1:6" x14ac:dyDescent="0.2">
      <c r="A26826"/>
      <c r="B26826"/>
      <c r="D26826"/>
      <c r="E26826"/>
      <c r="F26826"/>
    </row>
    <row r="26827" spans="1:6" x14ac:dyDescent="0.2">
      <c r="A26827"/>
      <c r="B26827"/>
      <c r="D26827"/>
      <c r="E26827"/>
      <c r="F26827"/>
    </row>
    <row r="26828" spans="1:6" x14ac:dyDescent="0.2">
      <c r="A26828"/>
      <c r="B26828"/>
      <c r="D26828"/>
      <c r="E26828"/>
      <c r="F26828"/>
    </row>
    <row r="26829" spans="1:6" x14ac:dyDescent="0.2">
      <c r="A26829"/>
      <c r="B26829"/>
      <c r="D26829"/>
      <c r="E26829"/>
      <c r="F26829"/>
    </row>
    <row r="26830" spans="1:6" x14ac:dyDescent="0.2">
      <c r="A26830"/>
      <c r="B26830"/>
      <c r="D26830"/>
      <c r="E26830"/>
      <c r="F26830"/>
    </row>
    <row r="26831" spans="1:6" x14ac:dyDescent="0.2">
      <c r="A26831"/>
      <c r="B26831"/>
      <c r="D26831"/>
      <c r="E26831"/>
      <c r="F26831"/>
    </row>
    <row r="26832" spans="1:6" x14ac:dyDescent="0.2">
      <c r="A26832"/>
      <c r="B26832"/>
      <c r="D26832"/>
      <c r="E26832"/>
      <c r="F26832"/>
    </row>
    <row r="26833" spans="1:6" x14ac:dyDescent="0.2">
      <c r="A26833"/>
      <c r="B26833"/>
      <c r="D26833"/>
      <c r="E26833"/>
      <c r="F26833"/>
    </row>
    <row r="26834" spans="1:6" x14ac:dyDescent="0.2">
      <c r="A26834"/>
      <c r="B26834"/>
      <c r="D26834"/>
      <c r="E26834"/>
      <c r="F26834"/>
    </row>
    <row r="26835" spans="1:6" x14ac:dyDescent="0.2">
      <c r="A26835"/>
      <c r="B26835"/>
      <c r="D26835"/>
      <c r="E26835"/>
      <c r="F26835"/>
    </row>
    <row r="26836" spans="1:6" x14ac:dyDescent="0.2">
      <c r="A26836"/>
      <c r="B26836"/>
      <c r="D26836"/>
      <c r="E26836"/>
      <c r="F26836"/>
    </row>
    <row r="26837" spans="1:6" x14ac:dyDescent="0.2">
      <c r="A26837"/>
      <c r="B26837"/>
      <c r="D26837"/>
      <c r="E26837"/>
      <c r="F26837"/>
    </row>
    <row r="26838" spans="1:6" x14ac:dyDescent="0.2">
      <c r="A26838"/>
      <c r="B26838"/>
      <c r="D26838"/>
      <c r="E26838"/>
      <c r="F26838"/>
    </row>
    <row r="26839" spans="1:6" x14ac:dyDescent="0.2">
      <c r="A26839"/>
      <c r="B26839"/>
      <c r="D26839"/>
      <c r="E26839"/>
      <c r="F26839"/>
    </row>
    <row r="26840" spans="1:6" x14ac:dyDescent="0.2">
      <c r="A26840"/>
      <c r="B26840"/>
      <c r="D26840"/>
      <c r="E26840"/>
      <c r="F26840"/>
    </row>
    <row r="26841" spans="1:6" x14ac:dyDescent="0.2">
      <c r="A26841"/>
      <c r="B26841"/>
      <c r="D26841"/>
      <c r="E26841"/>
      <c r="F26841"/>
    </row>
    <row r="26842" spans="1:6" x14ac:dyDescent="0.2">
      <c r="A26842"/>
      <c r="B26842"/>
      <c r="D26842"/>
      <c r="E26842"/>
      <c r="F26842"/>
    </row>
    <row r="26843" spans="1:6" x14ac:dyDescent="0.2">
      <c r="A26843"/>
      <c r="B26843"/>
      <c r="D26843"/>
      <c r="E26843"/>
      <c r="F26843"/>
    </row>
    <row r="26844" spans="1:6" x14ac:dyDescent="0.2">
      <c r="A26844"/>
      <c r="B26844"/>
      <c r="D26844"/>
      <c r="E26844"/>
      <c r="F26844"/>
    </row>
    <row r="26845" spans="1:6" x14ac:dyDescent="0.2">
      <c r="A26845"/>
      <c r="B26845"/>
      <c r="D26845"/>
      <c r="E26845"/>
      <c r="F26845"/>
    </row>
    <row r="26846" spans="1:6" x14ac:dyDescent="0.2">
      <c r="A26846"/>
      <c r="B26846"/>
      <c r="D26846"/>
      <c r="E26846"/>
      <c r="F26846"/>
    </row>
    <row r="26847" spans="1:6" x14ac:dyDescent="0.2">
      <c r="A26847"/>
      <c r="B26847"/>
      <c r="D26847"/>
      <c r="E26847"/>
      <c r="F26847"/>
    </row>
    <row r="26848" spans="1:6" x14ac:dyDescent="0.2">
      <c r="A26848"/>
      <c r="B26848"/>
      <c r="D26848"/>
      <c r="E26848"/>
      <c r="F26848"/>
    </row>
    <row r="26849" spans="1:6" x14ac:dyDescent="0.2">
      <c r="A26849"/>
      <c r="B26849"/>
      <c r="D26849"/>
      <c r="E26849"/>
      <c r="F26849"/>
    </row>
    <row r="26850" spans="1:6" x14ac:dyDescent="0.2">
      <c r="A26850"/>
      <c r="B26850"/>
      <c r="D26850"/>
      <c r="E26850"/>
      <c r="F26850"/>
    </row>
    <row r="26851" spans="1:6" x14ac:dyDescent="0.2">
      <c r="A26851"/>
      <c r="B26851"/>
      <c r="D26851"/>
      <c r="E26851"/>
      <c r="F26851"/>
    </row>
    <row r="26852" spans="1:6" x14ac:dyDescent="0.2">
      <c r="A26852"/>
      <c r="B26852"/>
      <c r="D26852"/>
      <c r="E26852"/>
      <c r="F26852"/>
    </row>
    <row r="26853" spans="1:6" x14ac:dyDescent="0.2">
      <c r="A26853"/>
      <c r="B26853"/>
      <c r="D26853"/>
      <c r="E26853"/>
      <c r="F26853"/>
    </row>
    <row r="26854" spans="1:6" x14ac:dyDescent="0.2">
      <c r="A26854"/>
      <c r="B26854"/>
      <c r="D26854"/>
      <c r="E26854"/>
      <c r="F26854"/>
    </row>
    <row r="26855" spans="1:6" x14ac:dyDescent="0.2">
      <c r="A26855"/>
      <c r="B26855"/>
      <c r="D26855"/>
      <c r="E26855"/>
      <c r="F26855"/>
    </row>
    <row r="26856" spans="1:6" x14ac:dyDescent="0.2">
      <c r="A26856"/>
      <c r="B26856"/>
      <c r="D26856"/>
      <c r="E26856"/>
      <c r="F26856"/>
    </row>
    <row r="26857" spans="1:6" x14ac:dyDescent="0.2">
      <c r="A26857"/>
      <c r="B26857"/>
      <c r="D26857"/>
      <c r="E26857"/>
      <c r="F26857"/>
    </row>
    <row r="26858" spans="1:6" x14ac:dyDescent="0.2">
      <c r="A26858"/>
      <c r="B26858"/>
      <c r="D26858"/>
      <c r="E26858"/>
      <c r="F26858"/>
    </row>
    <row r="26859" spans="1:6" x14ac:dyDescent="0.2">
      <c r="A26859"/>
      <c r="B26859"/>
      <c r="D26859"/>
      <c r="E26859"/>
      <c r="F26859"/>
    </row>
    <row r="26860" spans="1:6" x14ac:dyDescent="0.2">
      <c r="A26860"/>
      <c r="B26860"/>
      <c r="D26860"/>
      <c r="E26860"/>
      <c r="F26860"/>
    </row>
    <row r="26861" spans="1:6" x14ac:dyDescent="0.2">
      <c r="A26861"/>
      <c r="B26861"/>
      <c r="D26861"/>
      <c r="E26861"/>
      <c r="F26861"/>
    </row>
    <row r="26862" spans="1:6" x14ac:dyDescent="0.2">
      <c r="A26862"/>
      <c r="B26862"/>
      <c r="D26862"/>
      <c r="E26862"/>
      <c r="F26862"/>
    </row>
    <row r="26863" spans="1:6" x14ac:dyDescent="0.2">
      <c r="A26863"/>
      <c r="B26863"/>
      <c r="D26863"/>
      <c r="E26863"/>
      <c r="F26863"/>
    </row>
    <row r="26864" spans="1:6" x14ac:dyDescent="0.2">
      <c r="A26864"/>
      <c r="B26864"/>
      <c r="D26864"/>
      <c r="E26864"/>
      <c r="F26864"/>
    </row>
    <row r="26865" spans="1:6" x14ac:dyDescent="0.2">
      <c r="A26865"/>
      <c r="B26865"/>
      <c r="D26865"/>
      <c r="E26865"/>
      <c r="F26865"/>
    </row>
    <row r="26866" spans="1:6" x14ac:dyDescent="0.2">
      <c r="A26866"/>
      <c r="B26866"/>
      <c r="D26866"/>
      <c r="E26866"/>
      <c r="F26866"/>
    </row>
    <row r="26867" spans="1:6" x14ac:dyDescent="0.2">
      <c r="A26867"/>
      <c r="B26867"/>
      <c r="D26867"/>
      <c r="E26867"/>
      <c r="F26867"/>
    </row>
    <row r="26868" spans="1:6" x14ac:dyDescent="0.2">
      <c r="A26868"/>
      <c r="B26868"/>
      <c r="D26868"/>
      <c r="E26868"/>
      <c r="F26868"/>
    </row>
    <row r="26869" spans="1:6" x14ac:dyDescent="0.2">
      <c r="A26869"/>
      <c r="B26869"/>
      <c r="D26869"/>
      <c r="E26869"/>
      <c r="F26869"/>
    </row>
    <row r="26870" spans="1:6" x14ac:dyDescent="0.2">
      <c r="A26870"/>
      <c r="B26870"/>
      <c r="D26870"/>
      <c r="E26870"/>
      <c r="F26870"/>
    </row>
    <row r="26871" spans="1:6" x14ac:dyDescent="0.2">
      <c r="A26871"/>
      <c r="B26871"/>
      <c r="D26871"/>
      <c r="E26871"/>
      <c r="F26871"/>
    </row>
    <row r="26872" spans="1:6" x14ac:dyDescent="0.2">
      <c r="A26872"/>
      <c r="B26872"/>
      <c r="D26872"/>
      <c r="E26872"/>
      <c r="F26872"/>
    </row>
    <row r="26873" spans="1:6" x14ac:dyDescent="0.2">
      <c r="A26873"/>
      <c r="B26873"/>
      <c r="D26873"/>
      <c r="E26873"/>
      <c r="F26873"/>
    </row>
    <row r="26874" spans="1:6" x14ac:dyDescent="0.2">
      <c r="A26874"/>
      <c r="B26874"/>
      <c r="D26874"/>
      <c r="E26874"/>
      <c r="F26874"/>
    </row>
    <row r="26875" spans="1:6" x14ac:dyDescent="0.2">
      <c r="A26875"/>
      <c r="B26875"/>
      <c r="D26875"/>
      <c r="E26875"/>
      <c r="F26875"/>
    </row>
    <row r="26876" spans="1:6" x14ac:dyDescent="0.2">
      <c r="A26876"/>
      <c r="B26876"/>
      <c r="D26876"/>
      <c r="E26876"/>
      <c r="F26876"/>
    </row>
    <row r="26877" spans="1:6" x14ac:dyDescent="0.2">
      <c r="A26877"/>
      <c r="B26877"/>
      <c r="D26877"/>
      <c r="E26877"/>
      <c r="F26877"/>
    </row>
    <row r="26878" spans="1:6" x14ac:dyDescent="0.2">
      <c r="A26878"/>
      <c r="B26878"/>
      <c r="D26878"/>
      <c r="E26878"/>
      <c r="F26878"/>
    </row>
    <row r="26879" spans="1:6" x14ac:dyDescent="0.2">
      <c r="A26879"/>
      <c r="B26879"/>
      <c r="D26879"/>
      <c r="E26879"/>
      <c r="F26879"/>
    </row>
    <row r="26880" spans="1:6" x14ac:dyDescent="0.2">
      <c r="A26880"/>
      <c r="B26880"/>
      <c r="D26880"/>
      <c r="E26880"/>
      <c r="F26880"/>
    </row>
    <row r="26881" spans="1:6" x14ac:dyDescent="0.2">
      <c r="A26881"/>
      <c r="B26881"/>
      <c r="D26881"/>
      <c r="E26881"/>
      <c r="F26881"/>
    </row>
    <row r="26882" spans="1:6" x14ac:dyDescent="0.2">
      <c r="A26882"/>
      <c r="B26882"/>
      <c r="D26882"/>
      <c r="E26882"/>
      <c r="F26882"/>
    </row>
    <row r="26883" spans="1:6" x14ac:dyDescent="0.2">
      <c r="A26883"/>
      <c r="B26883"/>
      <c r="D26883"/>
      <c r="E26883"/>
      <c r="F26883"/>
    </row>
    <row r="26884" spans="1:6" x14ac:dyDescent="0.2">
      <c r="A26884"/>
      <c r="B26884"/>
      <c r="D26884"/>
      <c r="E26884"/>
      <c r="F26884"/>
    </row>
    <row r="26885" spans="1:6" x14ac:dyDescent="0.2">
      <c r="A26885"/>
      <c r="B26885"/>
      <c r="D26885"/>
      <c r="E26885"/>
      <c r="F26885"/>
    </row>
    <row r="26886" spans="1:6" x14ac:dyDescent="0.2">
      <c r="A26886"/>
      <c r="B26886"/>
      <c r="D26886"/>
      <c r="E26886"/>
      <c r="F26886"/>
    </row>
    <row r="26887" spans="1:6" x14ac:dyDescent="0.2">
      <c r="A26887"/>
      <c r="B26887"/>
      <c r="D26887"/>
      <c r="E26887"/>
      <c r="F26887"/>
    </row>
    <row r="26888" spans="1:6" x14ac:dyDescent="0.2">
      <c r="A26888"/>
      <c r="B26888"/>
      <c r="D26888"/>
      <c r="E26888"/>
      <c r="F26888"/>
    </row>
    <row r="26889" spans="1:6" x14ac:dyDescent="0.2">
      <c r="A26889"/>
      <c r="B26889"/>
      <c r="D26889"/>
      <c r="E26889"/>
      <c r="F26889"/>
    </row>
    <row r="26890" spans="1:6" x14ac:dyDescent="0.2">
      <c r="A26890"/>
      <c r="B26890"/>
      <c r="D26890"/>
      <c r="E26890"/>
      <c r="F26890"/>
    </row>
    <row r="26891" spans="1:6" x14ac:dyDescent="0.2">
      <c r="A26891"/>
      <c r="B26891"/>
      <c r="D26891"/>
      <c r="E26891"/>
      <c r="F26891"/>
    </row>
    <row r="26892" spans="1:6" x14ac:dyDescent="0.2">
      <c r="A26892"/>
      <c r="B26892"/>
      <c r="D26892"/>
      <c r="E26892"/>
      <c r="F26892"/>
    </row>
    <row r="26893" spans="1:6" x14ac:dyDescent="0.2">
      <c r="A26893"/>
      <c r="B26893"/>
      <c r="D26893"/>
      <c r="E26893"/>
      <c r="F26893"/>
    </row>
    <row r="26894" spans="1:6" x14ac:dyDescent="0.2">
      <c r="A26894"/>
      <c r="B26894"/>
      <c r="D26894"/>
      <c r="E26894"/>
      <c r="F26894"/>
    </row>
    <row r="26895" spans="1:6" x14ac:dyDescent="0.2">
      <c r="A26895"/>
      <c r="B26895"/>
      <c r="D26895"/>
      <c r="E26895"/>
      <c r="F26895"/>
    </row>
    <row r="26896" spans="1:6" x14ac:dyDescent="0.2">
      <c r="A26896"/>
      <c r="B26896"/>
      <c r="D26896"/>
      <c r="E26896"/>
      <c r="F26896"/>
    </row>
    <row r="26897" spans="1:6" x14ac:dyDescent="0.2">
      <c r="A26897"/>
      <c r="B26897"/>
      <c r="D26897"/>
      <c r="E26897"/>
      <c r="F26897"/>
    </row>
    <row r="26898" spans="1:6" x14ac:dyDescent="0.2">
      <c r="A26898"/>
      <c r="B26898"/>
      <c r="D26898"/>
      <c r="E26898"/>
      <c r="F26898"/>
    </row>
    <row r="26899" spans="1:6" x14ac:dyDescent="0.2">
      <c r="A26899"/>
      <c r="B26899"/>
      <c r="D26899"/>
      <c r="E26899"/>
      <c r="F26899"/>
    </row>
    <row r="26900" spans="1:6" x14ac:dyDescent="0.2">
      <c r="A26900"/>
      <c r="B26900"/>
      <c r="D26900"/>
      <c r="E26900"/>
      <c r="F26900"/>
    </row>
    <row r="26901" spans="1:6" x14ac:dyDescent="0.2">
      <c r="A26901"/>
      <c r="B26901"/>
      <c r="D26901"/>
      <c r="E26901"/>
      <c r="F26901"/>
    </row>
    <row r="26902" spans="1:6" x14ac:dyDescent="0.2">
      <c r="A26902"/>
      <c r="B26902"/>
      <c r="D26902"/>
      <c r="E26902"/>
      <c r="F26902"/>
    </row>
    <row r="26903" spans="1:6" x14ac:dyDescent="0.2">
      <c r="A26903"/>
      <c r="B26903"/>
      <c r="D26903"/>
      <c r="E26903"/>
      <c r="F26903"/>
    </row>
    <row r="26904" spans="1:6" x14ac:dyDescent="0.2">
      <c r="A26904"/>
      <c r="B26904"/>
      <c r="D26904"/>
      <c r="E26904"/>
      <c r="F26904"/>
    </row>
    <row r="26905" spans="1:6" x14ac:dyDescent="0.2">
      <c r="A26905"/>
      <c r="B26905"/>
      <c r="D26905"/>
      <c r="E26905"/>
      <c r="F26905"/>
    </row>
    <row r="26906" spans="1:6" x14ac:dyDescent="0.2">
      <c r="A26906"/>
      <c r="B26906"/>
      <c r="D26906"/>
      <c r="E26906"/>
      <c r="F26906"/>
    </row>
    <row r="26907" spans="1:6" x14ac:dyDescent="0.2">
      <c r="A26907"/>
      <c r="B26907"/>
      <c r="D26907"/>
      <c r="E26907"/>
      <c r="F26907"/>
    </row>
    <row r="26908" spans="1:6" x14ac:dyDescent="0.2">
      <c r="A26908"/>
      <c r="B26908"/>
      <c r="D26908"/>
      <c r="E26908"/>
      <c r="F26908"/>
    </row>
    <row r="26909" spans="1:6" x14ac:dyDescent="0.2">
      <c r="A26909"/>
      <c r="B26909"/>
      <c r="D26909"/>
      <c r="E26909"/>
      <c r="F26909"/>
    </row>
    <row r="26910" spans="1:6" x14ac:dyDescent="0.2">
      <c r="A26910"/>
      <c r="B26910"/>
      <c r="D26910"/>
      <c r="E26910"/>
      <c r="F26910"/>
    </row>
    <row r="26911" spans="1:6" x14ac:dyDescent="0.2">
      <c r="A26911"/>
      <c r="B26911"/>
      <c r="D26911"/>
      <c r="E26911"/>
      <c r="F26911"/>
    </row>
    <row r="26912" spans="1:6" x14ac:dyDescent="0.2">
      <c r="A26912"/>
      <c r="B26912"/>
      <c r="D26912"/>
      <c r="E26912"/>
      <c r="F26912"/>
    </row>
    <row r="26913" spans="1:6" x14ac:dyDescent="0.2">
      <c r="A26913"/>
      <c r="B26913"/>
      <c r="D26913"/>
      <c r="E26913"/>
      <c r="F26913"/>
    </row>
    <row r="26914" spans="1:6" x14ac:dyDescent="0.2">
      <c r="A26914"/>
      <c r="B26914"/>
      <c r="D26914"/>
      <c r="E26914"/>
      <c r="F26914"/>
    </row>
    <row r="26915" spans="1:6" x14ac:dyDescent="0.2">
      <c r="A26915"/>
      <c r="B26915"/>
      <c r="D26915"/>
      <c r="E26915"/>
      <c r="F26915"/>
    </row>
    <row r="26916" spans="1:6" x14ac:dyDescent="0.2">
      <c r="A26916"/>
      <c r="B26916"/>
      <c r="D26916"/>
      <c r="E26916"/>
      <c r="F26916"/>
    </row>
    <row r="26917" spans="1:6" x14ac:dyDescent="0.2">
      <c r="A26917"/>
      <c r="B26917"/>
      <c r="D26917"/>
      <c r="E26917"/>
      <c r="F26917"/>
    </row>
    <row r="26918" spans="1:6" x14ac:dyDescent="0.2">
      <c r="A26918"/>
      <c r="B26918"/>
      <c r="D26918"/>
      <c r="E26918"/>
      <c r="F26918"/>
    </row>
    <row r="26919" spans="1:6" x14ac:dyDescent="0.2">
      <c r="A26919"/>
      <c r="B26919"/>
      <c r="D26919"/>
      <c r="E26919"/>
      <c r="F26919"/>
    </row>
    <row r="26920" spans="1:6" x14ac:dyDescent="0.2">
      <c r="A26920"/>
      <c r="B26920"/>
      <c r="D26920"/>
      <c r="E26920"/>
      <c r="F26920"/>
    </row>
    <row r="26921" spans="1:6" x14ac:dyDescent="0.2">
      <c r="A26921"/>
      <c r="B26921"/>
      <c r="D26921"/>
      <c r="E26921"/>
      <c r="F26921"/>
    </row>
    <row r="26922" spans="1:6" x14ac:dyDescent="0.2">
      <c r="A26922"/>
      <c r="B26922"/>
      <c r="D26922"/>
      <c r="E26922"/>
      <c r="F26922"/>
    </row>
    <row r="26923" spans="1:6" x14ac:dyDescent="0.2">
      <c r="A26923"/>
      <c r="B26923"/>
      <c r="D26923"/>
      <c r="E26923"/>
      <c r="F26923"/>
    </row>
    <row r="26924" spans="1:6" x14ac:dyDescent="0.2">
      <c r="A26924"/>
      <c r="B26924"/>
      <c r="D26924"/>
      <c r="E26924"/>
      <c r="F26924"/>
    </row>
    <row r="26925" spans="1:6" x14ac:dyDescent="0.2">
      <c r="A26925"/>
      <c r="B26925"/>
      <c r="D26925"/>
      <c r="E26925"/>
      <c r="F26925"/>
    </row>
    <row r="26926" spans="1:6" x14ac:dyDescent="0.2">
      <c r="A26926"/>
      <c r="B26926"/>
      <c r="D26926"/>
      <c r="E26926"/>
      <c r="F26926"/>
    </row>
    <row r="26927" spans="1:6" x14ac:dyDescent="0.2">
      <c r="A26927"/>
      <c r="B26927"/>
      <c r="D26927"/>
      <c r="E26927"/>
      <c r="F26927"/>
    </row>
    <row r="26928" spans="1:6" x14ac:dyDescent="0.2">
      <c r="A26928"/>
      <c r="B26928"/>
      <c r="D26928"/>
      <c r="E26928"/>
      <c r="F26928"/>
    </row>
    <row r="26929" spans="1:6" x14ac:dyDescent="0.2">
      <c r="A26929"/>
      <c r="B26929"/>
      <c r="D26929"/>
      <c r="E26929"/>
      <c r="F26929"/>
    </row>
    <row r="26930" spans="1:6" x14ac:dyDescent="0.2">
      <c r="A26930"/>
      <c r="B26930"/>
      <c r="D26930"/>
      <c r="E26930"/>
      <c r="F26930"/>
    </row>
    <row r="26931" spans="1:6" x14ac:dyDescent="0.2">
      <c r="A26931"/>
      <c r="B26931"/>
      <c r="D26931"/>
      <c r="E26931"/>
      <c r="F26931"/>
    </row>
    <row r="26932" spans="1:6" x14ac:dyDescent="0.2">
      <c r="A26932"/>
      <c r="B26932"/>
      <c r="D26932"/>
      <c r="E26932"/>
      <c r="F26932"/>
    </row>
    <row r="26933" spans="1:6" x14ac:dyDescent="0.2">
      <c r="A26933"/>
      <c r="B26933"/>
      <c r="D26933"/>
      <c r="E26933"/>
      <c r="F26933"/>
    </row>
    <row r="26934" spans="1:6" x14ac:dyDescent="0.2">
      <c r="A26934"/>
      <c r="B26934"/>
      <c r="D26934"/>
      <c r="E26934"/>
      <c r="F26934"/>
    </row>
    <row r="26935" spans="1:6" x14ac:dyDescent="0.2">
      <c r="A26935"/>
      <c r="B26935"/>
      <c r="D26935"/>
      <c r="E26935"/>
      <c r="F26935"/>
    </row>
    <row r="26936" spans="1:6" x14ac:dyDescent="0.2">
      <c r="A26936"/>
      <c r="B26936"/>
      <c r="D26936"/>
      <c r="E26936"/>
      <c r="F26936"/>
    </row>
    <row r="26937" spans="1:6" x14ac:dyDescent="0.2">
      <c r="A26937"/>
      <c r="B26937"/>
      <c r="D26937"/>
      <c r="E26937"/>
      <c r="F26937"/>
    </row>
    <row r="26938" spans="1:6" x14ac:dyDescent="0.2">
      <c r="A26938"/>
      <c r="B26938"/>
      <c r="D26938"/>
      <c r="E26938"/>
      <c r="F26938"/>
    </row>
    <row r="26939" spans="1:6" x14ac:dyDescent="0.2">
      <c r="A26939"/>
      <c r="B26939"/>
      <c r="D26939"/>
      <c r="E26939"/>
      <c r="F26939"/>
    </row>
    <row r="26940" spans="1:6" x14ac:dyDescent="0.2">
      <c r="A26940"/>
      <c r="B26940"/>
      <c r="D26940"/>
      <c r="E26940"/>
      <c r="F26940"/>
    </row>
    <row r="26941" spans="1:6" x14ac:dyDescent="0.2">
      <c r="A26941"/>
      <c r="B26941"/>
      <c r="D26941"/>
      <c r="E26941"/>
      <c r="F26941"/>
    </row>
    <row r="26942" spans="1:6" x14ac:dyDescent="0.2">
      <c r="A26942"/>
      <c r="B26942"/>
      <c r="D26942"/>
      <c r="E26942"/>
      <c r="F26942"/>
    </row>
    <row r="26943" spans="1:6" x14ac:dyDescent="0.2">
      <c r="A26943"/>
      <c r="B26943"/>
      <c r="D26943"/>
      <c r="E26943"/>
      <c r="F26943"/>
    </row>
    <row r="26944" spans="1:6" x14ac:dyDescent="0.2">
      <c r="A26944"/>
      <c r="B26944"/>
      <c r="D26944"/>
      <c r="E26944"/>
      <c r="F26944"/>
    </row>
    <row r="26945" spans="1:6" x14ac:dyDescent="0.2">
      <c r="A26945"/>
      <c r="B26945"/>
      <c r="D26945"/>
      <c r="E26945"/>
      <c r="F26945"/>
    </row>
    <row r="26946" spans="1:6" x14ac:dyDescent="0.2">
      <c r="A26946"/>
      <c r="B26946"/>
      <c r="D26946"/>
      <c r="E26946"/>
      <c r="F26946"/>
    </row>
    <row r="26947" spans="1:6" x14ac:dyDescent="0.2">
      <c r="A26947"/>
      <c r="B26947"/>
      <c r="D26947"/>
      <c r="E26947"/>
      <c r="F26947"/>
    </row>
    <row r="26948" spans="1:6" x14ac:dyDescent="0.2">
      <c r="A26948"/>
      <c r="B26948"/>
      <c r="D26948"/>
      <c r="E26948"/>
      <c r="F26948"/>
    </row>
    <row r="26949" spans="1:6" x14ac:dyDescent="0.2">
      <c r="A26949"/>
      <c r="B26949"/>
      <c r="D26949"/>
      <c r="E26949"/>
      <c r="F26949"/>
    </row>
    <row r="26950" spans="1:6" x14ac:dyDescent="0.2">
      <c r="A26950"/>
      <c r="B26950"/>
      <c r="D26950"/>
      <c r="E26950"/>
      <c r="F26950"/>
    </row>
    <row r="26951" spans="1:6" x14ac:dyDescent="0.2">
      <c r="A26951"/>
      <c r="B26951"/>
      <c r="D26951"/>
      <c r="E26951"/>
      <c r="F26951"/>
    </row>
    <row r="26952" spans="1:6" x14ac:dyDescent="0.2">
      <c r="A26952"/>
      <c r="B26952"/>
      <c r="D26952"/>
      <c r="E26952"/>
      <c r="F26952"/>
    </row>
    <row r="26953" spans="1:6" x14ac:dyDescent="0.2">
      <c r="A26953"/>
      <c r="B26953"/>
      <c r="D26953"/>
      <c r="E26953"/>
      <c r="F26953"/>
    </row>
    <row r="26954" spans="1:6" x14ac:dyDescent="0.2">
      <c r="A26954"/>
      <c r="B26954"/>
      <c r="D26954"/>
      <c r="E26954"/>
      <c r="F26954"/>
    </row>
    <row r="26955" spans="1:6" x14ac:dyDescent="0.2">
      <c r="A26955"/>
      <c r="B26955"/>
      <c r="D26955"/>
      <c r="E26955"/>
      <c r="F26955"/>
    </row>
    <row r="26956" spans="1:6" x14ac:dyDescent="0.2">
      <c r="A26956"/>
      <c r="B26956"/>
      <c r="D26956"/>
      <c r="E26956"/>
      <c r="F26956"/>
    </row>
    <row r="26957" spans="1:6" x14ac:dyDescent="0.2">
      <c r="A26957"/>
      <c r="B26957"/>
      <c r="D26957"/>
      <c r="E26957"/>
      <c r="F26957"/>
    </row>
    <row r="26958" spans="1:6" x14ac:dyDescent="0.2">
      <c r="A26958"/>
      <c r="B26958"/>
      <c r="D26958"/>
      <c r="E26958"/>
      <c r="F26958"/>
    </row>
    <row r="26959" spans="1:6" x14ac:dyDescent="0.2">
      <c r="A26959"/>
      <c r="B26959"/>
      <c r="D26959"/>
      <c r="E26959"/>
      <c r="F26959"/>
    </row>
    <row r="26960" spans="1:6" x14ac:dyDescent="0.2">
      <c r="A26960"/>
      <c r="B26960"/>
      <c r="D26960"/>
      <c r="E26960"/>
      <c r="F26960"/>
    </row>
    <row r="26961" spans="1:6" x14ac:dyDescent="0.2">
      <c r="A26961"/>
      <c r="B26961"/>
      <c r="D26961"/>
      <c r="E26961"/>
      <c r="F26961"/>
    </row>
    <row r="26962" spans="1:6" x14ac:dyDescent="0.2">
      <c r="A26962"/>
      <c r="B26962"/>
      <c r="D26962"/>
      <c r="E26962"/>
      <c r="F26962"/>
    </row>
    <row r="26963" spans="1:6" x14ac:dyDescent="0.2">
      <c r="A26963"/>
      <c r="B26963"/>
      <c r="D26963"/>
      <c r="E26963"/>
      <c r="F26963"/>
    </row>
    <row r="26964" spans="1:6" x14ac:dyDescent="0.2">
      <c r="A26964"/>
      <c r="B26964"/>
      <c r="D26964"/>
      <c r="E26964"/>
      <c r="F26964"/>
    </row>
    <row r="26965" spans="1:6" x14ac:dyDescent="0.2">
      <c r="A26965"/>
      <c r="B26965"/>
      <c r="D26965"/>
      <c r="E26965"/>
      <c r="F26965"/>
    </row>
    <row r="26966" spans="1:6" x14ac:dyDescent="0.2">
      <c r="A26966"/>
      <c r="B26966"/>
      <c r="D26966"/>
      <c r="E26966"/>
      <c r="F26966"/>
    </row>
    <row r="26967" spans="1:6" x14ac:dyDescent="0.2">
      <c r="A26967"/>
      <c r="B26967"/>
      <c r="D26967"/>
      <c r="E26967"/>
      <c r="F26967"/>
    </row>
    <row r="26968" spans="1:6" x14ac:dyDescent="0.2">
      <c r="A26968"/>
      <c r="B26968"/>
      <c r="D26968"/>
      <c r="E26968"/>
      <c r="F26968"/>
    </row>
    <row r="26969" spans="1:6" x14ac:dyDescent="0.2">
      <c r="A26969"/>
      <c r="B26969"/>
      <c r="D26969"/>
      <c r="E26969"/>
      <c r="F26969"/>
    </row>
    <row r="26970" spans="1:6" x14ac:dyDescent="0.2">
      <c r="A26970"/>
      <c r="B26970"/>
      <c r="D26970"/>
      <c r="E26970"/>
      <c r="F26970"/>
    </row>
    <row r="26971" spans="1:6" x14ac:dyDescent="0.2">
      <c r="A26971"/>
      <c r="B26971"/>
      <c r="D26971"/>
      <c r="E26971"/>
      <c r="F26971"/>
    </row>
    <row r="26972" spans="1:6" x14ac:dyDescent="0.2">
      <c r="A26972"/>
      <c r="B26972"/>
      <c r="D26972"/>
      <c r="E26972"/>
      <c r="F26972"/>
    </row>
    <row r="26973" spans="1:6" x14ac:dyDescent="0.2">
      <c r="A26973"/>
      <c r="B26973"/>
      <c r="D26973"/>
      <c r="E26973"/>
      <c r="F26973"/>
    </row>
    <row r="26974" spans="1:6" x14ac:dyDescent="0.2">
      <c r="A26974"/>
      <c r="B26974"/>
      <c r="D26974"/>
      <c r="E26974"/>
      <c r="F26974"/>
    </row>
    <row r="26975" spans="1:6" x14ac:dyDescent="0.2">
      <c r="A26975"/>
      <c r="B26975"/>
      <c r="D26975"/>
      <c r="E26975"/>
      <c r="F26975"/>
    </row>
    <row r="26976" spans="1:6" x14ac:dyDescent="0.2">
      <c r="A26976"/>
      <c r="B26976"/>
      <c r="D26976"/>
      <c r="E26976"/>
      <c r="F26976"/>
    </row>
    <row r="26977" spans="1:6" x14ac:dyDescent="0.2">
      <c r="A26977"/>
      <c r="B26977"/>
      <c r="D26977"/>
      <c r="E26977"/>
      <c r="F26977"/>
    </row>
    <row r="26978" spans="1:6" x14ac:dyDescent="0.2">
      <c r="A26978"/>
      <c r="B26978"/>
      <c r="D26978"/>
      <c r="E26978"/>
      <c r="F26978"/>
    </row>
    <row r="26979" spans="1:6" x14ac:dyDescent="0.2">
      <c r="A26979"/>
      <c r="B26979"/>
      <c r="D26979"/>
      <c r="E26979"/>
      <c r="F26979"/>
    </row>
    <row r="26980" spans="1:6" x14ac:dyDescent="0.2">
      <c r="A26980"/>
      <c r="B26980"/>
      <c r="D26980"/>
      <c r="E26980"/>
      <c r="F26980"/>
    </row>
    <row r="26981" spans="1:6" x14ac:dyDescent="0.2">
      <c r="A26981"/>
      <c r="B26981"/>
      <c r="D26981"/>
      <c r="E26981"/>
      <c r="F26981"/>
    </row>
    <row r="26982" spans="1:6" x14ac:dyDescent="0.2">
      <c r="A26982"/>
      <c r="B26982"/>
      <c r="D26982"/>
      <c r="E26982"/>
      <c r="F26982"/>
    </row>
    <row r="26983" spans="1:6" x14ac:dyDescent="0.2">
      <c r="A26983"/>
      <c r="B26983"/>
      <c r="D26983"/>
      <c r="E26983"/>
      <c r="F26983"/>
    </row>
    <row r="26984" spans="1:6" x14ac:dyDescent="0.2">
      <c r="A26984"/>
      <c r="B26984"/>
      <c r="D26984"/>
      <c r="E26984"/>
      <c r="F26984"/>
    </row>
    <row r="26985" spans="1:6" x14ac:dyDescent="0.2">
      <c r="A26985"/>
      <c r="B26985"/>
      <c r="D26985"/>
      <c r="E26985"/>
      <c r="F26985"/>
    </row>
    <row r="26986" spans="1:6" x14ac:dyDescent="0.2">
      <c r="A26986"/>
      <c r="B26986"/>
      <c r="D26986"/>
      <c r="E26986"/>
      <c r="F26986"/>
    </row>
    <row r="26987" spans="1:6" x14ac:dyDescent="0.2">
      <c r="A26987"/>
      <c r="B26987"/>
      <c r="D26987"/>
      <c r="E26987"/>
      <c r="F26987"/>
    </row>
    <row r="26988" spans="1:6" x14ac:dyDescent="0.2">
      <c r="A26988"/>
      <c r="B26988"/>
      <c r="D26988"/>
      <c r="E26988"/>
      <c r="F26988"/>
    </row>
    <row r="26989" spans="1:6" x14ac:dyDescent="0.2">
      <c r="A26989"/>
      <c r="B26989"/>
      <c r="D26989"/>
      <c r="E26989"/>
      <c r="F26989"/>
    </row>
    <row r="26990" spans="1:6" x14ac:dyDescent="0.2">
      <c r="A26990"/>
      <c r="B26990"/>
      <c r="D26990"/>
      <c r="E26990"/>
      <c r="F26990"/>
    </row>
    <row r="26991" spans="1:6" x14ac:dyDescent="0.2">
      <c r="A26991"/>
      <c r="B26991"/>
      <c r="D26991"/>
      <c r="E26991"/>
      <c r="F26991"/>
    </row>
    <row r="26992" spans="1:6" x14ac:dyDescent="0.2">
      <c r="A26992"/>
      <c r="B26992"/>
      <c r="D26992"/>
      <c r="E26992"/>
      <c r="F26992"/>
    </row>
    <row r="26993" spans="1:6" x14ac:dyDescent="0.2">
      <c r="A26993"/>
      <c r="B26993"/>
      <c r="D26993"/>
      <c r="E26993"/>
      <c r="F26993"/>
    </row>
    <row r="26994" spans="1:6" x14ac:dyDescent="0.2">
      <c r="A26994"/>
      <c r="B26994"/>
      <c r="D26994"/>
      <c r="E26994"/>
      <c r="F26994"/>
    </row>
    <row r="26995" spans="1:6" x14ac:dyDescent="0.2">
      <c r="A26995"/>
      <c r="B26995"/>
      <c r="D26995"/>
      <c r="E26995"/>
      <c r="F26995"/>
    </row>
    <row r="26996" spans="1:6" x14ac:dyDescent="0.2">
      <c r="A26996"/>
      <c r="B26996"/>
      <c r="D26996"/>
      <c r="E26996"/>
      <c r="F26996"/>
    </row>
    <row r="26997" spans="1:6" x14ac:dyDescent="0.2">
      <c r="A26997"/>
      <c r="B26997"/>
      <c r="D26997"/>
      <c r="E26997"/>
      <c r="F26997"/>
    </row>
    <row r="26998" spans="1:6" x14ac:dyDescent="0.2">
      <c r="A26998"/>
      <c r="B26998"/>
      <c r="D26998"/>
      <c r="E26998"/>
      <c r="F26998"/>
    </row>
    <row r="26999" spans="1:6" x14ac:dyDescent="0.2">
      <c r="A26999"/>
      <c r="B26999"/>
      <c r="D26999"/>
      <c r="E26999"/>
      <c r="F26999"/>
    </row>
    <row r="27000" spans="1:6" x14ac:dyDescent="0.2">
      <c r="A27000"/>
      <c r="B27000"/>
      <c r="D27000"/>
      <c r="E27000"/>
      <c r="F27000"/>
    </row>
    <row r="27001" spans="1:6" x14ac:dyDescent="0.2">
      <c r="A27001"/>
      <c r="B27001"/>
      <c r="D27001"/>
      <c r="E27001"/>
      <c r="F27001"/>
    </row>
    <row r="27002" spans="1:6" x14ac:dyDescent="0.2">
      <c r="A27002"/>
      <c r="B27002"/>
      <c r="D27002"/>
      <c r="E27002"/>
      <c r="F27002"/>
    </row>
    <row r="27003" spans="1:6" x14ac:dyDescent="0.2">
      <c r="A27003"/>
      <c r="B27003"/>
      <c r="D27003"/>
      <c r="E27003"/>
      <c r="F27003"/>
    </row>
    <row r="27004" spans="1:6" x14ac:dyDescent="0.2">
      <c r="A27004"/>
      <c r="B27004"/>
      <c r="D27004"/>
      <c r="E27004"/>
      <c r="F27004"/>
    </row>
    <row r="27005" spans="1:6" x14ac:dyDescent="0.2">
      <c r="A27005"/>
      <c r="B27005"/>
      <c r="D27005"/>
      <c r="E27005"/>
      <c r="F27005"/>
    </row>
    <row r="27006" spans="1:6" x14ac:dyDescent="0.2">
      <c r="A27006"/>
      <c r="B27006"/>
      <c r="D27006"/>
      <c r="E27006"/>
      <c r="F27006"/>
    </row>
    <row r="27007" spans="1:6" x14ac:dyDescent="0.2">
      <c r="A27007"/>
      <c r="B27007"/>
      <c r="D27007"/>
      <c r="E27007"/>
      <c r="F27007"/>
    </row>
    <row r="27008" spans="1:6" x14ac:dyDescent="0.2">
      <c r="A27008"/>
      <c r="B27008"/>
      <c r="D27008"/>
      <c r="E27008"/>
      <c r="F27008"/>
    </row>
    <row r="27009" spans="1:6" x14ac:dyDescent="0.2">
      <c r="A27009"/>
      <c r="B27009"/>
      <c r="D27009"/>
      <c r="E27009"/>
      <c r="F27009"/>
    </row>
    <row r="27010" spans="1:6" x14ac:dyDescent="0.2">
      <c r="A27010"/>
      <c r="B27010"/>
      <c r="D27010"/>
      <c r="E27010"/>
      <c r="F27010"/>
    </row>
    <row r="27011" spans="1:6" x14ac:dyDescent="0.2">
      <c r="A27011"/>
      <c r="B27011"/>
      <c r="D27011"/>
      <c r="E27011"/>
      <c r="F27011"/>
    </row>
    <row r="27012" spans="1:6" x14ac:dyDescent="0.2">
      <c r="A27012"/>
      <c r="B27012"/>
      <c r="D27012"/>
      <c r="E27012"/>
      <c r="F27012"/>
    </row>
    <row r="27013" spans="1:6" x14ac:dyDescent="0.2">
      <c r="A27013"/>
      <c r="B27013"/>
      <c r="D27013"/>
      <c r="E27013"/>
      <c r="F27013"/>
    </row>
    <row r="27014" spans="1:6" x14ac:dyDescent="0.2">
      <c r="A27014"/>
      <c r="B27014"/>
      <c r="D27014"/>
      <c r="E27014"/>
      <c r="F27014"/>
    </row>
    <row r="27015" spans="1:6" x14ac:dyDescent="0.2">
      <c r="A27015"/>
      <c r="B27015"/>
      <c r="D27015"/>
      <c r="E27015"/>
      <c r="F27015"/>
    </row>
    <row r="27016" spans="1:6" x14ac:dyDescent="0.2">
      <c r="A27016"/>
      <c r="B27016"/>
      <c r="D27016"/>
      <c r="E27016"/>
      <c r="F27016"/>
    </row>
    <row r="27017" spans="1:6" x14ac:dyDescent="0.2">
      <c r="A27017"/>
      <c r="B27017"/>
      <c r="D27017"/>
      <c r="E27017"/>
      <c r="F27017"/>
    </row>
    <row r="27018" spans="1:6" x14ac:dyDescent="0.2">
      <c r="A27018"/>
      <c r="B27018"/>
      <c r="D27018"/>
      <c r="E27018"/>
      <c r="F27018"/>
    </row>
    <row r="27019" spans="1:6" x14ac:dyDescent="0.2">
      <c r="A27019"/>
      <c r="B27019"/>
      <c r="D27019"/>
      <c r="E27019"/>
      <c r="F27019"/>
    </row>
    <row r="27020" spans="1:6" x14ac:dyDescent="0.2">
      <c r="A27020"/>
      <c r="B27020"/>
      <c r="D27020"/>
      <c r="E27020"/>
      <c r="F27020"/>
    </row>
    <row r="27021" spans="1:6" x14ac:dyDescent="0.2">
      <c r="A27021"/>
      <c r="B27021"/>
      <c r="D27021"/>
      <c r="E27021"/>
      <c r="F27021"/>
    </row>
    <row r="27022" spans="1:6" x14ac:dyDescent="0.2">
      <c r="A27022"/>
      <c r="B27022"/>
      <c r="D27022"/>
      <c r="E27022"/>
      <c r="F27022"/>
    </row>
    <row r="27023" spans="1:6" x14ac:dyDescent="0.2">
      <c r="A27023"/>
      <c r="B27023"/>
      <c r="D27023"/>
      <c r="E27023"/>
      <c r="F27023"/>
    </row>
    <row r="27024" spans="1:6" x14ac:dyDescent="0.2">
      <c r="A27024"/>
      <c r="B27024"/>
      <c r="D27024"/>
      <c r="E27024"/>
      <c r="F27024"/>
    </row>
    <row r="27025" spans="1:6" x14ac:dyDescent="0.2">
      <c r="A27025"/>
      <c r="B27025"/>
      <c r="D27025"/>
      <c r="E27025"/>
      <c r="F27025"/>
    </row>
    <row r="27026" spans="1:6" x14ac:dyDescent="0.2">
      <c r="A27026"/>
      <c r="B27026"/>
      <c r="D27026"/>
      <c r="E27026"/>
      <c r="F27026"/>
    </row>
    <row r="27027" spans="1:6" x14ac:dyDescent="0.2">
      <c r="A27027"/>
      <c r="B27027"/>
      <c r="D27027"/>
      <c r="E27027"/>
      <c r="F27027"/>
    </row>
    <row r="27028" spans="1:6" x14ac:dyDescent="0.2">
      <c r="A27028"/>
      <c r="B27028"/>
      <c r="D27028"/>
      <c r="E27028"/>
      <c r="F27028"/>
    </row>
    <row r="27029" spans="1:6" x14ac:dyDescent="0.2">
      <c r="A27029"/>
      <c r="B27029"/>
      <c r="D27029"/>
      <c r="E27029"/>
      <c r="F27029"/>
    </row>
    <row r="27030" spans="1:6" x14ac:dyDescent="0.2">
      <c r="A27030"/>
      <c r="B27030"/>
      <c r="D27030"/>
      <c r="E27030"/>
      <c r="F27030"/>
    </row>
    <row r="27031" spans="1:6" x14ac:dyDescent="0.2">
      <c r="A27031"/>
      <c r="B27031"/>
      <c r="D27031"/>
      <c r="E27031"/>
      <c r="F27031"/>
    </row>
    <row r="27032" spans="1:6" x14ac:dyDescent="0.2">
      <c r="A27032"/>
      <c r="B27032"/>
      <c r="D27032"/>
      <c r="E27032"/>
      <c r="F27032"/>
    </row>
    <row r="27033" spans="1:6" x14ac:dyDescent="0.2">
      <c r="A27033"/>
      <c r="B27033"/>
      <c r="D27033"/>
      <c r="E27033"/>
      <c r="F27033"/>
    </row>
    <row r="27034" spans="1:6" x14ac:dyDescent="0.2">
      <c r="A27034"/>
      <c r="B27034"/>
      <c r="D27034"/>
      <c r="E27034"/>
      <c r="F27034"/>
    </row>
    <row r="27035" spans="1:6" x14ac:dyDescent="0.2">
      <c r="A27035"/>
      <c r="B27035"/>
      <c r="D27035"/>
      <c r="E27035"/>
      <c r="F27035"/>
    </row>
    <row r="27036" spans="1:6" x14ac:dyDescent="0.2">
      <c r="A27036"/>
      <c r="B27036"/>
      <c r="D27036"/>
      <c r="E27036"/>
      <c r="F27036"/>
    </row>
    <row r="27037" spans="1:6" x14ac:dyDescent="0.2">
      <c r="A27037"/>
      <c r="B27037"/>
      <c r="D27037"/>
      <c r="E27037"/>
      <c r="F27037"/>
    </row>
    <row r="27038" spans="1:6" x14ac:dyDescent="0.2">
      <c r="A27038"/>
      <c r="B27038"/>
      <c r="D27038"/>
      <c r="E27038"/>
      <c r="F27038"/>
    </row>
    <row r="27039" spans="1:6" x14ac:dyDescent="0.2">
      <c r="A27039"/>
      <c r="B27039"/>
      <c r="D27039"/>
      <c r="E27039"/>
      <c r="F27039"/>
    </row>
    <row r="27040" spans="1:6" x14ac:dyDescent="0.2">
      <c r="A27040"/>
      <c r="B27040"/>
      <c r="D27040"/>
      <c r="E27040"/>
      <c r="F27040"/>
    </row>
    <row r="27041" spans="1:6" x14ac:dyDescent="0.2">
      <c r="A27041"/>
      <c r="B27041"/>
      <c r="D27041"/>
      <c r="E27041"/>
      <c r="F27041"/>
    </row>
    <row r="27042" spans="1:6" x14ac:dyDescent="0.2">
      <c r="A27042"/>
      <c r="B27042"/>
      <c r="D27042"/>
      <c r="E27042"/>
      <c r="F27042"/>
    </row>
    <row r="27043" spans="1:6" x14ac:dyDescent="0.2">
      <c r="A27043"/>
      <c r="B27043"/>
      <c r="D27043"/>
      <c r="E27043"/>
      <c r="F27043"/>
    </row>
    <row r="27044" spans="1:6" x14ac:dyDescent="0.2">
      <c r="A27044"/>
      <c r="B27044"/>
      <c r="D27044"/>
      <c r="E27044"/>
      <c r="F27044"/>
    </row>
    <row r="27045" spans="1:6" x14ac:dyDescent="0.2">
      <c r="A27045"/>
      <c r="B27045"/>
      <c r="D27045"/>
      <c r="E27045"/>
      <c r="F27045"/>
    </row>
    <row r="27046" spans="1:6" x14ac:dyDescent="0.2">
      <c r="A27046"/>
      <c r="B27046"/>
      <c r="D27046"/>
      <c r="E27046"/>
      <c r="F27046"/>
    </row>
    <row r="27047" spans="1:6" x14ac:dyDescent="0.2">
      <c r="A27047"/>
      <c r="B27047"/>
      <c r="D27047"/>
      <c r="E27047"/>
      <c r="F27047"/>
    </row>
    <row r="27048" spans="1:6" x14ac:dyDescent="0.2">
      <c r="A27048"/>
      <c r="B27048"/>
      <c r="D27048"/>
      <c r="E27048"/>
      <c r="F27048"/>
    </row>
    <row r="27049" spans="1:6" x14ac:dyDescent="0.2">
      <c r="A27049"/>
      <c r="B27049"/>
      <c r="D27049"/>
      <c r="E27049"/>
      <c r="F27049"/>
    </row>
    <row r="27050" spans="1:6" x14ac:dyDescent="0.2">
      <c r="A27050"/>
      <c r="B27050"/>
      <c r="D27050"/>
      <c r="E27050"/>
      <c r="F27050"/>
    </row>
    <row r="27051" spans="1:6" x14ac:dyDescent="0.2">
      <c r="A27051"/>
      <c r="B27051"/>
      <c r="D27051"/>
      <c r="E27051"/>
      <c r="F27051"/>
    </row>
    <row r="27052" spans="1:6" x14ac:dyDescent="0.2">
      <c r="A27052"/>
      <c r="B27052"/>
      <c r="D27052"/>
      <c r="E27052"/>
      <c r="F27052"/>
    </row>
    <row r="27053" spans="1:6" x14ac:dyDescent="0.2">
      <c r="A27053"/>
      <c r="B27053"/>
      <c r="D27053"/>
      <c r="E27053"/>
      <c r="F27053"/>
    </row>
    <row r="27054" spans="1:6" x14ac:dyDescent="0.2">
      <c r="A27054"/>
      <c r="B27054"/>
      <c r="D27054"/>
      <c r="E27054"/>
      <c r="F27054"/>
    </row>
    <row r="27055" spans="1:6" x14ac:dyDescent="0.2">
      <c r="A27055"/>
      <c r="B27055"/>
      <c r="D27055"/>
      <c r="E27055"/>
      <c r="F27055"/>
    </row>
    <row r="27056" spans="1:6" x14ac:dyDescent="0.2">
      <c r="A27056"/>
      <c r="B27056"/>
      <c r="D27056"/>
      <c r="E27056"/>
      <c r="F27056"/>
    </row>
    <row r="27057" spans="1:6" x14ac:dyDescent="0.2">
      <c r="A27057"/>
      <c r="B27057"/>
      <c r="D27057"/>
      <c r="E27057"/>
      <c r="F27057"/>
    </row>
    <row r="27058" spans="1:6" x14ac:dyDescent="0.2">
      <c r="A27058"/>
      <c r="B27058"/>
      <c r="D27058"/>
      <c r="E27058"/>
      <c r="F27058"/>
    </row>
    <row r="27059" spans="1:6" x14ac:dyDescent="0.2">
      <c r="A27059"/>
      <c r="B27059"/>
      <c r="D27059"/>
      <c r="E27059"/>
      <c r="F27059"/>
    </row>
    <row r="27060" spans="1:6" x14ac:dyDescent="0.2">
      <c r="A27060"/>
      <c r="B27060"/>
      <c r="D27060"/>
      <c r="E27060"/>
      <c r="F27060"/>
    </row>
    <row r="27061" spans="1:6" x14ac:dyDescent="0.2">
      <c r="A27061"/>
      <c r="B27061"/>
      <c r="D27061"/>
      <c r="E27061"/>
      <c r="F27061"/>
    </row>
    <row r="27062" spans="1:6" x14ac:dyDescent="0.2">
      <c r="A27062"/>
      <c r="B27062"/>
      <c r="D27062"/>
      <c r="E27062"/>
      <c r="F27062"/>
    </row>
    <row r="27063" spans="1:6" x14ac:dyDescent="0.2">
      <c r="A27063"/>
      <c r="B27063"/>
      <c r="D27063"/>
      <c r="E27063"/>
      <c r="F27063"/>
    </row>
    <row r="27064" spans="1:6" x14ac:dyDescent="0.2">
      <c r="A27064"/>
      <c r="B27064"/>
      <c r="D27064"/>
      <c r="E27064"/>
      <c r="F27064"/>
    </row>
    <row r="27065" spans="1:6" x14ac:dyDescent="0.2">
      <c r="A27065"/>
      <c r="B27065"/>
      <c r="D27065"/>
      <c r="E27065"/>
      <c r="F27065"/>
    </row>
    <row r="27066" spans="1:6" x14ac:dyDescent="0.2">
      <c r="A27066"/>
      <c r="B27066"/>
      <c r="D27066"/>
      <c r="E27066"/>
      <c r="F27066"/>
    </row>
    <row r="27067" spans="1:6" x14ac:dyDescent="0.2">
      <c r="A27067"/>
      <c r="B27067"/>
      <c r="D27067"/>
      <c r="E27067"/>
      <c r="F27067"/>
    </row>
    <row r="27068" spans="1:6" x14ac:dyDescent="0.2">
      <c r="A27068"/>
      <c r="B27068"/>
      <c r="D27068"/>
      <c r="E27068"/>
      <c r="F27068"/>
    </row>
    <row r="27069" spans="1:6" x14ac:dyDescent="0.2">
      <c r="A27069"/>
      <c r="B27069"/>
      <c r="D27069"/>
      <c r="E27069"/>
      <c r="F27069"/>
    </row>
    <row r="27070" spans="1:6" x14ac:dyDescent="0.2">
      <c r="A27070"/>
      <c r="B27070"/>
      <c r="D27070"/>
      <c r="E27070"/>
      <c r="F27070"/>
    </row>
    <row r="27071" spans="1:6" x14ac:dyDescent="0.2">
      <c r="A27071"/>
      <c r="B27071"/>
      <c r="D27071"/>
      <c r="E27071"/>
      <c r="F27071"/>
    </row>
    <row r="27072" spans="1:6" x14ac:dyDescent="0.2">
      <c r="A27072"/>
      <c r="B27072"/>
      <c r="D27072"/>
      <c r="E27072"/>
      <c r="F27072"/>
    </row>
    <row r="27073" spans="1:6" x14ac:dyDescent="0.2">
      <c r="A27073"/>
      <c r="B27073"/>
      <c r="D27073"/>
      <c r="E27073"/>
      <c r="F27073"/>
    </row>
    <row r="27074" spans="1:6" x14ac:dyDescent="0.2">
      <c r="A27074"/>
      <c r="B27074"/>
      <c r="D27074"/>
      <c r="E27074"/>
      <c r="F27074"/>
    </row>
    <row r="27075" spans="1:6" x14ac:dyDescent="0.2">
      <c r="A27075"/>
      <c r="B27075"/>
      <c r="D27075"/>
      <c r="E27075"/>
      <c r="F27075"/>
    </row>
    <row r="27076" spans="1:6" x14ac:dyDescent="0.2">
      <c r="A27076"/>
      <c r="B27076"/>
      <c r="D27076"/>
      <c r="E27076"/>
      <c r="F27076"/>
    </row>
    <row r="27077" spans="1:6" x14ac:dyDescent="0.2">
      <c r="A27077"/>
      <c r="B27077"/>
      <c r="D27077"/>
      <c r="E27077"/>
      <c r="F27077"/>
    </row>
    <row r="27078" spans="1:6" x14ac:dyDescent="0.2">
      <c r="A27078"/>
      <c r="B27078"/>
      <c r="D27078"/>
      <c r="E27078"/>
      <c r="F27078"/>
    </row>
    <row r="27079" spans="1:6" x14ac:dyDescent="0.2">
      <c r="A27079"/>
      <c r="B27079"/>
      <c r="D27079"/>
      <c r="E27079"/>
      <c r="F27079"/>
    </row>
    <row r="27080" spans="1:6" x14ac:dyDescent="0.2">
      <c r="A27080"/>
      <c r="B27080"/>
      <c r="D27080"/>
      <c r="E27080"/>
      <c r="F27080"/>
    </row>
    <row r="27081" spans="1:6" x14ac:dyDescent="0.2">
      <c r="A27081"/>
      <c r="B27081"/>
      <c r="D27081"/>
      <c r="E27081"/>
      <c r="F27081"/>
    </row>
    <row r="27082" spans="1:6" x14ac:dyDescent="0.2">
      <c r="A27082"/>
      <c r="B27082"/>
      <c r="D27082"/>
      <c r="E27082"/>
      <c r="F27082"/>
    </row>
    <row r="27083" spans="1:6" x14ac:dyDescent="0.2">
      <c r="A27083"/>
      <c r="B27083"/>
      <c r="D27083"/>
      <c r="E27083"/>
      <c r="F27083"/>
    </row>
    <row r="27084" spans="1:6" x14ac:dyDescent="0.2">
      <c r="A27084"/>
      <c r="B27084"/>
      <c r="D27084"/>
      <c r="E27084"/>
      <c r="F27084"/>
    </row>
    <row r="27085" spans="1:6" x14ac:dyDescent="0.2">
      <c r="A27085"/>
      <c r="B27085"/>
      <c r="D27085"/>
      <c r="E27085"/>
      <c r="F27085"/>
    </row>
    <row r="27086" spans="1:6" x14ac:dyDescent="0.2">
      <c r="A27086"/>
      <c r="B27086"/>
      <c r="D27086"/>
      <c r="E27086"/>
      <c r="F27086"/>
    </row>
    <row r="27087" spans="1:6" x14ac:dyDescent="0.2">
      <c r="A27087"/>
      <c r="B27087"/>
      <c r="D27087"/>
      <c r="E27087"/>
      <c r="F27087"/>
    </row>
    <row r="27088" spans="1:6" x14ac:dyDescent="0.2">
      <c r="A27088"/>
      <c r="B27088"/>
      <c r="D27088"/>
      <c r="E27088"/>
      <c r="F27088"/>
    </row>
    <row r="27089" spans="1:6" x14ac:dyDescent="0.2">
      <c r="A27089"/>
      <c r="B27089"/>
      <c r="D27089"/>
      <c r="E27089"/>
      <c r="F27089"/>
    </row>
    <row r="27090" spans="1:6" x14ac:dyDescent="0.2">
      <c r="A27090"/>
      <c r="B27090"/>
      <c r="D27090"/>
      <c r="E27090"/>
      <c r="F27090"/>
    </row>
    <row r="27091" spans="1:6" x14ac:dyDescent="0.2">
      <c r="A27091"/>
      <c r="B27091"/>
      <c r="D27091"/>
      <c r="E27091"/>
      <c r="F27091"/>
    </row>
    <row r="27092" spans="1:6" x14ac:dyDescent="0.2">
      <c r="A27092"/>
      <c r="B27092"/>
      <c r="D27092"/>
      <c r="E27092"/>
      <c r="F27092"/>
    </row>
    <row r="27093" spans="1:6" x14ac:dyDescent="0.2">
      <c r="A27093"/>
      <c r="B27093"/>
      <c r="D27093"/>
      <c r="E27093"/>
      <c r="F27093"/>
    </row>
    <row r="27094" spans="1:6" x14ac:dyDescent="0.2">
      <c r="A27094"/>
      <c r="B27094"/>
      <c r="D27094"/>
      <c r="E27094"/>
      <c r="F27094"/>
    </row>
    <row r="27095" spans="1:6" x14ac:dyDescent="0.2">
      <c r="A27095"/>
      <c r="B27095"/>
      <c r="D27095"/>
      <c r="E27095"/>
      <c r="F27095"/>
    </row>
    <row r="27096" spans="1:6" x14ac:dyDescent="0.2">
      <c r="A27096"/>
      <c r="B27096"/>
      <c r="D27096"/>
      <c r="E27096"/>
      <c r="F27096"/>
    </row>
    <row r="27097" spans="1:6" x14ac:dyDescent="0.2">
      <c r="A27097"/>
      <c r="B27097"/>
      <c r="D27097"/>
      <c r="E27097"/>
      <c r="F27097"/>
    </row>
    <row r="27098" spans="1:6" x14ac:dyDescent="0.2">
      <c r="A27098"/>
      <c r="B27098"/>
      <c r="D27098"/>
      <c r="E27098"/>
      <c r="F27098"/>
    </row>
    <row r="27099" spans="1:6" x14ac:dyDescent="0.2">
      <c r="A27099"/>
      <c r="B27099"/>
      <c r="D27099"/>
      <c r="E27099"/>
      <c r="F27099"/>
    </row>
    <row r="27100" spans="1:6" x14ac:dyDescent="0.2">
      <c r="A27100"/>
      <c r="B27100"/>
      <c r="D27100"/>
      <c r="E27100"/>
      <c r="F27100"/>
    </row>
    <row r="27101" spans="1:6" x14ac:dyDescent="0.2">
      <c r="A27101"/>
      <c r="B27101"/>
      <c r="D27101"/>
      <c r="E27101"/>
      <c r="F27101"/>
    </row>
    <row r="27102" spans="1:6" x14ac:dyDescent="0.2">
      <c r="A27102"/>
      <c r="B27102"/>
      <c r="D27102"/>
      <c r="E27102"/>
      <c r="F27102"/>
    </row>
    <row r="27103" spans="1:6" x14ac:dyDescent="0.2">
      <c r="A27103"/>
      <c r="B27103"/>
      <c r="D27103"/>
      <c r="E27103"/>
      <c r="F27103"/>
    </row>
    <row r="27104" spans="1:6" x14ac:dyDescent="0.2">
      <c r="A27104"/>
      <c r="B27104"/>
      <c r="D27104"/>
      <c r="E27104"/>
      <c r="F27104"/>
    </row>
    <row r="27105" spans="1:6" x14ac:dyDescent="0.2">
      <c r="A27105"/>
      <c r="B27105"/>
      <c r="D27105"/>
      <c r="E27105"/>
      <c r="F27105"/>
    </row>
    <row r="27106" spans="1:6" x14ac:dyDescent="0.2">
      <c r="A27106"/>
      <c r="B27106"/>
      <c r="D27106"/>
      <c r="E27106"/>
      <c r="F27106"/>
    </row>
    <row r="27107" spans="1:6" x14ac:dyDescent="0.2">
      <c r="A27107"/>
      <c r="B27107"/>
      <c r="D27107"/>
      <c r="E27107"/>
      <c r="F27107"/>
    </row>
    <row r="27108" spans="1:6" x14ac:dyDescent="0.2">
      <c r="A27108"/>
      <c r="B27108"/>
      <c r="D27108"/>
      <c r="E27108"/>
      <c r="F27108"/>
    </row>
    <row r="27109" spans="1:6" x14ac:dyDescent="0.2">
      <c r="A27109"/>
      <c r="B27109"/>
      <c r="D27109"/>
      <c r="E27109"/>
      <c r="F27109"/>
    </row>
    <row r="27110" spans="1:6" x14ac:dyDescent="0.2">
      <c r="A27110"/>
      <c r="B27110"/>
      <c r="D27110"/>
      <c r="E27110"/>
      <c r="F27110"/>
    </row>
    <row r="27111" spans="1:6" x14ac:dyDescent="0.2">
      <c r="A27111"/>
      <c r="B27111"/>
      <c r="D27111"/>
      <c r="E27111"/>
      <c r="F27111"/>
    </row>
    <row r="27112" spans="1:6" x14ac:dyDescent="0.2">
      <c r="A27112"/>
      <c r="B27112"/>
      <c r="D27112"/>
      <c r="E27112"/>
      <c r="F27112"/>
    </row>
    <row r="27113" spans="1:6" x14ac:dyDescent="0.2">
      <c r="A27113"/>
      <c r="B27113"/>
      <c r="D27113"/>
      <c r="E27113"/>
      <c r="F27113"/>
    </row>
    <row r="27114" spans="1:6" x14ac:dyDescent="0.2">
      <c r="A27114"/>
      <c r="B27114"/>
      <c r="D27114"/>
      <c r="E27114"/>
      <c r="F27114"/>
    </row>
    <row r="27115" spans="1:6" x14ac:dyDescent="0.2">
      <c r="A27115"/>
      <c r="B27115"/>
      <c r="D27115"/>
      <c r="E27115"/>
      <c r="F27115"/>
    </row>
    <row r="27116" spans="1:6" x14ac:dyDescent="0.2">
      <c r="A27116"/>
      <c r="B27116"/>
      <c r="D27116"/>
      <c r="E27116"/>
      <c r="F27116"/>
    </row>
    <row r="27117" spans="1:6" x14ac:dyDescent="0.2">
      <c r="A27117"/>
      <c r="B27117"/>
      <c r="D27117"/>
      <c r="E27117"/>
      <c r="F27117"/>
    </row>
    <row r="27118" spans="1:6" x14ac:dyDescent="0.2">
      <c r="A27118"/>
      <c r="B27118"/>
      <c r="D27118"/>
      <c r="E27118"/>
      <c r="F27118"/>
    </row>
    <row r="27119" spans="1:6" x14ac:dyDescent="0.2">
      <c r="A27119"/>
      <c r="B27119"/>
      <c r="D27119"/>
      <c r="E27119"/>
      <c r="F27119"/>
    </row>
    <row r="27120" spans="1:6" x14ac:dyDescent="0.2">
      <c r="A27120"/>
      <c r="B27120"/>
      <c r="D27120"/>
      <c r="E27120"/>
      <c r="F27120"/>
    </row>
    <row r="27121" spans="1:6" x14ac:dyDescent="0.2">
      <c r="A27121"/>
      <c r="B27121"/>
      <c r="D27121"/>
      <c r="E27121"/>
      <c r="F27121"/>
    </row>
    <row r="27122" spans="1:6" x14ac:dyDescent="0.2">
      <c r="A27122"/>
      <c r="B27122"/>
      <c r="D27122"/>
      <c r="E27122"/>
      <c r="F27122"/>
    </row>
    <row r="27123" spans="1:6" x14ac:dyDescent="0.2">
      <c r="A27123"/>
      <c r="B27123"/>
      <c r="D27123"/>
      <c r="E27123"/>
      <c r="F27123"/>
    </row>
    <row r="27124" spans="1:6" x14ac:dyDescent="0.2">
      <c r="A27124"/>
      <c r="B27124"/>
      <c r="D27124"/>
      <c r="E27124"/>
      <c r="F27124"/>
    </row>
    <row r="27125" spans="1:6" x14ac:dyDescent="0.2">
      <c r="A27125"/>
      <c r="B27125"/>
      <c r="D27125"/>
      <c r="E27125"/>
      <c r="F27125"/>
    </row>
    <row r="27126" spans="1:6" x14ac:dyDescent="0.2">
      <c r="A27126"/>
      <c r="B27126"/>
      <c r="D27126"/>
      <c r="E27126"/>
      <c r="F27126"/>
    </row>
    <row r="27127" spans="1:6" x14ac:dyDescent="0.2">
      <c r="A27127"/>
      <c r="B27127"/>
      <c r="D27127"/>
      <c r="E27127"/>
      <c r="F27127"/>
    </row>
    <row r="27128" spans="1:6" x14ac:dyDescent="0.2">
      <c r="A27128"/>
      <c r="B27128"/>
      <c r="D27128"/>
      <c r="E27128"/>
      <c r="F27128"/>
    </row>
    <row r="27129" spans="1:6" x14ac:dyDescent="0.2">
      <c r="A27129"/>
      <c r="B27129"/>
      <c r="D27129"/>
      <c r="E27129"/>
      <c r="F27129"/>
    </row>
    <row r="27130" spans="1:6" x14ac:dyDescent="0.2">
      <c r="A27130"/>
      <c r="B27130"/>
      <c r="D27130"/>
      <c r="E27130"/>
      <c r="F27130"/>
    </row>
    <row r="27131" spans="1:6" x14ac:dyDescent="0.2">
      <c r="A27131"/>
      <c r="B27131"/>
      <c r="D27131"/>
      <c r="E27131"/>
      <c r="F27131"/>
    </row>
    <row r="27132" spans="1:6" x14ac:dyDescent="0.2">
      <c r="A27132"/>
      <c r="B27132"/>
      <c r="D27132"/>
      <c r="E27132"/>
      <c r="F27132"/>
    </row>
    <row r="27133" spans="1:6" x14ac:dyDescent="0.2">
      <c r="A27133"/>
      <c r="B27133"/>
      <c r="D27133"/>
      <c r="E27133"/>
      <c r="F27133"/>
    </row>
    <row r="27134" spans="1:6" x14ac:dyDescent="0.2">
      <c r="A27134"/>
      <c r="B27134"/>
      <c r="D27134"/>
      <c r="E27134"/>
      <c r="F27134"/>
    </row>
    <row r="27135" spans="1:6" x14ac:dyDescent="0.2">
      <c r="A27135"/>
      <c r="B27135"/>
      <c r="D27135"/>
      <c r="E27135"/>
      <c r="F27135"/>
    </row>
    <row r="27136" spans="1:6" x14ac:dyDescent="0.2">
      <c r="A27136"/>
      <c r="B27136"/>
      <c r="D27136"/>
      <c r="E27136"/>
      <c r="F27136"/>
    </row>
    <row r="27137" spans="1:6" x14ac:dyDescent="0.2">
      <c r="A27137"/>
      <c r="B27137"/>
      <c r="D27137"/>
      <c r="E27137"/>
      <c r="F27137"/>
    </row>
    <row r="27138" spans="1:6" x14ac:dyDescent="0.2">
      <c r="A27138"/>
      <c r="B27138"/>
      <c r="D27138"/>
      <c r="E27138"/>
      <c r="F27138"/>
    </row>
    <row r="27139" spans="1:6" x14ac:dyDescent="0.2">
      <c r="A27139"/>
      <c r="B27139"/>
      <c r="D27139"/>
      <c r="E27139"/>
      <c r="F27139"/>
    </row>
    <row r="27140" spans="1:6" x14ac:dyDescent="0.2">
      <c r="A27140"/>
      <c r="B27140"/>
      <c r="D27140"/>
      <c r="E27140"/>
      <c r="F27140"/>
    </row>
    <row r="27141" spans="1:6" x14ac:dyDescent="0.2">
      <c r="A27141"/>
      <c r="B27141"/>
      <c r="D27141"/>
      <c r="E27141"/>
      <c r="F27141"/>
    </row>
    <row r="27142" spans="1:6" x14ac:dyDescent="0.2">
      <c r="A27142"/>
      <c r="B27142"/>
      <c r="D27142"/>
      <c r="E27142"/>
      <c r="F27142"/>
    </row>
    <row r="27143" spans="1:6" x14ac:dyDescent="0.2">
      <c r="A27143"/>
      <c r="B27143"/>
      <c r="D27143"/>
      <c r="E27143"/>
      <c r="F27143"/>
    </row>
    <row r="27144" spans="1:6" x14ac:dyDescent="0.2">
      <c r="A27144"/>
      <c r="B27144"/>
      <c r="D27144"/>
      <c r="E27144"/>
      <c r="F27144"/>
    </row>
    <row r="27145" spans="1:6" x14ac:dyDescent="0.2">
      <c r="A27145"/>
      <c r="B27145"/>
      <c r="D27145"/>
      <c r="E27145"/>
      <c r="F27145"/>
    </row>
    <row r="27146" spans="1:6" x14ac:dyDescent="0.2">
      <c r="A27146"/>
      <c r="B27146"/>
      <c r="D27146"/>
      <c r="E27146"/>
      <c r="F27146"/>
    </row>
    <row r="27147" spans="1:6" x14ac:dyDescent="0.2">
      <c r="A27147"/>
      <c r="B27147"/>
      <c r="D27147"/>
      <c r="E27147"/>
      <c r="F27147"/>
    </row>
    <row r="27148" spans="1:6" x14ac:dyDescent="0.2">
      <c r="A27148"/>
      <c r="B27148"/>
      <c r="D27148"/>
      <c r="E27148"/>
      <c r="F27148"/>
    </row>
    <row r="27149" spans="1:6" x14ac:dyDescent="0.2">
      <c r="A27149"/>
      <c r="B27149"/>
      <c r="D27149"/>
      <c r="E27149"/>
      <c r="F27149"/>
    </row>
    <row r="27150" spans="1:6" x14ac:dyDescent="0.2">
      <c r="A27150"/>
      <c r="B27150"/>
      <c r="D27150"/>
      <c r="E27150"/>
      <c r="F27150"/>
    </row>
    <row r="27151" spans="1:6" x14ac:dyDescent="0.2">
      <c r="A27151"/>
      <c r="B27151"/>
      <c r="D27151"/>
      <c r="E27151"/>
      <c r="F27151"/>
    </row>
    <row r="27152" spans="1:6" x14ac:dyDescent="0.2">
      <c r="A27152"/>
      <c r="B27152"/>
      <c r="D27152"/>
      <c r="E27152"/>
      <c r="F27152"/>
    </row>
    <row r="27153" spans="1:6" x14ac:dyDescent="0.2">
      <c r="A27153"/>
      <c r="B27153"/>
      <c r="D27153"/>
      <c r="E27153"/>
      <c r="F27153"/>
    </row>
    <row r="27154" spans="1:6" x14ac:dyDescent="0.2">
      <c r="A27154"/>
      <c r="B27154"/>
      <c r="D27154"/>
      <c r="E27154"/>
      <c r="F27154"/>
    </row>
    <row r="27155" spans="1:6" x14ac:dyDescent="0.2">
      <c r="A27155"/>
      <c r="B27155"/>
      <c r="D27155"/>
      <c r="E27155"/>
      <c r="F27155"/>
    </row>
    <row r="27156" spans="1:6" x14ac:dyDescent="0.2">
      <c r="A27156"/>
      <c r="B27156"/>
      <c r="D27156"/>
      <c r="E27156"/>
      <c r="F27156"/>
    </row>
    <row r="27157" spans="1:6" x14ac:dyDescent="0.2">
      <c r="A27157"/>
      <c r="B27157"/>
      <c r="D27157"/>
      <c r="E27157"/>
      <c r="F27157"/>
    </row>
    <row r="27158" spans="1:6" x14ac:dyDescent="0.2">
      <c r="A27158"/>
      <c r="B27158"/>
      <c r="D27158"/>
      <c r="E27158"/>
      <c r="F27158"/>
    </row>
    <row r="27159" spans="1:6" x14ac:dyDescent="0.2">
      <c r="A27159"/>
      <c r="B27159"/>
      <c r="D27159"/>
      <c r="E27159"/>
      <c r="F27159"/>
    </row>
    <row r="27160" spans="1:6" x14ac:dyDescent="0.2">
      <c r="A27160"/>
      <c r="B27160"/>
      <c r="D27160"/>
      <c r="E27160"/>
      <c r="F27160"/>
    </row>
    <row r="27161" spans="1:6" x14ac:dyDescent="0.2">
      <c r="A27161"/>
      <c r="B27161"/>
      <c r="D27161"/>
      <c r="E27161"/>
      <c r="F27161"/>
    </row>
    <row r="27162" spans="1:6" x14ac:dyDescent="0.2">
      <c r="A27162"/>
      <c r="B27162"/>
      <c r="D27162"/>
      <c r="E27162"/>
      <c r="F27162"/>
    </row>
    <row r="27163" spans="1:6" x14ac:dyDescent="0.2">
      <c r="A27163"/>
      <c r="B27163"/>
      <c r="D27163"/>
      <c r="E27163"/>
      <c r="F27163"/>
    </row>
    <row r="27164" spans="1:6" x14ac:dyDescent="0.2">
      <c r="A27164"/>
      <c r="B27164"/>
      <c r="D27164"/>
      <c r="E27164"/>
      <c r="F27164"/>
    </row>
    <row r="27165" spans="1:6" x14ac:dyDescent="0.2">
      <c r="A27165"/>
      <c r="B27165"/>
      <c r="D27165"/>
      <c r="E27165"/>
      <c r="F27165"/>
    </row>
    <row r="27166" spans="1:6" x14ac:dyDescent="0.2">
      <c r="A27166"/>
      <c r="B27166"/>
      <c r="D27166"/>
      <c r="E27166"/>
      <c r="F27166"/>
    </row>
    <row r="27167" spans="1:6" x14ac:dyDescent="0.2">
      <c r="A27167"/>
      <c r="B27167"/>
      <c r="D27167"/>
      <c r="E27167"/>
      <c r="F27167"/>
    </row>
    <row r="27168" spans="1:6" x14ac:dyDescent="0.2">
      <c r="A27168"/>
      <c r="B27168"/>
      <c r="D27168"/>
      <c r="E27168"/>
      <c r="F27168"/>
    </row>
    <row r="27169" spans="1:6" x14ac:dyDescent="0.2">
      <c r="A27169"/>
      <c r="B27169"/>
      <c r="D27169"/>
      <c r="E27169"/>
      <c r="F27169"/>
    </row>
    <row r="27170" spans="1:6" x14ac:dyDescent="0.2">
      <c r="A27170"/>
      <c r="B27170"/>
      <c r="D27170"/>
      <c r="E27170"/>
      <c r="F27170"/>
    </row>
    <row r="27171" spans="1:6" x14ac:dyDescent="0.2">
      <c r="A27171"/>
      <c r="B27171"/>
      <c r="D27171"/>
      <c r="E27171"/>
      <c r="F27171"/>
    </row>
    <row r="27172" spans="1:6" x14ac:dyDescent="0.2">
      <c r="A27172"/>
      <c r="B27172"/>
      <c r="D27172"/>
      <c r="E27172"/>
      <c r="F27172"/>
    </row>
    <row r="27173" spans="1:6" x14ac:dyDescent="0.2">
      <c r="A27173"/>
      <c r="B27173"/>
      <c r="D27173"/>
      <c r="E27173"/>
      <c r="F27173"/>
    </row>
    <row r="27174" spans="1:6" x14ac:dyDescent="0.2">
      <c r="A27174"/>
      <c r="B27174"/>
      <c r="D27174"/>
      <c r="E27174"/>
      <c r="F27174"/>
    </row>
    <row r="27175" spans="1:6" x14ac:dyDescent="0.2">
      <c r="A27175"/>
      <c r="B27175"/>
      <c r="D27175"/>
      <c r="E27175"/>
      <c r="F27175"/>
    </row>
    <row r="27176" spans="1:6" x14ac:dyDescent="0.2">
      <c r="A27176"/>
      <c r="B27176"/>
      <c r="D27176"/>
      <c r="E27176"/>
      <c r="F27176"/>
    </row>
    <row r="27177" spans="1:6" x14ac:dyDescent="0.2">
      <c r="A27177"/>
      <c r="B27177"/>
      <c r="D27177"/>
      <c r="E27177"/>
      <c r="F27177"/>
    </row>
    <row r="27178" spans="1:6" x14ac:dyDescent="0.2">
      <c r="A27178"/>
      <c r="B27178"/>
      <c r="D27178"/>
      <c r="E27178"/>
      <c r="F27178"/>
    </row>
    <row r="27179" spans="1:6" x14ac:dyDescent="0.2">
      <c r="A27179"/>
      <c r="B27179"/>
      <c r="D27179"/>
      <c r="E27179"/>
      <c r="F27179"/>
    </row>
    <row r="27180" spans="1:6" x14ac:dyDescent="0.2">
      <c r="A27180"/>
      <c r="B27180"/>
      <c r="D27180"/>
      <c r="E27180"/>
      <c r="F27180"/>
    </row>
    <row r="27181" spans="1:6" x14ac:dyDescent="0.2">
      <c r="A27181"/>
      <c r="B27181"/>
      <c r="D27181"/>
      <c r="E27181"/>
      <c r="F27181"/>
    </row>
    <row r="27182" spans="1:6" x14ac:dyDescent="0.2">
      <c r="A27182"/>
      <c r="B27182"/>
      <c r="D27182"/>
      <c r="E27182"/>
      <c r="F27182"/>
    </row>
    <row r="27183" spans="1:6" x14ac:dyDescent="0.2">
      <c r="A27183"/>
      <c r="B27183"/>
      <c r="D27183"/>
      <c r="E27183"/>
      <c r="F27183"/>
    </row>
    <row r="27184" spans="1:6" x14ac:dyDescent="0.2">
      <c r="A27184"/>
      <c r="B27184"/>
      <c r="D27184"/>
      <c r="E27184"/>
      <c r="F27184"/>
    </row>
    <row r="27185" spans="1:6" x14ac:dyDescent="0.2">
      <c r="A27185"/>
      <c r="B27185"/>
      <c r="D27185"/>
      <c r="E27185"/>
      <c r="F27185"/>
    </row>
    <row r="27186" spans="1:6" x14ac:dyDescent="0.2">
      <c r="A27186"/>
      <c r="B27186"/>
      <c r="D27186"/>
      <c r="E27186"/>
      <c r="F27186"/>
    </row>
    <row r="27187" spans="1:6" x14ac:dyDescent="0.2">
      <c r="A27187"/>
      <c r="B27187"/>
      <c r="D27187"/>
      <c r="E27187"/>
      <c r="F27187"/>
    </row>
    <row r="27188" spans="1:6" x14ac:dyDescent="0.2">
      <c r="A27188"/>
      <c r="B27188"/>
      <c r="D27188"/>
      <c r="E27188"/>
      <c r="F27188"/>
    </row>
    <row r="27189" spans="1:6" x14ac:dyDescent="0.2">
      <c r="A27189"/>
      <c r="B27189"/>
      <c r="D27189"/>
      <c r="E27189"/>
      <c r="F27189"/>
    </row>
    <row r="27190" spans="1:6" x14ac:dyDescent="0.2">
      <c r="A27190"/>
      <c r="B27190"/>
      <c r="D27190"/>
      <c r="E27190"/>
      <c r="F27190"/>
    </row>
    <row r="27191" spans="1:6" x14ac:dyDescent="0.2">
      <c r="A27191"/>
      <c r="B27191"/>
      <c r="D27191"/>
      <c r="E27191"/>
      <c r="F27191"/>
    </row>
    <row r="27192" spans="1:6" x14ac:dyDescent="0.2">
      <c r="A27192"/>
      <c r="B27192"/>
      <c r="D27192"/>
      <c r="E27192"/>
      <c r="F27192"/>
    </row>
    <row r="27193" spans="1:6" x14ac:dyDescent="0.2">
      <c r="A27193"/>
      <c r="B27193"/>
      <c r="D27193"/>
      <c r="E27193"/>
      <c r="F27193"/>
    </row>
    <row r="27194" spans="1:6" x14ac:dyDescent="0.2">
      <c r="A27194"/>
      <c r="B27194"/>
      <c r="D27194"/>
      <c r="E27194"/>
      <c r="F27194"/>
    </row>
    <row r="27195" spans="1:6" x14ac:dyDescent="0.2">
      <c r="A27195"/>
      <c r="B27195"/>
      <c r="D27195"/>
      <c r="E27195"/>
      <c r="F27195"/>
    </row>
    <row r="27196" spans="1:6" x14ac:dyDescent="0.2">
      <c r="A27196"/>
      <c r="B27196"/>
      <c r="D27196"/>
      <c r="E27196"/>
      <c r="F27196"/>
    </row>
    <row r="27197" spans="1:6" x14ac:dyDescent="0.2">
      <c r="A27197"/>
      <c r="B27197"/>
      <c r="D27197"/>
      <c r="E27197"/>
      <c r="F27197"/>
    </row>
    <row r="27198" spans="1:6" x14ac:dyDescent="0.2">
      <c r="A27198"/>
      <c r="B27198"/>
      <c r="D27198"/>
      <c r="E27198"/>
      <c r="F27198"/>
    </row>
    <row r="27199" spans="1:6" x14ac:dyDescent="0.2">
      <c r="A27199"/>
      <c r="B27199"/>
      <c r="D27199"/>
      <c r="E27199"/>
      <c r="F27199"/>
    </row>
    <row r="27200" spans="1:6" x14ac:dyDescent="0.2">
      <c r="A27200"/>
      <c r="B27200"/>
      <c r="D27200"/>
      <c r="E27200"/>
      <c r="F27200"/>
    </row>
    <row r="27201" spans="1:6" x14ac:dyDescent="0.2">
      <c r="A27201"/>
      <c r="B27201"/>
      <c r="D27201"/>
      <c r="E27201"/>
      <c r="F27201"/>
    </row>
    <row r="27202" spans="1:6" x14ac:dyDescent="0.2">
      <c r="A27202"/>
      <c r="B27202"/>
      <c r="D27202"/>
      <c r="E27202"/>
      <c r="F27202"/>
    </row>
    <row r="27203" spans="1:6" x14ac:dyDescent="0.2">
      <c r="A27203"/>
      <c r="B27203"/>
      <c r="D27203"/>
      <c r="E27203"/>
      <c r="F27203"/>
    </row>
    <row r="27204" spans="1:6" x14ac:dyDescent="0.2">
      <c r="A27204"/>
      <c r="B27204"/>
      <c r="D27204"/>
      <c r="E27204"/>
      <c r="F27204"/>
    </row>
    <row r="27205" spans="1:6" x14ac:dyDescent="0.2">
      <c r="A27205"/>
      <c r="B27205"/>
      <c r="D27205"/>
      <c r="E27205"/>
      <c r="F27205"/>
    </row>
    <row r="27206" spans="1:6" x14ac:dyDescent="0.2">
      <c r="A27206"/>
      <c r="B27206"/>
      <c r="D27206"/>
      <c r="E27206"/>
      <c r="F27206"/>
    </row>
    <row r="27207" spans="1:6" x14ac:dyDescent="0.2">
      <c r="A27207"/>
      <c r="B27207"/>
      <c r="D27207"/>
      <c r="E27207"/>
      <c r="F27207"/>
    </row>
    <row r="27208" spans="1:6" x14ac:dyDescent="0.2">
      <c r="A27208"/>
      <c r="B27208"/>
      <c r="D27208"/>
      <c r="E27208"/>
      <c r="F27208"/>
    </row>
    <row r="27209" spans="1:6" x14ac:dyDescent="0.2">
      <c r="A27209"/>
      <c r="B27209"/>
      <c r="D27209"/>
      <c r="E27209"/>
      <c r="F27209"/>
    </row>
    <row r="27210" spans="1:6" x14ac:dyDescent="0.2">
      <c r="A27210"/>
      <c r="B27210"/>
      <c r="D27210"/>
      <c r="E27210"/>
      <c r="F27210"/>
    </row>
    <row r="27211" spans="1:6" x14ac:dyDescent="0.2">
      <c r="A27211"/>
      <c r="B27211"/>
      <c r="D27211"/>
      <c r="E27211"/>
      <c r="F27211"/>
    </row>
    <row r="27212" spans="1:6" x14ac:dyDescent="0.2">
      <c r="A27212"/>
      <c r="B27212"/>
      <c r="D27212"/>
      <c r="E27212"/>
      <c r="F27212"/>
    </row>
    <row r="27213" spans="1:6" x14ac:dyDescent="0.2">
      <c r="A27213"/>
      <c r="B27213"/>
      <c r="D27213"/>
      <c r="E27213"/>
      <c r="F27213"/>
    </row>
    <row r="27214" spans="1:6" x14ac:dyDescent="0.2">
      <c r="A27214"/>
      <c r="B27214"/>
      <c r="D27214"/>
      <c r="E27214"/>
      <c r="F27214"/>
    </row>
    <row r="27215" spans="1:6" x14ac:dyDescent="0.2">
      <c r="A27215"/>
      <c r="B27215"/>
      <c r="D27215"/>
      <c r="E27215"/>
      <c r="F27215"/>
    </row>
    <row r="27216" spans="1:6" x14ac:dyDescent="0.2">
      <c r="A27216"/>
      <c r="B27216"/>
      <c r="D27216"/>
      <c r="E27216"/>
      <c r="F27216"/>
    </row>
    <row r="27217" spans="1:6" x14ac:dyDescent="0.2">
      <c r="A27217"/>
      <c r="B27217"/>
      <c r="D27217"/>
      <c r="E27217"/>
      <c r="F27217"/>
    </row>
    <row r="27218" spans="1:6" x14ac:dyDescent="0.2">
      <c r="A27218"/>
      <c r="B27218"/>
      <c r="D27218"/>
      <c r="E27218"/>
      <c r="F27218"/>
    </row>
    <row r="27219" spans="1:6" x14ac:dyDescent="0.2">
      <c r="A27219"/>
      <c r="B27219"/>
      <c r="D27219"/>
      <c r="E27219"/>
      <c r="F27219"/>
    </row>
    <row r="27220" spans="1:6" x14ac:dyDescent="0.2">
      <c r="A27220"/>
      <c r="B27220"/>
      <c r="D27220"/>
      <c r="E27220"/>
      <c r="F27220"/>
    </row>
    <row r="27221" spans="1:6" x14ac:dyDescent="0.2">
      <c r="A27221"/>
      <c r="B27221"/>
      <c r="D27221"/>
      <c r="E27221"/>
      <c r="F27221"/>
    </row>
    <row r="27222" spans="1:6" x14ac:dyDescent="0.2">
      <c r="A27222"/>
      <c r="B27222"/>
      <c r="D27222"/>
      <c r="E27222"/>
      <c r="F27222"/>
    </row>
    <row r="27223" spans="1:6" x14ac:dyDescent="0.2">
      <c r="A27223"/>
      <c r="B27223"/>
      <c r="D27223"/>
      <c r="E27223"/>
      <c r="F27223"/>
    </row>
    <row r="27224" spans="1:6" x14ac:dyDescent="0.2">
      <c r="A27224"/>
      <c r="B27224"/>
      <c r="D27224"/>
      <c r="E27224"/>
      <c r="F27224"/>
    </row>
    <row r="27225" spans="1:6" x14ac:dyDescent="0.2">
      <c r="A27225"/>
      <c r="B27225"/>
      <c r="D27225"/>
      <c r="E27225"/>
      <c r="F27225"/>
    </row>
    <row r="27226" spans="1:6" x14ac:dyDescent="0.2">
      <c r="A27226"/>
      <c r="B27226"/>
      <c r="D27226"/>
      <c r="E27226"/>
      <c r="F27226"/>
    </row>
    <row r="27227" spans="1:6" x14ac:dyDescent="0.2">
      <c r="A27227"/>
      <c r="B27227"/>
      <c r="D27227"/>
      <c r="E27227"/>
      <c r="F27227"/>
    </row>
    <row r="27228" spans="1:6" x14ac:dyDescent="0.2">
      <c r="A27228"/>
      <c r="B27228"/>
      <c r="D27228"/>
      <c r="E27228"/>
      <c r="F27228"/>
    </row>
    <row r="27229" spans="1:6" x14ac:dyDescent="0.2">
      <c r="A27229"/>
      <c r="B27229"/>
      <c r="D27229"/>
      <c r="E27229"/>
      <c r="F27229"/>
    </row>
    <row r="27230" spans="1:6" x14ac:dyDescent="0.2">
      <c r="A27230"/>
      <c r="B27230"/>
      <c r="D27230"/>
      <c r="E27230"/>
      <c r="F27230"/>
    </row>
    <row r="27231" spans="1:6" x14ac:dyDescent="0.2">
      <c r="A27231"/>
      <c r="B27231"/>
      <c r="D27231"/>
      <c r="E27231"/>
      <c r="F27231"/>
    </row>
    <row r="27232" spans="1:6" x14ac:dyDescent="0.2">
      <c r="A27232"/>
      <c r="B27232"/>
      <c r="D27232"/>
      <c r="E27232"/>
      <c r="F27232"/>
    </row>
    <row r="27233" spans="1:6" x14ac:dyDescent="0.2">
      <c r="A27233"/>
      <c r="B27233"/>
      <c r="D27233"/>
      <c r="E27233"/>
      <c r="F27233"/>
    </row>
    <row r="27234" spans="1:6" x14ac:dyDescent="0.2">
      <c r="A27234"/>
      <c r="B27234"/>
      <c r="D27234"/>
      <c r="E27234"/>
      <c r="F27234"/>
    </row>
    <row r="27235" spans="1:6" x14ac:dyDescent="0.2">
      <c r="A27235"/>
      <c r="B27235"/>
      <c r="D27235"/>
      <c r="E27235"/>
      <c r="F27235"/>
    </row>
    <row r="27236" spans="1:6" x14ac:dyDescent="0.2">
      <c r="A27236"/>
      <c r="B27236"/>
      <c r="D27236"/>
      <c r="E27236"/>
      <c r="F27236"/>
    </row>
    <row r="27237" spans="1:6" x14ac:dyDescent="0.2">
      <c r="A27237"/>
      <c r="B27237"/>
      <c r="D27237"/>
      <c r="E27237"/>
      <c r="F27237"/>
    </row>
    <row r="27238" spans="1:6" x14ac:dyDescent="0.2">
      <c r="A27238"/>
      <c r="B27238"/>
      <c r="D27238"/>
      <c r="E27238"/>
      <c r="F27238"/>
    </row>
    <row r="27239" spans="1:6" x14ac:dyDescent="0.2">
      <c r="A27239"/>
      <c r="B27239"/>
      <c r="D27239"/>
      <c r="E27239"/>
      <c r="F27239"/>
    </row>
    <row r="27240" spans="1:6" x14ac:dyDescent="0.2">
      <c r="A27240"/>
      <c r="B27240"/>
      <c r="D27240"/>
      <c r="E27240"/>
      <c r="F27240"/>
    </row>
    <row r="27241" spans="1:6" x14ac:dyDescent="0.2">
      <c r="A27241"/>
      <c r="B27241"/>
      <c r="D27241"/>
      <c r="E27241"/>
      <c r="F27241"/>
    </row>
    <row r="27242" spans="1:6" x14ac:dyDescent="0.2">
      <c r="A27242"/>
      <c r="B27242"/>
      <c r="D27242"/>
      <c r="E27242"/>
      <c r="F27242"/>
    </row>
    <row r="27243" spans="1:6" x14ac:dyDescent="0.2">
      <c r="A27243"/>
      <c r="B27243"/>
      <c r="D27243"/>
      <c r="E27243"/>
      <c r="F27243"/>
    </row>
    <row r="27244" spans="1:6" x14ac:dyDescent="0.2">
      <c r="A27244"/>
      <c r="B27244"/>
      <c r="D27244"/>
      <c r="E27244"/>
      <c r="F27244"/>
    </row>
    <row r="27245" spans="1:6" x14ac:dyDescent="0.2">
      <c r="A27245"/>
      <c r="B27245"/>
      <c r="D27245"/>
      <c r="E27245"/>
      <c r="F27245"/>
    </row>
    <row r="27246" spans="1:6" x14ac:dyDescent="0.2">
      <c r="A27246"/>
      <c r="B27246"/>
      <c r="D27246"/>
      <c r="E27246"/>
      <c r="F27246"/>
    </row>
    <row r="27247" spans="1:6" x14ac:dyDescent="0.2">
      <c r="A27247"/>
      <c r="B27247"/>
      <c r="D27247"/>
      <c r="E27247"/>
      <c r="F27247"/>
    </row>
    <row r="27248" spans="1:6" x14ac:dyDescent="0.2">
      <c r="A27248"/>
      <c r="B27248"/>
      <c r="D27248"/>
      <c r="E27248"/>
      <c r="F27248"/>
    </row>
    <row r="27249" spans="1:6" x14ac:dyDescent="0.2">
      <c r="A27249"/>
      <c r="B27249"/>
      <c r="D27249"/>
      <c r="E27249"/>
      <c r="F27249"/>
    </row>
    <row r="27250" spans="1:6" x14ac:dyDescent="0.2">
      <c r="A27250"/>
      <c r="B27250"/>
      <c r="D27250"/>
      <c r="E27250"/>
      <c r="F27250"/>
    </row>
    <row r="27251" spans="1:6" x14ac:dyDescent="0.2">
      <c r="A27251"/>
      <c r="B27251"/>
      <c r="D27251"/>
      <c r="E27251"/>
      <c r="F27251"/>
    </row>
    <row r="27252" spans="1:6" x14ac:dyDescent="0.2">
      <c r="A27252"/>
      <c r="B27252"/>
      <c r="D27252"/>
      <c r="E27252"/>
      <c r="F27252"/>
    </row>
    <row r="27253" spans="1:6" x14ac:dyDescent="0.2">
      <c r="A27253"/>
      <c r="B27253"/>
      <c r="D27253"/>
      <c r="E27253"/>
      <c r="F27253"/>
    </row>
    <row r="27254" spans="1:6" x14ac:dyDescent="0.2">
      <c r="A27254"/>
      <c r="B27254"/>
      <c r="D27254"/>
      <c r="E27254"/>
      <c r="F27254"/>
    </row>
    <row r="27255" spans="1:6" x14ac:dyDescent="0.2">
      <c r="A27255"/>
      <c r="B27255"/>
      <c r="D27255"/>
      <c r="E27255"/>
      <c r="F27255"/>
    </row>
    <row r="27256" spans="1:6" x14ac:dyDescent="0.2">
      <c r="A27256"/>
      <c r="B27256"/>
      <c r="D27256"/>
      <c r="E27256"/>
      <c r="F27256"/>
    </row>
    <row r="27257" spans="1:6" x14ac:dyDescent="0.2">
      <c r="A27257"/>
      <c r="B27257"/>
      <c r="D27257"/>
      <c r="E27257"/>
      <c r="F27257"/>
    </row>
    <row r="27258" spans="1:6" x14ac:dyDescent="0.2">
      <c r="A27258"/>
      <c r="B27258"/>
      <c r="D27258"/>
      <c r="E27258"/>
      <c r="F27258"/>
    </row>
    <row r="27259" spans="1:6" x14ac:dyDescent="0.2">
      <c r="A27259"/>
      <c r="B27259"/>
      <c r="D27259"/>
      <c r="E27259"/>
      <c r="F27259"/>
    </row>
    <row r="27260" spans="1:6" x14ac:dyDescent="0.2">
      <c r="A27260"/>
      <c r="B27260"/>
      <c r="D27260"/>
      <c r="E27260"/>
      <c r="F27260"/>
    </row>
    <row r="27261" spans="1:6" x14ac:dyDescent="0.2">
      <c r="A27261"/>
      <c r="B27261"/>
      <c r="D27261"/>
      <c r="E27261"/>
      <c r="F27261"/>
    </row>
    <row r="27262" spans="1:6" x14ac:dyDescent="0.2">
      <c r="A27262"/>
      <c r="B27262"/>
      <c r="D27262"/>
      <c r="E27262"/>
      <c r="F27262"/>
    </row>
    <row r="27263" spans="1:6" x14ac:dyDescent="0.2">
      <c r="A27263"/>
      <c r="B27263"/>
      <c r="D27263"/>
      <c r="E27263"/>
      <c r="F27263"/>
    </row>
    <row r="27264" spans="1:6" x14ac:dyDescent="0.2">
      <c r="A27264"/>
      <c r="B27264"/>
      <c r="D27264"/>
      <c r="E27264"/>
      <c r="F27264"/>
    </row>
    <row r="27265" spans="1:6" x14ac:dyDescent="0.2">
      <c r="A27265"/>
      <c r="B27265"/>
      <c r="D27265"/>
      <c r="E27265"/>
      <c r="F27265"/>
    </row>
    <row r="27266" spans="1:6" x14ac:dyDescent="0.2">
      <c r="A27266"/>
      <c r="B27266"/>
      <c r="D27266"/>
      <c r="E27266"/>
      <c r="F27266"/>
    </row>
    <row r="27267" spans="1:6" x14ac:dyDescent="0.2">
      <c r="A27267"/>
      <c r="B27267"/>
      <c r="D27267"/>
      <c r="E27267"/>
      <c r="F27267"/>
    </row>
    <row r="27268" spans="1:6" x14ac:dyDescent="0.2">
      <c r="A27268"/>
      <c r="B27268"/>
      <c r="D27268"/>
      <c r="E27268"/>
      <c r="F27268"/>
    </row>
    <row r="27269" spans="1:6" x14ac:dyDescent="0.2">
      <c r="A27269"/>
      <c r="B27269"/>
      <c r="D27269"/>
      <c r="E27269"/>
      <c r="F27269"/>
    </row>
    <row r="27270" spans="1:6" x14ac:dyDescent="0.2">
      <c r="A27270"/>
      <c r="B27270"/>
      <c r="D27270"/>
      <c r="E27270"/>
      <c r="F27270"/>
    </row>
    <row r="27271" spans="1:6" x14ac:dyDescent="0.2">
      <c r="A27271"/>
      <c r="B27271"/>
      <c r="D27271"/>
      <c r="E27271"/>
      <c r="F27271"/>
    </row>
    <row r="27272" spans="1:6" x14ac:dyDescent="0.2">
      <c r="A27272"/>
      <c r="B27272"/>
      <c r="D27272"/>
      <c r="E27272"/>
      <c r="F27272"/>
    </row>
    <row r="27273" spans="1:6" x14ac:dyDescent="0.2">
      <c r="A27273"/>
      <c r="B27273"/>
      <c r="D27273"/>
      <c r="E27273"/>
      <c r="F27273"/>
    </row>
    <row r="27274" spans="1:6" x14ac:dyDescent="0.2">
      <c r="A27274"/>
      <c r="B27274"/>
      <c r="D27274"/>
      <c r="E27274"/>
      <c r="F27274"/>
    </row>
    <row r="27275" spans="1:6" x14ac:dyDescent="0.2">
      <c r="A27275"/>
      <c r="B27275"/>
      <c r="D27275"/>
      <c r="E27275"/>
      <c r="F27275"/>
    </row>
    <row r="27276" spans="1:6" x14ac:dyDescent="0.2">
      <c r="A27276"/>
      <c r="B27276"/>
      <c r="D27276"/>
      <c r="E27276"/>
      <c r="F27276"/>
    </row>
    <row r="27277" spans="1:6" x14ac:dyDescent="0.2">
      <c r="A27277"/>
      <c r="B27277"/>
      <c r="D27277"/>
      <c r="E27277"/>
      <c r="F27277"/>
    </row>
    <row r="27278" spans="1:6" x14ac:dyDescent="0.2">
      <c r="A27278"/>
      <c r="B27278"/>
      <c r="D27278"/>
      <c r="E27278"/>
      <c r="F27278"/>
    </row>
    <row r="27279" spans="1:6" x14ac:dyDescent="0.2">
      <c r="A27279"/>
      <c r="B27279"/>
      <c r="D27279"/>
      <c r="E27279"/>
      <c r="F27279"/>
    </row>
    <row r="27280" spans="1:6" x14ac:dyDescent="0.2">
      <c r="A27280"/>
      <c r="B27280"/>
      <c r="D27280"/>
      <c r="E27280"/>
      <c r="F27280"/>
    </row>
    <row r="27281" spans="1:6" x14ac:dyDescent="0.2">
      <c r="A27281"/>
      <c r="B27281"/>
      <c r="D27281"/>
      <c r="E27281"/>
      <c r="F27281"/>
    </row>
    <row r="27282" spans="1:6" x14ac:dyDescent="0.2">
      <c r="A27282"/>
      <c r="B27282"/>
      <c r="D27282"/>
      <c r="E27282"/>
      <c r="F27282"/>
    </row>
    <row r="27283" spans="1:6" x14ac:dyDescent="0.2">
      <c r="A27283"/>
      <c r="B27283"/>
      <c r="D27283"/>
      <c r="E27283"/>
      <c r="F27283"/>
    </row>
    <row r="27284" spans="1:6" x14ac:dyDescent="0.2">
      <c r="A27284"/>
      <c r="B27284"/>
      <c r="D27284"/>
      <c r="E27284"/>
      <c r="F27284"/>
    </row>
    <row r="27285" spans="1:6" x14ac:dyDescent="0.2">
      <c r="A27285"/>
      <c r="B27285"/>
      <c r="D27285"/>
      <c r="E27285"/>
      <c r="F27285"/>
    </row>
    <row r="27286" spans="1:6" x14ac:dyDescent="0.2">
      <c r="A27286"/>
      <c r="B27286"/>
      <c r="D27286"/>
      <c r="E27286"/>
      <c r="F27286"/>
    </row>
    <row r="27287" spans="1:6" x14ac:dyDescent="0.2">
      <c r="A27287"/>
      <c r="B27287"/>
      <c r="D27287"/>
      <c r="E27287"/>
      <c r="F27287"/>
    </row>
    <row r="27288" spans="1:6" x14ac:dyDescent="0.2">
      <c r="A27288"/>
      <c r="B27288"/>
      <c r="D27288"/>
      <c r="E27288"/>
      <c r="F27288"/>
    </row>
    <row r="27289" spans="1:6" x14ac:dyDescent="0.2">
      <c r="A27289"/>
      <c r="B27289"/>
      <c r="D27289"/>
      <c r="E27289"/>
      <c r="F27289"/>
    </row>
    <row r="27290" spans="1:6" x14ac:dyDescent="0.2">
      <c r="A27290"/>
      <c r="B27290"/>
      <c r="D27290"/>
      <c r="E27290"/>
      <c r="F27290"/>
    </row>
    <row r="27291" spans="1:6" x14ac:dyDescent="0.2">
      <c r="A27291"/>
      <c r="B27291"/>
      <c r="D27291"/>
      <c r="E27291"/>
      <c r="F27291"/>
    </row>
    <row r="27292" spans="1:6" x14ac:dyDescent="0.2">
      <c r="A27292"/>
      <c r="B27292"/>
      <c r="D27292"/>
      <c r="E27292"/>
      <c r="F27292"/>
    </row>
    <row r="27293" spans="1:6" x14ac:dyDescent="0.2">
      <c r="A27293"/>
      <c r="B27293"/>
      <c r="D27293"/>
      <c r="E27293"/>
      <c r="F27293"/>
    </row>
    <row r="27294" spans="1:6" x14ac:dyDescent="0.2">
      <c r="A27294"/>
      <c r="B27294"/>
      <c r="D27294"/>
      <c r="E27294"/>
      <c r="F27294"/>
    </row>
    <row r="27295" spans="1:6" x14ac:dyDescent="0.2">
      <c r="A27295"/>
      <c r="B27295"/>
      <c r="D27295"/>
      <c r="E27295"/>
      <c r="F27295"/>
    </row>
    <row r="27296" spans="1:6" x14ac:dyDescent="0.2">
      <c r="A27296"/>
      <c r="B27296"/>
      <c r="D27296"/>
      <c r="E27296"/>
      <c r="F27296"/>
    </row>
    <row r="27297" spans="1:6" x14ac:dyDescent="0.2">
      <c r="A27297"/>
      <c r="B27297"/>
      <c r="D27297"/>
      <c r="E27297"/>
      <c r="F27297"/>
    </row>
    <row r="27298" spans="1:6" x14ac:dyDescent="0.2">
      <c r="A27298"/>
      <c r="B27298"/>
      <c r="D27298"/>
      <c r="E27298"/>
      <c r="F27298"/>
    </row>
    <row r="27299" spans="1:6" x14ac:dyDescent="0.2">
      <c r="A27299"/>
      <c r="B27299"/>
      <c r="D27299"/>
      <c r="E27299"/>
      <c r="F27299"/>
    </row>
    <row r="27300" spans="1:6" x14ac:dyDescent="0.2">
      <c r="A27300"/>
      <c r="B27300"/>
      <c r="D27300"/>
      <c r="E27300"/>
      <c r="F27300"/>
    </row>
    <row r="27301" spans="1:6" x14ac:dyDescent="0.2">
      <c r="A27301"/>
      <c r="B27301"/>
      <c r="D27301"/>
      <c r="E27301"/>
      <c r="F27301"/>
    </row>
    <row r="27302" spans="1:6" x14ac:dyDescent="0.2">
      <c r="A27302"/>
      <c r="B27302"/>
      <c r="D27302"/>
      <c r="E27302"/>
      <c r="F27302"/>
    </row>
    <row r="27303" spans="1:6" x14ac:dyDescent="0.2">
      <c r="A27303"/>
      <c r="B27303"/>
      <c r="D27303"/>
      <c r="E27303"/>
      <c r="F27303"/>
    </row>
    <row r="27304" spans="1:6" x14ac:dyDescent="0.2">
      <c r="A27304"/>
      <c r="B27304"/>
      <c r="D27304"/>
      <c r="E27304"/>
      <c r="F27304"/>
    </row>
    <row r="27305" spans="1:6" x14ac:dyDescent="0.2">
      <c r="A27305"/>
      <c r="B27305"/>
      <c r="D27305"/>
      <c r="E27305"/>
      <c r="F27305"/>
    </row>
    <row r="27306" spans="1:6" x14ac:dyDescent="0.2">
      <c r="A27306"/>
      <c r="B27306"/>
      <c r="D27306"/>
      <c r="E27306"/>
      <c r="F27306"/>
    </row>
    <row r="27307" spans="1:6" x14ac:dyDescent="0.2">
      <c r="A27307"/>
      <c r="B27307"/>
      <c r="D27307"/>
      <c r="E27307"/>
      <c r="F27307"/>
    </row>
    <row r="27308" spans="1:6" x14ac:dyDescent="0.2">
      <c r="A27308"/>
      <c r="B27308"/>
      <c r="D27308"/>
      <c r="E27308"/>
      <c r="F27308"/>
    </row>
    <row r="27309" spans="1:6" x14ac:dyDescent="0.2">
      <c r="A27309"/>
      <c r="B27309"/>
      <c r="D27309"/>
      <c r="E27309"/>
      <c r="F27309"/>
    </row>
    <row r="27310" spans="1:6" x14ac:dyDescent="0.2">
      <c r="A27310"/>
      <c r="B27310"/>
      <c r="D27310"/>
      <c r="E27310"/>
      <c r="F27310"/>
    </row>
    <row r="27311" spans="1:6" x14ac:dyDescent="0.2">
      <c r="A27311"/>
      <c r="B27311"/>
      <c r="D27311"/>
      <c r="E27311"/>
      <c r="F27311"/>
    </row>
    <row r="27312" spans="1:6" x14ac:dyDescent="0.2">
      <c r="A27312"/>
      <c r="B27312"/>
      <c r="D27312"/>
      <c r="E27312"/>
      <c r="F27312"/>
    </row>
    <row r="27313" spans="1:6" x14ac:dyDescent="0.2">
      <c r="A27313"/>
      <c r="B27313"/>
      <c r="D27313"/>
      <c r="E27313"/>
      <c r="F27313"/>
    </row>
    <row r="27314" spans="1:6" x14ac:dyDescent="0.2">
      <c r="A27314"/>
      <c r="B27314"/>
      <c r="D27314"/>
      <c r="E27314"/>
      <c r="F27314"/>
    </row>
    <row r="27315" spans="1:6" x14ac:dyDescent="0.2">
      <c r="A27315"/>
      <c r="B27315"/>
      <c r="D27315"/>
      <c r="E27315"/>
      <c r="F27315"/>
    </row>
    <row r="27316" spans="1:6" x14ac:dyDescent="0.2">
      <c r="A27316"/>
      <c r="B27316"/>
      <c r="D27316"/>
      <c r="E27316"/>
      <c r="F27316"/>
    </row>
    <row r="27317" spans="1:6" x14ac:dyDescent="0.2">
      <c r="A27317"/>
      <c r="B27317"/>
      <c r="D27317"/>
      <c r="E27317"/>
      <c r="F27317"/>
    </row>
    <row r="27318" spans="1:6" x14ac:dyDescent="0.2">
      <c r="A27318"/>
      <c r="B27318"/>
      <c r="D27318"/>
      <c r="E27318"/>
      <c r="F27318"/>
    </row>
    <row r="27319" spans="1:6" x14ac:dyDescent="0.2">
      <c r="A27319"/>
      <c r="B27319"/>
      <c r="D27319"/>
      <c r="E27319"/>
      <c r="F27319"/>
    </row>
    <row r="27320" spans="1:6" x14ac:dyDescent="0.2">
      <c r="A27320"/>
      <c r="B27320"/>
      <c r="D27320"/>
      <c r="E27320"/>
      <c r="F27320"/>
    </row>
    <row r="27321" spans="1:6" x14ac:dyDescent="0.2">
      <c r="A27321"/>
      <c r="B27321"/>
      <c r="D27321"/>
      <c r="E27321"/>
      <c r="F27321"/>
    </row>
    <row r="27322" spans="1:6" x14ac:dyDescent="0.2">
      <c r="A27322"/>
      <c r="B27322"/>
      <c r="D27322"/>
      <c r="E27322"/>
      <c r="F27322"/>
    </row>
    <row r="27323" spans="1:6" x14ac:dyDescent="0.2">
      <c r="A27323"/>
      <c r="B27323"/>
      <c r="D27323"/>
      <c r="E27323"/>
      <c r="F27323"/>
    </row>
    <row r="27324" spans="1:6" x14ac:dyDescent="0.2">
      <c r="A27324"/>
      <c r="B27324"/>
      <c r="D27324"/>
      <c r="E27324"/>
      <c r="F27324"/>
    </row>
    <row r="27325" spans="1:6" x14ac:dyDescent="0.2">
      <c r="A27325"/>
      <c r="B27325"/>
      <c r="D27325"/>
      <c r="E27325"/>
      <c r="F27325"/>
    </row>
    <row r="27326" spans="1:6" x14ac:dyDescent="0.2">
      <c r="A27326"/>
      <c r="B27326"/>
      <c r="D27326"/>
      <c r="E27326"/>
      <c r="F27326"/>
    </row>
    <row r="27327" spans="1:6" x14ac:dyDescent="0.2">
      <c r="A27327"/>
      <c r="B27327"/>
      <c r="D27327"/>
      <c r="E27327"/>
      <c r="F27327"/>
    </row>
    <row r="27328" spans="1:6" x14ac:dyDescent="0.2">
      <c r="A27328"/>
      <c r="B27328"/>
      <c r="D27328"/>
      <c r="E27328"/>
      <c r="F27328"/>
    </row>
    <row r="27329" spans="1:6" x14ac:dyDescent="0.2">
      <c r="A27329"/>
      <c r="B27329"/>
      <c r="D27329"/>
      <c r="E27329"/>
      <c r="F27329"/>
    </row>
    <row r="27330" spans="1:6" x14ac:dyDescent="0.2">
      <c r="A27330"/>
      <c r="B27330"/>
      <c r="D27330"/>
      <c r="E27330"/>
      <c r="F27330"/>
    </row>
    <row r="27331" spans="1:6" x14ac:dyDescent="0.2">
      <c r="A27331"/>
      <c r="B27331"/>
      <c r="D27331"/>
      <c r="E27331"/>
      <c r="F27331"/>
    </row>
    <row r="27332" spans="1:6" x14ac:dyDescent="0.2">
      <c r="A27332"/>
      <c r="B27332"/>
      <c r="D27332"/>
      <c r="E27332"/>
      <c r="F27332"/>
    </row>
    <row r="27333" spans="1:6" x14ac:dyDescent="0.2">
      <c r="A27333"/>
      <c r="B27333"/>
      <c r="D27333"/>
      <c r="E27333"/>
      <c r="F27333"/>
    </row>
    <row r="27334" spans="1:6" x14ac:dyDescent="0.2">
      <c r="A27334"/>
      <c r="B27334"/>
      <c r="D27334"/>
      <c r="E27334"/>
      <c r="F27334"/>
    </row>
    <row r="27335" spans="1:6" x14ac:dyDescent="0.2">
      <c r="A27335"/>
      <c r="B27335"/>
      <c r="D27335"/>
      <c r="E27335"/>
      <c r="F27335"/>
    </row>
    <row r="27336" spans="1:6" x14ac:dyDescent="0.2">
      <c r="A27336"/>
      <c r="B27336"/>
      <c r="D27336"/>
      <c r="E27336"/>
      <c r="F27336"/>
    </row>
    <row r="27337" spans="1:6" x14ac:dyDescent="0.2">
      <c r="A27337"/>
      <c r="B27337"/>
      <c r="D27337"/>
      <c r="E27337"/>
      <c r="F27337"/>
    </row>
    <row r="27338" spans="1:6" x14ac:dyDescent="0.2">
      <c r="A27338"/>
      <c r="B27338"/>
      <c r="D27338"/>
      <c r="E27338"/>
      <c r="F27338"/>
    </row>
    <row r="27339" spans="1:6" x14ac:dyDescent="0.2">
      <c r="A27339"/>
      <c r="B27339"/>
      <c r="D27339"/>
      <c r="E27339"/>
      <c r="F27339"/>
    </row>
    <row r="27340" spans="1:6" x14ac:dyDescent="0.2">
      <c r="A27340"/>
      <c r="B27340"/>
      <c r="D27340"/>
      <c r="E27340"/>
      <c r="F27340"/>
    </row>
    <row r="27341" spans="1:6" x14ac:dyDescent="0.2">
      <c r="A27341"/>
      <c r="B27341"/>
      <c r="D27341"/>
      <c r="E27341"/>
      <c r="F27341"/>
    </row>
    <row r="27342" spans="1:6" x14ac:dyDescent="0.2">
      <c r="A27342"/>
      <c r="B27342"/>
      <c r="D27342"/>
      <c r="E27342"/>
      <c r="F27342"/>
    </row>
    <row r="27343" spans="1:6" x14ac:dyDescent="0.2">
      <c r="A27343"/>
      <c r="B27343"/>
      <c r="D27343"/>
      <c r="E27343"/>
      <c r="F27343"/>
    </row>
    <row r="27344" spans="1:6" x14ac:dyDescent="0.2">
      <c r="A27344"/>
      <c r="B27344"/>
      <c r="D27344"/>
      <c r="E27344"/>
      <c r="F27344"/>
    </row>
    <row r="27345" spans="1:6" x14ac:dyDescent="0.2">
      <c r="A27345"/>
      <c r="B27345"/>
      <c r="D27345"/>
      <c r="E27345"/>
      <c r="F27345"/>
    </row>
    <row r="27346" spans="1:6" x14ac:dyDescent="0.2">
      <c r="A27346"/>
      <c r="B27346"/>
      <c r="D27346"/>
      <c r="E27346"/>
      <c r="F27346"/>
    </row>
    <row r="27347" spans="1:6" x14ac:dyDescent="0.2">
      <c r="A27347"/>
      <c r="B27347"/>
      <c r="D27347"/>
      <c r="E27347"/>
      <c r="F27347"/>
    </row>
    <row r="27348" spans="1:6" x14ac:dyDescent="0.2">
      <c r="A27348"/>
      <c r="B27348"/>
      <c r="D27348"/>
      <c r="E27348"/>
      <c r="F27348"/>
    </row>
    <row r="27349" spans="1:6" x14ac:dyDescent="0.2">
      <c r="A27349"/>
      <c r="B27349"/>
      <c r="D27349"/>
      <c r="E27349"/>
      <c r="F27349"/>
    </row>
    <row r="27350" spans="1:6" x14ac:dyDescent="0.2">
      <c r="A27350"/>
      <c r="B27350"/>
      <c r="D27350"/>
      <c r="E27350"/>
      <c r="F27350"/>
    </row>
    <row r="27351" spans="1:6" x14ac:dyDescent="0.2">
      <c r="A27351"/>
      <c r="B27351"/>
      <c r="D27351"/>
      <c r="E27351"/>
      <c r="F27351"/>
    </row>
    <row r="27352" spans="1:6" x14ac:dyDescent="0.2">
      <c r="A27352"/>
      <c r="B27352"/>
      <c r="D27352"/>
      <c r="E27352"/>
      <c r="F27352"/>
    </row>
    <row r="27353" spans="1:6" x14ac:dyDescent="0.2">
      <c r="A27353"/>
      <c r="B27353"/>
      <c r="D27353"/>
      <c r="E27353"/>
      <c r="F27353"/>
    </row>
    <row r="27354" spans="1:6" x14ac:dyDescent="0.2">
      <c r="A27354"/>
      <c r="B27354"/>
      <c r="D27354"/>
      <c r="E27354"/>
      <c r="F27354"/>
    </row>
    <row r="27355" spans="1:6" x14ac:dyDescent="0.2">
      <c r="A27355"/>
      <c r="B27355"/>
      <c r="D27355"/>
      <c r="E27355"/>
      <c r="F27355"/>
    </row>
    <row r="27356" spans="1:6" x14ac:dyDescent="0.2">
      <c r="A27356"/>
      <c r="B27356"/>
      <c r="D27356"/>
      <c r="E27356"/>
      <c r="F27356"/>
    </row>
    <row r="27357" spans="1:6" x14ac:dyDescent="0.2">
      <c r="A27357"/>
      <c r="B27357"/>
      <c r="D27357"/>
      <c r="E27357"/>
      <c r="F27357"/>
    </row>
    <row r="27358" spans="1:6" x14ac:dyDescent="0.2">
      <c r="A27358"/>
      <c r="B27358"/>
      <c r="D27358"/>
      <c r="E27358"/>
      <c r="F27358"/>
    </row>
    <row r="27359" spans="1:6" x14ac:dyDescent="0.2">
      <c r="A27359"/>
      <c r="B27359"/>
      <c r="D27359"/>
      <c r="E27359"/>
      <c r="F27359"/>
    </row>
    <row r="27360" spans="1:6" x14ac:dyDescent="0.2">
      <c r="A27360"/>
      <c r="B27360"/>
      <c r="D27360"/>
      <c r="E27360"/>
      <c r="F27360"/>
    </row>
    <row r="27361" spans="1:6" x14ac:dyDescent="0.2">
      <c r="A27361"/>
      <c r="B27361"/>
      <c r="D27361"/>
      <c r="E27361"/>
      <c r="F27361"/>
    </row>
    <row r="27362" spans="1:6" x14ac:dyDescent="0.2">
      <c r="A27362"/>
      <c r="B27362"/>
      <c r="D27362"/>
      <c r="E27362"/>
      <c r="F27362"/>
    </row>
    <row r="27363" spans="1:6" x14ac:dyDescent="0.2">
      <c r="A27363"/>
      <c r="B27363"/>
      <c r="D27363"/>
      <c r="E27363"/>
      <c r="F27363"/>
    </row>
    <row r="27364" spans="1:6" x14ac:dyDescent="0.2">
      <c r="A27364"/>
      <c r="B27364"/>
      <c r="D27364"/>
      <c r="E27364"/>
      <c r="F27364"/>
    </row>
    <row r="27365" spans="1:6" x14ac:dyDescent="0.2">
      <c r="A27365"/>
      <c r="B27365"/>
      <c r="D27365"/>
      <c r="E27365"/>
      <c r="F27365"/>
    </row>
    <row r="27366" spans="1:6" x14ac:dyDescent="0.2">
      <c r="A27366"/>
      <c r="B27366"/>
      <c r="D27366"/>
      <c r="E27366"/>
      <c r="F27366"/>
    </row>
    <row r="27367" spans="1:6" x14ac:dyDescent="0.2">
      <c r="A27367"/>
      <c r="B27367"/>
      <c r="D27367"/>
      <c r="E27367"/>
      <c r="F27367"/>
    </row>
    <row r="27368" spans="1:6" x14ac:dyDescent="0.2">
      <c r="A27368"/>
      <c r="B27368"/>
      <c r="D27368"/>
      <c r="E27368"/>
      <c r="F27368"/>
    </row>
    <row r="27369" spans="1:6" x14ac:dyDescent="0.2">
      <c r="A27369"/>
      <c r="B27369"/>
      <c r="D27369"/>
      <c r="E27369"/>
      <c r="F27369"/>
    </row>
    <row r="27370" spans="1:6" x14ac:dyDescent="0.2">
      <c r="A27370"/>
      <c r="B27370"/>
      <c r="D27370"/>
      <c r="E27370"/>
      <c r="F27370"/>
    </row>
    <row r="27371" spans="1:6" x14ac:dyDescent="0.2">
      <c r="A27371"/>
      <c r="B27371"/>
      <c r="D27371"/>
      <c r="E27371"/>
      <c r="F27371"/>
    </row>
    <row r="27372" spans="1:6" x14ac:dyDescent="0.2">
      <c r="A27372"/>
      <c r="B27372"/>
      <c r="D27372"/>
      <c r="E27372"/>
      <c r="F27372"/>
    </row>
    <row r="27373" spans="1:6" x14ac:dyDescent="0.2">
      <c r="A27373"/>
      <c r="B27373"/>
      <c r="D27373"/>
      <c r="E27373"/>
      <c r="F27373"/>
    </row>
    <row r="27374" spans="1:6" x14ac:dyDescent="0.2">
      <c r="A27374"/>
      <c r="B27374"/>
      <c r="D27374"/>
      <c r="E27374"/>
      <c r="F27374"/>
    </row>
    <row r="27375" spans="1:6" x14ac:dyDescent="0.2">
      <c r="A27375"/>
      <c r="B27375"/>
      <c r="D27375"/>
      <c r="E27375"/>
      <c r="F27375"/>
    </row>
    <row r="27376" spans="1:6" x14ac:dyDescent="0.2">
      <c r="A27376"/>
      <c r="B27376"/>
      <c r="D27376"/>
      <c r="E27376"/>
      <c r="F27376"/>
    </row>
    <row r="27377" spans="1:6" x14ac:dyDescent="0.2">
      <c r="A27377"/>
      <c r="B27377"/>
      <c r="D27377"/>
      <c r="E27377"/>
      <c r="F27377"/>
    </row>
    <row r="27378" spans="1:6" x14ac:dyDescent="0.2">
      <c r="A27378"/>
      <c r="B27378"/>
      <c r="D27378"/>
      <c r="E27378"/>
      <c r="F27378"/>
    </row>
    <row r="27379" spans="1:6" x14ac:dyDescent="0.2">
      <c r="A27379"/>
      <c r="B27379"/>
      <c r="D27379"/>
      <c r="E27379"/>
      <c r="F27379"/>
    </row>
    <row r="27380" spans="1:6" x14ac:dyDescent="0.2">
      <c r="A27380"/>
      <c r="B27380"/>
      <c r="D27380"/>
      <c r="E27380"/>
      <c r="F27380"/>
    </row>
    <row r="27381" spans="1:6" x14ac:dyDescent="0.2">
      <c r="A27381"/>
      <c r="B27381"/>
      <c r="D27381"/>
      <c r="E27381"/>
      <c r="F27381"/>
    </row>
    <row r="27382" spans="1:6" x14ac:dyDescent="0.2">
      <c r="A27382"/>
      <c r="B27382"/>
      <c r="D27382"/>
      <c r="E27382"/>
      <c r="F27382"/>
    </row>
    <row r="27383" spans="1:6" x14ac:dyDescent="0.2">
      <c r="A27383"/>
      <c r="B27383"/>
      <c r="D27383"/>
      <c r="E27383"/>
      <c r="F27383"/>
    </row>
    <row r="27384" spans="1:6" x14ac:dyDescent="0.2">
      <c r="A27384"/>
      <c r="B27384"/>
      <c r="D27384"/>
      <c r="E27384"/>
      <c r="F27384"/>
    </row>
    <row r="27385" spans="1:6" x14ac:dyDescent="0.2">
      <c r="A27385"/>
      <c r="B27385"/>
      <c r="D27385"/>
      <c r="E27385"/>
      <c r="F27385"/>
    </row>
    <row r="27386" spans="1:6" x14ac:dyDescent="0.2">
      <c r="A27386"/>
      <c r="B27386"/>
      <c r="D27386"/>
      <c r="E27386"/>
      <c r="F27386"/>
    </row>
    <row r="27387" spans="1:6" x14ac:dyDescent="0.2">
      <c r="A27387"/>
      <c r="B27387"/>
      <c r="D27387"/>
      <c r="E27387"/>
      <c r="F27387"/>
    </row>
    <row r="27388" spans="1:6" x14ac:dyDescent="0.2">
      <c r="A27388"/>
      <c r="B27388"/>
      <c r="D27388"/>
      <c r="E27388"/>
      <c r="F27388"/>
    </row>
    <row r="27389" spans="1:6" x14ac:dyDescent="0.2">
      <c r="A27389"/>
      <c r="B27389"/>
      <c r="D27389"/>
      <c r="E27389"/>
      <c r="F27389"/>
    </row>
    <row r="27390" spans="1:6" x14ac:dyDescent="0.2">
      <c r="A27390"/>
      <c r="B27390"/>
      <c r="D27390"/>
      <c r="E27390"/>
      <c r="F27390"/>
    </row>
    <row r="27391" spans="1:6" x14ac:dyDescent="0.2">
      <c r="A27391"/>
      <c r="B27391"/>
      <c r="D27391"/>
      <c r="E27391"/>
      <c r="F27391"/>
    </row>
    <row r="27392" spans="1:6" x14ac:dyDescent="0.2">
      <c r="A27392"/>
      <c r="B27392"/>
      <c r="D27392"/>
      <c r="E27392"/>
      <c r="F27392"/>
    </row>
    <row r="27393" spans="1:6" x14ac:dyDescent="0.2">
      <c r="A27393"/>
      <c r="B27393"/>
      <c r="D27393"/>
      <c r="E27393"/>
      <c r="F27393"/>
    </row>
    <row r="27394" spans="1:6" x14ac:dyDescent="0.2">
      <c r="A27394"/>
      <c r="B27394"/>
      <c r="D27394"/>
      <c r="E27394"/>
      <c r="F27394"/>
    </row>
    <row r="27395" spans="1:6" x14ac:dyDescent="0.2">
      <c r="A27395"/>
      <c r="B27395"/>
      <c r="D27395"/>
      <c r="E27395"/>
      <c r="F27395"/>
    </row>
    <row r="27396" spans="1:6" x14ac:dyDescent="0.2">
      <c r="A27396"/>
      <c r="B27396"/>
      <c r="D27396"/>
      <c r="E27396"/>
      <c r="F27396"/>
    </row>
    <row r="27397" spans="1:6" x14ac:dyDescent="0.2">
      <c r="A27397"/>
      <c r="B27397"/>
      <c r="D27397"/>
      <c r="E27397"/>
      <c r="F27397"/>
    </row>
    <row r="27398" spans="1:6" x14ac:dyDescent="0.2">
      <c r="A27398"/>
      <c r="B27398"/>
      <c r="D27398"/>
      <c r="E27398"/>
      <c r="F27398"/>
    </row>
    <row r="27399" spans="1:6" x14ac:dyDescent="0.2">
      <c r="A27399"/>
      <c r="B27399"/>
      <c r="D27399"/>
      <c r="E27399"/>
      <c r="F27399"/>
    </row>
    <row r="27400" spans="1:6" x14ac:dyDescent="0.2">
      <c r="A27400"/>
      <c r="B27400"/>
      <c r="D27400"/>
      <c r="E27400"/>
      <c r="F27400"/>
    </row>
    <row r="27401" spans="1:6" x14ac:dyDescent="0.2">
      <c r="A27401"/>
      <c r="B27401"/>
      <c r="D27401"/>
      <c r="E27401"/>
      <c r="F27401"/>
    </row>
    <row r="27402" spans="1:6" x14ac:dyDescent="0.2">
      <c r="A27402"/>
      <c r="B27402"/>
      <c r="D27402"/>
      <c r="E27402"/>
      <c r="F27402"/>
    </row>
    <row r="27403" spans="1:6" x14ac:dyDescent="0.2">
      <c r="A27403"/>
      <c r="B27403"/>
      <c r="D27403"/>
      <c r="E27403"/>
      <c r="F27403"/>
    </row>
    <row r="27404" spans="1:6" x14ac:dyDescent="0.2">
      <c r="A27404"/>
      <c r="B27404"/>
      <c r="D27404"/>
      <c r="E27404"/>
      <c r="F27404"/>
    </row>
    <row r="27405" spans="1:6" x14ac:dyDescent="0.2">
      <c r="A27405"/>
      <c r="B27405"/>
      <c r="D27405"/>
      <c r="E27405"/>
      <c r="F27405"/>
    </row>
    <row r="27406" spans="1:6" x14ac:dyDescent="0.2">
      <c r="A27406"/>
      <c r="B27406"/>
      <c r="D27406"/>
      <c r="E27406"/>
      <c r="F27406"/>
    </row>
    <row r="27407" spans="1:6" x14ac:dyDescent="0.2">
      <c r="A27407"/>
      <c r="B27407"/>
      <c r="D27407"/>
      <c r="E27407"/>
      <c r="F27407"/>
    </row>
    <row r="27408" spans="1:6" x14ac:dyDescent="0.2">
      <c r="A27408"/>
      <c r="B27408"/>
      <c r="D27408"/>
      <c r="E27408"/>
      <c r="F27408"/>
    </row>
    <row r="27409" spans="1:6" x14ac:dyDescent="0.2">
      <c r="A27409"/>
      <c r="B27409"/>
      <c r="D27409"/>
      <c r="E27409"/>
      <c r="F27409"/>
    </row>
    <row r="27410" spans="1:6" x14ac:dyDescent="0.2">
      <c r="A27410"/>
      <c r="B27410"/>
      <c r="D27410"/>
      <c r="E27410"/>
      <c r="F27410"/>
    </row>
    <row r="27411" spans="1:6" x14ac:dyDescent="0.2">
      <c r="A27411"/>
      <c r="B27411"/>
      <c r="D27411"/>
      <c r="E27411"/>
      <c r="F27411"/>
    </row>
    <row r="27412" spans="1:6" x14ac:dyDescent="0.2">
      <c r="A27412"/>
      <c r="B27412"/>
      <c r="D27412"/>
      <c r="E27412"/>
      <c r="F27412"/>
    </row>
    <row r="27413" spans="1:6" x14ac:dyDescent="0.2">
      <c r="A27413"/>
      <c r="B27413"/>
      <c r="D27413"/>
      <c r="E27413"/>
      <c r="F27413"/>
    </row>
    <row r="27414" spans="1:6" x14ac:dyDescent="0.2">
      <c r="A27414"/>
      <c r="B27414"/>
      <c r="D27414"/>
      <c r="E27414"/>
      <c r="F27414"/>
    </row>
    <row r="27415" spans="1:6" x14ac:dyDescent="0.2">
      <c r="A27415"/>
      <c r="B27415"/>
      <c r="D27415"/>
      <c r="E27415"/>
      <c r="F27415"/>
    </row>
    <row r="27416" spans="1:6" x14ac:dyDescent="0.2">
      <c r="A27416"/>
      <c r="B27416"/>
      <c r="D27416"/>
      <c r="E27416"/>
      <c r="F27416"/>
    </row>
    <row r="27417" spans="1:6" x14ac:dyDescent="0.2">
      <c r="A27417"/>
      <c r="B27417"/>
      <c r="D27417"/>
      <c r="E27417"/>
      <c r="F27417"/>
    </row>
    <row r="27418" spans="1:6" x14ac:dyDescent="0.2">
      <c r="A27418"/>
      <c r="B27418"/>
      <c r="D27418"/>
      <c r="E27418"/>
      <c r="F27418"/>
    </row>
    <row r="27419" spans="1:6" x14ac:dyDescent="0.2">
      <c r="A27419"/>
      <c r="B27419"/>
      <c r="D27419"/>
      <c r="E27419"/>
      <c r="F27419"/>
    </row>
    <row r="27420" spans="1:6" x14ac:dyDescent="0.2">
      <c r="A27420"/>
      <c r="B27420"/>
      <c r="D27420"/>
      <c r="E27420"/>
      <c r="F27420"/>
    </row>
    <row r="27421" spans="1:6" x14ac:dyDescent="0.2">
      <c r="A27421"/>
      <c r="B27421"/>
      <c r="D27421"/>
      <c r="E27421"/>
      <c r="F27421"/>
    </row>
    <row r="27422" spans="1:6" x14ac:dyDescent="0.2">
      <c r="A27422"/>
      <c r="B27422"/>
      <c r="D27422"/>
      <c r="E27422"/>
      <c r="F27422"/>
    </row>
    <row r="27423" spans="1:6" x14ac:dyDescent="0.2">
      <c r="A27423"/>
      <c r="B27423"/>
      <c r="D27423"/>
      <c r="E27423"/>
      <c r="F27423"/>
    </row>
    <row r="27424" spans="1:6" x14ac:dyDescent="0.2">
      <c r="A27424"/>
      <c r="B27424"/>
      <c r="D27424"/>
      <c r="E27424"/>
      <c r="F27424"/>
    </row>
    <row r="27425" spans="1:6" x14ac:dyDescent="0.2">
      <c r="A27425"/>
      <c r="B27425"/>
      <c r="D27425"/>
      <c r="E27425"/>
      <c r="F27425"/>
    </row>
    <row r="27426" spans="1:6" x14ac:dyDescent="0.2">
      <c r="A27426"/>
      <c r="B27426"/>
      <c r="D27426"/>
      <c r="E27426"/>
      <c r="F27426"/>
    </row>
    <row r="27427" spans="1:6" x14ac:dyDescent="0.2">
      <c r="A27427"/>
      <c r="B27427"/>
      <c r="D27427"/>
      <c r="E27427"/>
      <c r="F27427"/>
    </row>
    <row r="27428" spans="1:6" x14ac:dyDescent="0.2">
      <c r="A27428"/>
      <c r="B27428"/>
      <c r="D27428"/>
      <c r="E27428"/>
      <c r="F27428"/>
    </row>
    <row r="27429" spans="1:6" x14ac:dyDescent="0.2">
      <c r="A27429"/>
      <c r="B27429"/>
      <c r="D27429"/>
      <c r="E27429"/>
      <c r="F27429"/>
    </row>
    <row r="27430" spans="1:6" x14ac:dyDescent="0.2">
      <c r="A27430"/>
      <c r="B27430"/>
      <c r="D27430"/>
      <c r="E27430"/>
      <c r="F27430"/>
    </row>
    <row r="27431" spans="1:6" x14ac:dyDescent="0.2">
      <c r="A27431"/>
      <c r="B27431"/>
      <c r="D27431"/>
      <c r="E27431"/>
      <c r="F27431"/>
    </row>
    <row r="27432" spans="1:6" x14ac:dyDescent="0.2">
      <c r="A27432"/>
      <c r="B27432"/>
      <c r="D27432"/>
      <c r="E27432"/>
      <c r="F27432"/>
    </row>
    <row r="27433" spans="1:6" x14ac:dyDescent="0.2">
      <c r="A27433"/>
      <c r="B27433"/>
      <c r="D27433"/>
      <c r="E27433"/>
      <c r="F27433"/>
    </row>
    <row r="27434" spans="1:6" x14ac:dyDescent="0.2">
      <c r="A27434"/>
      <c r="B27434"/>
      <c r="D27434"/>
      <c r="E27434"/>
      <c r="F27434"/>
    </row>
    <row r="27435" spans="1:6" x14ac:dyDescent="0.2">
      <c r="A27435"/>
      <c r="B27435"/>
      <c r="D27435"/>
      <c r="E27435"/>
      <c r="F27435"/>
    </row>
    <row r="27436" spans="1:6" x14ac:dyDescent="0.2">
      <c r="A27436"/>
      <c r="B27436"/>
      <c r="D27436"/>
      <c r="E27436"/>
      <c r="F27436"/>
    </row>
    <row r="27437" spans="1:6" x14ac:dyDescent="0.2">
      <c r="A27437"/>
      <c r="B27437"/>
      <c r="D27437"/>
      <c r="E27437"/>
      <c r="F27437"/>
    </row>
    <row r="27438" spans="1:6" x14ac:dyDescent="0.2">
      <c r="A27438"/>
      <c r="B27438"/>
      <c r="D27438"/>
      <c r="E27438"/>
      <c r="F27438"/>
    </row>
    <row r="27439" spans="1:6" x14ac:dyDescent="0.2">
      <c r="A27439"/>
      <c r="B27439"/>
      <c r="D27439"/>
      <c r="E27439"/>
      <c r="F27439"/>
    </row>
    <row r="27440" spans="1:6" x14ac:dyDescent="0.2">
      <c r="A27440"/>
      <c r="B27440"/>
      <c r="D27440"/>
      <c r="E27440"/>
      <c r="F27440"/>
    </row>
    <row r="27441" spans="1:6" x14ac:dyDescent="0.2">
      <c r="A27441"/>
      <c r="B27441"/>
      <c r="D27441"/>
      <c r="E27441"/>
      <c r="F27441"/>
    </row>
    <row r="27442" spans="1:6" x14ac:dyDescent="0.2">
      <c r="A27442"/>
      <c r="B27442"/>
      <c r="D27442"/>
      <c r="E27442"/>
      <c r="F27442"/>
    </row>
    <row r="27443" spans="1:6" x14ac:dyDescent="0.2">
      <c r="A27443"/>
      <c r="B27443"/>
      <c r="D27443"/>
      <c r="E27443"/>
      <c r="F27443"/>
    </row>
    <row r="27444" spans="1:6" x14ac:dyDescent="0.2">
      <c r="A27444"/>
      <c r="B27444"/>
      <c r="D27444"/>
      <c r="E27444"/>
      <c r="F27444"/>
    </row>
    <row r="27445" spans="1:6" x14ac:dyDescent="0.2">
      <c r="A27445"/>
      <c r="B27445"/>
      <c r="D27445"/>
      <c r="E27445"/>
      <c r="F27445"/>
    </row>
    <row r="27446" spans="1:6" x14ac:dyDescent="0.2">
      <c r="A27446"/>
      <c r="B27446"/>
      <c r="D27446"/>
      <c r="E27446"/>
      <c r="F27446"/>
    </row>
    <row r="27447" spans="1:6" x14ac:dyDescent="0.2">
      <c r="A27447"/>
      <c r="B27447"/>
      <c r="D27447"/>
      <c r="E27447"/>
      <c r="F27447"/>
    </row>
    <row r="27448" spans="1:6" x14ac:dyDescent="0.2">
      <c r="A27448"/>
      <c r="B27448"/>
      <c r="D27448"/>
      <c r="E27448"/>
      <c r="F27448"/>
    </row>
    <row r="27449" spans="1:6" x14ac:dyDescent="0.2">
      <c r="A27449"/>
      <c r="B27449"/>
      <c r="D27449"/>
      <c r="E27449"/>
      <c r="F27449"/>
    </row>
    <row r="27450" spans="1:6" x14ac:dyDescent="0.2">
      <c r="A27450"/>
      <c r="B27450"/>
      <c r="D27450"/>
      <c r="E27450"/>
      <c r="F27450"/>
    </row>
    <row r="27451" spans="1:6" x14ac:dyDescent="0.2">
      <c r="A27451"/>
      <c r="B27451"/>
      <c r="D27451"/>
      <c r="E27451"/>
      <c r="F27451"/>
    </row>
    <row r="27452" spans="1:6" x14ac:dyDescent="0.2">
      <c r="A27452"/>
      <c r="B27452"/>
      <c r="D27452"/>
      <c r="E27452"/>
      <c r="F27452"/>
    </row>
    <row r="27453" spans="1:6" x14ac:dyDescent="0.2">
      <c r="A27453"/>
      <c r="B27453"/>
      <c r="D27453"/>
      <c r="E27453"/>
      <c r="F27453"/>
    </row>
    <row r="27454" spans="1:6" x14ac:dyDescent="0.2">
      <c r="A27454"/>
      <c r="B27454"/>
      <c r="D27454"/>
      <c r="E27454"/>
      <c r="F27454"/>
    </row>
    <row r="27455" spans="1:6" x14ac:dyDescent="0.2">
      <c r="A27455"/>
      <c r="B27455"/>
      <c r="D27455"/>
      <c r="E27455"/>
      <c r="F27455"/>
    </row>
    <row r="27456" spans="1:6" x14ac:dyDescent="0.2">
      <c r="A27456"/>
      <c r="B27456"/>
      <c r="D27456"/>
      <c r="E27456"/>
      <c r="F27456"/>
    </row>
    <row r="27457" spans="1:6" x14ac:dyDescent="0.2">
      <c r="A27457"/>
      <c r="B27457"/>
      <c r="D27457"/>
      <c r="E27457"/>
      <c r="F27457"/>
    </row>
    <row r="27458" spans="1:6" x14ac:dyDescent="0.2">
      <c r="A27458"/>
      <c r="B27458"/>
      <c r="D27458"/>
      <c r="E27458"/>
      <c r="F27458"/>
    </row>
    <row r="27459" spans="1:6" x14ac:dyDescent="0.2">
      <c r="A27459"/>
      <c r="B27459"/>
      <c r="D27459"/>
      <c r="E27459"/>
      <c r="F27459"/>
    </row>
    <row r="27460" spans="1:6" x14ac:dyDescent="0.2">
      <c r="A27460"/>
      <c r="B27460"/>
      <c r="D27460"/>
      <c r="E27460"/>
      <c r="F27460"/>
    </row>
    <row r="27461" spans="1:6" x14ac:dyDescent="0.2">
      <c r="A27461"/>
      <c r="B27461"/>
      <c r="D27461"/>
      <c r="E27461"/>
      <c r="F27461"/>
    </row>
    <row r="27462" spans="1:6" x14ac:dyDescent="0.2">
      <c r="A27462"/>
      <c r="B27462"/>
      <c r="D27462"/>
      <c r="E27462"/>
      <c r="F27462"/>
    </row>
    <row r="27463" spans="1:6" x14ac:dyDescent="0.2">
      <c r="A27463"/>
      <c r="B27463"/>
      <c r="D27463"/>
      <c r="E27463"/>
      <c r="F27463"/>
    </row>
    <row r="27464" spans="1:6" x14ac:dyDescent="0.2">
      <c r="A27464"/>
      <c r="B27464"/>
      <c r="D27464"/>
      <c r="E27464"/>
      <c r="F27464"/>
    </row>
    <row r="27465" spans="1:6" x14ac:dyDescent="0.2">
      <c r="A27465"/>
      <c r="B27465"/>
      <c r="D27465"/>
      <c r="E27465"/>
      <c r="F27465"/>
    </row>
    <row r="27466" spans="1:6" x14ac:dyDescent="0.2">
      <c r="A27466"/>
      <c r="B27466"/>
      <c r="D27466"/>
      <c r="E27466"/>
      <c r="F27466"/>
    </row>
    <row r="27467" spans="1:6" x14ac:dyDescent="0.2">
      <c r="A27467"/>
      <c r="B27467"/>
      <c r="D27467"/>
      <c r="E27467"/>
      <c r="F27467"/>
    </row>
    <row r="27468" spans="1:6" x14ac:dyDescent="0.2">
      <c r="A27468"/>
      <c r="B27468"/>
      <c r="D27468"/>
      <c r="E27468"/>
      <c r="F27468"/>
    </row>
    <row r="27469" spans="1:6" x14ac:dyDescent="0.2">
      <c r="A27469"/>
      <c r="B27469"/>
      <c r="D27469"/>
      <c r="E27469"/>
      <c r="F27469"/>
    </row>
    <row r="27470" spans="1:6" x14ac:dyDescent="0.2">
      <c r="A27470"/>
      <c r="B27470"/>
      <c r="D27470"/>
      <c r="E27470"/>
      <c r="F27470"/>
    </row>
    <row r="27471" spans="1:6" x14ac:dyDescent="0.2">
      <c r="A27471"/>
      <c r="B27471"/>
      <c r="D27471"/>
      <c r="E27471"/>
      <c r="F27471"/>
    </row>
    <row r="27472" spans="1:6" x14ac:dyDescent="0.2">
      <c r="A27472"/>
      <c r="B27472"/>
      <c r="D27472"/>
      <c r="E27472"/>
      <c r="F27472"/>
    </row>
    <row r="27473" spans="1:6" x14ac:dyDescent="0.2">
      <c r="A27473"/>
      <c r="B27473"/>
      <c r="D27473"/>
      <c r="E27473"/>
      <c r="F27473"/>
    </row>
    <row r="27474" spans="1:6" x14ac:dyDescent="0.2">
      <c r="A27474"/>
      <c r="B27474"/>
      <c r="D27474"/>
      <c r="E27474"/>
      <c r="F27474"/>
    </row>
    <row r="27475" spans="1:6" x14ac:dyDescent="0.2">
      <c r="A27475"/>
      <c r="B27475"/>
      <c r="D27475"/>
      <c r="E27475"/>
      <c r="F27475"/>
    </row>
    <row r="27476" spans="1:6" x14ac:dyDescent="0.2">
      <c r="A27476"/>
      <c r="B27476"/>
      <c r="D27476"/>
      <c r="E27476"/>
      <c r="F27476"/>
    </row>
    <row r="27477" spans="1:6" x14ac:dyDescent="0.2">
      <c r="A27477"/>
      <c r="B27477"/>
      <c r="D27477"/>
      <c r="E27477"/>
      <c r="F27477"/>
    </row>
    <row r="27478" spans="1:6" x14ac:dyDescent="0.2">
      <c r="A27478"/>
      <c r="B27478"/>
      <c r="D27478"/>
      <c r="E27478"/>
      <c r="F27478"/>
    </row>
    <row r="27479" spans="1:6" x14ac:dyDescent="0.2">
      <c r="A27479"/>
      <c r="B27479"/>
      <c r="D27479"/>
      <c r="E27479"/>
      <c r="F27479"/>
    </row>
    <row r="27480" spans="1:6" x14ac:dyDescent="0.2">
      <c r="A27480"/>
      <c r="B27480"/>
      <c r="D27480"/>
      <c r="E27480"/>
      <c r="F27480"/>
    </row>
    <row r="27481" spans="1:6" x14ac:dyDescent="0.2">
      <c r="A27481"/>
      <c r="B27481"/>
      <c r="D27481"/>
      <c r="E27481"/>
      <c r="F27481"/>
    </row>
    <row r="27482" spans="1:6" x14ac:dyDescent="0.2">
      <c r="A27482"/>
      <c r="B27482"/>
      <c r="D27482"/>
      <c r="E27482"/>
      <c r="F27482"/>
    </row>
    <row r="27483" spans="1:6" x14ac:dyDescent="0.2">
      <c r="A27483"/>
      <c r="B27483"/>
      <c r="D27483"/>
      <c r="E27483"/>
      <c r="F27483"/>
    </row>
    <row r="27484" spans="1:6" x14ac:dyDescent="0.2">
      <c r="A27484"/>
      <c r="B27484"/>
      <c r="D27484"/>
      <c r="E27484"/>
      <c r="F27484"/>
    </row>
    <row r="27485" spans="1:6" x14ac:dyDescent="0.2">
      <c r="A27485"/>
      <c r="B27485"/>
      <c r="D27485"/>
      <c r="E27485"/>
      <c r="F27485"/>
    </row>
    <row r="27486" spans="1:6" x14ac:dyDescent="0.2">
      <c r="A27486"/>
      <c r="B27486"/>
      <c r="D27486"/>
      <c r="E27486"/>
      <c r="F27486"/>
    </row>
    <row r="27487" spans="1:6" x14ac:dyDescent="0.2">
      <c r="A27487"/>
      <c r="B27487"/>
      <c r="D27487"/>
      <c r="E27487"/>
      <c r="F27487"/>
    </row>
    <row r="27488" spans="1:6" x14ac:dyDescent="0.2">
      <c r="A27488"/>
      <c r="B27488"/>
      <c r="D27488"/>
      <c r="E27488"/>
      <c r="F27488"/>
    </row>
    <row r="27489" spans="1:6" x14ac:dyDescent="0.2">
      <c r="A27489"/>
      <c r="B27489"/>
      <c r="D27489"/>
      <c r="E27489"/>
      <c r="F27489"/>
    </row>
    <row r="27490" spans="1:6" x14ac:dyDescent="0.2">
      <c r="A27490"/>
      <c r="B27490"/>
      <c r="D27490"/>
      <c r="E27490"/>
      <c r="F27490"/>
    </row>
    <row r="27491" spans="1:6" x14ac:dyDescent="0.2">
      <c r="A27491"/>
      <c r="B27491"/>
      <c r="D27491"/>
      <c r="E27491"/>
      <c r="F27491"/>
    </row>
    <row r="27492" spans="1:6" x14ac:dyDescent="0.2">
      <c r="A27492"/>
      <c r="B27492"/>
      <c r="D27492"/>
      <c r="E27492"/>
      <c r="F27492"/>
    </row>
    <row r="27493" spans="1:6" x14ac:dyDescent="0.2">
      <c r="A27493"/>
      <c r="B27493"/>
      <c r="D27493"/>
      <c r="E27493"/>
      <c r="F27493"/>
    </row>
    <row r="27494" spans="1:6" x14ac:dyDescent="0.2">
      <c r="A27494"/>
      <c r="B27494"/>
      <c r="D27494"/>
      <c r="E27494"/>
      <c r="F27494"/>
    </row>
    <row r="27495" spans="1:6" x14ac:dyDescent="0.2">
      <c r="A27495"/>
      <c r="B27495"/>
      <c r="D27495"/>
      <c r="E27495"/>
      <c r="F27495"/>
    </row>
    <row r="27496" spans="1:6" x14ac:dyDescent="0.2">
      <c r="A27496"/>
      <c r="B27496"/>
      <c r="D27496"/>
      <c r="E27496"/>
      <c r="F27496"/>
    </row>
    <row r="27497" spans="1:6" x14ac:dyDescent="0.2">
      <c r="A27497"/>
      <c r="B27497"/>
      <c r="D27497"/>
      <c r="E27497"/>
      <c r="F27497"/>
    </row>
    <row r="27498" spans="1:6" x14ac:dyDescent="0.2">
      <c r="A27498"/>
      <c r="B27498"/>
      <c r="D27498"/>
      <c r="E27498"/>
      <c r="F27498"/>
    </row>
    <row r="27499" spans="1:6" x14ac:dyDescent="0.2">
      <c r="A27499"/>
      <c r="B27499"/>
      <c r="D27499"/>
      <c r="E27499"/>
      <c r="F27499"/>
    </row>
    <row r="27500" spans="1:6" x14ac:dyDescent="0.2">
      <c r="A27500"/>
      <c r="B27500"/>
      <c r="D27500"/>
      <c r="E27500"/>
      <c r="F27500"/>
    </row>
    <row r="27501" spans="1:6" x14ac:dyDescent="0.2">
      <c r="A27501"/>
      <c r="B27501"/>
      <c r="D27501"/>
      <c r="E27501"/>
      <c r="F27501"/>
    </row>
    <row r="27502" spans="1:6" x14ac:dyDescent="0.2">
      <c r="A27502"/>
      <c r="B27502"/>
      <c r="D27502"/>
      <c r="E27502"/>
      <c r="F27502"/>
    </row>
    <row r="27503" spans="1:6" x14ac:dyDescent="0.2">
      <c r="A27503"/>
      <c r="B27503"/>
      <c r="D27503"/>
      <c r="E27503"/>
      <c r="F27503"/>
    </row>
    <row r="27504" spans="1:6" x14ac:dyDescent="0.2">
      <c r="A27504"/>
      <c r="B27504"/>
      <c r="D27504"/>
      <c r="E27504"/>
      <c r="F27504"/>
    </row>
    <row r="27505" spans="1:6" x14ac:dyDescent="0.2">
      <c r="A27505"/>
      <c r="B27505"/>
      <c r="D27505"/>
      <c r="E27505"/>
      <c r="F27505"/>
    </row>
    <row r="27506" spans="1:6" x14ac:dyDescent="0.2">
      <c r="A27506"/>
      <c r="B27506"/>
      <c r="D27506"/>
      <c r="E27506"/>
      <c r="F27506"/>
    </row>
    <row r="27507" spans="1:6" x14ac:dyDescent="0.2">
      <c r="A27507"/>
      <c r="B27507"/>
      <c r="D27507"/>
      <c r="E27507"/>
      <c r="F27507"/>
    </row>
    <row r="27508" spans="1:6" x14ac:dyDescent="0.2">
      <c r="A27508"/>
      <c r="B27508"/>
      <c r="D27508"/>
      <c r="E27508"/>
      <c r="F27508"/>
    </row>
    <row r="27509" spans="1:6" x14ac:dyDescent="0.2">
      <c r="A27509"/>
      <c r="B27509"/>
      <c r="D27509"/>
      <c r="E27509"/>
      <c r="F27509"/>
    </row>
    <row r="27510" spans="1:6" x14ac:dyDescent="0.2">
      <c r="A27510"/>
      <c r="B27510"/>
      <c r="D27510"/>
      <c r="E27510"/>
      <c r="F27510"/>
    </row>
    <row r="27511" spans="1:6" x14ac:dyDescent="0.2">
      <c r="A27511"/>
      <c r="B27511"/>
      <c r="D27511"/>
      <c r="E27511"/>
      <c r="F27511"/>
    </row>
    <row r="27512" spans="1:6" x14ac:dyDescent="0.2">
      <c r="A27512"/>
      <c r="B27512"/>
      <c r="D27512"/>
      <c r="E27512"/>
      <c r="F27512"/>
    </row>
    <row r="27513" spans="1:6" x14ac:dyDescent="0.2">
      <c r="A27513"/>
      <c r="B27513"/>
      <c r="D27513"/>
      <c r="E27513"/>
      <c r="F27513"/>
    </row>
    <row r="27514" spans="1:6" x14ac:dyDescent="0.2">
      <c r="A27514"/>
      <c r="B27514"/>
      <c r="D27514"/>
      <c r="E27514"/>
      <c r="F27514"/>
    </row>
    <row r="27515" spans="1:6" x14ac:dyDescent="0.2">
      <c r="A27515"/>
      <c r="B27515"/>
      <c r="D27515"/>
      <c r="E27515"/>
      <c r="F27515"/>
    </row>
    <row r="27516" spans="1:6" x14ac:dyDescent="0.2">
      <c r="A27516"/>
      <c r="B27516"/>
      <c r="D27516"/>
      <c r="E27516"/>
      <c r="F27516"/>
    </row>
    <row r="27517" spans="1:6" x14ac:dyDescent="0.2">
      <c r="A27517"/>
      <c r="B27517"/>
      <c r="D27517"/>
      <c r="E27517"/>
      <c r="F27517"/>
    </row>
    <row r="27518" spans="1:6" x14ac:dyDescent="0.2">
      <c r="A27518"/>
      <c r="B27518"/>
      <c r="D27518"/>
      <c r="E27518"/>
      <c r="F27518"/>
    </row>
    <row r="27519" spans="1:6" x14ac:dyDescent="0.2">
      <c r="A27519"/>
      <c r="B27519"/>
      <c r="D27519"/>
      <c r="E27519"/>
      <c r="F27519"/>
    </row>
    <row r="27520" spans="1:6" x14ac:dyDescent="0.2">
      <c r="A27520"/>
      <c r="B27520"/>
      <c r="D27520"/>
      <c r="E27520"/>
      <c r="F27520"/>
    </row>
    <row r="27521" spans="1:6" x14ac:dyDescent="0.2">
      <c r="A27521"/>
      <c r="B27521"/>
      <c r="D27521"/>
      <c r="E27521"/>
      <c r="F27521"/>
    </row>
    <row r="27522" spans="1:6" x14ac:dyDescent="0.2">
      <c r="A27522"/>
      <c r="B27522"/>
      <c r="D27522"/>
      <c r="E27522"/>
      <c r="F27522"/>
    </row>
    <row r="27523" spans="1:6" x14ac:dyDescent="0.2">
      <c r="A27523"/>
      <c r="B27523"/>
      <c r="D27523"/>
      <c r="E27523"/>
      <c r="F27523"/>
    </row>
    <row r="27524" spans="1:6" x14ac:dyDescent="0.2">
      <c r="A27524"/>
      <c r="B27524"/>
      <c r="D27524"/>
      <c r="E27524"/>
      <c r="F27524"/>
    </row>
    <row r="27525" spans="1:6" x14ac:dyDescent="0.2">
      <c r="A27525"/>
      <c r="B27525"/>
      <c r="D27525"/>
      <c r="E27525"/>
      <c r="F27525"/>
    </row>
    <row r="27526" spans="1:6" x14ac:dyDescent="0.2">
      <c r="A27526"/>
      <c r="B27526"/>
      <c r="D27526"/>
      <c r="E27526"/>
      <c r="F27526"/>
    </row>
    <row r="27527" spans="1:6" x14ac:dyDescent="0.2">
      <c r="A27527"/>
      <c r="B27527"/>
      <c r="D27527"/>
      <c r="E27527"/>
      <c r="F27527"/>
    </row>
    <row r="27528" spans="1:6" x14ac:dyDescent="0.2">
      <c r="A27528"/>
      <c r="B27528"/>
      <c r="D27528"/>
      <c r="E27528"/>
      <c r="F27528"/>
    </row>
    <row r="27529" spans="1:6" x14ac:dyDescent="0.2">
      <c r="A27529"/>
      <c r="B27529"/>
      <c r="D27529"/>
      <c r="E27529"/>
      <c r="F27529"/>
    </row>
    <row r="27530" spans="1:6" x14ac:dyDescent="0.2">
      <c r="A27530"/>
      <c r="B27530"/>
      <c r="D27530"/>
      <c r="E27530"/>
      <c r="F27530"/>
    </row>
    <row r="27531" spans="1:6" x14ac:dyDescent="0.2">
      <c r="A27531"/>
      <c r="B27531"/>
      <c r="D27531"/>
      <c r="E27531"/>
      <c r="F27531"/>
    </row>
    <row r="27532" spans="1:6" x14ac:dyDescent="0.2">
      <c r="A27532"/>
      <c r="B27532"/>
      <c r="D27532"/>
      <c r="E27532"/>
      <c r="F27532"/>
    </row>
    <row r="27533" spans="1:6" x14ac:dyDescent="0.2">
      <c r="A27533"/>
      <c r="B27533"/>
      <c r="D27533"/>
      <c r="E27533"/>
      <c r="F27533"/>
    </row>
    <row r="27534" spans="1:6" x14ac:dyDescent="0.2">
      <c r="A27534"/>
      <c r="B27534"/>
      <c r="D27534"/>
      <c r="E27534"/>
      <c r="F27534"/>
    </row>
    <row r="27535" spans="1:6" x14ac:dyDescent="0.2">
      <c r="A27535"/>
      <c r="B27535"/>
      <c r="D27535"/>
      <c r="E27535"/>
      <c r="F27535"/>
    </row>
    <row r="27536" spans="1:6" x14ac:dyDescent="0.2">
      <c r="A27536"/>
      <c r="B27536"/>
      <c r="D27536"/>
      <c r="E27536"/>
      <c r="F27536"/>
    </row>
    <row r="27537" spans="1:6" x14ac:dyDescent="0.2">
      <c r="A27537"/>
      <c r="B27537"/>
      <c r="D27537"/>
      <c r="E27537"/>
      <c r="F27537"/>
    </row>
    <row r="27538" spans="1:6" x14ac:dyDescent="0.2">
      <c r="A27538"/>
      <c r="B27538"/>
      <c r="D27538"/>
      <c r="E27538"/>
      <c r="F27538"/>
    </row>
    <row r="27539" spans="1:6" x14ac:dyDescent="0.2">
      <c r="A27539"/>
      <c r="B27539"/>
      <c r="D27539"/>
      <c r="E27539"/>
      <c r="F27539"/>
    </row>
    <row r="27540" spans="1:6" x14ac:dyDescent="0.2">
      <c r="A27540"/>
      <c r="B27540"/>
      <c r="D27540"/>
      <c r="E27540"/>
      <c r="F27540"/>
    </row>
    <row r="27541" spans="1:6" x14ac:dyDescent="0.2">
      <c r="A27541"/>
      <c r="B27541"/>
      <c r="D27541"/>
      <c r="E27541"/>
      <c r="F27541"/>
    </row>
    <row r="27542" spans="1:6" x14ac:dyDescent="0.2">
      <c r="A27542"/>
      <c r="B27542"/>
      <c r="D27542"/>
      <c r="E27542"/>
      <c r="F27542"/>
    </row>
    <row r="27543" spans="1:6" x14ac:dyDescent="0.2">
      <c r="A27543"/>
      <c r="B27543"/>
      <c r="D27543"/>
      <c r="E27543"/>
      <c r="F27543"/>
    </row>
    <row r="27544" spans="1:6" x14ac:dyDescent="0.2">
      <c r="A27544"/>
      <c r="B27544"/>
      <c r="D27544"/>
      <c r="E27544"/>
      <c r="F27544"/>
    </row>
    <row r="27545" spans="1:6" x14ac:dyDescent="0.2">
      <c r="A27545"/>
      <c r="B27545"/>
      <c r="D27545"/>
      <c r="E27545"/>
      <c r="F27545"/>
    </row>
    <row r="27546" spans="1:6" x14ac:dyDescent="0.2">
      <c r="A27546"/>
      <c r="B27546"/>
      <c r="D27546"/>
      <c r="E27546"/>
      <c r="F27546"/>
    </row>
    <row r="27547" spans="1:6" x14ac:dyDescent="0.2">
      <c r="A27547"/>
      <c r="B27547"/>
      <c r="D27547"/>
      <c r="E27547"/>
      <c r="F27547"/>
    </row>
    <row r="27548" spans="1:6" x14ac:dyDescent="0.2">
      <c r="A27548"/>
      <c r="B27548"/>
      <c r="D27548"/>
      <c r="E27548"/>
      <c r="F27548"/>
    </row>
    <row r="27549" spans="1:6" x14ac:dyDescent="0.2">
      <c r="A27549"/>
      <c r="B27549"/>
      <c r="D27549"/>
      <c r="E27549"/>
      <c r="F27549"/>
    </row>
    <row r="27550" spans="1:6" x14ac:dyDescent="0.2">
      <c r="A27550"/>
      <c r="B27550"/>
      <c r="D27550"/>
      <c r="E27550"/>
      <c r="F27550"/>
    </row>
    <row r="27551" spans="1:6" x14ac:dyDescent="0.2">
      <c r="A27551"/>
      <c r="B27551"/>
      <c r="D27551"/>
      <c r="E27551"/>
      <c r="F27551"/>
    </row>
    <row r="27552" spans="1:6" x14ac:dyDescent="0.2">
      <c r="A27552"/>
      <c r="B27552"/>
      <c r="D27552"/>
      <c r="E27552"/>
      <c r="F27552"/>
    </row>
    <row r="27553" spans="1:6" x14ac:dyDescent="0.2">
      <c r="A27553"/>
      <c r="B27553"/>
      <c r="D27553"/>
      <c r="E27553"/>
      <c r="F27553"/>
    </row>
    <row r="27554" spans="1:6" x14ac:dyDescent="0.2">
      <c r="A27554"/>
      <c r="B27554"/>
      <c r="D27554"/>
      <c r="E27554"/>
      <c r="F27554"/>
    </row>
    <row r="27555" spans="1:6" x14ac:dyDescent="0.2">
      <c r="A27555"/>
      <c r="B27555"/>
      <c r="D27555"/>
      <c r="E27555"/>
      <c r="F27555"/>
    </row>
    <row r="27556" spans="1:6" x14ac:dyDescent="0.2">
      <c r="A27556"/>
      <c r="B27556"/>
      <c r="D27556"/>
      <c r="E27556"/>
      <c r="F27556"/>
    </row>
    <row r="27557" spans="1:6" x14ac:dyDescent="0.2">
      <c r="A27557"/>
      <c r="B27557"/>
      <c r="D27557"/>
      <c r="E27557"/>
      <c r="F27557"/>
    </row>
    <row r="27558" spans="1:6" x14ac:dyDescent="0.2">
      <c r="A27558"/>
      <c r="B27558"/>
      <c r="D27558"/>
      <c r="E27558"/>
      <c r="F27558"/>
    </row>
    <row r="27559" spans="1:6" x14ac:dyDescent="0.2">
      <c r="A27559"/>
      <c r="B27559"/>
      <c r="D27559"/>
      <c r="E27559"/>
      <c r="F27559"/>
    </row>
    <row r="27560" spans="1:6" x14ac:dyDescent="0.2">
      <c r="A27560"/>
      <c r="B27560"/>
      <c r="D27560"/>
      <c r="E27560"/>
      <c r="F27560"/>
    </row>
    <row r="27561" spans="1:6" x14ac:dyDescent="0.2">
      <c r="A27561"/>
      <c r="B27561"/>
      <c r="D27561"/>
      <c r="E27561"/>
      <c r="F27561"/>
    </row>
    <row r="27562" spans="1:6" x14ac:dyDescent="0.2">
      <c r="A27562"/>
      <c r="B27562"/>
      <c r="D27562"/>
      <c r="E27562"/>
      <c r="F27562"/>
    </row>
    <row r="27563" spans="1:6" x14ac:dyDescent="0.2">
      <c r="A27563"/>
      <c r="B27563"/>
      <c r="D27563"/>
      <c r="E27563"/>
      <c r="F27563"/>
    </row>
    <row r="27564" spans="1:6" x14ac:dyDescent="0.2">
      <c r="A27564"/>
      <c r="B27564"/>
      <c r="D27564"/>
      <c r="E27564"/>
      <c r="F27564"/>
    </row>
    <row r="27565" spans="1:6" x14ac:dyDescent="0.2">
      <c r="A27565"/>
      <c r="B27565"/>
      <c r="D27565"/>
      <c r="E27565"/>
      <c r="F27565"/>
    </row>
    <row r="27566" spans="1:6" x14ac:dyDescent="0.2">
      <c r="A27566"/>
      <c r="B27566"/>
      <c r="D27566"/>
      <c r="E27566"/>
      <c r="F27566"/>
    </row>
    <row r="27567" spans="1:6" x14ac:dyDescent="0.2">
      <c r="A27567"/>
      <c r="B27567"/>
      <c r="D27567"/>
      <c r="E27567"/>
      <c r="F27567"/>
    </row>
    <row r="27568" spans="1:6" x14ac:dyDescent="0.2">
      <c r="A27568"/>
      <c r="B27568"/>
      <c r="D27568"/>
      <c r="E27568"/>
      <c r="F27568"/>
    </row>
    <row r="27569" spans="1:6" x14ac:dyDescent="0.2">
      <c r="A27569"/>
      <c r="B27569"/>
      <c r="D27569"/>
      <c r="E27569"/>
      <c r="F27569"/>
    </row>
    <row r="27570" spans="1:6" x14ac:dyDescent="0.2">
      <c r="A27570"/>
      <c r="B27570"/>
      <c r="D27570"/>
      <c r="E27570"/>
      <c r="F27570"/>
    </row>
    <row r="27571" spans="1:6" x14ac:dyDescent="0.2">
      <c r="A27571"/>
      <c r="B27571"/>
      <c r="D27571"/>
      <c r="E27571"/>
      <c r="F27571"/>
    </row>
    <row r="27572" spans="1:6" x14ac:dyDescent="0.2">
      <c r="A27572"/>
      <c r="B27572"/>
      <c r="D27572"/>
      <c r="E27572"/>
      <c r="F27572"/>
    </row>
    <row r="27573" spans="1:6" x14ac:dyDescent="0.2">
      <c r="A27573"/>
      <c r="B27573"/>
      <c r="D27573"/>
      <c r="E27573"/>
      <c r="F27573"/>
    </row>
    <row r="27574" spans="1:6" x14ac:dyDescent="0.2">
      <c r="A27574"/>
      <c r="B27574"/>
      <c r="D27574"/>
      <c r="E27574"/>
      <c r="F27574"/>
    </row>
    <row r="27575" spans="1:6" x14ac:dyDescent="0.2">
      <c r="A27575"/>
      <c r="B27575"/>
      <c r="D27575"/>
      <c r="E27575"/>
      <c r="F27575"/>
    </row>
    <row r="27576" spans="1:6" x14ac:dyDescent="0.2">
      <c r="A27576"/>
      <c r="B27576"/>
      <c r="D27576"/>
      <c r="E27576"/>
      <c r="F27576"/>
    </row>
    <row r="27577" spans="1:6" x14ac:dyDescent="0.2">
      <c r="A27577"/>
      <c r="B27577"/>
      <c r="D27577"/>
      <c r="E27577"/>
      <c r="F27577"/>
    </row>
    <row r="27578" spans="1:6" x14ac:dyDescent="0.2">
      <c r="A27578"/>
      <c r="B27578"/>
      <c r="D27578"/>
      <c r="E27578"/>
      <c r="F27578"/>
    </row>
    <row r="27579" spans="1:6" x14ac:dyDescent="0.2">
      <c r="A27579"/>
      <c r="B27579"/>
      <c r="D27579"/>
      <c r="E27579"/>
      <c r="F27579"/>
    </row>
    <row r="27580" spans="1:6" x14ac:dyDescent="0.2">
      <c r="A27580"/>
      <c r="B27580"/>
      <c r="D27580"/>
      <c r="E27580"/>
      <c r="F27580"/>
    </row>
    <row r="27581" spans="1:6" x14ac:dyDescent="0.2">
      <c r="A27581"/>
      <c r="B27581"/>
      <c r="D27581"/>
      <c r="E27581"/>
      <c r="F27581"/>
    </row>
    <row r="27582" spans="1:6" x14ac:dyDescent="0.2">
      <c r="A27582"/>
      <c r="B27582"/>
      <c r="D27582"/>
      <c r="E27582"/>
      <c r="F27582"/>
    </row>
    <row r="27583" spans="1:6" x14ac:dyDescent="0.2">
      <c r="A27583"/>
      <c r="B27583"/>
      <c r="D27583"/>
      <c r="E27583"/>
      <c r="F27583"/>
    </row>
    <row r="27584" spans="1:6" x14ac:dyDescent="0.2">
      <c r="A27584"/>
      <c r="B27584"/>
      <c r="D27584"/>
      <c r="E27584"/>
      <c r="F27584"/>
    </row>
    <row r="27585" spans="1:6" x14ac:dyDescent="0.2">
      <c r="A27585"/>
      <c r="B27585"/>
      <c r="D27585"/>
      <c r="E27585"/>
      <c r="F27585"/>
    </row>
    <row r="27586" spans="1:6" x14ac:dyDescent="0.2">
      <c r="A27586"/>
      <c r="B27586"/>
      <c r="D27586"/>
      <c r="E27586"/>
      <c r="F27586"/>
    </row>
    <row r="27587" spans="1:6" x14ac:dyDescent="0.2">
      <c r="A27587"/>
      <c r="B27587"/>
      <c r="D27587"/>
      <c r="E27587"/>
      <c r="F27587"/>
    </row>
    <row r="27588" spans="1:6" x14ac:dyDescent="0.2">
      <c r="A27588"/>
      <c r="B27588"/>
      <c r="D27588"/>
      <c r="E27588"/>
      <c r="F27588"/>
    </row>
    <row r="27589" spans="1:6" x14ac:dyDescent="0.2">
      <c r="A27589"/>
      <c r="B27589"/>
      <c r="D27589"/>
      <c r="E27589"/>
      <c r="F27589"/>
    </row>
    <row r="27590" spans="1:6" x14ac:dyDescent="0.2">
      <c r="A27590"/>
      <c r="B27590"/>
      <c r="D27590"/>
      <c r="E27590"/>
      <c r="F27590"/>
    </row>
    <row r="27591" spans="1:6" x14ac:dyDescent="0.2">
      <c r="A27591"/>
      <c r="B27591"/>
      <c r="D27591"/>
      <c r="E27591"/>
      <c r="F27591"/>
    </row>
    <row r="27592" spans="1:6" x14ac:dyDescent="0.2">
      <c r="A27592"/>
      <c r="B27592"/>
      <c r="D27592"/>
      <c r="E27592"/>
      <c r="F27592"/>
    </row>
    <row r="27593" spans="1:6" x14ac:dyDescent="0.2">
      <c r="A27593"/>
      <c r="B27593"/>
      <c r="D27593"/>
      <c r="E27593"/>
      <c r="F27593"/>
    </row>
    <row r="27594" spans="1:6" x14ac:dyDescent="0.2">
      <c r="A27594"/>
      <c r="B27594"/>
      <c r="D27594"/>
      <c r="E27594"/>
      <c r="F27594"/>
    </row>
    <row r="27595" spans="1:6" x14ac:dyDescent="0.2">
      <c r="A27595"/>
      <c r="B27595"/>
      <c r="D27595"/>
      <c r="E27595"/>
      <c r="F27595"/>
    </row>
    <row r="27596" spans="1:6" x14ac:dyDescent="0.2">
      <c r="A27596"/>
      <c r="B27596"/>
      <c r="D27596"/>
      <c r="E27596"/>
      <c r="F27596"/>
    </row>
    <row r="27597" spans="1:6" x14ac:dyDescent="0.2">
      <c r="A27597"/>
      <c r="B27597"/>
      <c r="D27597"/>
      <c r="E27597"/>
      <c r="F27597"/>
    </row>
    <row r="27598" spans="1:6" x14ac:dyDescent="0.2">
      <c r="A27598"/>
      <c r="B27598"/>
      <c r="D27598"/>
      <c r="E27598"/>
      <c r="F27598"/>
    </row>
    <row r="27599" spans="1:6" x14ac:dyDescent="0.2">
      <c r="A27599"/>
      <c r="B27599"/>
      <c r="D27599"/>
      <c r="E27599"/>
      <c r="F27599"/>
    </row>
    <row r="27600" spans="1:6" x14ac:dyDescent="0.2">
      <c r="A27600"/>
      <c r="B27600"/>
      <c r="D27600"/>
      <c r="E27600"/>
      <c r="F27600"/>
    </row>
    <row r="27601" spans="1:6" x14ac:dyDescent="0.2">
      <c r="A27601"/>
      <c r="B27601"/>
      <c r="D27601"/>
      <c r="E27601"/>
      <c r="F27601"/>
    </row>
    <row r="27602" spans="1:6" x14ac:dyDescent="0.2">
      <c r="A27602"/>
      <c r="B27602"/>
      <c r="D27602"/>
      <c r="E27602"/>
      <c r="F27602"/>
    </row>
    <row r="27603" spans="1:6" x14ac:dyDescent="0.2">
      <c r="A27603"/>
      <c r="B27603"/>
      <c r="D27603"/>
      <c r="E27603"/>
      <c r="F27603"/>
    </row>
    <row r="27604" spans="1:6" x14ac:dyDescent="0.2">
      <c r="A27604"/>
      <c r="B27604"/>
      <c r="D27604"/>
      <c r="E27604"/>
      <c r="F27604"/>
    </row>
    <row r="27605" spans="1:6" x14ac:dyDescent="0.2">
      <c r="A27605"/>
      <c r="B27605"/>
      <c r="D27605"/>
      <c r="E27605"/>
      <c r="F27605"/>
    </row>
    <row r="27606" spans="1:6" x14ac:dyDescent="0.2">
      <c r="A27606"/>
      <c r="B27606"/>
      <c r="D27606"/>
      <c r="E27606"/>
      <c r="F27606"/>
    </row>
    <row r="27607" spans="1:6" x14ac:dyDescent="0.2">
      <c r="A27607"/>
      <c r="B27607"/>
      <c r="D27607"/>
      <c r="E27607"/>
      <c r="F27607"/>
    </row>
    <row r="27608" spans="1:6" x14ac:dyDescent="0.2">
      <c r="A27608"/>
      <c r="B27608"/>
      <c r="D27608"/>
      <c r="E27608"/>
      <c r="F27608"/>
    </row>
    <row r="27609" spans="1:6" x14ac:dyDescent="0.2">
      <c r="A27609"/>
      <c r="B27609"/>
      <c r="D27609"/>
      <c r="E27609"/>
      <c r="F27609"/>
    </row>
    <row r="27610" spans="1:6" x14ac:dyDescent="0.2">
      <c r="A27610"/>
      <c r="B27610"/>
      <c r="D27610"/>
      <c r="E27610"/>
      <c r="F27610"/>
    </row>
    <row r="27611" spans="1:6" x14ac:dyDescent="0.2">
      <c r="A27611"/>
      <c r="B27611"/>
      <c r="D27611"/>
      <c r="E27611"/>
      <c r="F27611"/>
    </row>
    <row r="27612" spans="1:6" x14ac:dyDescent="0.2">
      <c r="A27612"/>
      <c r="B27612"/>
      <c r="D27612"/>
      <c r="E27612"/>
      <c r="F27612"/>
    </row>
    <row r="27613" spans="1:6" x14ac:dyDescent="0.2">
      <c r="A27613"/>
      <c r="B27613"/>
      <c r="D27613"/>
      <c r="E27613"/>
      <c r="F27613"/>
    </row>
    <row r="27614" spans="1:6" x14ac:dyDescent="0.2">
      <c r="A27614"/>
      <c r="B27614"/>
      <c r="D27614"/>
      <c r="E27614"/>
      <c r="F27614"/>
    </row>
    <row r="27615" spans="1:6" x14ac:dyDescent="0.2">
      <c r="A27615"/>
      <c r="B27615"/>
      <c r="D27615"/>
      <c r="E27615"/>
      <c r="F27615"/>
    </row>
    <row r="27616" spans="1:6" x14ac:dyDescent="0.2">
      <c r="A27616"/>
      <c r="B27616"/>
      <c r="D27616"/>
      <c r="E27616"/>
      <c r="F27616"/>
    </row>
    <row r="27617" spans="1:6" x14ac:dyDescent="0.2">
      <c r="A27617"/>
      <c r="B27617"/>
      <c r="D27617"/>
      <c r="E27617"/>
      <c r="F27617"/>
    </row>
    <row r="27618" spans="1:6" x14ac:dyDescent="0.2">
      <c r="A27618"/>
      <c r="B27618"/>
      <c r="D27618"/>
      <c r="E27618"/>
      <c r="F27618"/>
    </row>
    <row r="27619" spans="1:6" x14ac:dyDescent="0.2">
      <c r="A27619"/>
      <c r="B27619"/>
      <c r="D27619"/>
      <c r="E27619"/>
      <c r="F27619"/>
    </row>
    <row r="27620" spans="1:6" x14ac:dyDescent="0.2">
      <c r="A27620"/>
      <c r="B27620"/>
      <c r="D27620"/>
      <c r="E27620"/>
      <c r="F27620"/>
    </row>
    <row r="27621" spans="1:6" x14ac:dyDescent="0.2">
      <c r="A27621"/>
      <c r="B27621"/>
      <c r="D27621"/>
      <c r="E27621"/>
      <c r="F27621"/>
    </row>
    <row r="27622" spans="1:6" x14ac:dyDescent="0.2">
      <c r="A27622"/>
      <c r="B27622"/>
      <c r="D27622"/>
      <c r="E27622"/>
      <c r="F27622"/>
    </row>
    <row r="27623" spans="1:6" x14ac:dyDescent="0.2">
      <c r="A27623"/>
      <c r="B27623"/>
      <c r="D27623"/>
      <c r="E27623"/>
      <c r="F27623"/>
    </row>
    <row r="27624" spans="1:6" x14ac:dyDescent="0.2">
      <c r="A27624"/>
      <c r="B27624"/>
      <c r="D27624"/>
      <c r="E27624"/>
      <c r="F27624"/>
    </row>
    <row r="27625" spans="1:6" x14ac:dyDescent="0.2">
      <c r="A27625"/>
      <c r="B27625"/>
      <c r="D27625"/>
      <c r="E27625"/>
      <c r="F27625"/>
    </row>
    <row r="27626" spans="1:6" x14ac:dyDescent="0.2">
      <c r="A27626"/>
      <c r="B27626"/>
      <c r="D27626"/>
      <c r="E27626"/>
      <c r="F27626"/>
    </row>
    <row r="27627" spans="1:6" x14ac:dyDescent="0.2">
      <c r="A27627"/>
      <c r="B27627"/>
      <c r="D27627"/>
      <c r="E27627"/>
      <c r="F27627"/>
    </row>
    <row r="27628" spans="1:6" x14ac:dyDescent="0.2">
      <c r="A27628"/>
      <c r="B27628"/>
      <c r="D27628"/>
      <c r="E27628"/>
      <c r="F27628"/>
    </row>
    <row r="27629" spans="1:6" x14ac:dyDescent="0.2">
      <c r="A27629"/>
      <c r="B27629"/>
      <c r="D27629"/>
      <c r="E27629"/>
      <c r="F27629"/>
    </row>
    <row r="27630" spans="1:6" x14ac:dyDescent="0.2">
      <c r="A27630"/>
      <c r="B27630"/>
      <c r="D27630"/>
      <c r="E27630"/>
      <c r="F27630"/>
    </row>
    <row r="27631" spans="1:6" x14ac:dyDescent="0.2">
      <c r="A27631"/>
      <c r="B27631"/>
      <c r="D27631"/>
      <c r="E27631"/>
      <c r="F27631"/>
    </row>
    <row r="27632" spans="1:6" x14ac:dyDescent="0.2">
      <c r="A27632"/>
      <c r="B27632"/>
      <c r="D27632"/>
      <c r="E27632"/>
      <c r="F27632"/>
    </row>
    <row r="27633" spans="1:6" x14ac:dyDescent="0.2">
      <c r="A27633"/>
      <c r="B27633"/>
      <c r="D27633"/>
      <c r="E27633"/>
      <c r="F27633"/>
    </row>
    <row r="27634" spans="1:6" x14ac:dyDescent="0.2">
      <c r="A27634"/>
      <c r="B27634"/>
      <c r="D27634"/>
      <c r="E27634"/>
      <c r="F27634"/>
    </row>
    <row r="27635" spans="1:6" x14ac:dyDescent="0.2">
      <c r="A27635"/>
      <c r="B27635"/>
      <c r="D27635"/>
      <c r="E27635"/>
      <c r="F27635"/>
    </row>
    <row r="27636" spans="1:6" x14ac:dyDescent="0.2">
      <c r="A27636"/>
      <c r="B27636"/>
      <c r="D27636"/>
      <c r="E27636"/>
      <c r="F27636"/>
    </row>
    <row r="27637" spans="1:6" x14ac:dyDescent="0.2">
      <c r="A27637"/>
      <c r="B27637"/>
      <c r="D27637"/>
      <c r="E27637"/>
      <c r="F27637"/>
    </row>
    <row r="27638" spans="1:6" x14ac:dyDescent="0.2">
      <c r="A27638"/>
      <c r="B27638"/>
      <c r="D27638"/>
      <c r="E27638"/>
      <c r="F27638"/>
    </row>
    <row r="27639" spans="1:6" x14ac:dyDescent="0.2">
      <c r="A27639"/>
      <c r="B27639"/>
      <c r="D27639"/>
      <c r="E27639"/>
      <c r="F27639"/>
    </row>
    <row r="27640" spans="1:6" x14ac:dyDescent="0.2">
      <c r="A27640"/>
      <c r="B27640"/>
      <c r="D27640"/>
      <c r="E27640"/>
      <c r="F27640"/>
    </row>
    <row r="27641" spans="1:6" x14ac:dyDescent="0.2">
      <c r="A27641"/>
      <c r="B27641"/>
      <c r="D27641"/>
      <c r="E27641"/>
      <c r="F27641"/>
    </row>
    <row r="27642" spans="1:6" x14ac:dyDescent="0.2">
      <c r="A27642"/>
      <c r="B27642"/>
      <c r="D27642"/>
      <c r="E27642"/>
      <c r="F27642"/>
    </row>
    <row r="27643" spans="1:6" x14ac:dyDescent="0.2">
      <c r="A27643"/>
      <c r="B27643"/>
      <c r="D27643"/>
      <c r="E27643"/>
      <c r="F27643"/>
    </row>
    <row r="27644" spans="1:6" x14ac:dyDescent="0.2">
      <c r="A27644"/>
      <c r="B27644"/>
      <c r="D27644"/>
      <c r="E27644"/>
      <c r="F27644"/>
    </row>
    <row r="27645" spans="1:6" x14ac:dyDescent="0.2">
      <c r="A27645"/>
      <c r="B27645"/>
      <c r="D27645"/>
      <c r="E27645"/>
      <c r="F27645"/>
    </row>
    <row r="27646" spans="1:6" x14ac:dyDescent="0.2">
      <c r="A27646"/>
      <c r="B27646"/>
      <c r="D27646"/>
      <c r="E27646"/>
      <c r="F27646"/>
    </row>
    <row r="27647" spans="1:6" x14ac:dyDescent="0.2">
      <c r="A27647"/>
      <c r="B27647"/>
      <c r="D27647"/>
      <c r="E27647"/>
      <c r="F27647"/>
    </row>
    <row r="27648" spans="1:6" x14ac:dyDescent="0.2">
      <c r="A27648"/>
      <c r="B27648"/>
      <c r="D27648"/>
      <c r="E27648"/>
      <c r="F27648"/>
    </row>
    <row r="27649" spans="1:6" x14ac:dyDescent="0.2">
      <c r="A27649"/>
      <c r="B27649"/>
      <c r="D27649"/>
      <c r="E27649"/>
      <c r="F27649"/>
    </row>
    <row r="27650" spans="1:6" x14ac:dyDescent="0.2">
      <c r="A27650"/>
      <c r="B27650"/>
      <c r="D27650"/>
      <c r="E27650"/>
      <c r="F27650"/>
    </row>
    <row r="27651" spans="1:6" x14ac:dyDescent="0.2">
      <c r="A27651"/>
      <c r="B27651"/>
      <c r="D27651"/>
      <c r="E27651"/>
      <c r="F27651"/>
    </row>
    <row r="27652" spans="1:6" x14ac:dyDescent="0.2">
      <c r="A27652"/>
      <c r="B27652"/>
      <c r="D27652"/>
      <c r="E27652"/>
      <c r="F27652"/>
    </row>
    <row r="27653" spans="1:6" x14ac:dyDescent="0.2">
      <c r="A27653"/>
      <c r="B27653"/>
      <c r="D27653"/>
      <c r="E27653"/>
      <c r="F27653"/>
    </row>
    <row r="27654" spans="1:6" x14ac:dyDescent="0.2">
      <c r="A27654"/>
      <c r="B27654"/>
      <c r="D27654"/>
      <c r="E27654"/>
      <c r="F27654"/>
    </row>
    <row r="27655" spans="1:6" x14ac:dyDescent="0.2">
      <c r="A27655"/>
      <c r="B27655"/>
      <c r="D27655"/>
      <c r="E27655"/>
      <c r="F27655"/>
    </row>
    <row r="27656" spans="1:6" x14ac:dyDescent="0.2">
      <c r="A27656"/>
      <c r="B27656"/>
      <c r="D27656"/>
      <c r="E27656"/>
      <c r="F27656"/>
    </row>
    <row r="27657" spans="1:6" x14ac:dyDescent="0.2">
      <c r="A27657"/>
      <c r="B27657"/>
      <c r="D27657"/>
      <c r="E27657"/>
      <c r="F27657"/>
    </row>
    <row r="27658" spans="1:6" x14ac:dyDescent="0.2">
      <c r="A27658"/>
      <c r="B27658"/>
      <c r="D27658"/>
      <c r="E27658"/>
      <c r="F27658"/>
    </row>
    <row r="27659" spans="1:6" x14ac:dyDescent="0.2">
      <c r="A27659"/>
      <c r="B27659"/>
      <c r="D27659"/>
      <c r="E27659"/>
      <c r="F27659"/>
    </row>
    <row r="27660" spans="1:6" x14ac:dyDescent="0.2">
      <c r="A27660"/>
      <c r="B27660"/>
      <c r="D27660"/>
      <c r="E27660"/>
      <c r="F27660"/>
    </row>
    <row r="27661" spans="1:6" x14ac:dyDescent="0.2">
      <c r="A27661"/>
      <c r="B27661"/>
      <c r="D27661"/>
      <c r="E27661"/>
      <c r="F27661"/>
    </row>
    <row r="27662" spans="1:6" x14ac:dyDescent="0.2">
      <c r="A27662"/>
      <c r="B27662"/>
      <c r="D27662"/>
      <c r="E27662"/>
      <c r="F27662"/>
    </row>
    <row r="27663" spans="1:6" x14ac:dyDescent="0.2">
      <c r="A27663"/>
      <c r="B27663"/>
      <c r="D27663"/>
      <c r="E27663"/>
      <c r="F27663"/>
    </row>
    <row r="27664" spans="1:6" x14ac:dyDescent="0.2">
      <c r="A27664"/>
      <c r="B27664"/>
      <c r="D27664"/>
      <c r="E27664"/>
      <c r="F27664"/>
    </row>
    <row r="27665" spans="1:6" x14ac:dyDescent="0.2">
      <c r="A27665"/>
      <c r="B27665"/>
      <c r="D27665"/>
      <c r="E27665"/>
      <c r="F27665"/>
    </row>
    <row r="27666" spans="1:6" x14ac:dyDescent="0.2">
      <c r="A27666"/>
      <c r="B27666"/>
      <c r="D27666"/>
      <c r="E27666"/>
      <c r="F27666"/>
    </row>
    <row r="27667" spans="1:6" x14ac:dyDescent="0.2">
      <c r="A27667"/>
      <c r="B27667"/>
      <c r="D27667"/>
      <c r="E27667"/>
      <c r="F27667"/>
    </row>
    <row r="27668" spans="1:6" x14ac:dyDescent="0.2">
      <c r="A27668"/>
      <c r="B27668"/>
      <c r="D27668"/>
      <c r="E27668"/>
      <c r="F27668"/>
    </row>
    <row r="27669" spans="1:6" x14ac:dyDescent="0.2">
      <c r="A27669"/>
      <c r="B27669"/>
      <c r="D27669"/>
      <c r="E27669"/>
      <c r="F27669"/>
    </row>
    <row r="27670" spans="1:6" x14ac:dyDescent="0.2">
      <c r="A27670"/>
      <c r="B27670"/>
      <c r="D27670"/>
      <c r="E27670"/>
      <c r="F27670"/>
    </row>
    <row r="27671" spans="1:6" x14ac:dyDescent="0.2">
      <c r="A27671"/>
      <c r="B27671"/>
      <c r="D27671"/>
      <c r="E27671"/>
      <c r="F27671"/>
    </row>
    <row r="27672" spans="1:6" x14ac:dyDescent="0.2">
      <c r="A27672"/>
      <c r="B27672"/>
      <c r="D27672"/>
      <c r="E27672"/>
      <c r="F27672"/>
    </row>
    <row r="27673" spans="1:6" x14ac:dyDescent="0.2">
      <c r="A27673"/>
      <c r="B27673"/>
      <c r="D27673"/>
      <c r="E27673"/>
      <c r="F27673"/>
    </row>
    <row r="27674" spans="1:6" x14ac:dyDescent="0.2">
      <c r="A27674"/>
      <c r="B27674"/>
      <c r="D27674"/>
      <c r="E27674"/>
      <c r="F27674"/>
    </row>
    <row r="27675" spans="1:6" x14ac:dyDescent="0.2">
      <c r="A27675"/>
      <c r="B27675"/>
      <c r="D27675"/>
      <c r="E27675"/>
      <c r="F27675"/>
    </row>
    <row r="27676" spans="1:6" x14ac:dyDescent="0.2">
      <c r="A27676"/>
      <c r="B27676"/>
      <c r="D27676"/>
      <c r="E27676"/>
      <c r="F27676"/>
    </row>
    <row r="27677" spans="1:6" x14ac:dyDescent="0.2">
      <c r="A27677"/>
      <c r="B27677"/>
      <c r="D27677"/>
      <c r="E27677"/>
      <c r="F27677"/>
    </row>
    <row r="27678" spans="1:6" x14ac:dyDescent="0.2">
      <c r="A27678"/>
      <c r="B27678"/>
      <c r="D27678"/>
      <c r="E27678"/>
      <c r="F27678"/>
    </row>
    <row r="27679" spans="1:6" x14ac:dyDescent="0.2">
      <c r="A27679"/>
      <c r="B27679"/>
      <c r="D27679"/>
      <c r="E27679"/>
      <c r="F27679"/>
    </row>
    <row r="27680" spans="1:6" x14ac:dyDescent="0.2">
      <c r="A27680"/>
      <c r="B27680"/>
      <c r="D27680"/>
      <c r="E27680"/>
      <c r="F27680"/>
    </row>
    <row r="27681" spans="1:6" x14ac:dyDescent="0.2">
      <c r="A27681"/>
      <c r="B27681"/>
      <c r="D27681"/>
      <c r="E27681"/>
      <c r="F27681"/>
    </row>
    <row r="27682" spans="1:6" x14ac:dyDescent="0.2">
      <c r="A27682"/>
      <c r="B27682"/>
      <c r="D27682"/>
      <c r="E27682"/>
      <c r="F27682"/>
    </row>
    <row r="27683" spans="1:6" x14ac:dyDescent="0.2">
      <c r="A27683"/>
      <c r="B27683"/>
      <c r="D27683"/>
      <c r="E27683"/>
      <c r="F27683"/>
    </row>
    <row r="27684" spans="1:6" x14ac:dyDescent="0.2">
      <c r="A27684"/>
      <c r="B27684"/>
      <c r="D27684"/>
      <c r="E27684"/>
      <c r="F27684"/>
    </row>
    <row r="27685" spans="1:6" x14ac:dyDescent="0.2">
      <c r="A27685"/>
      <c r="B27685"/>
      <c r="D27685"/>
      <c r="E27685"/>
      <c r="F27685"/>
    </row>
    <row r="27686" spans="1:6" x14ac:dyDescent="0.2">
      <c r="A27686"/>
      <c r="B27686"/>
      <c r="D27686"/>
      <c r="E27686"/>
      <c r="F27686"/>
    </row>
    <row r="27687" spans="1:6" x14ac:dyDescent="0.2">
      <c r="A27687"/>
      <c r="B27687"/>
      <c r="D27687"/>
      <c r="E27687"/>
      <c r="F27687"/>
    </row>
    <row r="27688" spans="1:6" x14ac:dyDescent="0.2">
      <c r="A27688"/>
      <c r="B27688"/>
      <c r="D27688"/>
      <c r="E27688"/>
      <c r="F27688"/>
    </row>
    <row r="27689" spans="1:6" x14ac:dyDescent="0.2">
      <c r="A27689"/>
      <c r="B27689"/>
      <c r="D27689"/>
      <c r="E27689"/>
      <c r="F27689"/>
    </row>
    <row r="27690" spans="1:6" x14ac:dyDescent="0.2">
      <c r="A27690"/>
      <c r="B27690"/>
      <c r="D27690"/>
      <c r="E27690"/>
      <c r="F27690"/>
    </row>
    <row r="27691" spans="1:6" x14ac:dyDescent="0.2">
      <c r="A27691"/>
      <c r="B27691"/>
      <c r="D27691"/>
      <c r="E27691"/>
      <c r="F27691"/>
    </row>
    <row r="27692" spans="1:6" x14ac:dyDescent="0.2">
      <c r="A27692"/>
      <c r="B27692"/>
      <c r="D27692"/>
      <c r="E27692"/>
      <c r="F27692"/>
    </row>
    <row r="27693" spans="1:6" x14ac:dyDescent="0.2">
      <c r="A27693"/>
      <c r="B27693"/>
      <c r="D27693"/>
      <c r="E27693"/>
      <c r="F27693"/>
    </row>
    <row r="27694" spans="1:6" x14ac:dyDescent="0.2">
      <c r="A27694"/>
      <c r="B27694"/>
      <c r="D27694"/>
      <c r="E27694"/>
      <c r="F27694"/>
    </row>
    <row r="27695" spans="1:6" x14ac:dyDescent="0.2">
      <c r="A27695"/>
      <c r="B27695"/>
      <c r="D27695"/>
      <c r="E27695"/>
      <c r="F27695"/>
    </row>
    <row r="27696" spans="1:6" x14ac:dyDescent="0.2">
      <c r="A27696"/>
      <c r="B27696"/>
      <c r="D27696"/>
      <c r="E27696"/>
      <c r="F27696"/>
    </row>
    <row r="27697" spans="1:6" x14ac:dyDescent="0.2">
      <c r="A27697"/>
      <c r="B27697"/>
      <c r="D27697"/>
      <c r="E27697"/>
      <c r="F27697"/>
    </row>
    <row r="27698" spans="1:6" x14ac:dyDescent="0.2">
      <c r="A27698"/>
      <c r="B27698"/>
      <c r="D27698"/>
      <c r="E27698"/>
      <c r="F27698"/>
    </row>
    <row r="27699" spans="1:6" x14ac:dyDescent="0.2">
      <c r="A27699"/>
      <c r="B27699"/>
      <c r="D27699"/>
      <c r="E27699"/>
      <c r="F27699"/>
    </row>
    <row r="27700" spans="1:6" x14ac:dyDescent="0.2">
      <c r="A27700"/>
      <c r="B27700"/>
      <c r="D27700"/>
      <c r="E27700"/>
      <c r="F27700"/>
    </row>
    <row r="27701" spans="1:6" x14ac:dyDescent="0.2">
      <c r="A27701"/>
      <c r="B27701"/>
      <c r="D27701"/>
      <c r="E27701"/>
      <c r="F27701"/>
    </row>
    <row r="27702" spans="1:6" x14ac:dyDescent="0.2">
      <c r="A27702"/>
      <c r="B27702"/>
      <c r="D27702"/>
      <c r="E27702"/>
      <c r="F27702"/>
    </row>
    <row r="27703" spans="1:6" x14ac:dyDescent="0.2">
      <c r="A27703"/>
      <c r="B27703"/>
      <c r="D27703"/>
      <c r="E27703"/>
      <c r="F27703"/>
    </row>
    <row r="27704" spans="1:6" x14ac:dyDescent="0.2">
      <c r="A27704"/>
      <c r="B27704"/>
      <c r="D27704"/>
      <c r="E27704"/>
      <c r="F27704"/>
    </row>
    <row r="27705" spans="1:6" x14ac:dyDescent="0.2">
      <c r="A27705"/>
      <c r="B27705"/>
      <c r="D27705"/>
      <c r="E27705"/>
      <c r="F27705"/>
    </row>
    <row r="27706" spans="1:6" x14ac:dyDescent="0.2">
      <c r="A27706"/>
      <c r="B27706"/>
      <c r="D27706"/>
      <c r="E27706"/>
      <c r="F27706"/>
    </row>
    <row r="27707" spans="1:6" x14ac:dyDescent="0.2">
      <c r="A27707"/>
      <c r="B27707"/>
      <c r="D27707"/>
      <c r="E27707"/>
      <c r="F27707"/>
    </row>
    <row r="27708" spans="1:6" x14ac:dyDescent="0.2">
      <c r="A27708"/>
      <c r="B27708"/>
      <c r="D27708"/>
      <c r="E27708"/>
      <c r="F27708"/>
    </row>
    <row r="27709" spans="1:6" x14ac:dyDescent="0.2">
      <c r="A27709"/>
      <c r="B27709"/>
      <c r="D27709"/>
      <c r="E27709"/>
      <c r="F27709"/>
    </row>
    <row r="27710" spans="1:6" x14ac:dyDescent="0.2">
      <c r="A27710"/>
      <c r="B27710"/>
      <c r="D27710"/>
      <c r="E27710"/>
      <c r="F27710"/>
    </row>
    <row r="27711" spans="1:6" x14ac:dyDescent="0.2">
      <c r="A27711"/>
      <c r="B27711"/>
      <c r="D27711"/>
      <c r="E27711"/>
      <c r="F27711"/>
    </row>
    <row r="27712" spans="1:6" x14ac:dyDescent="0.2">
      <c r="A27712"/>
      <c r="B27712"/>
      <c r="D27712"/>
      <c r="E27712"/>
      <c r="F27712"/>
    </row>
    <row r="27713" spans="1:6" x14ac:dyDescent="0.2">
      <c r="A27713"/>
      <c r="B27713"/>
      <c r="D27713"/>
      <c r="E27713"/>
      <c r="F27713"/>
    </row>
    <row r="27714" spans="1:6" x14ac:dyDescent="0.2">
      <c r="A27714"/>
      <c r="B27714"/>
      <c r="D27714"/>
      <c r="E27714"/>
      <c r="F27714"/>
    </row>
    <row r="27715" spans="1:6" x14ac:dyDescent="0.2">
      <c r="A27715"/>
      <c r="B27715"/>
      <c r="D27715"/>
      <c r="E27715"/>
      <c r="F27715"/>
    </row>
    <row r="27716" spans="1:6" x14ac:dyDescent="0.2">
      <c r="A27716"/>
      <c r="B27716"/>
      <c r="D27716"/>
      <c r="E27716"/>
      <c r="F27716"/>
    </row>
    <row r="27717" spans="1:6" x14ac:dyDescent="0.2">
      <c r="A27717"/>
      <c r="B27717"/>
      <c r="D27717"/>
      <c r="E27717"/>
      <c r="F27717"/>
    </row>
    <row r="27718" spans="1:6" x14ac:dyDescent="0.2">
      <c r="A27718"/>
      <c r="B27718"/>
      <c r="D27718"/>
      <c r="E27718"/>
      <c r="F27718"/>
    </row>
    <row r="27719" spans="1:6" x14ac:dyDescent="0.2">
      <c r="A27719"/>
      <c r="B27719"/>
      <c r="D27719"/>
      <c r="E27719"/>
      <c r="F27719"/>
    </row>
    <row r="27720" spans="1:6" x14ac:dyDescent="0.2">
      <c r="A27720"/>
      <c r="B27720"/>
      <c r="D27720"/>
      <c r="E27720"/>
      <c r="F27720"/>
    </row>
    <row r="27721" spans="1:6" x14ac:dyDescent="0.2">
      <c r="A27721"/>
      <c r="B27721"/>
      <c r="D27721"/>
      <c r="E27721"/>
      <c r="F27721"/>
    </row>
    <row r="27722" spans="1:6" x14ac:dyDescent="0.2">
      <c r="A27722"/>
      <c r="B27722"/>
      <c r="D27722"/>
      <c r="E27722"/>
      <c r="F27722"/>
    </row>
    <row r="27723" spans="1:6" x14ac:dyDescent="0.2">
      <c r="A27723"/>
      <c r="B27723"/>
      <c r="D27723"/>
      <c r="E27723"/>
      <c r="F27723"/>
    </row>
    <row r="27724" spans="1:6" x14ac:dyDescent="0.2">
      <c r="A27724"/>
      <c r="B27724"/>
      <c r="D27724"/>
      <c r="E27724"/>
      <c r="F27724"/>
    </row>
    <row r="27725" spans="1:6" x14ac:dyDescent="0.2">
      <c r="A27725"/>
      <c r="B27725"/>
      <c r="D27725"/>
      <c r="E27725"/>
      <c r="F27725"/>
    </row>
    <row r="27726" spans="1:6" x14ac:dyDescent="0.2">
      <c r="A27726"/>
      <c r="B27726"/>
      <c r="D27726"/>
      <c r="E27726"/>
      <c r="F27726"/>
    </row>
    <row r="27727" spans="1:6" x14ac:dyDescent="0.2">
      <c r="A27727"/>
      <c r="B27727"/>
      <c r="D27727"/>
      <c r="E27727"/>
      <c r="F27727"/>
    </row>
    <row r="27728" spans="1:6" x14ac:dyDescent="0.2">
      <c r="A27728"/>
      <c r="B27728"/>
      <c r="D27728"/>
      <c r="E27728"/>
      <c r="F27728"/>
    </row>
    <row r="27729" spans="1:6" x14ac:dyDescent="0.2">
      <c r="A27729"/>
      <c r="B27729"/>
      <c r="D27729"/>
      <c r="E27729"/>
      <c r="F27729"/>
    </row>
    <row r="27730" spans="1:6" x14ac:dyDescent="0.2">
      <c r="A27730"/>
      <c r="B27730"/>
      <c r="D27730"/>
      <c r="E27730"/>
      <c r="F27730"/>
    </row>
    <row r="27731" spans="1:6" x14ac:dyDescent="0.2">
      <c r="A27731"/>
      <c r="B27731"/>
      <c r="D27731"/>
      <c r="E27731"/>
      <c r="F27731"/>
    </row>
    <row r="27732" spans="1:6" x14ac:dyDescent="0.2">
      <c r="A27732"/>
      <c r="B27732"/>
      <c r="D27732"/>
      <c r="E27732"/>
      <c r="F27732"/>
    </row>
    <row r="27733" spans="1:6" x14ac:dyDescent="0.2">
      <c r="A27733"/>
      <c r="B27733"/>
      <c r="D27733"/>
      <c r="E27733"/>
      <c r="F27733"/>
    </row>
    <row r="27734" spans="1:6" x14ac:dyDescent="0.2">
      <c r="A27734"/>
      <c r="B27734"/>
      <c r="D27734"/>
      <c r="E27734"/>
      <c r="F27734"/>
    </row>
    <row r="27735" spans="1:6" x14ac:dyDescent="0.2">
      <c r="A27735"/>
      <c r="B27735"/>
      <c r="D27735"/>
      <c r="E27735"/>
      <c r="F27735"/>
    </row>
    <row r="27736" spans="1:6" x14ac:dyDescent="0.2">
      <c r="A27736"/>
      <c r="B27736"/>
      <c r="D27736"/>
      <c r="E27736"/>
      <c r="F27736"/>
    </row>
    <row r="27737" spans="1:6" x14ac:dyDescent="0.2">
      <c r="A27737"/>
      <c r="B27737"/>
      <c r="D27737"/>
      <c r="E27737"/>
      <c r="F27737"/>
    </row>
    <row r="27738" spans="1:6" x14ac:dyDescent="0.2">
      <c r="A27738"/>
      <c r="B27738"/>
      <c r="D27738"/>
      <c r="E27738"/>
      <c r="F27738"/>
    </row>
    <row r="27739" spans="1:6" x14ac:dyDescent="0.2">
      <c r="A27739"/>
      <c r="B27739"/>
      <c r="D27739"/>
      <c r="E27739"/>
      <c r="F27739"/>
    </row>
    <row r="27740" spans="1:6" x14ac:dyDescent="0.2">
      <c r="A27740"/>
      <c r="B27740"/>
      <c r="D27740"/>
      <c r="E27740"/>
      <c r="F27740"/>
    </row>
    <row r="27741" spans="1:6" x14ac:dyDescent="0.2">
      <c r="A27741"/>
      <c r="B27741"/>
      <c r="D27741"/>
      <c r="E27741"/>
      <c r="F27741"/>
    </row>
    <row r="27742" spans="1:6" x14ac:dyDescent="0.2">
      <c r="A27742"/>
      <c r="B27742"/>
      <c r="D27742"/>
      <c r="E27742"/>
      <c r="F27742"/>
    </row>
    <row r="27743" spans="1:6" x14ac:dyDescent="0.2">
      <c r="A27743"/>
      <c r="B27743"/>
      <c r="D27743"/>
      <c r="E27743"/>
      <c r="F27743"/>
    </row>
    <row r="27744" spans="1:6" x14ac:dyDescent="0.2">
      <c r="A27744"/>
      <c r="B27744"/>
      <c r="D27744"/>
      <c r="E27744"/>
      <c r="F27744"/>
    </row>
    <row r="27745" spans="1:6" x14ac:dyDescent="0.2">
      <c r="A27745"/>
      <c r="B27745"/>
      <c r="D27745"/>
      <c r="E27745"/>
      <c r="F27745"/>
    </row>
    <row r="27746" spans="1:6" x14ac:dyDescent="0.2">
      <c r="A27746"/>
      <c r="B27746"/>
      <c r="D27746"/>
      <c r="E27746"/>
      <c r="F27746"/>
    </row>
    <row r="27747" spans="1:6" x14ac:dyDescent="0.2">
      <c r="A27747"/>
      <c r="B27747"/>
      <c r="D27747"/>
      <c r="E27747"/>
      <c r="F27747"/>
    </row>
    <row r="27748" spans="1:6" x14ac:dyDescent="0.2">
      <c r="A27748"/>
      <c r="B27748"/>
      <c r="D27748"/>
      <c r="E27748"/>
      <c r="F27748"/>
    </row>
    <row r="27749" spans="1:6" x14ac:dyDescent="0.2">
      <c r="A27749"/>
      <c r="B27749"/>
      <c r="D27749"/>
      <c r="E27749"/>
      <c r="F27749"/>
    </row>
    <row r="27750" spans="1:6" x14ac:dyDescent="0.2">
      <c r="A27750"/>
      <c r="B27750"/>
      <c r="D27750"/>
      <c r="E27750"/>
      <c r="F27750"/>
    </row>
    <row r="27751" spans="1:6" x14ac:dyDescent="0.2">
      <c r="A27751"/>
      <c r="B27751"/>
      <c r="D27751"/>
      <c r="E27751"/>
      <c r="F27751"/>
    </row>
    <row r="27752" spans="1:6" x14ac:dyDescent="0.2">
      <c r="A27752"/>
      <c r="B27752"/>
      <c r="D27752"/>
      <c r="E27752"/>
      <c r="F27752"/>
    </row>
    <row r="27753" spans="1:6" x14ac:dyDescent="0.2">
      <c r="A27753"/>
      <c r="B27753"/>
      <c r="D27753"/>
      <c r="E27753"/>
      <c r="F27753"/>
    </row>
    <row r="27754" spans="1:6" x14ac:dyDescent="0.2">
      <c r="A27754"/>
      <c r="B27754"/>
      <c r="D27754"/>
      <c r="E27754"/>
      <c r="F27754"/>
    </row>
    <row r="27755" spans="1:6" x14ac:dyDescent="0.2">
      <c r="A27755"/>
      <c r="B27755"/>
      <c r="D27755"/>
      <c r="E27755"/>
      <c r="F27755"/>
    </row>
    <row r="27756" spans="1:6" x14ac:dyDescent="0.2">
      <c r="A27756"/>
      <c r="B27756"/>
      <c r="D27756"/>
      <c r="E27756"/>
      <c r="F27756"/>
    </row>
    <row r="27757" spans="1:6" x14ac:dyDescent="0.2">
      <c r="A27757"/>
      <c r="B27757"/>
      <c r="D27757"/>
      <c r="E27757"/>
      <c r="F27757"/>
    </row>
    <row r="27758" spans="1:6" x14ac:dyDescent="0.2">
      <c r="A27758"/>
      <c r="B27758"/>
      <c r="D27758"/>
      <c r="E27758"/>
      <c r="F27758"/>
    </row>
    <row r="27759" spans="1:6" x14ac:dyDescent="0.2">
      <c r="A27759"/>
      <c r="B27759"/>
      <c r="D27759"/>
      <c r="E27759"/>
      <c r="F27759"/>
    </row>
    <row r="27760" spans="1:6" x14ac:dyDescent="0.2">
      <c r="A27760"/>
      <c r="B27760"/>
      <c r="D27760"/>
      <c r="E27760"/>
      <c r="F27760"/>
    </row>
    <row r="27761" spans="1:6" x14ac:dyDescent="0.2">
      <c r="A27761"/>
      <c r="B27761"/>
      <c r="D27761"/>
      <c r="E27761"/>
      <c r="F27761"/>
    </row>
    <row r="27762" spans="1:6" x14ac:dyDescent="0.2">
      <c r="A27762"/>
      <c r="B27762"/>
      <c r="D27762"/>
      <c r="E27762"/>
      <c r="F27762"/>
    </row>
    <row r="27763" spans="1:6" x14ac:dyDescent="0.2">
      <c r="A27763"/>
      <c r="B27763"/>
      <c r="D27763"/>
      <c r="E27763"/>
      <c r="F27763"/>
    </row>
    <row r="27764" spans="1:6" x14ac:dyDescent="0.2">
      <c r="A27764"/>
      <c r="B27764"/>
      <c r="D27764"/>
      <c r="E27764"/>
      <c r="F27764"/>
    </row>
    <row r="27765" spans="1:6" x14ac:dyDescent="0.2">
      <c r="A27765"/>
      <c r="B27765"/>
      <c r="D27765"/>
      <c r="E27765"/>
      <c r="F27765"/>
    </row>
    <row r="27766" spans="1:6" x14ac:dyDescent="0.2">
      <c r="A27766"/>
      <c r="B27766"/>
      <c r="D27766"/>
      <c r="E27766"/>
      <c r="F27766"/>
    </row>
    <row r="27767" spans="1:6" x14ac:dyDescent="0.2">
      <c r="A27767"/>
      <c r="B27767"/>
      <c r="D27767"/>
      <c r="E27767"/>
      <c r="F27767"/>
    </row>
    <row r="27768" spans="1:6" x14ac:dyDescent="0.2">
      <c r="A27768"/>
      <c r="B27768"/>
      <c r="D27768"/>
      <c r="E27768"/>
      <c r="F27768"/>
    </row>
    <row r="27769" spans="1:6" x14ac:dyDescent="0.2">
      <c r="A27769"/>
      <c r="B27769"/>
      <c r="D27769"/>
      <c r="E27769"/>
      <c r="F27769"/>
    </row>
    <row r="27770" spans="1:6" x14ac:dyDescent="0.2">
      <c r="A27770"/>
      <c r="B27770"/>
      <c r="D27770"/>
      <c r="E27770"/>
      <c r="F27770"/>
    </row>
    <row r="27771" spans="1:6" x14ac:dyDescent="0.2">
      <c r="A27771"/>
      <c r="B27771"/>
      <c r="D27771"/>
      <c r="E27771"/>
      <c r="F27771"/>
    </row>
    <row r="27772" spans="1:6" x14ac:dyDescent="0.2">
      <c r="A27772"/>
      <c r="B27772"/>
      <c r="D27772"/>
      <c r="E27772"/>
      <c r="F27772"/>
    </row>
    <row r="27773" spans="1:6" x14ac:dyDescent="0.2">
      <c r="A27773"/>
      <c r="B27773"/>
      <c r="D27773"/>
      <c r="E27773"/>
      <c r="F27773"/>
    </row>
    <row r="27774" spans="1:6" x14ac:dyDescent="0.2">
      <c r="A27774"/>
      <c r="B27774"/>
      <c r="D27774"/>
      <c r="E27774"/>
      <c r="F27774"/>
    </row>
    <row r="27775" spans="1:6" x14ac:dyDescent="0.2">
      <c r="A27775"/>
      <c r="B27775"/>
      <c r="D27775"/>
      <c r="E27775"/>
      <c r="F27775"/>
    </row>
    <row r="27776" spans="1:6" x14ac:dyDescent="0.2">
      <c r="A27776"/>
      <c r="B27776"/>
      <c r="D27776"/>
      <c r="E27776"/>
      <c r="F27776"/>
    </row>
    <row r="27777" spans="1:6" x14ac:dyDescent="0.2">
      <c r="A27777"/>
      <c r="B27777"/>
      <c r="D27777"/>
      <c r="E27777"/>
      <c r="F27777"/>
    </row>
    <row r="27778" spans="1:6" x14ac:dyDescent="0.2">
      <c r="A27778"/>
      <c r="B27778"/>
      <c r="D27778"/>
      <c r="E27778"/>
      <c r="F27778"/>
    </row>
    <row r="27779" spans="1:6" x14ac:dyDescent="0.2">
      <c r="A27779"/>
      <c r="B27779"/>
      <c r="D27779"/>
      <c r="E27779"/>
      <c r="F27779"/>
    </row>
    <row r="27780" spans="1:6" x14ac:dyDescent="0.2">
      <c r="A27780"/>
      <c r="B27780"/>
      <c r="D27780"/>
      <c r="E27780"/>
      <c r="F27780"/>
    </row>
    <row r="27781" spans="1:6" x14ac:dyDescent="0.2">
      <c r="A27781"/>
      <c r="B27781"/>
      <c r="D27781"/>
      <c r="E27781"/>
      <c r="F27781"/>
    </row>
    <row r="27782" spans="1:6" x14ac:dyDescent="0.2">
      <c r="A27782"/>
      <c r="B27782"/>
      <c r="D27782"/>
      <c r="E27782"/>
      <c r="F27782"/>
    </row>
    <row r="27783" spans="1:6" x14ac:dyDescent="0.2">
      <c r="A27783"/>
      <c r="B27783"/>
      <c r="D27783"/>
      <c r="E27783"/>
      <c r="F27783"/>
    </row>
    <row r="27784" spans="1:6" x14ac:dyDescent="0.2">
      <c r="A27784"/>
      <c r="B27784"/>
      <c r="D27784"/>
      <c r="E27784"/>
      <c r="F27784"/>
    </row>
    <row r="27785" spans="1:6" x14ac:dyDescent="0.2">
      <c r="A27785"/>
      <c r="B27785"/>
      <c r="D27785"/>
      <c r="E27785"/>
      <c r="F27785"/>
    </row>
    <row r="27786" spans="1:6" x14ac:dyDescent="0.2">
      <c r="A27786"/>
      <c r="B27786"/>
      <c r="D27786"/>
      <c r="E27786"/>
      <c r="F27786"/>
    </row>
    <row r="27787" spans="1:6" x14ac:dyDescent="0.2">
      <c r="A27787"/>
      <c r="B27787"/>
      <c r="D27787"/>
      <c r="E27787"/>
      <c r="F27787"/>
    </row>
    <row r="27788" spans="1:6" x14ac:dyDescent="0.2">
      <c r="A27788"/>
      <c r="B27788"/>
      <c r="D27788"/>
      <c r="E27788"/>
      <c r="F27788"/>
    </row>
    <row r="27789" spans="1:6" x14ac:dyDescent="0.2">
      <c r="A27789"/>
      <c r="B27789"/>
      <c r="D27789"/>
      <c r="E27789"/>
      <c r="F27789"/>
    </row>
    <row r="27790" spans="1:6" x14ac:dyDescent="0.2">
      <c r="A27790"/>
      <c r="B27790"/>
      <c r="D27790"/>
      <c r="E27790"/>
      <c r="F27790"/>
    </row>
    <row r="27791" spans="1:6" x14ac:dyDescent="0.2">
      <c r="A27791"/>
      <c r="B27791"/>
      <c r="D27791"/>
      <c r="E27791"/>
      <c r="F27791"/>
    </row>
    <row r="27792" spans="1:6" x14ac:dyDescent="0.2">
      <c r="A27792"/>
      <c r="B27792"/>
      <c r="D27792"/>
      <c r="E27792"/>
      <c r="F27792"/>
    </row>
    <row r="27793" spans="1:6" x14ac:dyDescent="0.2">
      <c r="A27793"/>
      <c r="B27793"/>
      <c r="D27793"/>
      <c r="E27793"/>
      <c r="F27793"/>
    </row>
    <row r="27794" spans="1:6" x14ac:dyDescent="0.2">
      <c r="A27794"/>
      <c r="B27794"/>
      <c r="D27794"/>
      <c r="E27794"/>
      <c r="F27794"/>
    </row>
    <row r="27795" spans="1:6" x14ac:dyDescent="0.2">
      <c r="A27795"/>
      <c r="B27795"/>
      <c r="D27795"/>
      <c r="E27795"/>
      <c r="F27795"/>
    </row>
    <row r="27796" spans="1:6" x14ac:dyDescent="0.2">
      <c r="A27796"/>
      <c r="B27796"/>
      <c r="D27796"/>
      <c r="E27796"/>
      <c r="F27796"/>
    </row>
    <row r="27797" spans="1:6" x14ac:dyDescent="0.2">
      <c r="A27797"/>
      <c r="B27797"/>
      <c r="D27797"/>
      <c r="E27797"/>
      <c r="F27797"/>
    </row>
    <row r="27798" spans="1:6" x14ac:dyDescent="0.2">
      <c r="A27798"/>
      <c r="B27798"/>
      <c r="D27798"/>
      <c r="E27798"/>
      <c r="F27798"/>
    </row>
    <row r="27799" spans="1:6" x14ac:dyDescent="0.2">
      <c r="A27799"/>
      <c r="B27799"/>
      <c r="D27799"/>
      <c r="E27799"/>
      <c r="F27799"/>
    </row>
    <row r="27800" spans="1:6" x14ac:dyDescent="0.2">
      <c r="A27800"/>
      <c r="B27800"/>
      <c r="D27800"/>
      <c r="E27800"/>
      <c r="F27800"/>
    </row>
    <row r="27801" spans="1:6" x14ac:dyDescent="0.2">
      <c r="A27801"/>
      <c r="B27801"/>
      <c r="D27801"/>
      <c r="E27801"/>
      <c r="F27801"/>
    </row>
    <row r="27802" spans="1:6" x14ac:dyDescent="0.2">
      <c r="A27802"/>
      <c r="B27802"/>
      <c r="D27802"/>
      <c r="E27802"/>
      <c r="F27802"/>
    </row>
    <row r="27803" spans="1:6" x14ac:dyDescent="0.2">
      <c r="A27803"/>
      <c r="B27803"/>
      <c r="D27803"/>
      <c r="E27803"/>
      <c r="F27803"/>
    </row>
    <row r="27804" spans="1:6" x14ac:dyDescent="0.2">
      <c r="A27804"/>
      <c r="B27804"/>
      <c r="D27804"/>
      <c r="E27804"/>
      <c r="F27804"/>
    </row>
    <row r="27805" spans="1:6" x14ac:dyDescent="0.2">
      <c r="A27805"/>
      <c r="B27805"/>
      <c r="D27805"/>
      <c r="E27805"/>
      <c r="F27805"/>
    </row>
    <row r="27806" spans="1:6" x14ac:dyDescent="0.2">
      <c r="A27806"/>
      <c r="B27806"/>
      <c r="D27806"/>
      <c r="E27806"/>
      <c r="F27806"/>
    </row>
    <row r="27807" spans="1:6" x14ac:dyDescent="0.2">
      <c r="A27807"/>
      <c r="B27807"/>
      <c r="D27807"/>
      <c r="E27807"/>
      <c r="F27807"/>
    </row>
    <row r="27808" spans="1:6" x14ac:dyDescent="0.2">
      <c r="A27808"/>
      <c r="B27808"/>
      <c r="D27808"/>
      <c r="E27808"/>
      <c r="F27808"/>
    </row>
    <row r="27809" spans="1:6" x14ac:dyDescent="0.2">
      <c r="A27809"/>
      <c r="B27809"/>
      <c r="D27809"/>
      <c r="E27809"/>
      <c r="F27809"/>
    </row>
    <row r="27810" spans="1:6" x14ac:dyDescent="0.2">
      <c r="A27810"/>
      <c r="B27810"/>
      <c r="D27810"/>
      <c r="E27810"/>
      <c r="F27810"/>
    </row>
    <row r="27811" spans="1:6" x14ac:dyDescent="0.2">
      <c r="A27811"/>
      <c r="B27811"/>
      <c r="D27811"/>
      <c r="E27811"/>
      <c r="F27811"/>
    </row>
    <row r="27812" spans="1:6" x14ac:dyDescent="0.2">
      <c r="A27812"/>
      <c r="B27812"/>
      <c r="D27812"/>
      <c r="E27812"/>
      <c r="F27812"/>
    </row>
    <row r="27813" spans="1:6" x14ac:dyDescent="0.2">
      <c r="A27813"/>
      <c r="B27813"/>
      <c r="D27813"/>
      <c r="E27813"/>
      <c r="F27813"/>
    </row>
    <row r="27814" spans="1:6" x14ac:dyDescent="0.2">
      <c r="A27814"/>
      <c r="B27814"/>
      <c r="D27814"/>
      <c r="E27814"/>
      <c r="F27814"/>
    </row>
    <row r="27815" spans="1:6" x14ac:dyDescent="0.2">
      <c r="A27815"/>
      <c r="B27815"/>
      <c r="D27815"/>
      <c r="E27815"/>
      <c r="F27815"/>
    </row>
    <row r="27816" spans="1:6" x14ac:dyDescent="0.2">
      <c r="A27816"/>
      <c r="B27816"/>
      <c r="D27816"/>
      <c r="E27816"/>
      <c r="F27816"/>
    </row>
    <row r="27817" spans="1:6" x14ac:dyDescent="0.2">
      <c r="A27817"/>
      <c r="B27817"/>
      <c r="D27817"/>
      <c r="E27817"/>
      <c r="F27817"/>
    </row>
    <row r="27818" spans="1:6" x14ac:dyDescent="0.2">
      <c r="A27818"/>
      <c r="B27818"/>
      <c r="D27818"/>
      <c r="E27818"/>
      <c r="F27818"/>
    </row>
    <row r="27819" spans="1:6" x14ac:dyDescent="0.2">
      <c r="A27819"/>
      <c r="B27819"/>
      <c r="D27819"/>
      <c r="E27819"/>
      <c r="F27819"/>
    </row>
    <row r="27820" spans="1:6" x14ac:dyDescent="0.2">
      <c r="A27820"/>
      <c r="B27820"/>
      <c r="D27820"/>
      <c r="E27820"/>
      <c r="F27820"/>
    </row>
    <row r="27821" spans="1:6" x14ac:dyDescent="0.2">
      <c r="A27821"/>
      <c r="B27821"/>
      <c r="D27821"/>
      <c r="E27821"/>
      <c r="F27821"/>
    </row>
    <row r="27822" spans="1:6" x14ac:dyDescent="0.2">
      <c r="A27822"/>
      <c r="B27822"/>
      <c r="D27822"/>
      <c r="E27822"/>
      <c r="F27822"/>
    </row>
    <row r="27823" spans="1:6" x14ac:dyDescent="0.2">
      <c r="A27823"/>
      <c r="B27823"/>
      <c r="D27823"/>
      <c r="E27823"/>
      <c r="F27823"/>
    </row>
    <row r="27824" spans="1:6" x14ac:dyDescent="0.2">
      <c r="A27824"/>
      <c r="B27824"/>
      <c r="D27824"/>
      <c r="E27824"/>
      <c r="F27824"/>
    </row>
    <row r="27825" spans="1:6" x14ac:dyDescent="0.2">
      <c r="A27825"/>
      <c r="B27825"/>
      <c r="D27825"/>
      <c r="E27825"/>
      <c r="F27825"/>
    </row>
    <row r="27826" spans="1:6" x14ac:dyDescent="0.2">
      <c r="A27826"/>
      <c r="B27826"/>
      <c r="D27826"/>
      <c r="E27826"/>
      <c r="F27826"/>
    </row>
    <row r="27827" spans="1:6" x14ac:dyDescent="0.2">
      <c r="A27827"/>
      <c r="B27827"/>
      <c r="D27827"/>
      <c r="E27827"/>
      <c r="F27827"/>
    </row>
    <row r="27828" spans="1:6" x14ac:dyDescent="0.2">
      <c r="A27828"/>
      <c r="B27828"/>
      <c r="D27828"/>
      <c r="E27828"/>
      <c r="F27828"/>
    </row>
    <row r="27829" spans="1:6" x14ac:dyDescent="0.2">
      <c r="A27829"/>
      <c r="B27829"/>
      <c r="D27829"/>
      <c r="E27829"/>
      <c r="F27829"/>
    </row>
    <row r="27830" spans="1:6" x14ac:dyDescent="0.2">
      <c r="A27830"/>
      <c r="B27830"/>
      <c r="D27830"/>
      <c r="E27830"/>
      <c r="F27830"/>
    </row>
    <row r="27831" spans="1:6" x14ac:dyDescent="0.2">
      <c r="A27831"/>
      <c r="B27831"/>
      <c r="D27831"/>
      <c r="E27831"/>
      <c r="F27831"/>
    </row>
    <row r="27832" spans="1:6" x14ac:dyDescent="0.2">
      <c r="A27832"/>
      <c r="B27832"/>
      <c r="D27832"/>
      <c r="E27832"/>
      <c r="F27832"/>
    </row>
    <row r="27833" spans="1:6" x14ac:dyDescent="0.2">
      <c r="A27833"/>
      <c r="B27833"/>
      <c r="D27833"/>
      <c r="E27833"/>
      <c r="F27833"/>
    </row>
    <row r="27834" spans="1:6" x14ac:dyDescent="0.2">
      <c r="A27834"/>
      <c r="B27834"/>
      <c r="D27834"/>
      <c r="E27834"/>
      <c r="F27834"/>
    </row>
    <row r="27835" spans="1:6" x14ac:dyDescent="0.2">
      <c r="A27835"/>
      <c r="B27835"/>
      <c r="D27835"/>
      <c r="E27835"/>
      <c r="F27835"/>
    </row>
    <row r="27836" spans="1:6" x14ac:dyDescent="0.2">
      <c r="A27836"/>
      <c r="B27836"/>
      <c r="D27836"/>
      <c r="E27836"/>
      <c r="F27836"/>
    </row>
    <row r="27837" spans="1:6" x14ac:dyDescent="0.2">
      <c r="A27837"/>
      <c r="B27837"/>
      <c r="D27837"/>
      <c r="E27837"/>
      <c r="F27837"/>
    </row>
    <row r="27838" spans="1:6" x14ac:dyDescent="0.2">
      <c r="A27838"/>
      <c r="B27838"/>
      <c r="D27838"/>
      <c r="E27838"/>
      <c r="F27838"/>
    </row>
    <row r="27839" spans="1:6" x14ac:dyDescent="0.2">
      <c r="A27839"/>
      <c r="B27839"/>
      <c r="D27839"/>
      <c r="E27839"/>
      <c r="F27839"/>
    </row>
    <row r="27840" spans="1:6" x14ac:dyDescent="0.2">
      <c r="A27840"/>
      <c r="B27840"/>
      <c r="D27840"/>
      <c r="E27840"/>
      <c r="F27840"/>
    </row>
    <row r="27841" spans="1:6" x14ac:dyDescent="0.2">
      <c r="A27841"/>
      <c r="B27841"/>
      <c r="D27841"/>
      <c r="E27841"/>
      <c r="F27841"/>
    </row>
    <row r="27842" spans="1:6" x14ac:dyDescent="0.2">
      <c r="A27842"/>
      <c r="B27842"/>
      <c r="D27842"/>
      <c r="E27842"/>
      <c r="F27842"/>
    </row>
    <row r="27843" spans="1:6" x14ac:dyDescent="0.2">
      <c r="A27843"/>
      <c r="B27843"/>
      <c r="D27843"/>
      <c r="E27843"/>
      <c r="F27843"/>
    </row>
    <row r="27844" spans="1:6" x14ac:dyDescent="0.2">
      <c r="A27844"/>
      <c r="B27844"/>
      <c r="D27844"/>
      <c r="E27844"/>
      <c r="F27844"/>
    </row>
    <row r="27845" spans="1:6" x14ac:dyDescent="0.2">
      <c r="A27845"/>
      <c r="B27845"/>
      <c r="D27845"/>
      <c r="E27845"/>
      <c r="F27845"/>
    </row>
    <row r="27846" spans="1:6" x14ac:dyDescent="0.2">
      <c r="A27846"/>
      <c r="B27846"/>
      <c r="D27846"/>
      <c r="E27846"/>
      <c r="F27846"/>
    </row>
    <row r="27847" spans="1:6" x14ac:dyDescent="0.2">
      <c r="A27847"/>
      <c r="B27847"/>
      <c r="D27847"/>
      <c r="E27847"/>
      <c r="F27847"/>
    </row>
    <row r="27848" spans="1:6" x14ac:dyDescent="0.2">
      <c r="A27848"/>
      <c r="B27848"/>
      <c r="D27848"/>
      <c r="E27848"/>
      <c r="F27848"/>
    </row>
    <row r="27849" spans="1:6" x14ac:dyDescent="0.2">
      <c r="A27849"/>
      <c r="B27849"/>
      <c r="D27849"/>
      <c r="E27849"/>
      <c r="F27849"/>
    </row>
    <row r="27850" spans="1:6" x14ac:dyDescent="0.2">
      <c r="A27850"/>
      <c r="B27850"/>
      <c r="D27850"/>
      <c r="E27850"/>
      <c r="F27850"/>
    </row>
    <row r="27851" spans="1:6" x14ac:dyDescent="0.2">
      <c r="A27851"/>
      <c r="B27851"/>
      <c r="D27851"/>
      <c r="E27851"/>
      <c r="F27851"/>
    </row>
    <row r="27852" spans="1:6" x14ac:dyDescent="0.2">
      <c r="A27852"/>
      <c r="B27852"/>
      <c r="D27852"/>
      <c r="E27852"/>
      <c r="F27852"/>
    </row>
    <row r="27853" spans="1:6" x14ac:dyDescent="0.2">
      <c r="A27853"/>
      <c r="B27853"/>
      <c r="D27853"/>
      <c r="E27853"/>
      <c r="F27853"/>
    </row>
    <row r="27854" spans="1:6" x14ac:dyDescent="0.2">
      <c r="A27854"/>
      <c r="B27854"/>
      <c r="D27854"/>
      <c r="E27854"/>
      <c r="F27854"/>
    </row>
    <row r="27855" spans="1:6" x14ac:dyDescent="0.2">
      <c r="A27855"/>
      <c r="B27855"/>
      <c r="D27855"/>
      <c r="E27855"/>
      <c r="F27855"/>
    </row>
    <row r="27856" spans="1:6" x14ac:dyDescent="0.2">
      <c r="A27856"/>
      <c r="B27856"/>
      <c r="D27856"/>
      <c r="E27856"/>
      <c r="F27856"/>
    </row>
    <row r="27857" spans="1:6" x14ac:dyDescent="0.2">
      <c r="A27857"/>
      <c r="B27857"/>
      <c r="D27857"/>
      <c r="E27857"/>
      <c r="F27857"/>
    </row>
    <row r="27858" spans="1:6" x14ac:dyDescent="0.2">
      <c r="A27858"/>
      <c r="B27858"/>
      <c r="D27858"/>
      <c r="E27858"/>
      <c r="F27858"/>
    </row>
    <row r="27859" spans="1:6" x14ac:dyDescent="0.2">
      <c r="A27859"/>
      <c r="B27859"/>
      <c r="D27859"/>
      <c r="E27859"/>
      <c r="F27859"/>
    </row>
    <row r="27860" spans="1:6" x14ac:dyDescent="0.2">
      <c r="A27860"/>
      <c r="B27860"/>
      <c r="D27860"/>
      <c r="E27860"/>
      <c r="F27860"/>
    </row>
    <row r="27861" spans="1:6" x14ac:dyDescent="0.2">
      <c r="A27861"/>
      <c r="B27861"/>
      <c r="D27861"/>
      <c r="E27861"/>
      <c r="F27861"/>
    </row>
    <row r="27862" spans="1:6" x14ac:dyDescent="0.2">
      <c r="A27862"/>
      <c r="B27862"/>
      <c r="D27862"/>
      <c r="E27862"/>
      <c r="F27862"/>
    </row>
    <row r="27863" spans="1:6" x14ac:dyDescent="0.2">
      <c r="A27863"/>
      <c r="B27863"/>
      <c r="D27863"/>
      <c r="E27863"/>
      <c r="F27863"/>
    </row>
    <row r="27864" spans="1:6" x14ac:dyDescent="0.2">
      <c r="A27864"/>
      <c r="B27864"/>
      <c r="D27864"/>
      <c r="E27864"/>
      <c r="F27864"/>
    </row>
    <row r="27865" spans="1:6" x14ac:dyDescent="0.2">
      <c r="A27865"/>
      <c r="B27865"/>
      <c r="D27865"/>
      <c r="E27865"/>
      <c r="F27865"/>
    </row>
    <row r="27866" spans="1:6" x14ac:dyDescent="0.2">
      <c r="A27866"/>
      <c r="B27866"/>
      <c r="D27866"/>
      <c r="E27866"/>
      <c r="F27866"/>
    </row>
    <row r="27867" spans="1:6" x14ac:dyDescent="0.2">
      <c r="A27867"/>
      <c r="B27867"/>
      <c r="D27867"/>
      <c r="E27867"/>
      <c r="F27867"/>
    </row>
    <row r="27868" spans="1:6" x14ac:dyDescent="0.2">
      <c r="A27868"/>
      <c r="B27868"/>
      <c r="D27868"/>
      <c r="E27868"/>
      <c r="F27868"/>
    </row>
    <row r="27869" spans="1:6" x14ac:dyDescent="0.2">
      <c r="A27869"/>
      <c r="B27869"/>
      <c r="D27869"/>
      <c r="E27869"/>
      <c r="F27869"/>
    </row>
    <row r="27870" spans="1:6" x14ac:dyDescent="0.2">
      <c r="A27870"/>
      <c r="B27870"/>
      <c r="D27870"/>
      <c r="E27870"/>
      <c r="F27870"/>
    </row>
    <row r="27871" spans="1:6" x14ac:dyDescent="0.2">
      <c r="A27871"/>
      <c r="B27871"/>
      <c r="D27871"/>
      <c r="E27871"/>
      <c r="F27871"/>
    </row>
    <row r="27872" spans="1:6" x14ac:dyDescent="0.2">
      <c r="A27872"/>
      <c r="B27872"/>
      <c r="D27872"/>
      <c r="E27872"/>
      <c r="F27872"/>
    </row>
    <row r="27873" spans="1:6" x14ac:dyDescent="0.2">
      <c r="A27873"/>
      <c r="B27873"/>
      <c r="D27873"/>
      <c r="E27873"/>
      <c r="F27873"/>
    </row>
    <row r="27874" spans="1:6" x14ac:dyDescent="0.2">
      <c r="A27874"/>
      <c r="B27874"/>
      <c r="D27874"/>
      <c r="E27874"/>
      <c r="F27874"/>
    </row>
    <row r="27875" spans="1:6" x14ac:dyDescent="0.2">
      <c r="A27875"/>
      <c r="B27875"/>
      <c r="D27875"/>
      <c r="E27875"/>
      <c r="F27875"/>
    </row>
    <row r="27876" spans="1:6" x14ac:dyDescent="0.2">
      <c r="A27876"/>
      <c r="B27876"/>
      <c r="D27876"/>
      <c r="E27876"/>
      <c r="F27876"/>
    </row>
    <row r="27877" spans="1:6" x14ac:dyDescent="0.2">
      <c r="A27877"/>
      <c r="B27877"/>
      <c r="D27877"/>
      <c r="E27877"/>
      <c r="F27877"/>
    </row>
    <row r="27878" spans="1:6" x14ac:dyDescent="0.2">
      <c r="A27878"/>
      <c r="B27878"/>
      <c r="D27878"/>
      <c r="E27878"/>
      <c r="F27878"/>
    </row>
    <row r="27879" spans="1:6" x14ac:dyDescent="0.2">
      <c r="A27879"/>
      <c r="B27879"/>
      <c r="D27879"/>
      <c r="E27879"/>
      <c r="F27879"/>
    </row>
    <row r="27880" spans="1:6" x14ac:dyDescent="0.2">
      <c r="A27880"/>
      <c r="B27880"/>
      <c r="D27880"/>
      <c r="E27880"/>
      <c r="F27880"/>
    </row>
    <row r="27881" spans="1:6" x14ac:dyDescent="0.2">
      <c r="A27881"/>
      <c r="B27881"/>
      <c r="D27881"/>
      <c r="E27881"/>
      <c r="F27881"/>
    </row>
    <row r="27882" spans="1:6" x14ac:dyDescent="0.2">
      <c r="A27882"/>
      <c r="B27882"/>
      <c r="D27882"/>
      <c r="E27882"/>
      <c r="F27882"/>
    </row>
    <row r="27883" spans="1:6" x14ac:dyDescent="0.2">
      <c r="A27883"/>
      <c r="B27883"/>
      <c r="D27883"/>
      <c r="E27883"/>
      <c r="F27883"/>
    </row>
    <row r="27884" spans="1:6" x14ac:dyDescent="0.2">
      <c r="A27884"/>
      <c r="B27884"/>
      <c r="D27884"/>
      <c r="E27884"/>
      <c r="F27884"/>
    </row>
    <row r="27885" spans="1:6" x14ac:dyDescent="0.2">
      <c r="A27885"/>
      <c r="B27885"/>
      <c r="D27885"/>
      <c r="E27885"/>
      <c r="F27885"/>
    </row>
    <row r="27886" spans="1:6" x14ac:dyDescent="0.2">
      <c r="A27886"/>
      <c r="B27886"/>
      <c r="D27886"/>
      <c r="E27886"/>
      <c r="F27886"/>
    </row>
    <row r="27887" spans="1:6" x14ac:dyDescent="0.2">
      <c r="A27887"/>
      <c r="B27887"/>
      <c r="D27887"/>
      <c r="E27887"/>
      <c r="F27887"/>
    </row>
    <row r="27888" spans="1:6" x14ac:dyDescent="0.2">
      <c r="A27888"/>
      <c r="B27888"/>
      <c r="D27888"/>
      <c r="E27888"/>
      <c r="F27888"/>
    </row>
    <row r="27889" spans="1:6" x14ac:dyDescent="0.2">
      <c r="A27889"/>
      <c r="B27889"/>
      <c r="D27889"/>
      <c r="E27889"/>
      <c r="F27889"/>
    </row>
    <row r="27890" spans="1:6" x14ac:dyDescent="0.2">
      <c r="A27890"/>
      <c r="B27890"/>
      <c r="D27890"/>
      <c r="E27890"/>
      <c r="F27890"/>
    </row>
    <row r="27891" spans="1:6" x14ac:dyDescent="0.2">
      <c r="A27891"/>
      <c r="B27891"/>
      <c r="D27891"/>
      <c r="E27891"/>
      <c r="F27891"/>
    </row>
    <row r="27892" spans="1:6" x14ac:dyDescent="0.2">
      <c r="A27892"/>
      <c r="B27892"/>
      <c r="D27892"/>
      <c r="E27892"/>
      <c r="F27892"/>
    </row>
    <row r="27893" spans="1:6" x14ac:dyDescent="0.2">
      <c r="A27893"/>
      <c r="B27893"/>
      <c r="D27893"/>
      <c r="E27893"/>
      <c r="F27893"/>
    </row>
    <row r="27894" spans="1:6" x14ac:dyDescent="0.2">
      <c r="A27894"/>
      <c r="B27894"/>
      <c r="D27894"/>
      <c r="E27894"/>
      <c r="F27894"/>
    </row>
    <row r="27895" spans="1:6" x14ac:dyDescent="0.2">
      <c r="A27895"/>
      <c r="B27895"/>
      <c r="D27895"/>
      <c r="E27895"/>
      <c r="F27895"/>
    </row>
    <row r="27896" spans="1:6" x14ac:dyDescent="0.2">
      <c r="A27896"/>
      <c r="B27896"/>
      <c r="D27896"/>
      <c r="E27896"/>
      <c r="F27896"/>
    </row>
    <row r="27897" spans="1:6" x14ac:dyDescent="0.2">
      <c r="A27897"/>
      <c r="B27897"/>
      <c r="D27897"/>
      <c r="E27897"/>
      <c r="F27897"/>
    </row>
    <row r="27898" spans="1:6" x14ac:dyDescent="0.2">
      <c r="A27898"/>
      <c r="B27898"/>
      <c r="D27898"/>
      <c r="E27898"/>
      <c r="F27898"/>
    </row>
    <row r="27899" spans="1:6" x14ac:dyDescent="0.2">
      <c r="A27899"/>
      <c r="B27899"/>
      <c r="D27899"/>
      <c r="E27899"/>
      <c r="F27899"/>
    </row>
    <row r="27900" spans="1:6" x14ac:dyDescent="0.2">
      <c r="A27900"/>
      <c r="B27900"/>
      <c r="D27900"/>
      <c r="E27900"/>
      <c r="F27900"/>
    </row>
    <row r="27901" spans="1:6" x14ac:dyDescent="0.2">
      <c r="A27901"/>
      <c r="B27901"/>
      <c r="D27901"/>
      <c r="E27901"/>
      <c r="F27901"/>
    </row>
    <row r="27902" spans="1:6" x14ac:dyDescent="0.2">
      <c r="A27902"/>
      <c r="B27902"/>
      <c r="D27902"/>
      <c r="E27902"/>
      <c r="F27902"/>
    </row>
    <row r="27903" spans="1:6" x14ac:dyDescent="0.2">
      <c r="A27903"/>
      <c r="B27903"/>
      <c r="D27903"/>
      <c r="E27903"/>
      <c r="F27903"/>
    </row>
    <row r="27904" spans="1:6" x14ac:dyDescent="0.2">
      <c r="A27904"/>
      <c r="B27904"/>
      <c r="D27904"/>
      <c r="E27904"/>
      <c r="F27904"/>
    </row>
    <row r="27905" spans="1:6" x14ac:dyDescent="0.2">
      <c r="A27905"/>
      <c r="B27905"/>
      <c r="D27905"/>
      <c r="E27905"/>
      <c r="F27905"/>
    </row>
    <row r="27906" spans="1:6" x14ac:dyDescent="0.2">
      <c r="A27906"/>
      <c r="B27906"/>
      <c r="D27906"/>
      <c r="E27906"/>
      <c r="F27906"/>
    </row>
    <row r="27907" spans="1:6" x14ac:dyDescent="0.2">
      <c r="A27907"/>
      <c r="B27907"/>
      <c r="D27907"/>
      <c r="E27907"/>
      <c r="F27907"/>
    </row>
    <row r="27908" spans="1:6" x14ac:dyDescent="0.2">
      <c r="A27908"/>
      <c r="B27908"/>
      <c r="D27908"/>
      <c r="E27908"/>
      <c r="F27908"/>
    </row>
    <row r="27909" spans="1:6" x14ac:dyDescent="0.2">
      <c r="A27909"/>
      <c r="B27909"/>
      <c r="D27909"/>
      <c r="E27909"/>
      <c r="F27909"/>
    </row>
    <row r="27910" spans="1:6" x14ac:dyDescent="0.2">
      <c r="A27910"/>
      <c r="B27910"/>
      <c r="D27910"/>
      <c r="E27910"/>
      <c r="F27910"/>
    </row>
    <row r="27911" spans="1:6" x14ac:dyDescent="0.2">
      <c r="A27911"/>
      <c r="B27911"/>
      <c r="D27911"/>
      <c r="E27911"/>
      <c r="F27911"/>
    </row>
    <row r="27912" spans="1:6" x14ac:dyDescent="0.2">
      <c r="A27912"/>
      <c r="B27912"/>
      <c r="D27912"/>
      <c r="E27912"/>
      <c r="F27912"/>
    </row>
    <row r="27913" spans="1:6" x14ac:dyDescent="0.2">
      <c r="A27913"/>
      <c r="B27913"/>
      <c r="D27913"/>
      <c r="E27913"/>
      <c r="F27913"/>
    </row>
    <row r="27914" spans="1:6" x14ac:dyDescent="0.2">
      <c r="A27914"/>
      <c r="B27914"/>
      <c r="D27914"/>
      <c r="E27914"/>
      <c r="F27914"/>
    </row>
    <row r="27915" spans="1:6" x14ac:dyDescent="0.2">
      <c r="A27915"/>
      <c r="B27915"/>
      <c r="D27915"/>
      <c r="E27915"/>
      <c r="F27915"/>
    </row>
    <row r="27916" spans="1:6" x14ac:dyDescent="0.2">
      <c r="A27916"/>
      <c r="B27916"/>
      <c r="D27916"/>
      <c r="E27916"/>
      <c r="F27916"/>
    </row>
    <row r="27917" spans="1:6" x14ac:dyDescent="0.2">
      <c r="A27917"/>
      <c r="B27917"/>
      <c r="D27917"/>
      <c r="E27917"/>
      <c r="F27917"/>
    </row>
    <row r="27918" spans="1:6" x14ac:dyDescent="0.2">
      <c r="A27918"/>
      <c r="B27918"/>
      <c r="D27918"/>
      <c r="E27918"/>
      <c r="F27918"/>
    </row>
    <row r="27919" spans="1:6" x14ac:dyDescent="0.2">
      <c r="A27919"/>
      <c r="B27919"/>
      <c r="D27919"/>
      <c r="E27919"/>
      <c r="F27919"/>
    </row>
    <row r="27920" spans="1:6" x14ac:dyDescent="0.2">
      <c r="A27920"/>
      <c r="B27920"/>
      <c r="D27920"/>
      <c r="E27920"/>
      <c r="F27920"/>
    </row>
    <row r="27921" spans="1:6" x14ac:dyDescent="0.2">
      <c r="A27921"/>
      <c r="B27921"/>
      <c r="D27921"/>
      <c r="E27921"/>
      <c r="F27921"/>
    </row>
    <row r="27922" spans="1:6" x14ac:dyDescent="0.2">
      <c r="A27922"/>
      <c r="B27922"/>
      <c r="D27922"/>
      <c r="E27922"/>
      <c r="F27922"/>
    </row>
    <row r="27923" spans="1:6" x14ac:dyDescent="0.2">
      <c r="A27923"/>
      <c r="B27923"/>
      <c r="D27923"/>
      <c r="E27923"/>
      <c r="F27923"/>
    </row>
    <row r="27924" spans="1:6" x14ac:dyDescent="0.2">
      <c r="A27924"/>
      <c r="B27924"/>
      <c r="D27924"/>
      <c r="E27924"/>
      <c r="F27924"/>
    </row>
    <row r="27925" spans="1:6" x14ac:dyDescent="0.2">
      <c r="A27925"/>
      <c r="B27925"/>
      <c r="D27925"/>
      <c r="E27925"/>
      <c r="F27925"/>
    </row>
    <row r="27926" spans="1:6" x14ac:dyDescent="0.2">
      <c r="A27926"/>
      <c r="B27926"/>
      <c r="D27926"/>
      <c r="E27926"/>
      <c r="F27926"/>
    </row>
    <row r="27927" spans="1:6" x14ac:dyDescent="0.2">
      <c r="A27927"/>
      <c r="B27927"/>
      <c r="D27927"/>
      <c r="E27927"/>
      <c r="F27927"/>
    </row>
    <row r="27928" spans="1:6" x14ac:dyDescent="0.2">
      <c r="A27928"/>
      <c r="B27928"/>
      <c r="D27928"/>
      <c r="E27928"/>
      <c r="F27928"/>
    </row>
    <row r="27929" spans="1:6" x14ac:dyDescent="0.2">
      <c r="A27929"/>
      <c r="B27929"/>
      <c r="D27929"/>
      <c r="E27929"/>
      <c r="F27929"/>
    </row>
    <row r="27930" spans="1:6" x14ac:dyDescent="0.2">
      <c r="A27930"/>
      <c r="B27930"/>
      <c r="D27930"/>
      <c r="E27930"/>
      <c r="F27930"/>
    </row>
    <row r="27931" spans="1:6" x14ac:dyDescent="0.2">
      <c r="A27931"/>
      <c r="B27931"/>
      <c r="D27931"/>
      <c r="E27931"/>
      <c r="F27931"/>
    </row>
    <row r="27932" spans="1:6" x14ac:dyDescent="0.2">
      <c r="A27932"/>
      <c r="B27932"/>
      <c r="D27932"/>
      <c r="E27932"/>
      <c r="F27932"/>
    </row>
    <row r="27933" spans="1:6" x14ac:dyDescent="0.2">
      <c r="A27933"/>
      <c r="B27933"/>
      <c r="D27933"/>
      <c r="E27933"/>
      <c r="F27933"/>
    </row>
    <row r="27934" spans="1:6" x14ac:dyDescent="0.2">
      <c r="A27934"/>
      <c r="B27934"/>
      <c r="D27934"/>
      <c r="E27934"/>
      <c r="F27934"/>
    </row>
    <row r="27935" spans="1:6" x14ac:dyDescent="0.2">
      <c r="A27935"/>
      <c r="B27935"/>
      <c r="D27935"/>
      <c r="E27935"/>
      <c r="F27935"/>
    </row>
    <row r="27936" spans="1:6" x14ac:dyDescent="0.2">
      <c r="A27936"/>
      <c r="B27936"/>
      <c r="D27936"/>
      <c r="E27936"/>
      <c r="F27936"/>
    </row>
    <row r="27937" spans="1:6" x14ac:dyDescent="0.2">
      <c r="A27937"/>
      <c r="B27937"/>
      <c r="D27937"/>
      <c r="E27937"/>
      <c r="F27937"/>
    </row>
    <row r="27938" spans="1:6" x14ac:dyDescent="0.2">
      <c r="A27938"/>
      <c r="B27938"/>
      <c r="D27938"/>
      <c r="E27938"/>
      <c r="F27938"/>
    </row>
    <row r="27939" spans="1:6" x14ac:dyDescent="0.2">
      <c r="A27939"/>
      <c r="B27939"/>
      <c r="D27939"/>
      <c r="E27939"/>
      <c r="F27939"/>
    </row>
    <row r="27940" spans="1:6" x14ac:dyDescent="0.2">
      <c r="A27940"/>
      <c r="B27940"/>
      <c r="D27940"/>
      <c r="E27940"/>
      <c r="F27940"/>
    </row>
    <row r="27941" spans="1:6" x14ac:dyDescent="0.2">
      <c r="A27941"/>
      <c r="B27941"/>
      <c r="D27941"/>
      <c r="E27941"/>
      <c r="F27941"/>
    </row>
    <row r="27942" spans="1:6" x14ac:dyDescent="0.2">
      <c r="A27942"/>
      <c r="B27942"/>
      <c r="D27942"/>
      <c r="E27942"/>
      <c r="F27942"/>
    </row>
    <row r="27943" spans="1:6" x14ac:dyDescent="0.2">
      <c r="A27943"/>
      <c r="B27943"/>
      <c r="D27943"/>
      <c r="E27943"/>
      <c r="F27943"/>
    </row>
    <row r="27944" spans="1:6" x14ac:dyDescent="0.2">
      <c r="A27944"/>
      <c r="B27944"/>
      <c r="D27944"/>
      <c r="E27944"/>
      <c r="F27944"/>
    </row>
    <row r="27945" spans="1:6" x14ac:dyDescent="0.2">
      <c r="A27945"/>
      <c r="B27945"/>
      <c r="D27945"/>
      <c r="E27945"/>
      <c r="F27945"/>
    </row>
    <row r="27946" spans="1:6" x14ac:dyDescent="0.2">
      <c r="A27946"/>
      <c r="B27946"/>
      <c r="D27946"/>
      <c r="E27946"/>
      <c r="F27946"/>
    </row>
    <row r="27947" spans="1:6" x14ac:dyDescent="0.2">
      <c r="A27947"/>
      <c r="B27947"/>
      <c r="D27947"/>
      <c r="E27947"/>
      <c r="F27947"/>
    </row>
    <row r="27948" spans="1:6" x14ac:dyDescent="0.2">
      <c r="A27948"/>
      <c r="B27948"/>
      <c r="D27948"/>
      <c r="E27948"/>
      <c r="F27948"/>
    </row>
    <row r="27949" spans="1:6" x14ac:dyDescent="0.2">
      <c r="A27949"/>
      <c r="B27949"/>
      <c r="D27949"/>
      <c r="E27949"/>
      <c r="F27949"/>
    </row>
    <row r="27950" spans="1:6" x14ac:dyDescent="0.2">
      <c r="A27950"/>
      <c r="B27950"/>
      <c r="D27950"/>
      <c r="E27950"/>
      <c r="F27950"/>
    </row>
    <row r="27951" spans="1:6" x14ac:dyDescent="0.2">
      <c r="A27951"/>
      <c r="B27951"/>
      <c r="D27951"/>
      <c r="E27951"/>
      <c r="F27951"/>
    </row>
    <row r="27952" spans="1:6" x14ac:dyDescent="0.2">
      <c r="A27952"/>
      <c r="B27952"/>
      <c r="D27952"/>
      <c r="E27952"/>
      <c r="F27952"/>
    </row>
    <row r="27953" spans="1:6" x14ac:dyDescent="0.2">
      <c r="A27953"/>
      <c r="B27953"/>
      <c r="D27953"/>
      <c r="E27953"/>
      <c r="F27953"/>
    </row>
    <row r="27954" spans="1:6" x14ac:dyDescent="0.2">
      <c r="A27954"/>
      <c r="B27954"/>
      <c r="D27954"/>
      <c r="E27954"/>
      <c r="F27954"/>
    </row>
    <row r="27955" spans="1:6" x14ac:dyDescent="0.2">
      <c r="A27955"/>
      <c r="B27955"/>
      <c r="D27955"/>
      <c r="E27955"/>
      <c r="F27955"/>
    </row>
    <row r="27956" spans="1:6" x14ac:dyDescent="0.2">
      <c r="A27956"/>
      <c r="B27956"/>
      <c r="D27956"/>
      <c r="E27956"/>
      <c r="F27956"/>
    </row>
    <row r="27957" spans="1:6" x14ac:dyDescent="0.2">
      <c r="A27957"/>
      <c r="B27957"/>
      <c r="D27957"/>
      <c r="E27957"/>
      <c r="F27957"/>
    </row>
    <row r="27958" spans="1:6" x14ac:dyDescent="0.2">
      <c r="A27958"/>
      <c r="B27958"/>
      <c r="D27958"/>
      <c r="E27958"/>
      <c r="F27958"/>
    </row>
    <row r="27959" spans="1:6" x14ac:dyDescent="0.2">
      <c r="A27959"/>
      <c r="B27959"/>
      <c r="D27959"/>
      <c r="E27959"/>
      <c r="F27959"/>
    </row>
    <row r="27960" spans="1:6" x14ac:dyDescent="0.2">
      <c r="A27960"/>
      <c r="B27960"/>
      <c r="D27960"/>
      <c r="E27960"/>
      <c r="F27960"/>
    </row>
    <row r="27961" spans="1:6" x14ac:dyDescent="0.2">
      <c r="A27961"/>
      <c r="B27961"/>
      <c r="D27961"/>
      <c r="E27961"/>
      <c r="F27961"/>
    </row>
    <row r="27962" spans="1:6" x14ac:dyDescent="0.2">
      <c r="A27962"/>
      <c r="B27962"/>
      <c r="D27962"/>
      <c r="E27962"/>
      <c r="F27962"/>
    </row>
    <row r="27963" spans="1:6" x14ac:dyDescent="0.2">
      <c r="A27963"/>
      <c r="B27963"/>
      <c r="D27963"/>
      <c r="E27963"/>
      <c r="F27963"/>
    </row>
    <row r="27964" spans="1:6" x14ac:dyDescent="0.2">
      <c r="A27964"/>
      <c r="B27964"/>
      <c r="D27964"/>
      <c r="E27964"/>
      <c r="F27964"/>
    </row>
    <row r="27965" spans="1:6" x14ac:dyDescent="0.2">
      <c r="A27965"/>
      <c r="B27965"/>
      <c r="D27965"/>
      <c r="E27965"/>
      <c r="F27965"/>
    </row>
    <row r="27966" spans="1:6" x14ac:dyDescent="0.2">
      <c r="A27966"/>
      <c r="B27966"/>
      <c r="D27966"/>
      <c r="E27966"/>
      <c r="F27966"/>
    </row>
    <row r="27967" spans="1:6" x14ac:dyDescent="0.2">
      <c r="A27967"/>
      <c r="B27967"/>
      <c r="D27967"/>
      <c r="E27967"/>
      <c r="F27967"/>
    </row>
    <row r="27968" spans="1:6" x14ac:dyDescent="0.2">
      <c r="A27968"/>
      <c r="B27968"/>
      <c r="D27968"/>
      <c r="E27968"/>
      <c r="F27968"/>
    </row>
    <row r="27969" spans="1:6" x14ac:dyDescent="0.2">
      <c r="A27969"/>
      <c r="B27969"/>
      <c r="D27969"/>
      <c r="E27969"/>
      <c r="F27969"/>
    </row>
    <row r="27970" spans="1:6" x14ac:dyDescent="0.2">
      <c r="A27970"/>
      <c r="B27970"/>
      <c r="D27970"/>
      <c r="E27970"/>
      <c r="F27970"/>
    </row>
    <row r="27971" spans="1:6" x14ac:dyDescent="0.2">
      <c r="A27971"/>
      <c r="B27971"/>
      <c r="D27971"/>
      <c r="E27971"/>
      <c r="F27971"/>
    </row>
    <row r="27972" spans="1:6" x14ac:dyDescent="0.2">
      <c r="A27972"/>
      <c r="B27972"/>
      <c r="D27972"/>
      <c r="E27972"/>
      <c r="F27972"/>
    </row>
    <row r="27973" spans="1:6" x14ac:dyDescent="0.2">
      <c r="A27973"/>
      <c r="B27973"/>
      <c r="D27973"/>
      <c r="E27973"/>
      <c r="F27973"/>
    </row>
    <row r="27974" spans="1:6" x14ac:dyDescent="0.2">
      <c r="A27974"/>
      <c r="B27974"/>
      <c r="D27974"/>
      <c r="E27974"/>
      <c r="F27974"/>
    </row>
    <row r="27975" spans="1:6" x14ac:dyDescent="0.2">
      <c r="A27975"/>
      <c r="B27975"/>
      <c r="D27975"/>
      <c r="E27975"/>
      <c r="F27975"/>
    </row>
    <row r="27976" spans="1:6" x14ac:dyDescent="0.2">
      <c r="A27976"/>
      <c r="B27976"/>
      <c r="D27976"/>
      <c r="E27976"/>
      <c r="F27976"/>
    </row>
    <row r="27977" spans="1:6" x14ac:dyDescent="0.2">
      <c r="A27977"/>
      <c r="B27977"/>
      <c r="D27977"/>
      <c r="E27977"/>
      <c r="F27977"/>
    </row>
    <row r="27978" spans="1:6" x14ac:dyDescent="0.2">
      <c r="A27978"/>
      <c r="B27978"/>
      <c r="D27978"/>
      <c r="E27978"/>
      <c r="F27978"/>
    </row>
    <row r="27979" spans="1:6" x14ac:dyDescent="0.2">
      <c r="A27979"/>
      <c r="B27979"/>
      <c r="D27979"/>
      <c r="E27979"/>
      <c r="F27979"/>
    </row>
    <row r="27980" spans="1:6" x14ac:dyDescent="0.2">
      <c r="A27980"/>
      <c r="B27980"/>
      <c r="D27980"/>
      <c r="E27980"/>
      <c r="F27980"/>
    </row>
    <row r="27981" spans="1:6" x14ac:dyDescent="0.2">
      <c r="A27981"/>
      <c r="B27981"/>
      <c r="D27981"/>
      <c r="E27981"/>
      <c r="F27981"/>
    </row>
    <row r="27982" spans="1:6" x14ac:dyDescent="0.2">
      <c r="A27982"/>
      <c r="B27982"/>
      <c r="D27982"/>
      <c r="E27982"/>
      <c r="F27982"/>
    </row>
    <row r="27983" spans="1:6" x14ac:dyDescent="0.2">
      <c r="A27983"/>
      <c r="B27983"/>
      <c r="D27983"/>
      <c r="E27983"/>
      <c r="F27983"/>
    </row>
    <row r="27984" spans="1:6" x14ac:dyDescent="0.2">
      <c r="A27984"/>
      <c r="B27984"/>
      <c r="D27984"/>
      <c r="E27984"/>
      <c r="F27984"/>
    </row>
    <row r="27985" spans="1:6" x14ac:dyDescent="0.2">
      <c r="A27985"/>
      <c r="B27985"/>
      <c r="D27985"/>
      <c r="E27985"/>
      <c r="F27985"/>
    </row>
    <row r="27986" spans="1:6" x14ac:dyDescent="0.2">
      <c r="A27986"/>
      <c r="B27986"/>
      <c r="D27986"/>
      <c r="E27986"/>
      <c r="F27986"/>
    </row>
    <row r="27987" spans="1:6" x14ac:dyDescent="0.2">
      <c r="A27987"/>
      <c r="B27987"/>
      <c r="D27987"/>
      <c r="E27987"/>
      <c r="F27987"/>
    </row>
    <row r="27988" spans="1:6" x14ac:dyDescent="0.2">
      <c r="A27988"/>
      <c r="B27988"/>
      <c r="D27988"/>
      <c r="E27988"/>
      <c r="F27988"/>
    </row>
    <row r="27989" spans="1:6" x14ac:dyDescent="0.2">
      <c r="A27989"/>
      <c r="B27989"/>
      <c r="D27989"/>
      <c r="E27989"/>
      <c r="F27989"/>
    </row>
    <row r="27990" spans="1:6" x14ac:dyDescent="0.2">
      <c r="A27990"/>
      <c r="B27990"/>
      <c r="D27990"/>
      <c r="E27990"/>
      <c r="F27990"/>
    </row>
    <row r="27991" spans="1:6" x14ac:dyDescent="0.2">
      <c r="A27991"/>
      <c r="B27991"/>
      <c r="D27991"/>
      <c r="E27991"/>
      <c r="F27991"/>
    </row>
    <row r="27992" spans="1:6" x14ac:dyDescent="0.2">
      <c r="A27992"/>
      <c r="B27992"/>
      <c r="D27992"/>
      <c r="E27992"/>
      <c r="F27992"/>
    </row>
    <row r="27993" spans="1:6" x14ac:dyDescent="0.2">
      <c r="A27993"/>
      <c r="B27993"/>
      <c r="D27993"/>
      <c r="E27993"/>
      <c r="F27993"/>
    </row>
    <row r="27994" spans="1:6" x14ac:dyDescent="0.2">
      <c r="A27994"/>
      <c r="B27994"/>
      <c r="D27994"/>
      <c r="E27994"/>
      <c r="F27994"/>
    </row>
    <row r="27995" spans="1:6" x14ac:dyDescent="0.2">
      <c r="A27995"/>
      <c r="B27995"/>
      <c r="D27995"/>
      <c r="E27995"/>
      <c r="F27995"/>
    </row>
    <row r="27996" spans="1:6" x14ac:dyDescent="0.2">
      <c r="A27996"/>
      <c r="B27996"/>
      <c r="D27996"/>
      <c r="E27996"/>
      <c r="F27996"/>
    </row>
    <row r="27997" spans="1:6" x14ac:dyDescent="0.2">
      <c r="A27997"/>
      <c r="B27997"/>
      <c r="D27997"/>
      <c r="E27997"/>
      <c r="F27997"/>
    </row>
    <row r="27998" spans="1:6" x14ac:dyDescent="0.2">
      <c r="A27998"/>
      <c r="B27998"/>
      <c r="D27998"/>
      <c r="E27998"/>
      <c r="F27998"/>
    </row>
    <row r="27999" spans="1:6" x14ac:dyDescent="0.2">
      <c r="A27999"/>
      <c r="B27999"/>
      <c r="D27999"/>
      <c r="E27999"/>
      <c r="F27999"/>
    </row>
    <row r="28000" spans="1:6" x14ac:dyDescent="0.2">
      <c r="A28000"/>
      <c r="B28000"/>
      <c r="D28000"/>
      <c r="E28000"/>
      <c r="F28000"/>
    </row>
    <row r="28001" spans="1:6" x14ac:dyDescent="0.2">
      <c r="A28001"/>
      <c r="B28001"/>
      <c r="D28001"/>
      <c r="E28001"/>
      <c r="F28001"/>
    </row>
    <row r="28002" spans="1:6" x14ac:dyDescent="0.2">
      <c r="A28002"/>
      <c r="B28002"/>
      <c r="D28002"/>
      <c r="E28002"/>
      <c r="F28002"/>
    </row>
    <row r="28003" spans="1:6" x14ac:dyDescent="0.2">
      <c r="A28003"/>
      <c r="B28003"/>
      <c r="D28003"/>
      <c r="E28003"/>
      <c r="F28003"/>
    </row>
    <row r="28004" spans="1:6" x14ac:dyDescent="0.2">
      <c r="A28004"/>
      <c r="B28004"/>
      <c r="D28004"/>
      <c r="E28004"/>
      <c r="F28004"/>
    </row>
    <row r="28005" spans="1:6" x14ac:dyDescent="0.2">
      <c r="A28005"/>
      <c r="B28005"/>
      <c r="D28005"/>
      <c r="E28005"/>
      <c r="F28005"/>
    </row>
    <row r="28006" spans="1:6" x14ac:dyDescent="0.2">
      <c r="A28006"/>
      <c r="B28006"/>
      <c r="D28006"/>
      <c r="E28006"/>
      <c r="F28006"/>
    </row>
    <row r="28007" spans="1:6" x14ac:dyDescent="0.2">
      <c r="A28007"/>
      <c r="B28007"/>
      <c r="D28007"/>
      <c r="E28007"/>
      <c r="F28007"/>
    </row>
    <row r="28008" spans="1:6" x14ac:dyDescent="0.2">
      <c r="A28008"/>
      <c r="B28008"/>
      <c r="D28008"/>
      <c r="E28008"/>
      <c r="F28008"/>
    </row>
    <row r="28009" spans="1:6" x14ac:dyDescent="0.2">
      <c r="A28009"/>
      <c r="B28009"/>
      <c r="D28009"/>
      <c r="E28009"/>
      <c r="F28009"/>
    </row>
    <row r="28010" spans="1:6" x14ac:dyDescent="0.2">
      <c r="A28010"/>
      <c r="B28010"/>
      <c r="D28010"/>
      <c r="E28010"/>
      <c r="F28010"/>
    </row>
    <row r="28011" spans="1:6" x14ac:dyDescent="0.2">
      <c r="A28011"/>
      <c r="B28011"/>
      <c r="D28011"/>
      <c r="E28011"/>
      <c r="F28011"/>
    </row>
    <row r="28012" spans="1:6" x14ac:dyDescent="0.2">
      <c r="A28012"/>
      <c r="B28012"/>
      <c r="D28012"/>
      <c r="E28012"/>
      <c r="F28012"/>
    </row>
    <row r="28013" spans="1:6" x14ac:dyDescent="0.2">
      <c r="A28013"/>
      <c r="B28013"/>
      <c r="D28013"/>
      <c r="E28013"/>
      <c r="F28013"/>
    </row>
    <row r="28014" spans="1:6" x14ac:dyDescent="0.2">
      <c r="A28014"/>
      <c r="B28014"/>
      <c r="D28014"/>
      <c r="E28014"/>
      <c r="F28014"/>
    </row>
    <row r="28015" spans="1:6" x14ac:dyDescent="0.2">
      <c r="A28015"/>
      <c r="B28015"/>
      <c r="D28015"/>
      <c r="E28015"/>
      <c r="F28015"/>
    </row>
    <row r="28016" spans="1:6" x14ac:dyDescent="0.2">
      <c r="A28016"/>
      <c r="B28016"/>
      <c r="D28016"/>
      <c r="E28016"/>
      <c r="F28016"/>
    </row>
    <row r="28017" spans="1:6" x14ac:dyDescent="0.2">
      <c r="A28017"/>
      <c r="B28017"/>
      <c r="D28017"/>
      <c r="E28017"/>
      <c r="F28017"/>
    </row>
    <row r="28018" spans="1:6" x14ac:dyDescent="0.2">
      <c r="A28018"/>
      <c r="B28018"/>
      <c r="D28018"/>
      <c r="E28018"/>
      <c r="F28018"/>
    </row>
    <row r="28019" spans="1:6" x14ac:dyDescent="0.2">
      <c r="A28019"/>
      <c r="B28019"/>
      <c r="D28019"/>
      <c r="E28019"/>
      <c r="F28019"/>
    </row>
    <row r="28020" spans="1:6" x14ac:dyDescent="0.2">
      <c r="A28020"/>
      <c r="B28020"/>
      <c r="D28020"/>
      <c r="E28020"/>
      <c r="F28020"/>
    </row>
    <row r="28021" spans="1:6" x14ac:dyDescent="0.2">
      <c r="A28021"/>
      <c r="B28021"/>
      <c r="D28021"/>
      <c r="E28021"/>
      <c r="F28021"/>
    </row>
    <row r="28022" spans="1:6" x14ac:dyDescent="0.2">
      <c r="A28022"/>
      <c r="B28022"/>
      <c r="D28022"/>
      <c r="E28022"/>
      <c r="F28022"/>
    </row>
    <row r="28023" spans="1:6" x14ac:dyDescent="0.2">
      <c r="A28023"/>
      <c r="B28023"/>
      <c r="D28023"/>
      <c r="E28023"/>
      <c r="F28023"/>
    </row>
    <row r="28024" spans="1:6" x14ac:dyDescent="0.2">
      <c r="A28024"/>
      <c r="B28024"/>
      <c r="D28024"/>
      <c r="E28024"/>
      <c r="F28024"/>
    </row>
    <row r="28025" spans="1:6" x14ac:dyDescent="0.2">
      <c r="A28025"/>
      <c r="B28025"/>
      <c r="D28025"/>
      <c r="E28025"/>
      <c r="F28025"/>
    </row>
    <row r="28026" spans="1:6" x14ac:dyDescent="0.2">
      <c r="A28026"/>
      <c r="B28026"/>
      <c r="D28026"/>
      <c r="E28026"/>
      <c r="F28026"/>
    </row>
    <row r="28027" spans="1:6" x14ac:dyDescent="0.2">
      <c r="A28027"/>
      <c r="B28027"/>
      <c r="D28027"/>
      <c r="E28027"/>
      <c r="F28027"/>
    </row>
    <row r="28028" spans="1:6" x14ac:dyDescent="0.2">
      <c r="A28028"/>
      <c r="B28028"/>
      <c r="D28028"/>
      <c r="E28028"/>
      <c r="F28028"/>
    </row>
    <row r="28029" spans="1:6" x14ac:dyDescent="0.2">
      <c r="A28029"/>
      <c r="B28029"/>
      <c r="D28029"/>
      <c r="E28029"/>
      <c r="F28029"/>
    </row>
    <row r="28030" spans="1:6" x14ac:dyDescent="0.2">
      <c r="A28030"/>
      <c r="B28030"/>
      <c r="D28030"/>
      <c r="E28030"/>
      <c r="F28030"/>
    </row>
    <row r="28031" spans="1:6" x14ac:dyDescent="0.2">
      <c r="A28031"/>
      <c r="B28031"/>
      <c r="D28031"/>
      <c r="E28031"/>
      <c r="F28031"/>
    </row>
    <row r="28032" spans="1:6" x14ac:dyDescent="0.2">
      <c r="A28032"/>
      <c r="B28032"/>
      <c r="D28032"/>
      <c r="E28032"/>
      <c r="F28032"/>
    </row>
    <row r="28033" spans="1:6" x14ac:dyDescent="0.2">
      <c r="A28033"/>
      <c r="B28033"/>
      <c r="D28033"/>
      <c r="E28033"/>
      <c r="F28033"/>
    </row>
    <row r="28034" spans="1:6" x14ac:dyDescent="0.2">
      <c r="A28034"/>
      <c r="B28034"/>
      <c r="D28034"/>
      <c r="E28034"/>
      <c r="F28034"/>
    </row>
    <row r="28035" spans="1:6" x14ac:dyDescent="0.2">
      <c r="A28035"/>
      <c r="B28035"/>
      <c r="D28035"/>
      <c r="E28035"/>
      <c r="F28035"/>
    </row>
    <row r="28036" spans="1:6" x14ac:dyDescent="0.2">
      <c r="A28036"/>
      <c r="B28036"/>
      <c r="D28036"/>
      <c r="E28036"/>
      <c r="F28036"/>
    </row>
    <row r="28037" spans="1:6" x14ac:dyDescent="0.2">
      <c r="A28037"/>
      <c r="B28037"/>
      <c r="D28037"/>
      <c r="E28037"/>
      <c r="F28037"/>
    </row>
    <row r="28038" spans="1:6" x14ac:dyDescent="0.2">
      <c r="A28038"/>
      <c r="B28038"/>
      <c r="D28038"/>
      <c r="E28038"/>
      <c r="F28038"/>
    </row>
    <row r="28039" spans="1:6" x14ac:dyDescent="0.2">
      <c r="A28039"/>
      <c r="B28039"/>
      <c r="D28039"/>
      <c r="E28039"/>
      <c r="F28039"/>
    </row>
    <row r="28040" spans="1:6" x14ac:dyDescent="0.2">
      <c r="A28040"/>
      <c r="B28040"/>
      <c r="D28040"/>
      <c r="E28040"/>
      <c r="F28040"/>
    </row>
    <row r="28041" spans="1:6" x14ac:dyDescent="0.2">
      <c r="A28041"/>
      <c r="B28041"/>
      <c r="D28041"/>
      <c r="E28041"/>
      <c r="F28041"/>
    </row>
    <row r="28042" spans="1:6" x14ac:dyDescent="0.2">
      <c r="A28042"/>
      <c r="B28042"/>
      <c r="D28042"/>
      <c r="E28042"/>
      <c r="F28042"/>
    </row>
    <row r="28043" spans="1:6" x14ac:dyDescent="0.2">
      <c r="A28043"/>
      <c r="B28043"/>
      <c r="D28043"/>
      <c r="E28043"/>
      <c r="F28043"/>
    </row>
    <row r="28044" spans="1:6" x14ac:dyDescent="0.2">
      <c r="A28044"/>
      <c r="B28044"/>
      <c r="D28044"/>
      <c r="E28044"/>
      <c r="F28044"/>
    </row>
    <row r="28045" spans="1:6" x14ac:dyDescent="0.2">
      <c r="A28045"/>
      <c r="B28045"/>
      <c r="D28045"/>
      <c r="E28045"/>
      <c r="F28045"/>
    </row>
    <row r="28046" spans="1:6" x14ac:dyDescent="0.2">
      <c r="A28046"/>
      <c r="B28046"/>
      <c r="D28046"/>
      <c r="E28046"/>
      <c r="F28046"/>
    </row>
    <row r="28047" spans="1:6" x14ac:dyDescent="0.2">
      <c r="A28047"/>
      <c r="B28047"/>
      <c r="D28047"/>
      <c r="E28047"/>
      <c r="F28047"/>
    </row>
    <row r="28048" spans="1:6" x14ac:dyDescent="0.2">
      <c r="A28048"/>
      <c r="B28048"/>
      <c r="D28048"/>
      <c r="E28048"/>
      <c r="F28048"/>
    </row>
    <row r="28049" spans="1:6" x14ac:dyDescent="0.2">
      <c r="A28049"/>
      <c r="B28049"/>
      <c r="D28049"/>
      <c r="E28049"/>
      <c r="F28049"/>
    </row>
    <row r="28050" spans="1:6" x14ac:dyDescent="0.2">
      <c r="A28050"/>
      <c r="B28050"/>
      <c r="D28050"/>
      <c r="E28050"/>
      <c r="F28050"/>
    </row>
    <row r="28051" spans="1:6" x14ac:dyDescent="0.2">
      <c r="A28051"/>
      <c r="B28051"/>
      <c r="D28051"/>
      <c r="E28051"/>
      <c r="F28051"/>
    </row>
    <row r="28052" spans="1:6" x14ac:dyDescent="0.2">
      <c r="A28052"/>
      <c r="B28052"/>
      <c r="D28052"/>
      <c r="E28052"/>
      <c r="F28052"/>
    </row>
    <row r="28053" spans="1:6" x14ac:dyDescent="0.2">
      <c r="A28053"/>
      <c r="B28053"/>
      <c r="D28053"/>
      <c r="E28053"/>
      <c r="F28053"/>
    </row>
    <row r="28054" spans="1:6" x14ac:dyDescent="0.2">
      <c r="A28054"/>
      <c r="B28054"/>
      <c r="D28054"/>
      <c r="E28054"/>
      <c r="F28054"/>
    </row>
    <row r="28055" spans="1:6" x14ac:dyDescent="0.2">
      <c r="A28055"/>
      <c r="B28055"/>
      <c r="D28055"/>
      <c r="E28055"/>
      <c r="F28055"/>
    </row>
    <row r="28056" spans="1:6" x14ac:dyDescent="0.2">
      <c r="A28056"/>
      <c r="B28056"/>
      <c r="D28056"/>
      <c r="E28056"/>
      <c r="F28056"/>
    </row>
    <row r="28057" spans="1:6" x14ac:dyDescent="0.2">
      <c r="A28057"/>
      <c r="B28057"/>
      <c r="D28057"/>
      <c r="E28057"/>
      <c r="F28057"/>
    </row>
    <row r="28058" spans="1:6" x14ac:dyDescent="0.2">
      <c r="A28058"/>
      <c r="B28058"/>
      <c r="D28058"/>
      <c r="E28058"/>
      <c r="F28058"/>
    </row>
    <row r="28059" spans="1:6" x14ac:dyDescent="0.2">
      <c r="A28059"/>
      <c r="B28059"/>
      <c r="D28059"/>
      <c r="E28059"/>
      <c r="F28059"/>
    </row>
    <row r="28060" spans="1:6" x14ac:dyDescent="0.2">
      <c r="A28060"/>
      <c r="B28060"/>
      <c r="D28060"/>
      <c r="E28060"/>
      <c r="F28060"/>
    </row>
    <row r="28061" spans="1:6" x14ac:dyDescent="0.2">
      <c r="A28061"/>
      <c r="B28061"/>
      <c r="D28061"/>
      <c r="E28061"/>
      <c r="F28061"/>
    </row>
    <row r="28062" spans="1:6" x14ac:dyDescent="0.2">
      <c r="A28062"/>
      <c r="B28062"/>
      <c r="D28062"/>
      <c r="E28062"/>
      <c r="F28062"/>
    </row>
    <row r="28063" spans="1:6" x14ac:dyDescent="0.2">
      <c r="A28063"/>
      <c r="B28063"/>
      <c r="D28063"/>
      <c r="E28063"/>
      <c r="F28063"/>
    </row>
    <row r="28064" spans="1:6" x14ac:dyDescent="0.2">
      <c r="A28064"/>
      <c r="B28064"/>
      <c r="D28064"/>
      <c r="E28064"/>
      <c r="F28064"/>
    </row>
    <row r="28065" spans="1:6" x14ac:dyDescent="0.2">
      <c r="A28065"/>
      <c r="B28065"/>
      <c r="D28065"/>
      <c r="E28065"/>
      <c r="F28065"/>
    </row>
    <row r="28066" spans="1:6" x14ac:dyDescent="0.2">
      <c r="A28066"/>
      <c r="B28066"/>
      <c r="D28066"/>
      <c r="E28066"/>
      <c r="F28066"/>
    </row>
    <row r="28067" spans="1:6" x14ac:dyDescent="0.2">
      <c r="A28067"/>
      <c r="B28067"/>
      <c r="D28067"/>
      <c r="E28067"/>
      <c r="F28067"/>
    </row>
    <row r="28068" spans="1:6" x14ac:dyDescent="0.2">
      <c r="A28068"/>
      <c r="B28068"/>
      <c r="D28068"/>
      <c r="E28068"/>
      <c r="F28068"/>
    </row>
    <row r="28069" spans="1:6" x14ac:dyDescent="0.2">
      <c r="A28069"/>
      <c r="B28069"/>
      <c r="D28069"/>
      <c r="E28069"/>
      <c r="F28069"/>
    </row>
    <row r="28070" spans="1:6" x14ac:dyDescent="0.2">
      <c r="A28070"/>
      <c r="B28070"/>
      <c r="D28070"/>
      <c r="E28070"/>
      <c r="F28070"/>
    </row>
    <row r="28071" spans="1:6" x14ac:dyDescent="0.2">
      <c r="A28071"/>
      <c r="B28071"/>
      <c r="D28071"/>
      <c r="E28071"/>
      <c r="F28071"/>
    </row>
    <row r="28072" spans="1:6" x14ac:dyDescent="0.2">
      <c r="A28072"/>
      <c r="B28072"/>
      <c r="D28072"/>
      <c r="E28072"/>
      <c r="F28072"/>
    </row>
    <row r="28073" spans="1:6" x14ac:dyDescent="0.2">
      <c r="A28073"/>
      <c r="B28073"/>
      <c r="D28073"/>
      <c r="E28073"/>
      <c r="F28073"/>
    </row>
    <row r="28074" spans="1:6" x14ac:dyDescent="0.2">
      <c r="A28074"/>
      <c r="B28074"/>
      <c r="D28074"/>
      <c r="E28074"/>
      <c r="F28074"/>
    </row>
    <row r="28075" spans="1:6" x14ac:dyDescent="0.2">
      <c r="A28075"/>
      <c r="B28075"/>
      <c r="D28075"/>
      <c r="E28075"/>
      <c r="F28075"/>
    </row>
    <row r="28076" spans="1:6" x14ac:dyDescent="0.2">
      <c r="A28076"/>
      <c r="B28076"/>
      <c r="D28076"/>
      <c r="E28076"/>
      <c r="F28076"/>
    </row>
    <row r="28077" spans="1:6" x14ac:dyDescent="0.2">
      <c r="A28077"/>
      <c r="B28077"/>
      <c r="D28077"/>
      <c r="E28077"/>
      <c r="F28077"/>
    </row>
    <row r="28078" spans="1:6" x14ac:dyDescent="0.2">
      <c r="A28078"/>
      <c r="B28078"/>
      <c r="D28078"/>
      <c r="E28078"/>
      <c r="F28078"/>
    </row>
    <row r="28079" spans="1:6" x14ac:dyDescent="0.2">
      <c r="A28079"/>
      <c r="B28079"/>
      <c r="D28079"/>
      <c r="E28079"/>
      <c r="F28079"/>
    </row>
    <row r="28080" spans="1:6" x14ac:dyDescent="0.2">
      <c r="A28080"/>
      <c r="B28080"/>
      <c r="D28080"/>
      <c r="E28080"/>
      <c r="F28080"/>
    </row>
    <row r="28081" spans="1:6" x14ac:dyDescent="0.2">
      <c r="A28081"/>
      <c r="B28081"/>
      <c r="D28081"/>
      <c r="E28081"/>
      <c r="F28081"/>
    </row>
    <row r="28082" spans="1:6" x14ac:dyDescent="0.2">
      <c r="A28082"/>
      <c r="B28082"/>
      <c r="D28082"/>
      <c r="E28082"/>
      <c r="F28082"/>
    </row>
    <row r="28083" spans="1:6" x14ac:dyDescent="0.2">
      <c r="A28083"/>
      <c r="B28083"/>
      <c r="D28083"/>
      <c r="E28083"/>
      <c r="F28083"/>
    </row>
    <row r="28084" spans="1:6" x14ac:dyDescent="0.2">
      <c r="A28084"/>
      <c r="B28084"/>
      <c r="D28084"/>
      <c r="E28084"/>
      <c r="F28084"/>
    </row>
    <row r="28085" spans="1:6" x14ac:dyDescent="0.2">
      <c r="A28085"/>
      <c r="B28085"/>
      <c r="D28085"/>
      <c r="E28085"/>
      <c r="F28085"/>
    </row>
    <row r="28086" spans="1:6" x14ac:dyDescent="0.2">
      <c r="A28086"/>
      <c r="B28086"/>
      <c r="D28086"/>
      <c r="E28086"/>
      <c r="F28086"/>
    </row>
    <row r="28087" spans="1:6" x14ac:dyDescent="0.2">
      <c r="A28087"/>
      <c r="B28087"/>
      <c r="D28087"/>
      <c r="E28087"/>
      <c r="F28087"/>
    </row>
    <row r="28088" spans="1:6" x14ac:dyDescent="0.2">
      <c r="A28088"/>
      <c r="B28088"/>
      <c r="D28088"/>
      <c r="E28088"/>
      <c r="F28088"/>
    </row>
    <row r="28089" spans="1:6" x14ac:dyDescent="0.2">
      <c r="A28089"/>
      <c r="B28089"/>
      <c r="D28089"/>
      <c r="E28089"/>
      <c r="F28089"/>
    </row>
    <row r="28090" spans="1:6" x14ac:dyDescent="0.2">
      <c r="A28090"/>
      <c r="B28090"/>
      <c r="D28090"/>
      <c r="E28090"/>
      <c r="F28090"/>
    </row>
    <row r="28091" spans="1:6" x14ac:dyDescent="0.2">
      <c r="A28091"/>
      <c r="B28091"/>
      <c r="D28091"/>
      <c r="E28091"/>
      <c r="F28091"/>
    </row>
    <row r="28092" spans="1:6" x14ac:dyDescent="0.2">
      <c r="A28092"/>
      <c r="B28092"/>
      <c r="D28092"/>
      <c r="E28092"/>
      <c r="F28092"/>
    </row>
    <row r="28093" spans="1:6" x14ac:dyDescent="0.2">
      <c r="A28093"/>
      <c r="B28093"/>
      <c r="D28093"/>
      <c r="E28093"/>
      <c r="F28093"/>
    </row>
    <row r="28094" spans="1:6" x14ac:dyDescent="0.2">
      <c r="A28094"/>
      <c r="B28094"/>
      <c r="D28094"/>
      <c r="E28094"/>
      <c r="F28094"/>
    </row>
    <row r="28095" spans="1:6" x14ac:dyDescent="0.2">
      <c r="A28095"/>
      <c r="B28095"/>
      <c r="D28095"/>
      <c r="E28095"/>
      <c r="F28095"/>
    </row>
    <row r="28096" spans="1:6" x14ac:dyDescent="0.2">
      <c r="A28096"/>
      <c r="B28096"/>
      <c r="D28096"/>
      <c r="E28096"/>
      <c r="F28096"/>
    </row>
    <row r="28097" spans="1:6" x14ac:dyDescent="0.2">
      <c r="A28097"/>
      <c r="B28097"/>
      <c r="D28097"/>
      <c r="E28097"/>
      <c r="F28097"/>
    </row>
    <row r="28098" spans="1:6" x14ac:dyDescent="0.2">
      <c r="A28098"/>
      <c r="B28098"/>
      <c r="D28098"/>
      <c r="E28098"/>
      <c r="F28098"/>
    </row>
    <row r="28099" spans="1:6" x14ac:dyDescent="0.2">
      <c r="A28099"/>
      <c r="B28099"/>
      <c r="D28099"/>
      <c r="E28099"/>
      <c r="F28099"/>
    </row>
    <row r="28100" spans="1:6" x14ac:dyDescent="0.2">
      <c r="A28100"/>
      <c r="B28100"/>
      <c r="D28100"/>
      <c r="E28100"/>
      <c r="F28100"/>
    </row>
    <row r="28101" spans="1:6" x14ac:dyDescent="0.2">
      <c r="A28101"/>
      <c r="B28101"/>
      <c r="D28101"/>
      <c r="E28101"/>
      <c r="F28101"/>
    </row>
    <row r="28102" spans="1:6" x14ac:dyDescent="0.2">
      <c r="A28102"/>
      <c r="B28102"/>
      <c r="D28102"/>
      <c r="E28102"/>
      <c r="F28102"/>
    </row>
    <row r="28103" spans="1:6" x14ac:dyDescent="0.2">
      <c r="A28103"/>
      <c r="B28103"/>
      <c r="D28103"/>
      <c r="E28103"/>
      <c r="F28103"/>
    </row>
    <row r="28104" spans="1:6" x14ac:dyDescent="0.2">
      <c r="A28104"/>
      <c r="B28104"/>
      <c r="D28104"/>
      <c r="E28104"/>
      <c r="F28104"/>
    </row>
    <row r="28105" spans="1:6" x14ac:dyDescent="0.2">
      <c r="A28105"/>
      <c r="B28105"/>
      <c r="D28105"/>
      <c r="E28105"/>
      <c r="F28105"/>
    </row>
    <row r="28106" spans="1:6" x14ac:dyDescent="0.2">
      <c r="A28106"/>
      <c r="B28106"/>
      <c r="D28106"/>
      <c r="E28106"/>
      <c r="F28106"/>
    </row>
    <row r="28107" spans="1:6" x14ac:dyDescent="0.2">
      <c r="A28107"/>
      <c r="B28107"/>
      <c r="D28107"/>
      <c r="E28107"/>
      <c r="F28107"/>
    </row>
    <row r="28108" spans="1:6" x14ac:dyDescent="0.2">
      <c r="A28108"/>
      <c r="B28108"/>
      <c r="D28108"/>
      <c r="E28108"/>
      <c r="F28108"/>
    </row>
    <row r="28109" spans="1:6" x14ac:dyDescent="0.2">
      <c r="A28109"/>
      <c r="B28109"/>
      <c r="D28109"/>
      <c r="E28109"/>
      <c r="F28109"/>
    </row>
    <row r="28110" spans="1:6" x14ac:dyDescent="0.2">
      <c r="A28110"/>
      <c r="B28110"/>
      <c r="D28110"/>
      <c r="E28110"/>
      <c r="F28110"/>
    </row>
    <row r="28111" spans="1:6" x14ac:dyDescent="0.2">
      <c r="A28111"/>
      <c r="B28111"/>
      <c r="D28111"/>
      <c r="E28111"/>
      <c r="F28111"/>
    </row>
    <row r="28112" spans="1:6" x14ac:dyDescent="0.2">
      <c r="A28112"/>
      <c r="B28112"/>
      <c r="D28112"/>
      <c r="E28112"/>
      <c r="F28112"/>
    </row>
    <row r="28113" spans="1:6" x14ac:dyDescent="0.2">
      <c r="A28113"/>
      <c r="B28113"/>
      <c r="D28113"/>
      <c r="E28113"/>
      <c r="F28113"/>
    </row>
    <row r="28114" spans="1:6" x14ac:dyDescent="0.2">
      <c r="A28114"/>
      <c r="B28114"/>
      <c r="D28114"/>
      <c r="E28114"/>
      <c r="F28114"/>
    </row>
    <row r="28115" spans="1:6" x14ac:dyDescent="0.2">
      <c r="A28115"/>
      <c r="B28115"/>
      <c r="D28115"/>
      <c r="E28115"/>
      <c r="F28115"/>
    </row>
    <row r="28116" spans="1:6" x14ac:dyDescent="0.2">
      <c r="A28116"/>
      <c r="B28116"/>
      <c r="D28116"/>
      <c r="E28116"/>
      <c r="F28116"/>
    </row>
    <row r="28117" spans="1:6" x14ac:dyDescent="0.2">
      <c r="A28117"/>
      <c r="B28117"/>
      <c r="D28117"/>
      <c r="E28117"/>
      <c r="F28117"/>
    </row>
    <row r="28118" spans="1:6" x14ac:dyDescent="0.2">
      <c r="A28118"/>
      <c r="B28118"/>
      <c r="D28118"/>
      <c r="E28118"/>
      <c r="F28118"/>
    </row>
    <row r="28119" spans="1:6" x14ac:dyDescent="0.2">
      <c r="A28119"/>
      <c r="B28119"/>
      <c r="D28119"/>
      <c r="E28119"/>
      <c r="F28119"/>
    </row>
    <row r="28120" spans="1:6" x14ac:dyDescent="0.2">
      <c r="A28120"/>
      <c r="B28120"/>
      <c r="D28120"/>
      <c r="E28120"/>
      <c r="F28120"/>
    </row>
    <row r="28121" spans="1:6" x14ac:dyDescent="0.2">
      <c r="A28121"/>
      <c r="B28121"/>
      <c r="D28121"/>
      <c r="E28121"/>
      <c r="F28121"/>
    </row>
    <row r="28122" spans="1:6" x14ac:dyDescent="0.2">
      <c r="A28122"/>
      <c r="B28122"/>
      <c r="D28122"/>
      <c r="E28122"/>
      <c r="F28122"/>
    </row>
    <row r="28123" spans="1:6" x14ac:dyDescent="0.2">
      <c r="A28123"/>
      <c r="B28123"/>
      <c r="D28123"/>
      <c r="E28123"/>
      <c r="F28123"/>
    </row>
    <row r="28124" spans="1:6" x14ac:dyDescent="0.2">
      <c r="A28124"/>
      <c r="B28124"/>
      <c r="D28124"/>
      <c r="E28124"/>
      <c r="F28124"/>
    </row>
    <row r="28125" spans="1:6" x14ac:dyDescent="0.2">
      <c r="A28125"/>
      <c r="B28125"/>
      <c r="D28125"/>
      <c r="E28125"/>
      <c r="F28125"/>
    </row>
    <row r="28126" spans="1:6" x14ac:dyDescent="0.2">
      <c r="A28126"/>
      <c r="B28126"/>
      <c r="D28126"/>
      <c r="E28126"/>
      <c r="F28126"/>
    </row>
    <row r="28127" spans="1:6" x14ac:dyDescent="0.2">
      <c r="A28127"/>
      <c r="B28127"/>
      <c r="D28127"/>
      <c r="E28127"/>
      <c r="F28127"/>
    </row>
    <row r="28128" spans="1:6" x14ac:dyDescent="0.2">
      <c r="A28128"/>
      <c r="B28128"/>
      <c r="D28128"/>
      <c r="E28128"/>
      <c r="F28128"/>
    </row>
    <row r="28129" spans="1:6" x14ac:dyDescent="0.2">
      <c r="A28129"/>
      <c r="B28129"/>
      <c r="D28129"/>
      <c r="E28129"/>
      <c r="F28129"/>
    </row>
    <row r="28130" spans="1:6" x14ac:dyDescent="0.2">
      <c r="A28130"/>
      <c r="B28130"/>
      <c r="D28130"/>
      <c r="E28130"/>
      <c r="F28130"/>
    </row>
    <row r="28131" spans="1:6" x14ac:dyDescent="0.2">
      <c r="A28131"/>
      <c r="B28131"/>
      <c r="D28131"/>
      <c r="E28131"/>
      <c r="F28131"/>
    </row>
    <row r="28132" spans="1:6" x14ac:dyDescent="0.2">
      <c r="A28132"/>
      <c r="B28132"/>
      <c r="D28132"/>
      <c r="E28132"/>
      <c r="F28132"/>
    </row>
    <row r="28133" spans="1:6" x14ac:dyDescent="0.2">
      <c r="A28133"/>
      <c r="B28133"/>
      <c r="D28133"/>
      <c r="E28133"/>
      <c r="F28133"/>
    </row>
    <row r="28134" spans="1:6" x14ac:dyDescent="0.2">
      <c r="A28134"/>
      <c r="B28134"/>
      <c r="D28134"/>
      <c r="E28134"/>
      <c r="F28134"/>
    </row>
    <row r="28135" spans="1:6" x14ac:dyDescent="0.2">
      <c r="A28135"/>
      <c r="B28135"/>
      <c r="D28135"/>
      <c r="E28135"/>
      <c r="F28135"/>
    </row>
    <row r="28136" spans="1:6" x14ac:dyDescent="0.2">
      <c r="A28136"/>
      <c r="B28136"/>
      <c r="D28136"/>
      <c r="E28136"/>
      <c r="F28136"/>
    </row>
    <row r="28137" spans="1:6" x14ac:dyDescent="0.2">
      <c r="A28137"/>
      <c r="B28137"/>
      <c r="D28137"/>
      <c r="E28137"/>
      <c r="F28137"/>
    </row>
    <row r="28138" spans="1:6" x14ac:dyDescent="0.2">
      <c r="A28138"/>
      <c r="B28138"/>
      <c r="D28138"/>
      <c r="E28138"/>
      <c r="F28138"/>
    </row>
    <row r="28139" spans="1:6" x14ac:dyDescent="0.2">
      <c r="A28139"/>
      <c r="B28139"/>
      <c r="D28139"/>
      <c r="E28139"/>
      <c r="F28139"/>
    </row>
    <row r="28140" spans="1:6" x14ac:dyDescent="0.2">
      <c r="A28140"/>
      <c r="B28140"/>
      <c r="D28140"/>
      <c r="E28140"/>
      <c r="F28140"/>
    </row>
    <row r="28141" spans="1:6" x14ac:dyDescent="0.2">
      <c r="A28141"/>
      <c r="B28141"/>
      <c r="D28141"/>
      <c r="E28141"/>
      <c r="F28141"/>
    </row>
    <row r="28142" spans="1:6" x14ac:dyDescent="0.2">
      <c r="A28142"/>
      <c r="B28142"/>
      <c r="D28142"/>
      <c r="E28142"/>
      <c r="F28142"/>
    </row>
    <row r="28143" spans="1:6" x14ac:dyDescent="0.2">
      <c r="A28143"/>
      <c r="B28143"/>
      <c r="D28143"/>
      <c r="E28143"/>
      <c r="F28143"/>
    </row>
    <row r="28144" spans="1:6" x14ac:dyDescent="0.2">
      <c r="A28144"/>
      <c r="B28144"/>
      <c r="D28144"/>
      <c r="E28144"/>
      <c r="F28144"/>
    </row>
    <row r="28145" spans="1:6" x14ac:dyDescent="0.2">
      <c r="A28145"/>
      <c r="B28145"/>
      <c r="D28145"/>
      <c r="E28145"/>
      <c r="F28145"/>
    </row>
    <row r="28146" spans="1:6" x14ac:dyDescent="0.2">
      <c r="A28146"/>
      <c r="B28146"/>
      <c r="D28146"/>
      <c r="E28146"/>
      <c r="F28146"/>
    </row>
    <row r="28147" spans="1:6" x14ac:dyDescent="0.2">
      <c r="A28147"/>
      <c r="B28147"/>
      <c r="D28147"/>
      <c r="E28147"/>
      <c r="F28147"/>
    </row>
    <row r="28148" spans="1:6" x14ac:dyDescent="0.2">
      <c r="A28148"/>
      <c r="B28148"/>
      <c r="D28148"/>
      <c r="E28148"/>
      <c r="F28148"/>
    </row>
    <row r="28149" spans="1:6" x14ac:dyDescent="0.2">
      <c r="A28149"/>
      <c r="B28149"/>
      <c r="D28149"/>
      <c r="E28149"/>
      <c r="F28149"/>
    </row>
    <row r="28150" spans="1:6" x14ac:dyDescent="0.2">
      <c r="A28150"/>
      <c r="B28150"/>
      <c r="D28150"/>
      <c r="E28150"/>
      <c r="F28150"/>
    </row>
    <row r="28151" spans="1:6" x14ac:dyDescent="0.2">
      <c r="A28151"/>
      <c r="B28151"/>
      <c r="D28151"/>
      <c r="E28151"/>
      <c r="F28151"/>
    </row>
    <row r="28152" spans="1:6" x14ac:dyDescent="0.2">
      <c r="A28152"/>
      <c r="B28152"/>
      <c r="D28152"/>
      <c r="E28152"/>
      <c r="F28152"/>
    </row>
    <row r="28153" spans="1:6" x14ac:dyDescent="0.2">
      <c r="A28153"/>
      <c r="B28153"/>
      <c r="D28153"/>
      <c r="E28153"/>
      <c r="F28153"/>
    </row>
    <row r="28154" spans="1:6" x14ac:dyDescent="0.2">
      <c r="A28154"/>
      <c r="B28154"/>
      <c r="D28154"/>
      <c r="E28154"/>
      <c r="F28154"/>
    </row>
    <row r="28155" spans="1:6" x14ac:dyDescent="0.2">
      <c r="A28155"/>
      <c r="B28155"/>
      <c r="D28155"/>
      <c r="E28155"/>
      <c r="F28155"/>
    </row>
    <row r="28156" spans="1:6" x14ac:dyDescent="0.2">
      <c r="A28156"/>
      <c r="B28156"/>
      <c r="D28156"/>
      <c r="E28156"/>
      <c r="F28156"/>
    </row>
    <row r="28157" spans="1:6" x14ac:dyDescent="0.2">
      <c r="A28157"/>
      <c r="B28157"/>
      <c r="D28157"/>
      <c r="E28157"/>
      <c r="F28157"/>
    </row>
    <row r="28158" spans="1:6" x14ac:dyDescent="0.2">
      <c r="A28158"/>
      <c r="B28158"/>
      <c r="D28158"/>
      <c r="E28158"/>
      <c r="F28158"/>
    </row>
    <row r="28159" spans="1:6" x14ac:dyDescent="0.2">
      <c r="A28159"/>
      <c r="B28159"/>
      <c r="D28159"/>
      <c r="E28159"/>
      <c r="F28159"/>
    </row>
    <row r="28160" spans="1:6" x14ac:dyDescent="0.2">
      <c r="A28160"/>
      <c r="B28160"/>
      <c r="D28160"/>
      <c r="E28160"/>
      <c r="F28160"/>
    </row>
    <row r="28161" spans="1:6" x14ac:dyDescent="0.2">
      <c r="A28161"/>
      <c r="B28161"/>
      <c r="D28161"/>
      <c r="E28161"/>
      <c r="F28161"/>
    </row>
    <row r="28162" spans="1:6" x14ac:dyDescent="0.2">
      <c r="A28162"/>
      <c r="B28162"/>
      <c r="D28162"/>
      <c r="E28162"/>
      <c r="F28162"/>
    </row>
    <row r="28163" spans="1:6" x14ac:dyDescent="0.2">
      <c r="A28163"/>
      <c r="B28163"/>
      <c r="D28163"/>
      <c r="E28163"/>
      <c r="F28163"/>
    </row>
    <row r="28164" spans="1:6" x14ac:dyDescent="0.2">
      <c r="A28164"/>
      <c r="B28164"/>
      <c r="D28164"/>
      <c r="E28164"/>
      <c r="F28164"/>
    </row>
    <row r="28165" spans="1:6" x14ac:dyDescent="0.2">
      <c r="A28165"/>
      <c r="B28165"/>
      <c r="D28165"/>
      <c r="E28165"/>
      <c r="F28165"/>
    </row>
    <row r="28166" spans="1:6" x14ac:dyDescent="0.2">
      <c r="A28166"/>
      <c r="B28166"/>
      <c r="D28166"/>
      <c r="E28166"/>
      <c r="F28166"/>
    </row>
    <row r="28167" spans="1:6" x14ac:dyDescent="0.2">
      <c r="A28167"/>
      <c r="B28167"/>
      <c r="D28167"/>
      <c r="E28167"/>
      <c r="F28167"/>
    </row>
    <row r="28168" spans="1:6" x14ac:dyDescent="0.2">
      <c r="A28168"/>
      <c r="B28168"/>
      <c r="D28168"/>
      <c r="E28168"/>
      <c r="F28168"/>
    </row>
    <row r="28169" spans="1:6" x14ac:dyDescent="0.2">
      <c r="A28169"/>
      <c r="B28169"/>
      <c r="D28169"/>
      <c r="E28169"/>
      <c r="F28169"/>
    </row>
    <row r="28170" spans="1:6" x14ac:dyDescent="0.2">
      <c r="A28170"/>
      <c r="B28170"/>
      <c r="D28170"/>
      <c r="E28170"/>
      <c r="F28170"/>
    </row>
    <row r="28171" spans="1:6" x14ac:dyDescent="0.2">
      <c r="A28171"/>
      <c r="B28171"/>
      <c r="D28171"/>
      <c r="E28171"/>
      <c r="F28171"/>
    </row>
    <row r="28172" spans="1:6" x14ac:dyDescent="0.2">
      <c r="A28172"/>
      <c r="B28172"/>
      <c r="D28172"/>
      <c r="E28172"/>
      <c r="F28172"/>
    </row>
    <row r="28173" spans="1:6" x14ac:dyDescent="0.2">
      <c r="A28173"/>
      <c r="B28173"/>
      <c r="D28173"/>
      <c r="E28173"/>
      <c r="F28173"/>
    </row>
    <row r="28174" spans="1:6" x14ac:dyDescent="0.2">
      <c r="A28174"/>
      <c r="B28174"/>
      <c r="D28174"/>
      <c r="E28174"/>
      <c r="F28174"/>
    </row>
    <row r="28175" spans="1:6" x14ac:dyDescent="0.2">
      <c r="A28175"/>
      <c r="B28175"/>
      <c r="D28175"/>
      <c r="E28175"/>
      <c r="F28175"/>
    </row>
    <row r="28176" spans="1:6" x14ac:dyDescent="0.2">
      <c r="A28176"/>
      <c r="B28176"/>
      <c r="D28176"/>
      <c r="E28176"/>
      <c r="F28176"/>
    </row>
    <row r="28177" spans="1:6" x14ac:dyDescent="0.2">
      <c r="A28177"/>
      <c r="B28177"/>
      <c r="D28177"/>
      <c r="E28177"/>
      <c r="F28177"/>
    </row>
    <row r="28178" spans="1:6" x14ac:dyDescent="0.2">
      <c r="A28178"/>
      <c r="B28178"/>
      <c r="D28178"/>
      <c r="E28178"/>
      <c r="F28178"/>
    </row>
    <row r="28179" spans="1:6" x14ac:dyDescent="0.2">
      <c r="A28179"/>
      <c r="B28179"/>
      <c r="D28179"/>
      <c r="E28179"/>
      <c r="F28179"/>
    </row>
    <row r="28180" spans="1:6" x14ac:dyDescent="0.2">
      <c r="A28180"/>
      <c r="B28180"/>
      <c r="D28180"/>
      <c r="E28180"/>
      <c r="F28180"/>
    </row>
    <row r="28181" spans="1:6" x14ac:dyDescent="0.2">
      <c r="A28181"/>
      <c r="B28181"/>
      <c r="D28181"/>
      <c r="E28181"/>
      <c r="F28181"/>
    </row>
    <row r="28182" spans="1:6" x14ac:dyDescent="0.2">
      <c r="A28182"/>
      <c r="B28182"/>
      <c r="D28182"/>
      <c r="E28182"/>
      <c r="F28182"/>
    </row>
    <row r="28183" spans="1:6" x14ac:dyDescent="0.2">
      <c r="A28183"/>
      <c r="B28183"/>
      <c r="D28183"/>
      <c r="E28183"/>
      <c r="F28183"/>
    </row>
    <row r="28184" spans="1:6" x14ac:dyDescent="0.2">
      <c r="A28184"/>
      <c r="B28184"/>
      <c r="D28184"/>
      <c r="E28184"/>
      <c r="F28184"/>
    </row>
    <row r="28185" spans="1:6" x14ac:dyDescent="0.2">
      <c r="A28185"/>
      <c r="B28185"/>
      <c r="D28185"/>
      <c r="E28185"/>
      <c r="F28185"/>
    </row>
    <row r="28186" spans="1:6" x14ac:dyDescent="0.2">
      <c r="A28186"/>
      <c r="B28186"/>
      <c r="D28186"/>
      <c r="E28186"/>
      <c r="F28186"/>
    </row>
    <row r="28187" spans="1:6" x14ac:dyDescent="0.2">
      <c r="A28187"/>
      <c r="B28187"/>
      <c r="D28187"/>
      <c r="E28187"/>
      <c r="F28187"/>
    </row>
    <row r="28188" spans="1:6" x14ac:dyDescent="0.2">
      <c r="A28188"/>
      <c r="B28188"/>
      <c r="D28188"/>
      <c r="E28188"/>
      <c r="F28188"/>
    </row>
    <row r="28189" spans="1:6" x14ac:dyDescent="0.2">
      <c r="A28189"/>
      <c r="B28189"/>
      <c r="D28189"/>
      <c r="E28189"/>
      <c r="F28189"/>
    </row>
    <row r="28190" spans="1:6" x14ac:dyDescent="0.2">
      <c r="A28190"/>
      <c r="B28190"/>
      <c r="D28190"/>
      <c r="E28190"/>
      <c r="F28190"/>
    </row>
    <row r="28191" spans="1:6" x14ac:dyDescent="0.2">
      <c r="A28191"/>
      <c r="B28191"/>
      <c r="D28191"/>
      <c r="E28191"/>
      <c r="F28191"/>
    </row>
    <row r="28192" spans="1:6" x14ac:dyDescent="0.2">
      <c r="A28192"/>
      <c r="B28192"/>
      <c r="D28192"/>
      <c r="E28192"/>
      <c r="F28192"/>
    </row>
    <row r="28193" spans="1:6" x14ac:dyDescent="0.2">
      <c r="A28193"/>
      <c r="B28193"/>
      <c r="D28193"/>
      <c r="E28193"/>
      <c r="F28193"/>
    </row>
    <row r="28194" spans="1:6" x14ac:dyDescent="0.2">
      <c r="A28194"/>
      <c r="B28194"/>
      <c r="D28194"/>
      <c r="E28194"/>
      <c r="F28194"/>
    </row>
    <row r="28195" spans="1:6" x14ac:dyDescent="0.2">
      <c r="A28195"/>
      <c r="B28195"/>
      <c r="D28195"/>
      <c r="E28195"/>
      <c r="F28195"/>
    </row>
    <row r="28196" spans="1:6" x14ac:dyDescent="0.2">
      <c r="A28196"/>
      <c r="B28196"/>
      <c r="D28196"/>
      <c r="E28196"/>
      <c r="F28196"/>
    </row>
    <row r="28197" spans="1:6" x14ac:dyDescent="0.2">
      <c r="A28197"/>
      <c r="B28197"/>
      <c r="D28197"/>
      <c r="E28197"/>
      <c r="F28197"/>
    </row>
    <row r="28198" spans="1:6" x14ac:dyDescent="0.2">
      <c r="A28198"/>
      <c r="B28198"/>
      <c r="D28198"/>
      <c r="E28198"/>
      <c r="F28198"/>
    </row>
    <row r="28199" spans="1:6" x14ac:dyDescent="0.2">
      <c r="A28199"/>
      <c r="B28199"/>
      <c r="D28199"/>
      <c r="E28199"/>
      <c r="F28199"/>
    </row>
    <row r="28200" spans="1:6" x14ac:dyDescent="0.2">
      <c r="A28200"/>
      <c r="B28200"/>
      <c r="D28200"/>
      <c r="E28200"/>
      <c r="F28200"/>
    </row>
    <row r="28201" spans="1:6" x14ac:dyDescent="0.2">
      <c r="A28201"/>
      <c r="B28201"/>
      <c r="D28201"/>
      <c r="E28201"/>
      <c r="F28201"/>
    </row>
    <row r="28202" spans="1:6" x14ac:dyDescent="0.2">
      <c r="A28202"/>
      <c r="B28202"/>
      <c r="D28202"/>
      <c r="E28202"/>
      <c r="F28202"/>
    </row>
    <row r="28203" spans="1:6" x14ac:dyDescent="0.2">
      <c r="A28203"/>
      <c r="B28203"/>
      <c r="D28203"/>
      <c r="E28203"/>
      <c r="F28203"/>
    </row>
    <row r="28204" spans="1:6" x14ac:dyDescent="0.2">
      <c r="A28204"/>
      <c r="B28204"/>
      <c r="D28204"/>
      <c r="E28204"/>
      <c r="F28204"/>
    </row>
    <row r="28205" spans="1:6" x14ac:dyDescent="0.2">
      <c r="A28205"/>
      <c r="B28205"/>
      <c r="D28205"/>
      <c r="E28205"/>
      <c r="F28205"/>
    </row>
    <row r="28206" spans="1:6" x14ac:dyDescent="0.2">
      <c r="A28206"/>
      <c r="B28206"/>
      <c r="D28206"/>
      <c r="E28206"/>
      <c r="F28206"/>
    </row>
    <row r="28207" spans="1:6" x14ac:dyDescent="0.2">
      <c r="A28207"/>
      <c r="B28207"/>
      <c r="D28207"/>
      <c r="E28207"/>
      <c r="F28207"/>
    </row>
    <row r="28208" spans="1:6" x14ac:dyDescent="0.2">
      <c r="A28208"/>
      <c r="B28208"/>
      <c r="D28208"/>
      <c r="E28208"/>
      <c r="F28208"/>
    </row>
    <row r="28209" spans="1:6" x14ac:dyDescent="0.2">
      <c r="A28209"/>
      <c r="B28209"/>
      <c r="D28209"/>
      <c r="E28209"/>
      <c r="F28209"/>
    </row>
    <row r="28210" spans="1:6" x14ac:dyDescent="0.2">
      <c r="A28210"/>
      <c r="B28210"/>
      <c r="D28210"/>
      <c r="E28210"/>
      <c r="F28210"/>
    </row>
    <row r="28211" spans="1:6" x14ac:dyDescent="0.2">
      <c r="A28211"/>
      <c r="B28211"/>
      <c r="D28211"/>
      <c r="E28211"/>
      <c r="F28211"/>
    </row>
    <row r="28212" spans="1:6" x14ac:dyDescent="0.2">
      <c r="A28212"/>
      <c r="B28212"/>
      <c r="D28212"/>
      <c r="E28212"/>
      <c r="F28212"/>
    </row>
    <row r="28213" spans="1:6" x14ac:dyDescent="0.2">
      <c r="A28213"/>
      <c r="B28213"/>
      <c r="D28213"/>
      <c r="E28213"/>
      <c r="F28213"/>
    </row>
    <row r="28214" spans="1:6" x14ac:dyDescent="0.2">
      <c r="A28214"/>
      <c r="B28214"/>
      <c r="D28214"/>
      <c r="E28214"/>
      <c r="F28214"/>
    </row>
    <row r="28215" spans="1:6" x14ac:dyDescent="0.2">
      <c r="A28215"/>
      <c r="B28215"/>
      <c r="D28215"/>
      <c r="E28215"/>
      <c r="F28215"/>
    </row>
    <row r="28216" spans="1:6" x14ac:dyDescent="0.2">
      <c r="A28216"/>
      <c r="B28216"/>
      <c r="D28216"/>
      <c r="E28216"/>
      <c r="F28216"/>
    </row>
    <row r="28217" spans="1:6" x14ac:dyDescent="0.2">
      <c r="A28217"/>
      <c r="B28217"/>
      <c r="D28217"/>
      <c r="E28217"/>
      <c r="F28217"/>
    </row>
    <row r="28218" spans="1:6" x14ac:dyDescent="0.2">
      <c r="A28218"/>
      <c r="B28218"/>
      <c r="D28218"/>
      <c r="E28218"/>
      <c r="F28218"/>
    </row>
    <row r="28219" spans="1:6" x14ac:dyDescent="0.2">
      <c r="A28219"/>
      <c r="B28219"/>
      <c r="D28219"/>
      <c r="E28219"/>
      <c r="F28219"/>
    </row>
    <row r="28220" spans="1:6" x14ac:dyDescent="0.2">
      <c r="A28220"/>
      <c r="B28220"/>
      <c r="D28220"/>
      <c r="E28220"/>
      <c r="F28220"/>
    </row>
    <row r="28221" spans="1:6" x14ac:dyDescent="0.2">
      <c r="A28221"/>
      <c r="B28221"/>
      <c r="D28221"/>
      <c r="E28221"/>
      <c r="F28221"/>
    </row>
    <row r="28222" spans="1:6" x14ac:dyDescent="0.2">
      <c r="A28222"/>
      <c r="B28222"/>
      <c r="D28222"/>
      <c r="E28222"/>
      <c r="F28222"/>
    </row>
    <row r="28223" spans="1:6" x14ac:dyDescent="0.2">
      <c r="A28223"/>
      <c r="B28223"/>
      <c r="D28223"/>
      <c r="E28223"/>
      <c r="F28223"/>
    </row>
    <row r="28224" spans="1:6" x14ac:dyDescent="0.2">
      <c r="A28224"/>
      <c r="B28224"/>
      <c r="D28224"/>
      <c r="E28224"/>
      <c r="F28224"/>
    </row>
    <row r="28225" spans="1:6" x14ac:dyDescent="0.2">
      <c r="A28225"/>
      <c r="B28225"/>
      <c r="D28225"/>
      <c r="E28225"/>
      <c r="F28225"/>
    </row>
    <row r="28226" spans="1:6" x14ac:dyDescent="0.2">
      <c r="A28226"/>
      <c r="B28226"/>
      <c r="D28226"/>
      <c r="E28226"/>
      <c r="F28226"/>
    </row>
    <row r="28227" spans="1:6" x14ac:dyDescent="0.2">
      <c r="A28227"/>
      <c r="B28227"/>
      <c r="D28227"/>
      <c r="E28227"/>
      <c r="F28227"/>
    </row>
    <row r="28228" spans="1:6" x14ac:dyDescent="0.2">
      <c r="A28228"/>
      <c r="B28228"/>
      <c r="D28228"/>
      <c r="E28228"/>
      <c r="F28228"/>
    </row>
    <row r="28229" spans="1:6" x14ac:dyDescent="0.2">
      <c r="A28229"/>
      <c r="B28229"/>
      <c r="D28229"/>
      <c r="E28229"/>
      <c r="F28229"/>
    </row>
    <row r="28230" spans="1:6" x14ac:dyDescent="0.2">
      <c r="A28230"/>
      <c r="B28230"/>
      <c r="D28230"/>
      <c r="E28230"/>
      <c r="F28230"/>
    </row>
    <row r="28231" spans="1:6" x14ac:dyDescent="0.2">
      <c r="A28231"/>
      <c r="B28231"/>
      <c r="D28231"/>
      <c r="E28231"/>
      <c r="F28231"/>
    </row>
    <row r="28232" spans="1:6" x14ac:dyDescent="0.2">
      <c r="A28232"/>
      <c r="B28232"/>
      <c r="D28232"/>
      <c r="E28232"/>
      <c r="F28232"/>
    </row>
    <row r="28233" spans="1:6" x14ac:dyDescent="0.2">
      <c r="A28233"/>
      <c r="B28233"/>
      <c r="D28233"/>
      <c r="E28233"/>
      <c r="F28233"/>
    </row>
    <row r="28234" spans="1:6" x14ac:dyDescent="0.2">
      <c r="A28234"/>
      <c r="B28234"/>
      <c r="D28234"/>
      <c r="E28234"/>
      <c r="F28234"/>
    </row>
    <row r="28235" spans="1:6" x14ac:dyDescent="0.2">
      <c r="A28235"/>
      <c r="B28235"/>
      <c r="D28235"/>
      <c r="E28235"/>
      <c r="F28235"/>
    </row>
    <row r="28236" spans="1:6" x14ac:dyDescent="0.2">
      <c r="A28236"/>
      <c r="B28236"/>
      <c r="D28236"/>
      <c r="E28236"/>
      <c r="F28236"/>
    </row>
    <row r="28237" spans="1:6" x14ac:dyDescent="0.2">
      <c r="A28237"/>
      <c r="B28237"/>
      <c r="D28237"/>
      <c r="E28237"/>
      <c r="F28237"/>
    </row>
    <row r="28238" spans="1:6" x14ac:dyDescent="0.2">
      <c r="A28238"/>
      <c r="B28238"/>
      <c r="D28238"/>
      <c r="E28238"/>
      <c r="F28238"/>
    </row>
    <row r="28239" spans="1:6" x14ac:dyDescent="0.2">
      <c r="A28239"/>
      <c r="B28239"/>
      <c r="D28239"/>
      <c r="E28239"/>
      <c r="F28239"/>
    </row>
    <row r="28240" spans="1:6" x14ac:dyDescent="0.2">
      <c r="A28240"/>
      <c r="B28240"/>
      <c r="D28240"/>
      <c r="E28240"/>
      <c r="F28240"/>
    </row>
    <row r="28241" spans="1:6" x14ac:dyDescent="0.2">
      <c r="A28241"/>
      <c r="B28241"/>
      <c r="D28241"/>
      <c r="E28241"/>
      <c r="F28241"/>
    </row>
    <row r="28242" spans="1:6" x14ac:dyDescent="0.2">
      <c r="A28242"/>
      <c r="B28242"/>
      <c r="D28242"/>
      <c r="E28242"/>
      <c r="F28242"/>
    </row>
    <row r="28243" spans="1:6" x14ac:dyDescent="0.2">
      <c r="A28243"/>
      <c r="B28243"/>
      <c r="D28243"/>
      <c r="E28243"/>
      <c r="F28243"/>
    </row>
    <row r="28244" spans="1:6" x14ac:dyDescent="0.2">
      <c r="A28244"/>
      <c r="B28244"/>
      <c r="D28244"/>
      <c r="E28244"/>
      <c r="F28244"/>
    </row>
    <row r="28245" spans="1:6" x14ac:dyDescent="0.2">
      <c r="A28245"/>
      <c r="B28245"/>
      <c r="D28245"/>
      <c r="E28245"/>
      <c r="F28245"/>
    </row>
    <row r="28246" spans="1:6" x14ac:dyDescent="0.2">
      <c r="A28246"/>
      <c r="B28246"/>
      <c r="D28246"/>
      <c r="E28246"/>
      <c r="F28246"/>
    </row>
    <row r="28247" spans="1:6" x14ac:dyDescent="0.2">
      <c r="A28247"/>
      <c r="B28247"/>
      <c r="D28247"/>
      <c r="E28247"/>
      <c r="F28247"/>
    </row>
    <row r="28248" spans="1:6" x14ac:dyDescent="0.2">
      <c r="A28248"/>
      <c r="B28248"/>
      <c r="D28248"/>
      <c r="E28248"/>
      <c r="F28248"/>
    </row>
    <row r="28249" spans="1:6" x14ac:dyDescent="0.2">
      <c r="A28249"/>
      <c r="B28249"/>
      <c r="D28249"/>
      <c r="E28249"/>
      <c r="F28249"/>
    </row>
    <row r="28250" spans="1:6" x14ac:dyDescent="0.2">
      <c r="A28250"/>
      <c r="B28250"/>
      <c r="D28250"/>
      <c r="E28250"/>
      <c r="F28250"/>
    </row>
    <row r="28251" spans="1:6" x14ac:dyDescent="0.2">
      <c r="A28251"/>
      <c r="B28251"/>
      <c r="D28251"/>
      <c r="E28251"/>
      <c r="F28251"/>
    </row>
    <row r="28252" spans="1:6" x14ac:dyDescent="0.2">
      <c r="A28252"/>
      <c r="B28252"/>
      <c r="D28252"/>
      <c r="E28252"/>
      <c r="F28252"/>
    </row>
    <row r="28253" spans="1:6" x14ac:dyDescent="0.2">
      <c r="A28253"/>
      <c r="B28253"/>
      <c r="D28253"/>
      <c r="E28253"/>
      <c r="F28253"/>
    </row>
    <row r="28254" spans="1:6" x14ac:dyDescent="0.2">
      <c r="A28254"/>
      <c r="B28254"/>
      <c r="D28254"/>
      <c r="E28254"/>
      <c r="F28254"/>
    </row>
    <row r="28255" spans="1:6" x14ac:dyDescent="0.2">
      <c r="A28255"/>
      <c r="B28255"/>
      <c r="D28255"/>
      <c r="E28255"/>
      <c r="F28255"/>
    </row>
    <row r="28256" spans="1:6" x14ac:dyDescent="0.2">
      <c r="A28256"/>
      <c r="B28256"/>
      <c r="D28256"/>
      <c r="E28256"/>
      <c r="F28256"/>
    </row>
    <row r="28257" spans="1:6" x14ac:dyDescent="0.2">
      <c r="A28257"/>
      <c r="B28257"/>
      <c r="D28257"/>
      <c r="E28257"/>
      <c r="F28257"/>
    </row>
    <row r="28258" spans="1:6" x14ac:dyDescent="0.2">
      <c r="A28258"/>
      <c r="B28258"/>
      <c r="D28258"/>
      <c r="E28258"/>
      <c r="F28258"/>
    </row>
    <row r="28259" spans="1:6" x14ac:dyDescent="0.2">
      <c r="A28259"/>
      <c r="B28259"/>
      <c r="D28259"/>
      <c r="E28259"/>
      <c r="F28259"/>
    </row>
    <row r="28260" spans="1:6" x14ac:dyDescent="0.2">
      <c r="A28260"/>
      <c r="B28260"/>
      <c r="D28260"/>
      <c r="E28260"/>
      <c r="F28260"/>
    </row>
    <row r="28261" spans="1:6" x14ac:dyDescent="0.2">
      <c r="A28261"/>
      <c r="B28261"/>
      <c r="D28261"/>
      <c r="E28261"/>
      <c r="F28261"/>
    </row>
    <row r="28262" spans="1:6" x14ac:dyDescent="0.2">
      <c r="A28262"/>
      <c r="B28262"/>
      <c r="D28262"/>
      <c r="E28262"/>
      <c r="F28262"/>
    </row>
    <row r="28263" spans="1:6" x14ac:dyDescent="0.2">
      <c r="A28263"/>
      <c r="B28263"/>
      <c r="D28263"/>
      <c r="E28263"/>
      <c r="F28263"/>
    </row>
    <row r="28264" spans="1:6" x14ac:dyDescent="0.2">
      <c r="A28264"/>
      <c r="B28264"/>
      <c r="D28264"/>
      <c r="E28264"/>
      <c r="F28264"/>
    </row>
    <row r="28265" spans="1:6" x14ac:dyDescent="0.2">
      <c r="A28265"/>
      <c r="B28265"/>
      <c r="D28265"/>
      <c r="E28265"/>
      <c r="F28265"/>
    </row>
    <row r="28266" spans="1:6" x14ac:dyDescent="0.2">
      <c r="A28266"/>
      <c r="B28266"/>
      <c r="D28266"/>
      <c r="E28266"/>
      <c r="F28266"/>
    </row>
    <row r="28267" spans="1:6" x14ac:dyDescent="0.2">
      <c r="A28267"/>
      <c r="B28267"/>
      <c r="D28267"/>
      <c r="E28267"/>
      <c r="F28267"/>
    </row>
    <row r="28268" spans="1:6" x14ac:dyDescent="0.2">
      <c r="A28268"/>
      <c r="B28268"/>
      <c r="D28268"/>
      <c r="E28268"/>
      <c r="F28268"/>
    </row>
    <row r="28269" spans="1:6" x14ac:dyDescent="0.2">
      <c r="A28269"/>
      <c r="B28269"/>
      <c r="D28269"/>
      <c r="E28269"/>
      <c r="F28269"/>
    </row>
    <row r="28270" spans="1:6" x14ac:dyDescent="0.2">
      <c r="A28270"/>
      <c r="B28270"/>
      <c r="D28270"/>
      <c r="E28270"/>
      <c r="F28270"/>
    </row>
    <row r="28271" spans="1:6" x14ac:dyDescent="0.2">
      <c r="A28271"/>
      <c r="B28271"/>
      <c r="D28271"/>
      <c r="E28271"/>
      <c r="F28271"/>
    </row>
    <row r="28272" spans="1:6" x14ac:dyDescent="0.2">
      <c r="A28272"/>
      <c r="B28272"/>
      <c r="D28272"/>
      <c r="E28272"/>
      <c r="F28272"/>
    </row>
    <row r="28273" spans="1:6" x14ac:dyDescent="0.2">
      <c r="A28273"/>
      <c r="B28273"/>
      <c r="D28273"/>
      <c r="E28273"/>
      <c r="F28273"/>
    </row>
    <row r="28274" spans="1:6" x14ac:dyDescent="0.2">
      <c r="A28274"/>
      <c r="B28274"/>
      <c r="D28274"/>
      <c r="E28274"/>
      <c r="F28274"/>
    </row>
    <row r="28275" spans="1:6" x14ac:dyDescent="0.2">
      <c r="A28275"/>
      <c r="B28275"/>
      <c r="D28275"/>
      <c r="E28275"/>
      <c r="F28275"/>
    </row>
    <row r="28276" spans="1:6" x14ac:dyDescent="0.2">
      <c r="A28276"/>
      <c r="B28276"/>
      <c r="D28276"/>
      <c r="E28276"/>
      <c r="F28276"/>
    </row>
    <row r="28277" spans="1:6" x14ac:dyDescent="0.2">
      <c r="A28277"/>
      <c r="B28277"/>
      <c r="D28277"/>
      <c r="E28277"/>
      <c r="F28277"/>
    </row>
    <row r="28278" spans="1:6" x14ac:dyDescent="0.2">
      <c r="A28278"/>
      <c r="B28278"/>
      <c r="D28278"/>
      <c r="E28278"/>
      <c r="F28278"/>
    </row>
    <row r="28279" spans="1:6" x14ac:dyDescent="0.2">
      <c r="A28279"/>
      <c r="B28279"/>
      <c r="D28279"/>
      <c r="E28279"/>
      <c r="F28279"/>
    </row>
    <row r="28280" spans="1:6" x14ac:dyDescent="0.2">
      <c r="A28280"/>
      <c r="B28280"/>
      <c r="D28280"/>
      <c r="E28280"/>
      <c r="F28280"/>
    </row>
    <row r="28281" spans="1:6" x14ac:dyDescent="0.2">
      <c r="A28281"/>
      <c r="B28281"/>
      <c r="D28281"/>
      <c r="E28281"/>
      <c r="F28281"/>
    </row>
    <row r="28282" spans="1:6" x14ac:dyDescent="0.2">
      <c r="A28282"/>
      <c r="B28282"/>
      <c r="D28282"/>
      <c r="E28282"/>
      <c r="F28282"/>
    </row>
    <row r="28283" spans="1:6" x14ac:dyDescent="0.2">
      <c r="A28283"/>
      <c r="B28283"/>
      <c r="D28283"/>
      <c r="E28283"/>
      <c r="F28283"/>
    </row>
    <row r="28284" spans="1:6" x14ac:dyDescent="0.2">
      <c r="A28284"/>
      <c r="B28284"/>
      <c r="D28284"/>
      <c r="E28284"/>
      <c r="F28284"/>
    </row>
    <row r="28285" spans="1:6" x14ac:dyDescent="0.2">
      <c r="A28285"/>
      <c r="B28285"/>
      <c r="D28285"/>
      <c r="E28285"/>
      <c r="F28285"/>
    </row>
    <row r="28286" spans="1:6" x14ac:dyDescent="0.2">
      <c r="A28286"/>
      <c r="B28286"/>
      <c r="D28286"/>
      <c r="E28286"/>
      <c r="F28286"/>
    </row>
    <row r="28287" spans="1:6" x14ac:dyDescent="0.2">
      <c r="A28287"/>
      <c r="B28287"/>
      <c r="D28287"/>
      <c r="E28287"/>
      <c r="F28287"/>
    </row>
    <row r="28288" spans="1:6" x14ac:dyDescent="0.2">
      <c r="A28288"/>
      <c r="B28288"/>
      <c r="D28288"/>
      <c r="E28288"/>
      <c r="F28288"/>
    </row>
    <row r="28289" spans="1:6" x14ac:dyDescent="0.2">
      <c r="A28289"/>
      <c r="B28289"/>
      <c r="D28289"/>
      <c r="E28289"/>
      <c r="F28289"/>
    </row>
    <row r="28290" spans="1:6" x14ac:dyDescent="0.2">
      <c r="A28290"/>
      <c r="B28290"/>
      <c r="D28290"/>
      <c r="E28290"/>
      <c r="F28290"/>
    </row>
    <row r="28291" spans="1:6" x14ac:dyDescent="0.2">
      <c r="A28291"/>
      <c r="B28291"/>
      <c r="D28291"/>
      <c r="E28291"/>
      <c r="F28291"/>
    </row>
    <row r="28292" spans="1:6" x14ac:dyDescent="0.2">
      <c r="A28292"/>
      <c r="B28292"/>
      <c r="D28292"/>
      <c r="E28292"/>
      <c r="F28292"/>
    </row>
    <row r="28293" spans="1:6" x14ac:dyDescent="0.2">
      <c r="A28293"/>
      <c r="B28293"/>
      <c r="D28293"/>
      <c r="E28293"/>
      <c r="F28293"/>
    </row>
    <row r="28294" spans="1:6" x14ac:dyDescent="0.2">
      <c r="A28294"/>
      <c r="B28294"/>
      <c r="D28294"/>
      <c r="E28294"/>
      <c r="F28294"/>
    </row>
    <row r="28295" spans="1:6" x14ac:dyDescent="0.2">
      <c r="A28295"/>
      <c r="B28295"/>
      <c r="D28295"/>
      <c r="E28295"/>
      <c r="F28295"/>
    </row>
    <row r="28296" spans="1:6" x14ac:dyDescent="0.2">
      <c r="A28296"/>
      <c r="B28296"/>
      <c r="D28296"/>
      <c r="E28296"/>
      <c r="F28296"/>
    </row>
    <row r="28297" spans="1:6" x14ac:dyDescent="0.2">
      <c r="A28297"/>
      <c r="B28297"/>
      <c r="D28297"/>
      <c r="E28297"/>
      <c r="F28297"/>
    </row>
    <row r="28298" spans="1:6" x14ac:dyDescent="0.2">
      <c r="A28298"/>
      <c r="B28298"/>
      <c r="D28298"/>
      <c r="E28298"/>
      <c r="F28298"/>
    </row>
    <row r="28299" spans="1:6" x14ac:dyDescent="0.2">
      <c r="A28299"/>
      <c r="B28299"/>
      <c r="D28299"/>
      <c r="E28299"/>
      <c r="F28299"/>
    </row>
    <row r="28300" spans="1:6" x14ac:dyDescent="0.2">
      <c r="A28300"/>
      <c r="B28300"/>
      <c r="D28300"/>
      <c r="E28300"/>
      <c r="F28300"/>
    </row>
    <row r="28301" spans="1:6" x14ac:dyDescent="0.2">
      <c r="A28301"/>
      <c r="B28301"/>
      <c r="D28301"/>
      <c r="E28301"/>
      <c r="F28301"/>
    </row>
    <row r="28302" spans="1:6" x14ac:dyDescent="0.2">
      <c r="A28302"/>
      <c r="B28302"/>
      <c r="D28302"/>
      <c r="E28302"/>
      <c r="F28302"/>
    </row>
    <row r="28303" spans="1:6" x14ac:dyDescent="0.2">
      <c r="A28303"/>
      <c r="B28303"/>
      <c r="D28303"/>
      <c r="E28303"/>
      <c r="F28303"/>
    </row>
    <row r="28304" spans="1:6" x14ac:dyDescent="0.2">
      <c r="A28304"/>
      <c r="B28304"/>
      <c r="D28304"/>
      <c r="E28304"/>
      <c r="F28304"/>
    </row>
    <row r="28305" spans="1:6" x14ac:dyDescent="0.2">
      <c r="A28305"/>
      <c r="B28305"/>
      <c r="D28305"/>
      <c r="E28305"/>
      <c r="F28305"/>
    </row>
    <row r="28306" spans="1:6" x14ac:dyDescent="0.2">
      <c r="A28306"/>
      <c r="B28306"/>
      <c r="D28306"/>
      <c r="E28306"/>
      <c r="F28306"/>
    </row>
    <row r="28307" spans="1:6" x14ac:dyDescent="0.2">
      <c r="A28307"/>
      <c r="B28307"/>
      <c r="D28307"/>
      <c r="E28307"/>
      <c r="F28307"/>
    </row>
    <row r="28308" spans="1:6" x14ac:dyDescent="0.2">
      <c r="A28308"/>
      <c r="B28308"/>
      <c r="D28308"/>
      <c r="E28308"/>
      <c r="F28308"/>
    </row>
    <row r="28309" spans="1:6" x14ac:dyDescent="0.2">
      <c r="A28309"/>
      <c r="B28309"/>
      <c r="D28309"/>
      <c r="E28309"/>
      <c r="F28309"/>
    </row>
    <row r="28310" spans="1:6" x14ac:dyDescent="0.2">
      <c r="A28310"/>
      <c r="B28310"/>
      <c r="D28310"/>
      <c r="E28310"/>
      <c r="F28310"/>
    </row>
    <row r="28311" spans="1:6" x14ac:dyDescent="0.2">
      <c r="A28311"/>
      <c r="B28311"/>
      <c r="D28311"/>
      <c r="E28311"/>
      <c r="F28311"/>
    </row>
    <row r="28312" spans="1:6" x14ac:dyDescent="0.2">
      <c r="A28312"/>
      <c r="B28312"/>
      <c r="D28312"/>
      <c r="E28312"/>
      <c r="F28312"/>
    </row>
    <row r="28313" spans="1:6" x14ac:dyDescent="0.2">
      <c r="A28313"/>
      <c r="B28313"/>
      <c r="D28313"/>
      <c r="E28313"/>
      <c r="F28313"/>
    </row>
    <row r="28314" spans="1:6" x14ac:dyDescent="0.2">
      <c r="A28314"/>
      <c r="B28314"/>
      <c r="D28314"/>
      <c r="E28314"/>
      <c r="F28314"/>
    </row>
    <row r="28315" spans="1:6" x14ac:dyDescent="0.2">
      <c r="A28315"/>
      <c r="B28315"/>
      <c r="D28315"/>
      <c r="E28315"/>
      <c r="F28315"/>
    </row>
    <row r="28316" spans="1:6" x14ac:dyDescent="0.2">
      <c r="A28316"/>
      <c r="B28316"/>
      <c r="D28316"/>
      <c r="E28316"/>
      <c r="F28316"/>
    </row>
    <row r="28317" spans="1:6" x14ac:dyDescent="0.2">
      <c r="A28317"/>
      <c r="B28317"/>
      <c r="D28317"/>
      <c r="E28317"/>
      <c r="F28317"/>
    </row>
    <row r="28318" spans="1:6" x14ac:dyDescent="0.2">
      <c r="A28318"/>
      <c r="B28318"/>
      <c r="D28318"/>
      <c r="E28318"/>
      <c r="F28318"/>
    </row>
    <row r="28319" spans="1:6" x14ac:dyDescent="0.2">
      <c r="A28319"/>
      <c r="B28319"/>
      <c r="D28319"/>
      <c r="E28319"/>
      <c r="F28319"/>
    </row>
    <row r="28320" spans="1:6" x14ac:dyDescent="0.2">
      <c r="A28320"/>
      <c r="B28320"/>
      <c r="D28320"/>
      <c r="E28320"/>
      <c r="F28320"/>
    </row>
    <row r="28321" spans="1:6" x14ac:dyDescent="0.2">
      <c r="A28321"/>
      <c r="B28321"/>
      <c r="D28321"/>
      <c r="E28321"/>
      <c r="F28321"/>
    </row>
    <row r="28322" spans="1:6" x14ac:dyDescent="0.2">
      <c r="A28322"/>
      <c r="B28322"/>
      <c r="D28322"/>
      <c r="E28322"/>
      <c r="F28322"/>
    </row>
    <row r="28323" spans="1:6" x14ac:dyDescent="0.2">
      <c r="A28323"/>
      <c r="B28323"/>
      <c r="D28323"/>
      <c r="E28323"/>
      <c r="F28323"/>
    </row>
    <row r="28324" spans="1:6" x14ac:dyDescent="0.2">
      <c r="A28324"/>
      <c r="B28324"/>
      <c r="D28324"/>
      <c r="E28324"/>
      <c r="F28324"/>
    </row>
    <row r="28325" spans="1:6" x14ac:dyDescent="0.2">
      <c r="A28325"/>
      <c r="B28325"/>
      <c r="D28325"/>
      <c r="E28325"/>
      <c r="F28325"/>
    </row>
    <row r="28326" spans="1:6" x14ac:dyDescent="0.2">
      <c r="A28326"/>
      <c r="B28326"/>
      <c r="D28326"/>
      <c r="E28326"/>
      <c r="F28326"/>
    </row>
    <row r="28327" spans="1:6" x14ac:dyDescent="0.2">
      <c r="A28327"/>
      <c r="B28327"/>
      <c r="D28327"/>
      <c r="E28327"/>
      <c r="F28327"/>
    </row>
    <row r="28328" spans="1:6" x14ac:dyDescent="0.2">
      <c r="A28328"/>
      <c r="B28328"/>
      <c r="D28328"/>
      <c r="E28328"/>
      <c r="F28328"/>
    </row>
    <row r="28329" spans="1:6" x14ac:dyDescent="0.2">
      <c r="A28329"/>
      <c r="B28329"/>
      <c r="D28329"/>
      <c r="E28329"/>
      <c r="F28329"/>
    </row>
    <row r="28330" spans="1:6" x14ac:dyDescent="0.2">
      <c r="A28330"/>
      <c r="B28330"/>
      <c r="D28330"/>
      <c r="E28330"/>
      <c r="F28330"/>
    </row>
    <row r="28331" spans="1:6" x14ac:dyDescent="0.2">
      <c r="A28331"/>
      <c r="B28331"/>
      <c r="D28331"/>
      <c r="E28331"/>
      <c r="F28331"/>
    </row>
    <row r="28332" spans="1:6" x14ac:dyDescent="0.2">
      <c r="A28332"/>
      <c r="B28332"/>
      <c r="D28332"/>
      <c r="E28332"/>
      <c r="F28332"/>
    </row>
    <row r="28333" spans="1:6" x14ac:dyDescent="0.2">
      <c r="A28333"/>
      <c r="B28333"/>
      <c r="D28333"/>
      <c r="E28333"/>
      <c r="F28333"/>
    </row>
    <row r="28334" spans="1:6" x14ac:dyDescent="0.2">
      <c r="A28334"/>
      <c r="B28334"/>
      <c r="D28334"/>
      <c r="E28334"/>
      <c r="F28334"/>
    </row>
    <row r="28335" spans="1:6" x14ac:dyDescent="0.2">
      <c r="A28335"/>
      <c r="B28335"/>
      <c r="D28335"/>
      <c r="E28335"/>
      <c r="F28335"/>
    </row>
    <row r="28336" spans="1:6" x14ac:dyDescent="0.2">
      <c r="A28336"/>
      <c r="B28336"/>
      <c r="D28336"/>
      <c r="E28336"/>
      <c r="F28336"/>
    </row>
    <row r="28337" spans="1:6" x14ac:dyDescent="0.2">
      <c r="A28337"/>
      <c r="B28337"/>
      <c r="D28337"/>
      <c r="E28337"/>
      <c r="F28337"/>
    </row>
    <row r="28338" spans="1:6" x14ac:dyDescent="0.2">
      <c r="A28338"/>
      <c r="B28338"/>
      <c r="D28338"/>
      <c r="E28338"/>
      <c r="F28338"/>
    </row>
    <row r="28339" spans="1:6" x14ac:dyDescent="0.2">
      <c r="A28339"/>
      <c r="B28339"/>
      <c r="D28339"/>
      <c r="E28339"/>
      <c r="F28339"/>
    </row>
    <row r="28340" spans="1:6" x14ac:dyDescent="0.2">
      <c r="A28340"/>
      <c r="B28340"/>
      <c r="D28340"/>
      <c r="E28340"/>
      <c r="F28340"/>
    </row>
    <row r="28341" spans="1:6" x14ac:dyDescent="0.2">
      <c r="A28341"/>
      <c r="B28341"/>
      <c r="D28341"/>
      <c r="E28341"/>
      <c r="F28341"/>
    </row>
    <row r="28342" spans="1:6" x14ac:dyDescent="0.2">
      <c r="A28342"/>
      <c r="B28342"/>
      <c r="D28342"/>
      <c r="E28342"/>
      <c r="F28342"/>
    </row>
    <row r="28343" spans="1:6" x14ac:dyDescent="0.2">
      <c r="A28343"/>
      <c r="B28343"/>
      <c r="D28343"/>
      <c r="E28343"/>
      <c r="F28343"/>
    </row>
    <row r="28344" spans="1:6" x14ac:dyDescent="0.2">
      <c r="A28344"/>
      <c r="B28344"/>
      <c r="D28344"/>
      <c r="E28344"/>
      <c r="F28344"/>
    </row>
    <row r="28345" spans="1:6" x14ac:dyDescent="0.2">
      <c r="A28345"/>
      <c r="B28345"/>
      <c r="D28345"/>
      <c r="E28345"/>
      <c r="F28345"/>
    </row>
    <row r="28346" spans="1:6" x14ac:dyDescent="0.2">
      <c r="A28346"/>
      <c r="B28346"/>
      <c r="D28346"/>
      <c r="E28346"/>
      <c r="F28346"/>
    </row>
    <row r="28347" spans="1:6" x14ac:dyDescent="0.2">
      <c r="A28347"/>
      <c r="B28347"/>
      <c r="D28347"/>
      <c r="E28347"/>
      <c r="F28347"/>
    </row>
    <row r="28348" spans="1:6" x14ac:dyDescent="0.2">
      <c r="A28348"/>
      <c r="B28348"/>
      <c r="D28348"/>
      <c r="E28348"/>
      <c r="F28348"/>
    </row>
    <row r="28349" spans="1:6" x14ac:dyDescent="0.2">
      <c r="A28349"/>
      <c r="B28349"/>
      <c r="D28349"/>
      <c r="E28349"/>
      <c r="F28349"/>
    </row>
    <row r="28350" spans="1:6" x14ac:dyDescent="0.2">
      <c r="A28350"/>
      <c r="B28350"/>
      <c r="D28350"/>
      <c r="E28350"/>
      <c r="F28350"/>
    </row>
    <row r="28351" spans="1:6" x14ac:dyDescent="0.2">
      <c r="A28351"/>
      <c r="B28351"/>
      <c r="D28351"/>
      <c r="E28351"/>
      <c r="F28351"/>
    </row>
    <row r="28352" spans="1:6" x14ac:dyDescent="0.2">
      <c r="A28352"/>
      <c r="B28352"/>
      <c r="D28352"/>
      <c r="E28352"/>
      <c r="F28352"/>
    </row>
    <row r="28353" spans="1:6" x14ac:dyDescent="0.2">
      <c r="A28353"/>
      <c r="B28353"/>
      <c r="D28353"/>
      <c r="E28353"/>
      <c r="F28353"/>
    </row>
    <row r="28354" spans="1:6" x14ac:dyDescent="0.2">
      <c r="A28354"/>
      <c r="B28354"/>
      <c r="D28354"/>
      <c r="E28354"/>
      <c r="F28354"/>
    </row>
    <row r="28355" spans="1:6" x14ac:dyDescent="0.2">
      <c r="A28355"/>
      <c r="B28355"/>
      <c r="D28355"/>
      <c r="E28355"/>
      <c r="F28355"/>
    </row>
    <row r="28356" spans="1:6" x14ac:dyDescent="0.2">
      <c r="A28356"/>
      <c r="B28356"/>
      <c r="D28356"/>
      <c r="E28356"/>
      <c r="F28356"/>
    </row>
    <row r="28357" spans="1:6" x14ac:dyDescent="0.2">
      <c r="A28357"/>
      <c r="B28357"/>
      <c r="D28357"/>
      <c r="E28357"/>
      <c r="F28357"/>
    </row>
    <row r="28358" spans="1:6" x14ac:dyDescent="0.2">
      <c r="A28358"/>
      <c r="B28358"/>
      <c r="D28358"/>
      <c r="E28358"/>
      <c r="F28358"/>
    </row>
    <row r="28359" spans="1:6" x14ac:dyDescent="0.2">
      <c r="A28359"/>
      <c r="B28359"/>
      <c r="D28359"/>
      <c r="E28359"/>
      <c r="F28359"/>
    </row>
    <row r="28360" spans="1:6" x14ac:dyDescent="0.2">
      <c r="A28360"/>
      <c r="B28360"/>
      <c r="D28360"/>
      <c r="E28360"/>
      <c r="F28360"/>
    </row>
    <row r="28361" spans="1:6" x14ac:dyDescent="0.2">
      <c r="A28361"/>
      <c r="B28361"/>
      <c r="D28361"/>
      <c r="E28361"/>
      <c r="F28361"/>
    </row>
    <row r="28362" spans="1:6" x14ac:dyDescent="0.2">
      <c r="A28362"/>
      <c r="B28362"/>
      <c r="D28362"/>
      <c r="E28362"/>
      <c r="F28362"/>
    </row>
    <row r="28363" spans="1:6" x14ac:dyDescent="0.2">
      <c r="A28363"/>
      <c r="B28363"/>
      <c r="D28363"/>
      <c r="E28363"/>
      <c r="F28363"/>
    </row>
    <row r="28364" spans="1:6" x14ac:dyDescent="0.2">
      <c r="A28364"/>
      <c r="B28364"/>
      <c r="D28364"/>
      <c r="E28364"/>
      <c r="F28364"/>
    </row>
    <row r="28365" spans="1:6" x14ac:dyDescent="0.2">
      <c r="A28365"/>
      <c r="B28365"/>
      <c r="D28365"/>
      <c r="E28365"/>
      <c r="F28365"/>
    </row>
    <row r="28366" spans="1:6" x14ac:dyDescent="0.2">
      <c r="A28366"/>
      <c r="B28366"/>
      <c r="D28366"/>
      <c r="E28366"/>
      <c r="F28366"/>
    </row>
    <row r="28367" spans="1:6" x14ac:dyDescent="0.2">
      <c r="A28367"/>
      <c r="B28367"/>
      <c r="D28367"/>
      <c r="E28367"/>
      <c r="F28367"/>
    </row>
    <row r="28368" spans="1:6" x14ac:dyDescent="0.2">
      <c r="A28368"/>
      <c r="B28368"/>
      <c r="D28368"/>
      <c r="E28368"/>
      <c r="F28368"/>
    </row>
    <row r="28369" spans="1:6" x14ac:dyDescent="0.2">
      <c r="A28369"/>
      <c r="B28369"/>
      <c r="D28369"/>
      <c r="E28369"/>
      <c r="F28369"/>
    </row>
    <row r="28370" spans="1:6" x14ac:dyDescent="0.2">
      <c r="A28370"/>
      <c r="B28370"/>
      <c r="D28370"/>
      <c r="E28370"/>
      <c r="F28370"/>
    </row>
    <row r="28371" spans="1:6" x14ac:dyDescent="0.2">
      <c r="A28371"/>
      <c r="B28371"/>
      <c r="D28371"/>
      <c r="E28371"/>
      <c r="F28371"/>
    </row>
    <row r="28372" spans="1:6" x14ac:dyDescent="0.2">
      <c r="A28372"/>
      <c r="B28372"/>
      <c r="D28372"/>
      <c r="E28372"/>
      <c r="F28372"/>
    </row>
    <row r="28373" spans="1:6" x14ac:dyDescent="0.2">
      <c r="A28373"/>
      <c r="B28373"/>
      <c r="D28373"/>
      <c r="E28373"/>
      <c r="F28373"/>
    </row>
    <row r="28374" spans="1:6" x14ac:dyDescent="0.2">
      <c r="A28374"/>
      <c r="B28374"/>
      <c r="D28374"/>
      <c r="E28374"/>
      <c r="F28374"/>
    </row>
    <row r="28375" spans="1:6" x14ac:dyDescent="0.2">
      <c r="A28375"/>
      <c r="B28375"/>
      <c r="D28375"/>
      <c r="E28375"/>
      <c r="F28375"/>
    </row>
    <row r="28376" spans="1:6" x14ac:dyDescent="0.2">
      <c r="A28376"/>
      <c r="B28376"/>
      <c r="D28376"/>
      <c r="E28376"/>
      <c r="F28376"/>
    </row>
    <row r="28377" spans="1:6" x14ac:dyDescent="0.2">
      <c r="A28377"/>
      <c r="B28377"/>
      <c r="D28377"/>
      <c r="E28377"/>
      <c r="F28377"/>
    </row>
    <row r="28378" spans="1:6" x14ac:dyDescent="0.2">
      <c r="A28378"/>
      <c r="B28378"/>
      <c r="D28378"/>
      <c r="E28378"/>
      <c r="F28378"/>
    </row>
    <row r="28379" spans="1:6" x14ac:dyDescent="0.2">
      <c r="A28379"/>
      <c r="B28379"/>
      <c r="D28379"/>
      <c r="E28379"/>
      <c r="F28379"/>
    </row>
    <row r="28380" spans="1:6" x14ac:dyDescent="0.2">
      <c r="A28380"/>
      <c r="B28380"/>
      <c r="D28380"/>
      <c r="E28380"/>
      <c r="F28380"/>
    </row>
    <row r="28381" spans="1:6" x14ac:dyDescent="0.2">
      <c r="A28381"/>
      <c r="B28381"/>
      <c r="D28381"/>
      <c r="E28381"/>
      <c r="F28381"/>
    </row>
    <row r="28382" spans="1:6" x14ac:dyDescent="0.2">
      <c r="A28382"/>
      <c r="B28382"/>
      <c r="D28382"/>
      <c r="E28382"/>
      <c r="F28382"/>
    </row>
    <row r="28383" spans="1:6" x14ac:dyDescent="0.2">
      <c r="A28383"/>
      <c r="B28383"/>
      <c r="D28383"/>
      <c r="E28383"/>
      <c r="F28383"/>
    </row>
    <row r="28384" spans="1:6" x14ac:dyDescent="0.2">
      <c r="A28384"/>
      <c r="B28384"/>
      <c r="D28384"/>
      <c r="E28384"/>
      <c r="F28384"/>
    </row>
    <row r="28385" spans="1:6" x14ac:dyDescent="0.2">
      <c r="A28385"/>
      <c r="B28385"/>
      <c r="D28385"/>
      <c r="E28385"/>
      <c r="F28385"/>
    </row>
    <row r="28386" spans="1:6" x14ac:dyDescent="0.2">
      <c r="A28386"/>
      <c r="B28386"/>
      <c r="D28386"/>
      <c r="E28386"/>
      <c r="F28386"/>
    </row>
    <row r="28387" spans="1:6" x14ac:dyDescent="0.2">
      <c r="A28387"/>
      <c r="B28387"/>
      <c r="D28387"/>
      <c r="E28387"/>
      <c r="F28387"/>
    </row>
    <row r="28388" spans="1:6" x14ac:dyDescent="0.2">
      <c r="A28388"/>
      <c r="B28388"/>
      <c r="D28388"/>
      <c r="E28388"/>
      <c r="F28388"/>
    </row>
    <row r="28389" spans="1:6" x14ac:dyDescent="0.2">
      <c r="A28389"/>
      <c r="B28389"/>
      <c r="D28389"/>
      <c r="E28389"/>
      <c r="F28389"/>
    </row>
    <row r="28390" spans="1:6" x14ac:dyDescent="0.2">
      <c r="A28390"/>
      <c r="B28390"/>
      <c r="D28390"/>
      <c r="E28390"/>
      <c r="F28390"/>
    </row>
    <row r="28391" spans="1:6" x14ac:dyDescent="0.2">
      <c r="A28391"/>
      <c r="B28391"/>
      <c r="D28391"/>
      <c r="E28391"/>
      <c r="F28391"/>
    </row>
    <row r="28392" spans="1:6" x14ac:dyDescent="0.2">
      <c r="A28392"/>
      <c r="B28392"/>
      <c r="D28392"/>
      <c r="E28392"/>
      <c r="F28392"/>
    </row>
    <row r="28393" spans="1:6" x14ac:dyDescent="0.2">
      <c r="A28393"/>
      <c r="B28393"/>
      <c r="D28393"/>
      <c r="E28393"/>
      <c r="F28393"/>
    </row>
    <row r="28394" spans="1:6" x14ac:dyDescent="0.2">
      <c r="A28394"/>
      <c r="B28394"/>
      <c r="D28394"/>
      <c r="E28394"/>
      <c r="F28394"/>
    </row>
    <row r="28395" spans="1:6" x14ac:dyDescent="0.2">
      <c r="A28395"/>
      <c r="B28395"/>
      <c r="D28395"/>
      <c r="E28395"/>
      <c r="F28395"/>
    </row>
    <row r="28396" spans="1:6" x14ac:dyDescent="0.2">
      <c r="A28396"/>
      <c r="B28396"/>
      <c r="D28396"/>
      <c r="E28396"/>
      <c r="F28396"/>
    </row>
    <row r="28397" spans="1:6" x14ac:dyDescent="0.2">
      <c r="A28397"/>
      <c r="B28397"/>
      <c r="D28397"/>
      <c r="E28397"/>
      <c r="F28397"/>
    </row>
    <row r="28398" spans="1:6" x14ac:dyDescent="0.2">
      <c r="A28398"/>
      <c r="B28398"/>
      <c r="D28398"/>
      <c r="E28398"/>
      <c r="F28398"/>
    </row>
    <row r="28399" spans="1:6" x14ac:dyDescent="0.2">
      <c r="A28399"/>
      <c r="B28399"/>
      <c r="D28399"/>
      <c r="E28399"/>
      <c r="F28399"/>
    </row>
    <row r="28400" spans="1:6" x14ac:dyDescent="0.2">
      <c r="A28400"/>
      <c r="B28400"/>
      <c r="D28400"/>
      <c r="E28400"/>
      <c r="F28400"/>
    </row>
    <row r="28401" spans="1:6" x14ac:dyDescent="0.2">
      <c r="A28401"/>
      <c r="B28401"/>
      <c r="D28401"/>
      <c r="E28401"/>
      <c r="F28401"/>
    </row>
    <row r="28402" spans="1:6" x14ac:dyDescent="0.2">
      <c r="A28402"/>
      <c r="B28402"/>
      <c r="D28402"/>
      <c r="E28402"/>
      <c r="F28402"/>
    </row>
    <row r="28403" spans="1:6" x14ac:dyDescent="0.2">
      <c r="A28403"/>
      <c r="B28403"/>
      <c r="D28403"/>
      <c r="E28403"/>
      <c r="F28403"/>
    </row>
    <row r="28404" spans="1:6" x14ac:dyDescent="0.2">
      <c r="A28404"/>
      <c r="B28404"/>
      <c r="D28404"/>
      <c r="E28404"/>
      <c r="F28404"/>
    </row>
    <row r="28405" spans="1:6" x14ac:dyDescent="0.2">
      <c r="A28405"/>
      <c r="B28405"/>
      <c r="D28405"/>
      <c r="E28405"/>
      <c r="F28405"/>
    </row>
    <row r="28406" spans="1:6" x14ac:dyDescent="0.2">
      <c r="A28406"/>
      <c r="B28406"/>
      <c r="D28406"/>
      <c r="E28406"/>
      <c r="F28406"/>
    </row>
    <row r="28407" spans="1:6" x14ac:dyDescent="0.2">
      <c r="A28407"/>
      <c r="B28407"/>
      <c r="D28407"/>
      <c r="E28407"/>
      <c r="F28407"/>
    </row>
    <row r="28408" spans="1:6" x14ac:dyDescent="0.2">
      <c r="A28408"/>
      <c r="B28408"/>
      <c r="D28408"/>
      <c r="E28408"/>
      <c r="F28408"/>
    </row>
    <row r="28409" spans="1:6" x14ac:dyDescent="0.2">
      <c r="A28409"/>
      <c r="B28409"/>
      <c r="D28409"/>
      <c r="E28409"/>
      <c r="F28409"/>
    </row>
    <row r="28410" spans="1:6" x14ac:dyDescent="0.2">
      <c r="A28410"/>
      <c r="B28410"/>
      <c r="D28410"/>
      <c r="E28410"/>
      <c r="F28410"/>
    </row>
    <row r="28411" spans="1:6" x14ac:dyDescent="0.2">
      <c r="A28411"/>
      <c r="B28411"/>
      <c r="D28411"/>
      <c r="E28411"/>
      <c r="F28411"/>
    </row>
    <row r="28412" spans="1:6" x14ac:dyDescent="0.2">
      <c r="A28412"/>
      <c r="B28412"/>
      <c r="D28412"/>
      <c r="E28412"/>
      <c r="F28412"/>
    </row>
    <row r="28413" spans="1:6" x14ac:dyDescent="0.2">
      <c r="A28413"/>
      <c r="B28413"/>
      <c r="D28413"/>
      <c r="E28413"/>
      <c r="F28413"/>
    </row>
    <row r="28414" spans="1:6" x14ac:dyDescent="0.2">
      <c r="A28414"/>
      <c r="B28414"/>
      <c r="D28414"/>
      <c r="E28414"/>
      <c r="F28414"/>
    </row>
    <row r="28415" spans="1:6" x14ac:dyDescent="0.2">
      <c r="A28415"/>
      <c r="B28415"/>
      <c r="D28415"/>
      <c r="E28415"/>
      <c r="F28415"/>
    </row>
    <row r="28416" spans="1:6" x14ac:dyDescent="0.2">
      <c r="A28416"/>
      <c r="B28416"/>
      <c r="D28416"/>
      <c r="E28416"/>
      <c r="F28416"/>
    </row>
    <row r="28417" spans="1:6" x14ac:dyDescent="0.2">
      <c r="A28417"/>
      <c r="B28417"/>
      <c r="D28417"/>
      <c r="E28417"/>
      <c r="F28417"/>
    </row>
    <row r="28418" spans="1:6" x14ac:dyDescent="0.2">
      <c r="A28418"/>
      <c r="B28418"/>
      <c r="D28418"/>
      <c r="E28418"/>
      <c r="F28418"/>
    </row>
    <row r="28419" spans="1:6" x14ac:dyDescent="0.2">
      <c r="A28419"/>
      <c r="B28419"/>
      <c r="D28419"/>
      <c r="E28419"/>
      <c r="F28419"/>
    </row>
    <row r="28420" spans="1:6" x14ac:dyDescent="0.2">
      <c r="A28420"/>
      <c r="B28420"/>
      <c r="D28420"/>
      <c r="E28420"/>
      <c r="F28420"/>
    </row>
    <row r="28421" spans="1:6" x14ac:dyDescent="0.2">
      <c r="A28421"/>
      <c r="B28421"/>
      <c r="D28421"/>
      <c r="E28421"/>
      <c r="F28421"/>
    </row>
    <row r="28422" spans="1:6" x14ac:dyDescent="0.2">
      <c r="A28422"/>
      <c r="B28422"/>
      <c r="D28422"/>
      <c r="E28422"/>
      <c r="F28422"/>
    </row>
    <row r="28423" spans="1:6" x14ac:dyDescent="0.2">
      <c r="A28423"/>
      <c r="B28423"/>
      <c r="D28423"/>
      <c r="E28423"/>
      <c r="F28423"/>
    </row>
    <row r="28424" spans="1:6" x14ac:dyDescent="0.2">
      <c r="A28424"/>
      <c r="B28424"/>
      <c r="D28424"/>
      <c r="E28424"/>
      <c r="F28424"/>
    </row>
    <row r="28425" spans="1:6" x14ac:dyDescent="0.2">
      <c r="A28425"/>
      <c r="B28425"/>
      <c r="D28425"/>
      <c r="E28425"/>
      <c r="F28425"/>
    </row>
    <row r="28426" spans="1:6" x14ac:dyDescent="0.2">
      <c r="A28426"/>
      <c r="B28426"/>
      <c r="D28426"/>
      <c r="E28426"/>
      <c r="F28426"/>
    </row>
    <row r="28427" spans="1:6" x14ac:dyDescent="0.2">
      <c r="A28427"/>
      <c r="B28427"/>
      <c r="D28427"/>
      <c r="E28427"/>
      <c r="F28427"/>
    </row>
    <row r="28428" spans="1:6" x14ac:dyDescent="0.2">
      <c r="A28428"/>
      <c r="B28428"/>
      <c r="D28428"/>
      <c r="E28428"/>
      <c r="F28428"/>
    </row>
    <row r="28429" spans="1:6" x14ac:dyDescent="0.2">
      <c r="A28429"/>
      <c r="B28429"/>
      <c r="D28429"/>
      <c r="E28429"/>
      <c r="F28429"/>
    </row>
    <row r="28430" spans="1:6" x14ac:dyDescent="0.2">
      <c r="A28430"/>
      <c r="B28430"/>
      <c r="D28430"/>
      <c r="E28430"/>
      <c r="F28430"/>
    </row>
    <row r="28431" spans="1:6" x14ac:dyDescent="0.2">
      <c r="A28431"/>
      <c r="B28431"/>
      <c r="D28431"/>
      <c r="E28431"/>
      <c r="F28431"/>
    </row>
    <row r="28432" spans="1:6" x14ac:dyDescent="0.2">
      <c r="A28432"/>
      <c r="B28432"/>
      <c r="D28432"/>
      <c r="E28432"/>
      <c r="F28432"/>
    </row>
    <row r="28433" spans="1:6" x14ac:dyDescent="0.2">
      <c r="A28433"/>
      <c r="B28433"/>
      <c r="D28433"/>
      <c r="E28433"/>
      <c r="F28433"/>
    </row>
    <row r="28434" spans="1:6" x14ac:dyDescent="0.2">
      <c r="A28434"/>
      <c r="B28434"/>
      <c r="D28434"/>
      <c r="E28434"/>
      <c r="F28434"/>
    </row>
    <row r="28435" spans="1:6" x14ac:dyDescent="0.2">
      <c r="A28435"/>
      <c r="B28435"/>
      <c r="D28435"/>
      <c r="E28435"/>
      <c r="F28435"/>
    </row>
    <row r="28436" spans="1:6" x14ac:dyDescent="0.2">
      <c r="A28436"/>
      <c r="B28436"/>
      <c r="D28436"/>
      <c r="E28436"/>
      <c r="F28436"/>
    </row>
    <row r="28437" spans="1:6" x14ac:dyDescent="0.2">
      <c r="A28437"/>
      <c r="B28437"/>
      <c r="D28437"/>
      <c r="E28437"/>
      <c r="F28437"/>
    </row>
    <row r="28438" spans="1:6" x14ac:dyDescent="0.2">
      <c r="A28438"/>
      <c r="B28438"/>
      <c r="D28438"/>
      <c r="E28438"/>
      <c r="F28438"/>
    </row>
    <row r="28439" spans="1:6" x14ac:dyDescent="0.2">
      <c r="A28439"/>
      <c r="B28439"/>
      <c r="D28439"/>
      <c r="E28439"/>
      <c r="F28439"/>
    </row>
    <row r="28440" spans="1:6" x14ac:dyDescent="0.2">
      <c r="A28440"/>
      <c r="B28440"/>
      <c r="D28440"/>
      <c r="E28440"/>
      <c r="F28440"/>
    </row>
    <row r="28441" spans="1:6" x14ac:dyDescent="0.2">
      <c r="A28441"/>
      <c r="B28441"/>
      <c r="D28441"/>
      <c r="E28441"/>
      <c r="F28441"/>
    </row>
    <row r="28442" spans="1:6" x14ac:dyDescent="0.2">
      <c r="A28442"/>
      <c r="B28442"/>
      <c r="D28442"/>
      <c r="E28442"/>
      <c r="F28442"/>
    </row>
    <row r="28443" spans="1:6" x14ac:dyDescent="0.2">
      <c r="A28443"/>
      <c r="B28443"/>
      <c r="D28443"/>
      <c r="E28443"/>
      <c r="F28443"/>
    </row>
    <row r="28444" spans="1:6" x14ac:dyDescent="0.2">
      <c r="A28444"/>
      <c r="B28444"/>
      <c r="D28444"/>
      <c r="E28444"/>
      <c r="F28444"/>
    </row>
    <row r="28445" spans="1:6" x14ac:dyDescent="0.2">
      <c r="A28445"/>
      <c r="B28445"/>
      <c r="D28445"/>
      <c r="E28445"/>
      <c r="F28445"/>
    </row>
    <row r="28446" spans="1:6" x14ac:dyDescent="0.2">
      <c r="A28446"/>
      <c r="B28446"/>
      <c r="D28446"/>
      <c r="E28446"/>
      <c r="F28446"/>
    </row>
    <row r="28447" spans="1:6" x14ac:dyDescent="0.2">
      <c r="A28447"/>
      <c r="B28447"/>
      <c r="D28447"/>
      <c r="E28447"/>
      <c r="F28447"/>
    </row>
    <row r="28448" spans="1:6" x14ac:dyDescent="0.2">
      <c r="A28448"/>
      <c r="B28448"/>
      <c r="D28448"/>
      <c r="E28448"/>
      <c r="F28448"/>
    </row>
    <row r="28449" spans="1:6" x14ac:dyDescent="0.2">
      <c r="A28449"/>
      <c r="B28449"/>
      <c r="D28449"/>
      <c r="E28449"/>
      <c r="F28449"/>
    </row>
    <row r="28450" spans="1:6" x14ac:dyDescent="0.2">
      <c r="A28450"/>
      <c r="B28450"/>
      <c r="D28450"/>
      <c r="E28450"/>
      <c r="F28450"/>
    </row>
    <row r="28451" spans="1:6" x14ac:dyDescent="0.2">
      <c r="A28451"/>
      <c r="B28451"/>
      <c r="D28451"/>
      <c r="E28451"/>
      <c r="F28451"/>
    </row>
    <row r="28452" spans="1:6" x14ac:dyDescent="0.2">
      <c r="A28452"/>
      <c r="B28452"/>
      <c r="D28452"/>
      <c r="E28452"/>
      <c r="F28452"/>
    </row>
    <row r="28453" spans="1:6" x14ac:dyDescent="0.2">
      <c r="A28453"/>
      <c r="B28453"/>
      <c r="D28453"/>
      <c r="E28453"/>
      <c r="F28453"/>
    </row>
    <row r="28454" spans="1:6" x14ac:dyDescent="0.2">
      <c r="A28454"/>
      <c r="B28454"/>
      <c r="D28454"/>
      <c r="E28454"/>
      <c r="F28454"/>
    </row>
    <row r="28455" spans="1:6" x14ac:dyDescent="0.2">
      <c r="A28455"/>
      <c r="B28455"/>
      <c r="D28455"/>
      <c r="E28455"/>
      <c r="F28455"/>
    </row>
    <row r="28456" spans="1:6" x14ac:dyDescent="0.2">
      <c r="A28456"/>
      <c r="B28456"/>
      <c r="D28456"/>
      <c r="E28456"/>
      <c r="F28456"/>
    </row>
    <row r="28457" spans="1:6" x14ac:dyDescent="0.2">
      <c r="A28457"/>
      <c r="B28457"/>
      <c r="D28457"/>
      <c r="E28457"/>
      <c r="F28457"/>
    </row>
    <row r="28458" spans="1:6" x14ac:dyDescent="0.2">
      <c r="A28458"/>
      <c r="B28458"/>
      <c r="D28458"/>
      <c r="E28458"/>
      <c r="F28458"/>
    </row>
    <row r="28459" spans="1:6" x14ac:dyDescent="0.2">
      <c r="A28459"/>
      <c r="B28459"/>
      <c r="D28459"/>
      <c r="E28459"/>
      <c r="F28459"/>
    </row>
    <row r="28460" spans="1:6" x14ac:dyDescent="0.2">
      <c r="A28460"/>
      <c r="B28460"/>
      <c r="D28460"/>
      <c r="E28460"/>
      <c r="F28460"/>
    </row>
    <row r="28461" spans="1:6" x14ac:dyDescent="0.2">
      <c r="A28461"/>
      <c r="B28461"/>
      <c r="D28461"/>
      <c r="E28461"/>
      <c r="F28461"/>
    </row>
    <row r="28462" spans="1:6" x14ac:dyDescent="0.2">
      <c r="A28462"/>
      <c r="B28462"/>
      <c r="D28462"/>
      <c r="E28462"/>
      <c r="F28462"/>
    </row>
    <row r="28463" spans="1:6" x14ac:dyDescent="0.2">
      <c r="A28463"/>
      <c r="B28463"/>
      <c r="D28463"/>
      <c r="E28463"/>
      <c r="F28463"/>
    </row>
    <row r="28464" spans="1:6" x14ac:dyDescent="0.2">
      <c r="A28464"/>
      <c r="B28464"/>
      <c r="D28464"/>
      <c r="E28464"/>
      <c r="F28464"/>
    </row>
    <row r="28465" spans="1:6" x14ac:dyDescent="0.2">
      <c r="A28465"/>
      <c r="B28465"/>
      <c r="D28465"/>
      <c r="E28465"/>
      <c r="F28465"/>
    </row>
    <row r="28466" spans="1:6" x14ac:dyDescent="0.2">
      <c r="A28466"/>
      <c r="B28466"/>
      <c r="D28466"/>
      <c r="E28466"/>
      <c r="F28466"/>
    </row>
    <row r="28467" spans="1:6" x14ac:dyDescent="0.2">
      <c r="A28467"/>
      <c r="B28467"/>
      <c r="D28467"/>
      <c r="E28467"/>
      <c r="F28467"/>
    </row>
    <row r="28468" spans="1:6" x14ac:dyDescent="0.2">
      <c r="A28468"/>
      <c r="B28468"/>
      <c r="D28468"/>
      <c r="E28468"/>
      <c r="F28468"/>
    </row>
    <row r="28469" spans="1:6" x14ac:dyDescent="0.2">
      <c r="A28469"/>
      <c r="B28469"/>
      <c r="D28469"/>
      <c r="E28469"/>
      <c r="F28469"/>
    </row>
    <row r="28470" spans="1:6" x14ac:dyDescent="0.2">
      <c r="A28470"/>
      <c r="B28470"/>
      <c r="D28470"/>
      <c r="E28470"/>
      <c r="F28470"/>
    </row>
    <row r="28471" spans="1:6" x14ac:dyDescent="0.2">
      <c r="A28471"/>
      <c r="B28471"/>
      <c r="D28471"/>
      <c r="E28471"/>
      <c r="F28471"/>
    </row>
    <row r="28472" spans="1:6" x14ac:dyDescent="0.2">
      <c r="A28472"/>
      <c r="B28472"/>
      <c r="D28472"/>
      <c r="E28472"/>
      <c r="F28472"/>
    </row>
    <row r="28473" spans="1:6" x14ac:dyDescent="0.2">
      <c r="A28473"/>
      <c r="B28473"/>
      <c r="D28473"/>
      <c r="E28473"/>
      <c r="F28473"/>
    </row>
    <row r="28474" spans="1:6" x14ac:dyDescent="0.2">
      <c r="A28474"/>
      <c r="B28474"/>
      <c r="D28474"/>
      <c r="E28474"/>
      <c r="F28474"/>
    </row>
    <row r="28475" spans="1:6" x14ac:dyDescent="0.2">
      <c r="A28475"/>
      <c r="B28475"/>
      <c r="D28475"/>
      <c r="E28475"/>
      <c r="F28475"/>
    </row>
    <row r="28476" spans="1:6" x14ac:dyDescent="0.2">
      <c r="A28476"/>
      <c r="B28476"/>
      <c r="D28476"/>
      <c r="E28476"/>
      <c r="F28476"/>
    </row>
    <row r="28477" spans="1:6" x14ac:dyDescent="0.2">
      <c r="A28477"/>
      <c r="B28477"/>
      <c r="D28477"/>
      <c r="E28477"/>
      <c r="F28477"/>
    </row>
    <row r="28478" spans="1:6" x14ac:dyDescent="0.2">
      <c r="A28478"/>
      <c r="B28478"/>
      <c r="D28478"/>
      <c r="E28478"/>
      <c r="F28478"/>
    </row>
    <row r="28479" spans="1:6" x14ac:dyDescent="0.2">
      <c r="A28479"/>
      <c r="B28479"/>
      <c r="D28479"/>
      <c r="E28479"/>
      <c r="F28479"/>
    </row>
    <row r="28480" spans="1:6" x14ac:dyDescent="0.2">
      <c r="A28480"/>
      <c r="B28480"/>
      <c r="D28480"/>
      <c r="E28480"/>
      <c r="F28480"/>
    </row>
    <row r="28481" spans="1:6" x14ac:dyDescent="0.2">
      <c r="A28481"/>
      <c r="B28481"/>
      <c r="D28481"/>
      <c r="E28481"/>
      <c r="F28481"/>
    </row>
    <row r="28482" spans="1:6" x14ac:dyDescent="0.2">
      <c r="A28482"/>
      <c r="B28482"/>
      <c r="D28482"/>
      <c r="E28482"/>
      <c r="F28482"/>
    </row>
    <row r="28483" spans="1:6" x14ac:dyDescent="0.2">
      <c r="A28483"/>
      <c r="B28483"/>
      <c r="D28483"/>
      <c r="E28483"/>
      <c r="F28483"/>
    </row>
    <row r="28484" spans="1:6" x14ac:dyDescent="0.2">
      <c r="A28484"/>
      <c r="B28484"/>
      <c r="D28484"/>
      <c r="E28484"/>
      <c r="F28484"/>
    </row>
    <row r="28485" spans="1:6" x14ac:dyDescent="0.2">
      <c r="A28485"/>
      <c r="B28485"/>
      <c r="D28485"/>
      <c r="E28485"/>
      <c r="F28485"/>
    </row>
    <row r="28486" spans="1:6" x14ac:dyDescent="0.2">
      <c r="A28486"/>
      <c r="B28486"/>
      <c r="D28486"/>
      <c r="E28486"/>
      <c r="F28486"/>
    </row>
    <row r="28487" spans="1:6" x14ac:dyDescent="0.2">
      <c r="A28487"/>
      <c r="B28487"/>
      <c r="D28487"/>
      <c r="E28487"/>
      <c r="F28487"/>
    </row>
    <row r="28488" spans="1:6" x14ac:dyDescent="0.2">
      <c r="A28488"/>
      <c r="B28488"/>
      <c r="D28488"/>
      <c r="E28488"/>
      <c r="F28488"/>
    </row>
    <row r="28489" spans="1:6" x14ac:dyDescent="0.2">
      <c r="A28489"/>
      <c r="B28489"/>
      <c r="D28489"/>
      <c r="E28489"/>
      <c r="F28489"/>
    </row>
    <row r="28490" spans="1:6" x14ac:dyDescent="0.2">
      <c r="A28490"/>
      <c r="B28490"/>
      <c r="D28490"/>
      <c r="E28490"/>
      <c r="F28490"/>
    </row>
    <row r="28491" spans="1:6" x14ac:dyDescent="0.2">
      <c r="A28491"/>
      <c r="B28491"/>
      <c r="D28491"/>
      <c r="E28491"/>
      <c r="F28491"/>
    </row>
    <row r="28492" spans="1:6" x14ac:dyDescent="0.2">
      <c r="A28492"/>
      <c r="B28492"/>
      <c r="D28492"/>
      <c r="E28492"/>
      <c r="F28492"/>
    </row>
    <row r="28493" spans="1:6" x14ac:dyDescent="0.2">
      <c r="A28493"/>
      <c r="B28493"/>
      <c r="D28493"/>
      <c r="E28493"/>
      <c r="F28493"/>
    </row>
    <row r="28494" spans="1:6" x14ac:dyDescent="0.2">
      <c r="A28494"/>
      <c r="B28494"/>
      <c r="D28494"/>
      <c r="E28494"/>
      <c r="F28494"/>
    </row>
    <row r="28495" spans="1:6" x14ac:dyDescent="0.2">
      <c r="A28495"/>
      <c r="B28495"/>
      <c r="D28495"/>
      <c r="E28495"/>
      <c r="F28495"/>
    </row>
    <row r="28496" spans="1:6" x14ac:dyDescent="0.2">
      <c r="A28496"/>
      <c r="B28496"/>
      <c r="D28496"/>
      <c r="E28496"/>
      <c r="F28496"/>
    </row>
    <row r="28497" spans="1:6" x14ac:dyDescent="0.2">
      <c r="A28497"/>
      <c r="B28497"/>
      <c r="D28497"/>
      <c r="E28497"/>
      <c r="F28497"/>
    </row>
    <row r="28498" spans="1:6" x14ac:dyDescent="0.2">
      <c r="A28498"/>
      <c r="B28498"/>
      <c r="D28498"/>
      <c r="E28498"/>
      <c r="F28498"/>
    </row>
    <row r="28499" spans="1:6" x14ac:dyDescent="0.2">
      <c r="A28499"/>
      <c r="B28499"/>
      <c r="D28499"/>
      <c r="E28499"/>
      <c r="F28499"/>
    </row>
    <row r="28500" spans="1:6" x14ac:dyDescent="0.2">
      <c r="A28500"/>
      <c r="B28500"/>
      <c r="D28500"/>
      <c r="E28500"/>
      <c r="F28500"/>
    </row>
    <row r="28501" spans="1:6" x14ac:dyDescent="0.2">
      <c r="A28501"/>
      <c r="B28501"/>
      <c r="D28501"/>
      <c r="E28501"/>
      <c r="F28501"/>
    </row>
    <row r="28502" spans="1:6" x14ac:dyDescent="0.2">
      <c r="A28502"/>
      <c r="B28502"/>
      <c r="D28502"/>
      <c r="E28502"/>
      <c r="F28502"/>
    </row>
    <row r="28503" spans="1:6" x14ac:dyDescent="0.2">
      <c r="A28503"/>
      <c r="B28503"/>
      <c r="D28503"/>
      <c r="E28503"/>
      <c r="F28503"/>
    </row>
    <row r="28504" spans="1:6" x14ac:dyDescent="0.2">
      <c r="A28504"/>
      <c r="B28504"/>
      <c r="D28504"/>
      <c r="E28504"/>
      <c r="F28504"/>
    </row>
    <row r="28505" spans="1:6" x14ac:dyDescent="0.2">
      <c r="A28505"/>
      <c r="B28505"/>
      <c r="D28505"/>
      <c r="E28505"/>
      <c r="F28505"/>
    </row>
    <row r="28506" spans="1:6" x14ac:dyDescent="0.2">
      <c r="A28506"/>
      <c r="B28506"/>
      <c r="D28506"/>
      <c r="E28506"/>
      <c r="F28506"/>
    </row>
    <row r="28507" spans="1:6" x14ac:dyDescent="0.2">
      <c r="A28507"/>
      <c r="B28507"/>
      <c r="D28507"/>
      <c r="E28507"/>
      <c r="F28507"/>
    </row>
    <row r="28508" spans="1:6" x14ac:dyDescent="0.2">
      <c r="A28508"/>
      <c r="B28508"/>
      <c r="D28508"/>
      <c r="E28508"/>
      <c r="F28508"/>
    </row>
    <row r="28509" spans="1:6" x14ac:dyDescent="0.2">
      <c r="A28509"/>
      <c r="B28509"/>
      <c r="D28509"/>
      <c r="E28509"/>
      <c r="F28509"/>
    </row>
    <row r="28510" spans="1:6" x14ac:dyDescent="0.2">
      <c r="A28510"/>
      <c r="B28510"/>
      <c r="D28510"/>
      <c r="E28510"/>
      <c r="F28510"/>
    </row>
    <row r="28511" spans="1:6" x14ac:dyDescent="0.2">
      <c r="A28511"/>
      <c r="B28511"/>
      <c r="D28511"/>
      <c r="E28511"/>
      <c r="F28511"/>
    </row>
    <row r="28512" spans="1:6" x14ac:dyDescent="0.2">
      <c r="A28512"/>
      <c r="B28512"/>
      <c r="D28512"/>
      <c r="E28512"/>
      <c r="F28512"/>
    </row>
    <row r="28513" spans="1:6" x14ac:dyDescent="0.2">
      <c r="A28513"/>
      <c r="B28513"/>
      <c r="D28513"/>
      <c r="E28513"/>
      <c r="F28513"/>
    </row>
    <row r="28514" spans="1:6" x14ac:dyDescent="0.2">
      <c r="A28514"/>
      <c r="B28514"/>
      <c r="D28514"/>
      <c r="E28514"/>
      <c r="F28514"/>
    </row>
    <row r="28515" spans="1:6" x14ac:dyDescent="0.2">
      <c r="A28515"/>
      <c r="B28515"/>
      <c r="D28515"/>
      <c r="E28515"/>
      <c r="F28515"/>
    </row>
    <row r="28516" spans="1:6" x14ac:dyDescent="0.2">
      <c r="A28516"/>
      <c r="B28516"/>
      <c r="D28516"/>
      <c r="E28516"/>
      <c r="F28516"/>
    </row>
    <row r="28517" spans="1:6" x14ac:dyDescent="0.2">
      <c r="A28517"/>
      <c r="B28517"/>
      <c r="D28517"/>
      <c r="E28517"/>
      <c r="F28517"/>
    </row>
    <row r="28518" spans="1:6" x14ac:dyDescent="0.2">
      <c r="A28518"/>
      <c r="B28518"/>
      <c r="D28518"/>
      <c r="E28518"/>
      <c r="F28518"/>
    </row>
    <row r="28519" spans="1:6" x14ac:dyDescent="0.2">
      <c r="A28519"/>
      <c r="B28519"/>
      <c r="D28519"/>
      <c r="E28519"/>
      <c r="F28519"/>
    </row>
    <row r="28520" spans="1:6" x14ac:dyDescent="0.2">
      <c r="A28520"/>
      <c r="B28520"/>
      <c r="D28520"/>
      <c r="E28520"/>
      <c r="F28520"/>
    </row>
    <row r="28521" spans="1:6" x14ac:dyDescent="0.2">
      <c r="A28521"/>
      <c r="B28521"/>
      <c r="D28521"/>
      <c r="E28521"/>
      <c r="F28521"/>
    </row>
    <row r="28522" spans="1:6" x14ac:dyDescent="0.2">
      <c r="A28522"/>
      <c r="B28522"/>
      <c r="D28522"/>
      <c r="E28522"/>
      <c r="F28522"/>
    </row>
    <row r="28523" spans="1:6" x14ac:dyDescent="0.2">
      <c r="A28523"/>
      <c r="B28523"/>
      <c r="D28523"/>
      <c r="E28523"/>
      <c r="F28523"/>
    </row>
    <row r="28524" spans="1:6" x14ac:dyDescent="0.2">
      <c r="A28524"/>
      <c r="B28524"/>
      <c r="D28524"/>
      <c r="E28524"/>
      <c r="F28524"/>
    </row>
    <row r="28525" spans="1:6" x14ac:dyDescent="0.2">
      <c r="A28525"/>
      <c r="B28525"/>
      <c r="D28525"/>
      <c r="E28525"/>
      <c r="F28525"/>
    </row>
    <row r="28526" spans="1:6" x14ac:dyDescent="0.2">
      <c r="A28526"/>
      <c r="B28526"/>
      <c r="D28526"/>
      <c r="E28526"/>
      <c r="F28526"/>
    </row>
    <row r="28527" spans="1:6" x14ac:dyDescent="0.2">
      <c r="A28527"/>
      <c r="B28527"/>
      <c r="D28527"/>
      <c r="E28527"/>
      <c r="F28527"/>
    </row>
    <row r="28528" spans="1:6" x14ac:dyDescent="0.2">
      <c r="A28528"/>
      <c r="B28528"/>
      <c r="D28528"/>
      <c r="E28528"/>
      <c r="F28528"/>
    </row>
    <row r="28529" spans="1:6" x14ac:dyDescent="0.2">
      <c r="A28529"/>
      <c r="B28529"/>
      <c r="D28529"/>
      <c r="E28529"/>
      <c r="F28529"/>
    </row>
    <row r="28530" spans="1:6" x14ac:dyDescent="0.2">
      <c r="A28530"/>
      <c r="B28530"/>
      <c r="D28530"/>
      <c r="E28530"/>
      <c r="F28530"/>
    </row>
    <row r="28531" spans="1:6" x14ac:dyDescent="0.2">
      <c r="A28531"/>
      <c r="B28531"/>
      <c r="D28531"/>
      <c r="E28531"/>
      <c r="F28531"/>
    </row>
    <row r="28532" spans="1:6" x14ac:dyDescent="0.2">
      <c r="A28532"/>
      <c r="B28532"/>
      <c r="D28532"/>
      <c r="E28532"/>
      <c r="F28532"/>
    </row>
    <row r="28533" spans="1:6" x14ac:dyDescent="0.2">
      <c r="A28533"/>
      <c r="B28533"/>
      <c r="D28533"/>
      <c r="E28533"/>
      <c r="F28533"/>
    </row>
    <row r="28534" spans="1:6" x14ac:dyDescent="0.2">
      <c r="A28534"/>
      <c r="B28534"/>
      <c r="D28534"/>
      <c r="E28534"/>
      <c r="F28534"/>
    </row>
    <row r="28535" spans="1:6" x14ac:dyDescent="0.2">
      <c r="A28535"/>
      <c r="B28535"/>
      <c r="D28535"/>
      <c r="E28535"/>
      <c r="F28535"/>
    </row>
    <row r="28536" spans="1:6" x14ac:dyDescent="0.2">
      <c r="A28536"/>
      <c r="B28536"/>
      <c r="D28536"/>
      <c r="E28536"/>
      <c r="F28536"/>
    </row>
    <row r="28537" spans="1:6" x14ac:dyDescent="0.2">
      <c r="A28537"/>
      <c r="B28537"/>
      <c r="D28537"/>
      <c r="E28537"/>
      <c r="F28537"/>
    </row>
    <row r="28538" spans="1:6" x14ac:dyDescent="0.2">
      <c r="A28538"/>
      <c r="B28538"/>
      <c r="D28538"/>
      <c r="E28538"/>
      <c r="F28538"/>
    </row>
    <row r="28539" spans="1:6" x14ac:dyDescent="0.2">
      <c r="A28539"/>
      <c r="B28539"/>
      <c r="D28539"/>
      <c r="E28539"/>
      <c r="F28539"/>
    </row>
    <row r="28540" spans="1:6" x14ac:dyDescent="0.2">
      <c r="A28540"/>
      <c r="B28540"/>
      <c r="D28540"/>
      <c r="E28540"/>
      <c r="F28540"/>
    </row>
    <row r="28541" spans="1:6" x14ac:dyDescent="0.2">
      <c r="A28541"/>
      <c r="B28541"/>
      <c r="D28541"/>
      <c r="E28541"/>
      <c r="F28541"/>
    </row>
    <row r="28542" spans="1:6" x14ac:dyDescent="0.2">
      <c r="A28542"/>
      <c r="B28542"/>
      <c r="D28542"/>
      <c r="E28542"/>
      <c r="F28542"/>
    </row>
    <row r="28543" spans="1:6" x14ac:dyDescent="0.2">
      <c r="A28543"/>
      <c r="B28543"/>
      <c r="D28543"/>
      <c r="E28543"/>
      <c r="F28543"/>
    </row>
    <row r="28544" spans="1:6" x14ac:dyDescent="0.2">
      <c r="A28544"/>
      <c r="B28544"/>
      <c r="D28544"/>
      <c r="E28544"/>
      <c r="F28544"/>
    </row>
    <row r="28545" spans="1:6" x14ac:dyDescent="0.2">
      <c r="A28545"/>
      <c r="B28545"/>
      <c r="D28545"/>
      <c r="E28545"/>
      <c r="F28545"/>
    </row>
    <row r="28546" spans="1:6" x14ac:dyDescent="0.2">
      <c r="A28546"/>
      <c r="B28546"/>
      <c r="D28546"/>
      <c r="E28546"/>
      <c r="F28546"/>
    </row>
    <row r="28547" spans="1:6" x14ac:dyDescent="0.2">
      <c r="A28547"/>
      <c r="B28547"/>
      <c r="D28547"/>
      <c r="E28547"/>
      <c r="F28547"/>
    </row>
    <row r="28548" spans="1:6" x14ac:dyDescent="0.2">
      <c r="A28548"/>
      <c r="B28548"/>
      <c r="D28548"/>
      <c r="E28548"/>
      <c r="F28548"/>
    </row>
    <row r="28549" spans="1:6" x14ac:dyDescent="0.2">
      <c r="A28549"/>
      <c r="B28549"/>
      <c r="D28549"/>
      <c r="E28549"/>
      <c r="F28549"/>
    </row>
    <row r="28550" spans="1:6" x14ac:dyDescent="0.2">
      <c r="A28550"/>
      <c r="B28550"/>
      <c r="D28550"/>
      <c r="E28550"/>
      <c r="F28550"/>
    </row>
    <row r="28551" spans="1:6" x14ac:dyDescent="0.2">
      <c r="A28551"/>
      <c r="B28551"/>
      <c r="D28551"/>
      <c r="E28551"/>
      <c r="F28551"/>
    </row>
    <row r="28552" spans="1:6" x14ac:dyDescent="0.2">
      <c r="A28552"/>
      <c r="B28552"/>
      <c r="D28552"/>
      <c r="E28552"/>
      <c r="F28552"/>
    </row>
    <row r="28553" spans="1:6" x14ac:dyDescent="0.2">
      <c r="A28553"/>
      <c r="B28553"/>
      <c r="D28553"/>
      <c r="E28553"/>
      <c r="F28553"/>
    </row>
    <row r="28554" spans="1:6" x14ac:dyDescent="0.2">
      <c r="A28554"/>
      <c r="B28554"/>
      <c r="D28554"/>
      <c r="E28554"/>
      <c r="F28554"/>
    </row>
    <row r="28555" spans="1:6" x14ac:dyDescent="0.2">
      <c r="A28555"/>
      <c r="B28555"/>
      <c r="D28555"/>
      <c r="E28555"/>
      <c r="F28555"/>
    </row>
    <row r="28556" spans="1:6" x14ac:dyDescent="0.2">
      <c r="A28556"/>
      <c r="B28556"/>
      <c r="D28556"/>
      <c r="E28556"/>
      <c r="F28556"/>
    </row>
    <row r="28557" spans="1:6" x14ac:dyDescent="0.2">
      <c r="A28557"/>
      <c r="B28557"/>
      <c r="D28557"/>
      <c r="E28557"/>
      <c r="F28557"/>
    </row>
    <row r="28558" spans="1:6" x14ac:dyDescent="0.2">
      <c r="A28558"/>
      <c r="B28558"/>
      <c r="D28558"/>
      <c r="E28558"/>
      <c r="F28558"/>
    </row>
    <row r="28559" spans="1:6" x14ac:dyDescent="0.2">
      <c r="A28559"/>
      <c r="B28559"/>
      <c r="D28559"/>
      <c r="E28559"/>
      <c r="F28559"/>
    </row>
    <row r="28560" spans="1:6" x14ac:dyDescent="0.2">
      <c r="A28560"/>
      <c r="B28560"/>
      <c r="D28560"/>
      <c r="E28560"/>
      <c r="F28560"/>
    </row>
    <row r="28561" spans="1:6" x14ac:dyDescent="0.2">
      <c r="A28561"/>
      <c r="B28561"/>
      <c r="D28561"/>
      <c r="E28561"/>
      <c r="F28561"/>
    </row>
    <row r="28562" spans="1:6" x14ac:dyDescent="0.2">
      <c r="A28562"/>
      <c r="B28562"/>
      <c r="D28562"/>
      <c r="E28562"/>
      <c r="F28562"/>
    </row>
    <row r="28563" spans="1:6" x14ac:dyDescent="0.2">
      <c r="A28563"/>
      <c r="B28563"/>
      <c r="D28563"/>
      <c r="E28563"/>
      <c r="F28563"/>
    </row>
    <row r="28564" spans="1:6" x14ac:dyDescent="0.2">
      <c r="A28564"/>
      <c r="B28564"/>
      <c r="D28564"/>
      <c r="E28564"/>
      <c r="F28564"/>
    </row>
    <row r="28565" spans="1:6" x14ac:dyDescent="0.2">
      <c r="A28565"/>
      <c r="B28565"/>
      <c r="D28565"/>
      <c r="E28565"/>
      <c r="F28565"/>
    </row>
    <row r="28566" spans="1:6" x14ac:dyDescent="0.2">
      <c r="A28566"/>
      <c r="B28566"/>
      <c r="D28566"/>
      <c r="E28566"/>
      <c r="F28566"/>
    </row>
    <row r="28567" spans="1:6" x14ac:dyDescent="0.2">
      <c r="A28567"/>
      <c r="B28567"/>
      <c r="D28567"/>
      <c r="E28567"/>
      <c r="F28567"/>
    </row>
    <row r="28568" spans="1:6" x14ac:dyDescent="0.2">
      <c r="A28568"/>
      <c r="B28568"/>
      <c r="D28568"/>
      <c r="E28568"/>
      <c r="F28568"/>
    </row>
    <row r="28569" spans="1:6" x14ac:dyDescent="0.2">
      <c r="A28569"/>
      <c r="B28569"/>
      <c r="D28569"/>
      <c r="E28569"/>
      <c r="F28569"/>
    </row>
    <row r="28570" spans="1:6" x14ac:dyDescent="0.2">
      <c r="A28570"/>
      <c r="B28570"/>
      <c r="D28570"/>
      <c r="E28570"/>
      <c r="F28570"/>
    </row>
    <row r="28571" spans="1:6" x14ac:dyDescent="0.2">
      <c r="A28571"/>
      <c r="B28571"/>
      <c r="D28571"/>
      <c r="E28571"/>
      <c r="F28571"/>
    </row>
    <row r="28572" spans="1:6" x14ac:dyDescent="0.2">
      <c r="A28572"/>
      <c r="B28572"/>
      <c r="D28572"/>
      <c r="E28572"/>
      <c r="F28572"/>
    </row>
    <row r="28573" spans="1:6" x14ac:dyDescent="0.2">
      <c r="A28573"/>
      <c r="B28573"/>
      <c r="D28573"/>
      <c r="E28573"/>
      <c r="F28573"/>
    </row>
    <row r="28574" spans="1:6" x14ac:dyDescent="0.2">
      <c r="A28574"/>
      <c r="B28574"/>
      <c r="D28574"/>
      <c r="E28574"/>
      <c r="F28574"/>
    </row>
    <row r="28575" spans="1:6" x14ac:dyDescent="0.2">
      <c r="A28575"/>
      <c r="B28575"/>
      <c r="D28575"/>
      <c r="E28575"/>
      <c r="F28575"/>
    </row>
    <row r="28576" spans="1:6" x14ac:dyDescent="0.2">
      <c r="A28576"/>
      <c r="B28576"/>
      <c r="D28576"/>
      <c r="E28576"/>
      <c r="F28576"/>
    </row>
    <row r="28577" spans="1:6" x14ac:dyDescent="0.2">
      <c r="A28577"/>
      <c r="B28577"/>
      <c r="D28577"/>
      <c r="E28577"/>
      <c r="F28577"/>
    </row>
    <row r="28578" spans="1:6" x14ac:dyDescent="0.2">
      <c r="A28578"/>
      <c r="B28578"/>
      <c r="D28578"/>
      <c r="E28578"/>
      <c r="F28578"/>
    </row>
    <row r="28579" spans="1:6" x14ac:dyDescent="0.2">
      <c r="A28579"/>
      <c r="B28579"/>
      <c r="D28579"/>
      <c r="E28579"/>
      <c r="F28579"/>
    </row>
    <row r="28580" spans="1:6" x14ac:dyDescent="0.2">
      <c r="A28580"/>
      <c r="B28580"/>
      <c r="D28580"/>
      <c r="E28580"/>
      <c r="F28580"/>
    </row>
    <row r="28581" spans="1:6" x14ac:dyDescent="0.2">
      <c r="A28581"/>
      <c r="B28581"/>
      <c r="D28581"/>
      <c r="E28581"/>
      <c r="F28581"/>
    </row>
    <row r="28582" spans="1:6" x14ac:dyDescent="0.2">
      <c r="A28582"/>
      <c r="B28582"/>
      <c r="D28582"/>
      <c r="E28582"/>
      <c r="F28582"/>
    </row>
    <row r="28583" spans="1:6" x14ac:dyDescent="0.2">
      <c r="A28583"/>
      <c r="B28583"/>
      <c r="D28583"/>
      <c r="E28583"/>
      <c r="F28583"/>
    </row>
    <row r="28584" spans="1:6" x14ac:dyDescent="0.2">
      <c r="A28584"/>
      <c r="B28584"/>
      <c r="D28584"/>
      <c r="E28584"/>
      <c r="F28584"/>
    </row>
    <row r="28585" spans="1:6" x14ac:dyDescent="0.2">
      <c r="A28585"/>
      <c r="B28585"/>
      <c r="D28585"/>
      <c r="E28585"/>
      <c r="F28585"/>
    </row>
    <row r="28586" spans="1:6" x14ac:dyDescent="0.2">
      <c r="A28586"/>
      <c r="B28586"/>
      <c r="D28586"/>
      <c r="E28586"/>
      <c r="F28586"/>
    </row>
    <row r="28587" spans="1:6" x14ac:dyDescent="0.2">
      <c r="A28587"/>
      <c r="B28587"/>
      <c r="D28587"/>
      <c r="E28587"/>
      <c r="F28587"/>
    </row>
    <row r="28588" spans="1:6" x14ac:dyDescent="0.2">
      <c r="A28588"/>
      <c r="B28588"/>
      <c r="D28588"/>
      <c r="E28588"/>
      <c r="F28588"/>
    </row>
    <row r="28589" spans="1:6" x14ac:dyDescent="0.2">
      <c r="A28589"/>
      <c r="B28589"/>
      <c r="D28589"/>
      <c r="E28589"/>
      <c r="F28589"/>
    </row>
    <row r="28590" spans="1:6" x14ac:dyDescent="0.2">
      <c r="A28590"/>
      <c r="B28590"/>
      <c r="D28590"/>
      <c r="E28590"/>
      <c r="F28590"/>
    </row>
    <row r="28591" spans="1:6" x14ac:dyDescent="0.2">
      <c r="A28591"/>
      <c r="B28591"/>
      <c r="D28591"/>
      <c r="E28591"/>
      <c r="F28591"/>
    </row>
    <row r="28592" spans="1:6" x14ac:dyDescent="0.2">
      <c r="A28592"/>
      <c r="B28592"/>
      <c r="D28592"/>
      <c r="E28592"/>
      <c r="F28592"/>
    </row>
    <row r="28593" spans="1:6" x14ac:dyDescent="0.2">
      <c r="A28593"/>
      <c r="B28593"/>
      <c r="D28593"/>
      <c r="E28593"/>
      <c r="F28593"/>
    </row>
    <row r="28594" spans="1:6" x14ac:dyDescent="0.2">
      <c r="A28594"/>
      <c r="B28594"/>
      <c r="D28594"/>
      <c r="E28594"/>
      <c r="F28594"/>
    </row>
    <row r="28595" spans="1:6" x14ac:dyDescent="0.2">
      <c r="A28595"/>
      <c r="B28595"/>
      <c r="D28595"/>
      <c r="E28595"/>
      <c r="F28595"/>
    </row>
    <row r="28596" spans="1:6" x14ac:dyDescent="0.2">
      <c r="A28596"/>
      <c r="B28596"/>
      <c r="D28596"/>
      <c r="E28596"/>
      <c r="F28596"/>
    </row>
    <row r="28597" spans="1:6" x14ac:dyDescent="0.2">
      <c r="A28597"/>
      <c r="B28597"/>
      <c r="D28597"/>
      <c r="E28597"/>
      <c r="F28597"/>
    </row>
    <row r="28598" spans="1:6" x14ac:dyDescent="0.2">
      <c r="A28598"/>
      <c r="B28598"/>
      <c r="D28598"/>
      <c r="E28598"/>
      <c r="F28598"/>
    </row>
    <row r="28599" spans="1:6" x14ac:dyDescent="0.2">
      <c r="A28599"/>
      <c r="B28599"/>
      <c r="D28599"/>
      <c r="E28599"/>
      <c r="F28599"/>
    </row>
    <row r="28600" spans="1:6" x14ac:dyDescent="0.2">
      <c r="A28600"/>
      <c r="B28600"/>
      <c r="D28600"/>
      <c r="E28600"/>
      <c r="F28600"/>
    </row>
    <row r="28601" spans="1:6" x14ac:dyDescent="0.2">
      <c r="A28601"/>
      <c r="B28601"/>
      <c r="D28601"/>
      <c r="E28601"/>
      <c r="F28601"/>
    </row>
    <row r="28602" spans="1:6" x14ac:dyDescent="0.2">
      <c r="A28602"/>
      <c r="B28602"/>
      <c r="D28602"/>
      <c r="E28602"/>
      <c r="F28602"/>
    </row>
    <row r="28603" spans="1:6" x14ac:dyDescent="0.2">
      <c r="A28603"/>
      <c r="B28603"/>
      <c r="D28603"/>
      <c r="E28603"/>
      <c r="F28603"/>
    </row>
    <row r="28604" spans="1:6" x14ac:dyDescent="0.2">
      <c r="A28604"/>
      <c r="B28604"/>
      <c r="D28604"/>
      <c r="E28604"/>
      <c r="F28604"/>
    </row>
    <row r="28605" spans="1:6" x14ac:dyDescent="0.2">
      <c r="A28605"/>
      <c r="B28605"/>
      <c r="D28605"/>
      <c r="E28605"/>
      <c r="F28605"/>
    </row>
    <row r="28606" spans="1:6" x14ac:dyDescent="0.2">
      <c r="A28606"/>
      <c r="B28606"/>
      <c r="D28606"/>
      <c r="E28606"/>
      <c r="F28606"/>
    </row>
    <row r="28607" spans="1:6" x14ac:dyDescent="0.2">
      <c r="A28607"/>
      <c r="B28607"/>
      <c r="D28607"/>
      <c r="E28607"/>
      <c r="F28607"/>
    </row>
    <row r="28608" spans="1:6" x14ac:dyDescent="0.2">
      <c r="A28608"/>
      <c r="B28608"/>
      <c r="D28608"/>
      <c r="E28608"/>
      <c r="F28608"/>
    </row>
    <row r="28609" spans="1:6" x14ac:dyDescent="0.2">
      <c r="A28609"/>
      <c r="B28609"/>
      <c r="D28609"/>
      <c r="E28609"/>
      <c r="F28609"/>
    </row>
    <row r="28610" spans="1:6" x14ac:dyDescent="0.2">
      <c r="A28610"/>
      <c r="B28610"/>
      <c r="D28610"/>
      <c r="E28610"/>
      <c r="F28610"/>
    </row>
    <row r="28611" spans="1:6" x14ac:dyDescent="0.2">
      <c r="A28611"/>
      <c r="B28611"/>
      <c r="D28611"/>
      <c r="E28611"/>
      <c r="F28611"/>
    </row>
    <row r="28612" spans="1:6" x14ac:dyDescent="0.2">
      <c r="A28612"/>
      <c r="B28612"/>
      <c r="D28612"/>
      <c r="E28612"/>
      <c r="F28612"/>
    </row>
    <row r="28613" spans="1:6" x14ac:dyDescent="0.2">
      <c r="A28613"/>
      <c r="B28613"/>
      <c r="D28613"/>
      <c r="E28613"/>
      <c r="F28613"/>
    </row>
    <row r="28614" spans="1:6" x14ac:dyDescent="0.2">
      <c r="A28614"/>
      <c r="B28614"/>
      <c r="D28614"/>
      <c r="E28614"/>
      <c r="F28614"/>
    </row>
    <row r="28615" spans="1:6" x14ac:dyDescent="0.2">
      <c r="A28615"/>
      <c r="B28615"/>
      <c r="D28615"/>
      <c r="E28615"/>
      <c r="F28615"/>
    </row>
    <row r="28616" spans="1:6" x14ac:dyDescent="0.2">
      <c r="A28616"/>
      <c r="B28616"/>
      <c r="D28616"/>
      <c r="E28616"/>
      <c r="F28616"/>
    </row>
    <row r="28617" spans="1:6" x14ac:dyDescent="0.2">
      <c r="A28617"/>
      <c r="B28617"/>
      <c r="D28617"/>
      <c r="E28617"/>
      <c r="F28617"/>
    </row>
    <row r="28618" spans="1:6" x14ac:dyDescent="0.2">
      <c r="A28618"/>
      <c r="B28618"/>
      <c r="D28618"/>
      <c r="E28618"/>
      <c r="F28618"/>
    </row>
    <row r="28619" spans="1:6" x14ac:dyDescent="0.2">
      <c r="A28619"/>
      <c r="B28619"/>
      <c r="D28619"/>
      <c r="E28619"/>
      <c r="F28619"/>
    </row>
    <row r="28620" spans="1:6" x14ac:dyDescent="0.2">
      <c r="A28620"/>
      <c r="B28620"/>
      <c r="D28620"/>
      <c r="E28620"/>
      <c r="F28620"/>
    </row>
    <row r="28621" spans="1:6" x14ac:dyDescent="0.2">
      <c r="A28621"/>
      <c r="B28621"/>
      <c r="D28621"/>
      <c r="E28621"/>
      <c r="F28621"/>
    </row>
    <row r="28622" spans="1:6" x14ac:dyDescent="0.2">
      <c r="A28622"/>
      <c r="B28622"/>
      <c r="D28622"/>
      <c r="E28622"/>
      <c r="F28622"/>
    </row>
    <row r="28623" spans="1:6" x14ac:dyDescent="0.2">
      <c r="A28623"/>
      <c r="B28623"/>
      <c r="D28623"/>
      <c r="E28623"/>
      <c r="F28623"/>
    </row>
    <row r="28624" spans="1:6" x14ac:dyDescent="0.2">
      <c r="A28624"/>
      <c r="B28624"/>
      <c r="D28624"/>
      <c r="E28624"/>
      <c r="F28624"/>
    </row>
    <row r="28625" spans="1:6" x14ac:dyDescent="0.2">
      <c r="A28625"/>
      <c r="B28625"/>
      <c r="D28625"/>
      <c r="E28625"/>
      <c r="F28625"/>
    </row>
    <row r="28626" spans="1:6" x14ac:dyDescent="0.2">
      <c r="A28626"/>
      <c r="B28626"/>
      <c r="D28626"/>
      <c r="E28626"/>
      <c r="F28626"/>
    </row>
    <row r="28627" spans="1:6" x14ac:dyDescent="0.2">
      <c r="A28627"/>
      <c r="B28627"/>
      <c r="D28627"/>
      <c r="E28627"/>
      <c r="F28627"/>
    </row>
    <row r="28628" spans="1:6" x14ac:dyDescent="0.2">
      <c r="A28628"/>
      <c r="B28628"/>
      <c r="D28628"/>
      <c r="E28628"/>
      <c r="F28628"/>
    </row>
    <row r="28629" spans="1:6" x14ac:dyDescent="0.2">
      <c r="A28629"/>
      <c r="B28629"/>
      <c r="D28629"/>
      <c r="E28629"/>
      <c r="F28629"/>
    </row>
    <row r="28630" spans="1:6" x14ac:dyDescent="0.2">
      <c r="A28630"/>
      <c r="B28630"/>
      <c r="D28630"/>
      <c r="E28630"/>
      <c r="F28630"/>
    </row>
    <row r="28631" spans="1:6" x14ac:dyDescent="0.2">
      <c r="A28631"/>
      <c r="B28631"/>
      <c r="D28631"/>
      <c r="E28631"/>
      <c r="F28631"/>
    </row>
    <row r="28632" spans="1:6" x14ac:dyDescent="0.2">
      <c r="A28632"/>
      <c r="B28632"/>
      <c r="D28632"/>
      <c r="E28632"/>
      <c r="F28632"/>
    </row>
    <row r="28633" spans="1:6" x14ac:dyDescent="0.2">
      <c r="A28633"/>
      <c r="B28633"/>
      <c r="D28633"/>
      <c r="E28633"/>
      <c r="F28633"/>
    </row>
    <row r="28634" spans="1:6" x14ac:dyDescent="0.2">
      <c r="A28634"/>
      <c r="B28634"/>
      <c r="D28634"/>
      <c r="E28634"/>
      <c r="F28634"/>
    </row>
    <row r="28635" spans="1:6" x14ac:dyDescent="0.2">
      <c r="A28635"/>
      <c r="B28635"/>
      <c r="D28635"/>
      <c r="E28635"/>
      <c r="F28635"/>
    </row>
    <row r="28636" spans="1:6" x14ac:dyDescent="0.2">
      <c r="A28636"/>
      <c r="B28636"/>
      <c r="D28636"/>
      <c r="E28636"/>
      <c r="F28636"/>
    </row>
    <row r="28637" spans="1:6" x14ac:dyDescent="0.2">
      <c r="A28637"/>
      <c r="B28637"/>
      <c r="D28637"/>
      <c r="E28637"/>
      <c r="F28637"/>
    </row>
    <row r="28638" spans="1:6" x14ac:dyDescent="0.2">
      <c r="A28638"/>
      <c r="B28638"/>
      <c r="D28638"/>
      <c r="E28638"/>
      <c r="F28638"/>
    </row>
    <row r="28639" spans="1:6" x14ac:dyDescent="0.2">
      <c r="A28639"/>
      <c r="B28639"/>
      <c r="D28639"/>
      <c r="E28639"/>
      <c r="F28639"/>
    </row>
    <row r="28640" spans="1:6" x14ac:dyDescent="0.2">
      <c r="A28640"/>
      <c r="B28640"/>
      <c r="D28640"/>
      <c r="E28640"/>
      <c r="F28640"/>
    </row>
    <row r="28641" spans="1:6" x14ac:dyDescent="0.2">
      <c r="A28641"/>
      <c r="B28641"/>
      <c r="D28641"/>
      <c r="E28641"/>
      <c r="F28641"/>
    </row>
    <row r="28642" spans="1:6" x14ac:dyDescent="0.2">
      <c r="A28642"/>
      <c r="B28642"/>
      <c r="D28642"/>
      <c r="E28642"/>
      <c r="F28642"/>
    </row>
    <row r="28643" spans="1:6" x14ac:dyDescent="0.2">
      <c r="A28643"/>
      <c r="B28643"/>
      <c r="D28643"/>
      <c r="E28643"/>
      <c r="F28643"/>
    </row>
    <row r="28644" spans="1:6" x14ac:dyDescent="0.2">
      <c r="A28644"/>
      <c r="B28644"/>
      <c r="D28644"/>
      <c r="E28644"/>
      <c r="F28644"/>
    </row>
    <row r="28645" spans="1:6" x14ac:dyDescent="0.2">
      <c r="A28645"/>
      <c r="B28645"/>
      <c r="D28645"/>
      <c r="E28645"/>
      <c r="F28645"/>
    </row>
    <row r="28646" spans="1:6" x14ac:dyDescent="0.2">
      <c r="A28646"/>
      <c r="B28646"/>
      <c r="D28646"/>
      <c r="E28646"/>
      <c r="F28646"/>
    </row>
    <row r="28647" spans="1:6" x14ac:dyDescent="0.2">
      <c r="A28647"/>
      <c r="B28647"/>
      <c r="D28647"/>
      <c r="E28647"/>
      <c r="F28647"/>
    </row>
    <row r="28648" spans="1:6" x14ac:dyDescent="0.2">
      <c r="A28648"/>
      <c r="B28648"/>
      <c r="D28648"/>
      <c r="E28648"/>
      <c r="F28648"/>
    </row>
    <row r="28649" spans="1:6" x14ac:dyDescent="0.2">
      <c r="A28649"/>
      <c r="B28649"/>
      <c r="D28649"/>
      <c r="E28649"/>
      <c r="F28649"/>
    </row>
    <row r="28650" spans="1:6" x14ac:dyDescent="0.2">
      <c r="A28650"/>
      <c r="B28650"/>
      <c r="D28650"/>
      <c r="E28650"/>
      <c r="F28650"/>
    </row>
    <row r="28651" spans="1:6" x14ac:dyDescent="0.2">
      <c r="A28651"/>
      <c r="B28651"/>
      <c r="D28651"/>
      <c r="E28651"/>
      <c r="F28651"/>
    </row>
    <row r="28652" spans="1:6" x14ac:dyDescent="0.2">
      <c r="A28652"/>
      <c r="B28652"/>
      <c r="D28652"/>
      <c r="E28652"/>
      <c r="F28652"/>
    </row>
    <row r="28653" spans="1:6" x14ac:dyDescent="0.2">
      <c r="A28653"/>
      <c r="B28653"/>
      <c r="D28653"/>
      <c r="E28653"/>
      <c r="F28653"/>
    </row>
    <row r="28654" spans="1:6" x14ac:dyDescent="0.2">
      <c r="A28654"/>
      <c r="B28654"/>
      <c r="D28654"/>
      <c r="E28654"/>
      <c r="F28654"/>
    </row>
    <row r="28655" spans="1:6" x14ac:dyDescent="0.2">
      <c r="A28655"/>
      <c r="B28655"/>
      <c r="D28655"/>
      <c r="E28655"/>
      <c r="F28655"/>
    </row>
    <row r="28656" spans="1:6" x14ac:dyDescent="0.2">
      <c r="A28656"/>
      <c r="B28656"/>
      <c r="D28656"/>
      <c r="E28656"/>
      <c r="F28656"/>
    </row>
    <row r="28657" spans="1:6" x14ac:dyDescent="0.2">
      <c r="A28657"/>
      <c r="B28657"/>
      <c r="D28657"/>
      <c r="E28657"/>
      <c r="F28657"/>
    </row>
    <row r="28658" spans="1:6" x14ac:dyDescent="0.2">
      <c r="A28658"/>
      <c r="B28658"/>
      <c r="D28658"/>
      <c r="E28658"/>
      <c r="F28658"/>
    </row>
    <row r="28659" spans="1:6" x14ac:dyDescent="0.2">
      <c r="A28659"/>
      <c r="B28659"/>
      <c r="D28659"/>
      <c r="E28659"/>
      <c r="F28659"/>
    </row>
    <row r="28660" spans="1:6" x14ac:dyDescent="0.2">
      <c r="A28660"/>
      <c r="B28660"/>
      <c r="D28660"/>
      <c r="E28660"/>
      <c r="F28660"/>
    </row>
    <row r="28661" spans="1:6" x14ac:dyDescent="0.2">
      <c r="A28661"/>
      <c r="B28661"/>
      <c r="D28661"/>
      <c r="E28661"/>
      <c r="F28661"/>
    </row>
    <row r="28662" spans="1:6" x14ac:dyDescent="0.2">
      <c r="A28662"/>
      <c r="B28662"/>
      <c r="D28662"/>
      <c r="E28662"/>
      <c r="F28662"/>
    </row>
    <row r="28663" spans="1:6" x14ac:dyDescent="0.2">
      <c r="A28663"/>
      <c r="B28663"/>
      <c r="D28663"/>
      <c r="E28663"/>
      <c r="F28663"/>
    </row>
    <row r="28664" spans="1:6" x14ac:dyDescent="0.2">
      <c r="A28664"/>
      <c r="B28664"/>
      <c r="D28664"/>
      <c r="E28664"/>
      <c r="F28664"/>
    </row>
    <row r="28665" spans="1:6" x14ac:dyDescent="0.2">
      <c r="A28665"/>
      <c r="B28665"/>
      <c r="D28665"/>
      <c r="E28665"/>
      <c r="F28665"/>
    </row>
    <row r="28666" spans="1:6" x14ac:dyDescent="0.2">
      <c r="A28666"/>
      <c r="B28666"/>
      <c r="D28666"/>
      <c r="E28666"/>
      <c r="F28666"/>
    </row>
    <row r="28667" spans="1:6" x14ac:dyDescent="0.2">
      <c r="A28667"/>
      <c r="B28667"/>
      <c r="D28667"/>
      <c r="E28667"/>
      <c r="F28667"/>
    </row>
    <row r="28668" spans="1:6" x14ac:dyDescent="0.2">
      <c r="A28668"/>
      <c r="B28668"/>
      <c r="D28668"/>
      <c r="E28668"/>
      <c r="F28668"/>
    </row>
    <row r="28669" spans="1:6" x14ac:dyDescent="0.2">
      <c r="A28669"/>
      <c r="B28669"/>
      <c r="D28669"/>
      <c r="E28669"/>
      <c r="F28669"/>
    </row>
    <row r="28670" spans="1:6" x14ac:dyDescent="0.2">
      <c r="A28670"/>
      <c r="B28670"/>
      <c r="D28670"/>
      <c r="E28670"/>
      <c r="F28670"/>
    </row>
    <row r="28671" spans="1:6" x14ac:dyDescent="0.2">
      <c r="A28671"/>
      <c r="B28671"/>
      <c r="D28671"/>
      <c r="E28671"/>
      <c r="F28671"/>
    </row>
    <row r="28672" spans="1:6" x14ac:dyDescent="0.2">
      <c r="A28672"/>
      <c r="B28672"/>
      <c r="D28672"/>
      <c r="E28672"/>
      <c r="F28672"/>
    </row>
    <row r="28673" spans="1:6" x14ac:dyDescent="0.2">
      <c r="A28673"/>
      <c r="B28673"/>
      <c r="D28673"/>
      <c r="E28673"/>
      <c r="F28673"/>
    </row>
    <row r="28674" spans="1:6" x14ac:dyDescent="0.2">
      <c r="A28674"/>
      <c r="B28674"/>
      <c r="D28674"/>
      <c r="E28674"/>
      <c r="F28674"/>
    </row>
    <row r="28675" spans="1:6" x14ac:dyDescent="0.2">
      <c r="A28675"/>
      <c r="B28675"/>
      <c r="D28675"/>
      <c r="E28675"/>
      <c r="F28675"/>
    </row>
    <row r="28676" spans="1:6" x14ac:dyDescent="0.2">
      <c r="A28676"/>
      <c r="B28676"/>
      <c r="D28676"/>
      <c r="E28676"/>
      <c r="F28676"/>
    </row>
    <row r="28677" spans="1:6" x14ac:dyDescent="0.2">
      <c r="A28677"/>
      <c r="B28677"/>
      <c r="D28677"/>
      <c r="E28677"/>
      <c r="F28677"/>
    </row>
    <row r="28678" spans="1:6" x14ac:dyDescent="0.2">
      <c r="A28678"/>
      <c r="B28678"/>
      <c r="D28678"/>
      <c r="E28678"/>
      <c r="F28678"/>
    </row>
    <row r="28679" spans="1:6" x14ac:dyDescent="0.2">
      <c r="A28679"/>
      <c r="B28679"/>
      <c r="D28679"/>
      <c r="E28679"/>
      <c r="F28679"/>
    </row>
    <row r="28680" spans="1:6" x14ac:dyDescent="0.2">
      <c r="A28680"/>
      <c r="B28680"/>
      <c r="D28680"/>
      <c r="E28680"/>
      <c r="F28680"/>
    </row>
    <row r="28681" spans="1:6" x14ac:dyDescent="0.2">
      <c r="A28681"/>
      <c r="B28681"/>
      <c r="D28681"/>
      <c r="E28681"/>
      <c r="F28681"/>
    </row>
    <row r="28682" spans="1:6" x14ac:dyDescent="0.2">
      <c r="A28682"/>
      <c r="B28682"/>
      <c r="D28682"/>
      <c r="E28682"/>
      <c r="F28682"/>
    </row>
    <row r="28683" spans="1:6" x14ac:dyDescent="0.2">
      <c r="A28683"/>
      <c r="B28683"/>
      <c r="D28683"/>
      <c r="E28683"/>
      <c r="F28683"/>
    </row>
    <row r="28684" spans="1:6" x14ac:dyDescent="0.2">
      <c r="A28684"/>
      <c r="B28684"/>
      <c r="D28684"/>
      <c r="E28684"/>
      <c r="F28684"/>
    </row>
    <row r="28685" spans="1:6" x14ac:dyDescent="0.2">
      <c r="A28685"/>
      <c r="B28685"/>
      <c r="D28685"/>
      <c r="E28685"/>
      <c r="F28685"/>
    </row>
    <row r="28686" spans="1:6" x14ac:dyDescent="0.2">
      <c r="A28686"/>
      <c r="B28686"/>
      <c r="D28686"/>
      <c r="E28686"/>
      <c r="F28686"/>
    </row>
    <row r="28687" spans="1:6" x14ac:dyDescent="0.2">
      <c r="A28687"/>
      <c r="B28687"/>
      <c r="D28687"/>
      <c r="E28687"/>
      <c r="F28687"/>
    </row>
    <row r="28688" spans="1:6" x14ac:dyDescent="0.2">
      <c r="A28688"/>
      <c r="B28688"/>
      <c r="D28688"/>
      <c r="E28688"/>
      <c r="F28688"/>
    </row>
    <row r="28689" spans="1:6" x14ac:dyDescent="0.2">
      <c r="A28689"/>
      <c r="B28689"/>
      <c r="D28689"/>
      <c r="E28689"/>
      <c r="F28689"/>
    </row>
    <row r="28690" spans="1:6" x14ac:dyDescent="0.2">
      <c r="A28690"/>
      <c r="B28690"/>
      <c r="D28690"/>
      <c r="E28690"/>
      <c r="F28690"/>
    </row>
    <row r="28691" spans="1:6" x14ac:dyDescent="0.2">
      <c r="A28691"/>
      <c r="B28691"/>
      <c r="D28691"/>
      <c r="E28691"/>
      <c r="F28691"/>
    </row>
    <row r="28692" spans="1:6" x14ac:dyDescent="0.2">
      <c r="A28692"/>
      <c r="B28692"/>
      <c r="D28692"/>
      <c r="E28692"/>
      <c r="F28692"/>
    </row>
    <row r="28693" spans="1:6" x14ac:dyDescent="0.2">
      <c r="A28693"/>
      <c r="B28693"/>
      <c r="D28693"/>
      <c r="E28693"/>
      <c r="F28693"/>
    </row>
    <row r="28694" spans="1:6" x14ac:dyDescent="0.2">
      <c r="A28694"/>
      <c r="B28694"/>
      <c r="D28694"/>
      <c r="E28694"/>
      <c r="F28694"/>
    </row>
    <row r="28695" spans="1:6" x14ac:dyDescent="0.2">
      <c r="A28695"/>
      <c r="B28695"/>
      <c r="D28695"/>
      <c r="E28695"/>
      <c r="F28695"/>
    </row>
    <row r="28696" spans="1:6" x14ac:dyDescent="0.2">
      <c r="A28696"/>
      <c r="B28696"/>
      <c r="D28696"/>
      <c r="E28696"/>
      <c r="F28696"/>
    </row>
    <row r="28697" spans="1:6" x14ac:dyDescent="0.2">
      <c r="A28697"/>
      <c r="B28697"/>
      <c r="D28697"/>
      <c r="E28697"/>
      <c r="F28697"/>
    </row>
    <row r="28698" spans="1:6" x14ac:dyDescent="0.2">
      <c r="A28698"/>
      <c r="B28698"/>
      <c r="D28698"/>
      <c r="E28698"/>
      <c r="F28698"/>
    </row>
    <row r="28699" spans="1:6" x14ac:dyDescent="0.2">
      <c r="A28699"/>
      <c r="B28699"/>
      <c r="D28699"/>
      <c r="E28699"/>
      <c r="F28699"/>
    </row>
    <row r="28700" spans="1:6" x14ac:dyDescent="0.2">
      <c r="A28700"/>
      <c r="B28700"/>
      <c r="D28700"/>
      <c r="E28700"/>
      <c r="F28700"/>
    </row>
    <row r="28701" spans="1:6" x14ac:dyDescent="0.2">
      <c r="A28701"/>
      <c r="B28701"/>
      <c r="D28701"/>
      <c r="E28701"/>
      <c r="F28701"/>
    </row>
    <row r="28702" spans="1:6" x14ac:dyDescent="0.2">
      <c r="A28702"/>
      <c r="B28702"/>
      <c r="D28702"/>
      <c r="E28702"/>
      <c r="F28702"/>
    </row>
    <row r="28703" spans="1:6" x14ac:dyDescent="0.2">
      <c r="A28703"/>
      <c r="B28703"/>
      <c r="D28703"/>
      <c r="E28703"/>
      <c r="F28703"/>
    </row>
    <row r="28704" spans="1:6" x14ac:dyDescent="0.2">
      <c r="A28704"/>
      <c r="B28704"/>
      <c r="D28704"/>
      <c r="E28704"/>
      <c r="F28704"/>
    </row>
    <row r="28705" spans="1:6" x14ac:dyDescent="0.2">
      <c r="A28705"/>
      <c r="B28705"/>
      <c r="D28705"/>
      <c r="E28705"/>
      <c r="F28705"/>
    </row>
    <row r="28706" spans="1:6" x14ac:dyDescent="0.2">
      <c r="A28706"/>
      <c r="B28706"/>
      <c r="D28706"/>
      <c r="E28706"/>
      <c r="F28706"/>
    </row>
    <row r="28707" spans="1:6" x14ac:dyDescent="0.2">
      <c r="A28707"/>
      <c r="B28707"/>
      <c r="D28707"/>
      <c r="E28707"/>
      <c r="F28707"/>
    </row>
    <row r="28708" spans="1:6" x14ac:dyDescent="0.2">
      <c r="A28708"/>
      <c r="B28708"/>
      <c r="D28708"/>
      <c r="E28708"/>
      <c r="F28708"/>
    </row>
    <row r="28709" spans="1:6" x14ac:dyDescent="0.2">
      <c r="A28709"/>
      <c r="B28709"/>
      <c r="D28709"/>
      <c r="E28709"/>
      <c r="F28709"/>
    </row>
    <row r="28710" spans="1:6" x14ac:dyDescent="0.2">
      <c r="A28710"/>
      <c r="B28710"/>
      <c r="D28710"/>
      <c r="E28710"/>
      <c r="F28710"/>
    </row>
    <row r="28711" spans="1:6" x14ac:dyDescent="0.2">
      <c r="A28711"/>
      <c r="B28711"/>
      <c r="D28711"/>
      <c r="E28711"/>
      <c r="F28711"/>
    </row>
    <row r="28712" spans="1:6" x14ac:dyDescent="0.2">
      <c r="A28712"/>
      <c r="B28712"/>
      <c r="D28712"/>
      <c r="E28712"/>
      <c r="F28712"/>
    </row>
    <row r="28713" spans="1:6" x14ac:dyDescent="0.2">
      <c r="A28713"/>
      <c r="B28713"/>
      <c r="D28713"/>
      <c r="E28713"/>
      <c r="F28713"/>
    </row>
    <row r="28714" spans="1:6" x14ac:dyDescent="0.2">
      <c r="A28714"/>
      <c r="B28714"/>
      <c r="D28714"/>
      <c r="E28714"/>
      <c r="F28714"/>
    </row>
    <row r="28715" spans="1:6" x14ac:dyDescent="0.2">
      <c r="A28715"/>
      <c r="B28715"/>
      <c r="D28715"/>
      <c r="E28715"/>
      <c r="F28715"/>
    </row>
    <row r="28716" spans="1:6" x14ac:dyDescent="0.2">
      <c r="A28716"/>
      <c r="B28716"/>
      <c r="D28716"/>
      <c r="E28716"/>
      <c r="F28716"/>
    </row>
    <row r="28717" spans="1:6" x14ac:dyDescent="0.2">
      <c r="A28717"/>
      <c r="B28717"/>
      <c r="D28717"/>
      <c r="E28717"/>
      <c r="F28717"/>
    </row>
    <row r="28718" spans="1:6" x14ac:dyDescent="0.2">
      <c r="A28718"/>
      <c r="B28718"/>
      <c r="D28718"/>
      <c r="E28718"/>
      <c r="F28718"/>
    </row>
    <row r="28719" spans="1:6" x14ac:dyDescent="0.2">
      <c r="A28719"/>
      <c r="B28719"/>
      <c r="D28719"/>
      <c r="E28719"/>
      <c r="F28719"/>
    </row>
    <row r="28720" spans="1:6" x14ac:dyDescent="0.2">
      <c r="A28720"/>
      <c r="B28720"/>
      <c r="D28720"/>
      <c r="E28720"/>
      <c r="F28720"/>
    </row>
    <row r="28721" spans="1:6" x14ac:dyDescent="0.2">
      <c r="A28721"/>
      <c r="B28721"/>
      <c r="D28721"/>
      <c r="E28721"/>
      <c r="F28721"/>
    </row>
    <row r="28722" spans="1:6" x14ac:dyDescent="0.2">
      <c r="A28722"/>
      <c r="B28722"/>
      <c r="D28722"/>
      <c r="E28722"/>
      <c r="F28722"/>
    </row>
    <row r="28723" spans="1:6" x14ac:dyDescent="0.2">
      <c r="A28723"/>
      <c r="B28723"/>
      <c r="D28723"/>
      <c r="E28723"/>
      <c r="F28723"/>
    </row>
    <row r="28724" spans="1:6" x14ac:dyDescent="0.2">
      <c r="A28724"/>
      <c r="B28724"/>
      <c r="D28724"/>
      <c r="E28724"/>
      <c r="F28724"/>
    </row>
    <row r="28725" spans="1:6" x14ac:dyDescent="0.2">
      <c r="A28725"/>
      <c r="B28725"/>
      <c r="D28725"/>
      <c r="E28725"/>
      <c r="F28725"/>
    </row>
    <row r="28726" spans="1:6" x14ac:dyDescent="0.2">
      <c r="A28726"/>
      <c r="B28726"/>
      <c r="D28726"/>
      <c r="E28726"/>
      <c r="F28726"/>
    </row>
    <row r="28727" spans="1:6" x14ac:dyDescent="0.2">
      <c r="A28727"/>
      <c r="B28727"/>
      <c r="D28727"/>
      <c r="E28727"/>
      <c r="F28727"/>
    </row>
    <row r="28728" spans="1:6" x14ac:dyDescent="0.2">
      <c r="A28728"/>
      <c r="B28728"/>
      <c r="D28728"/>
      <c r="E28728"/>
      <c r="F28728"/>
    </row>
    <row r="28729" spans="1:6" x14ac:dyDescent="0.2">
      <c r="A28729"/>
      <c r="B28729"/>
      <c r="D28729"/>
      <c r="E28729"/>
      <c r="F28729"/>
    </row>
    <row r="28730" spans="1:6" x14ac:dyDescent="0.2">
      <c r="A28730"/>
      <c r="B28730"/>
      <c r="D28730"/>
      <c r="E28730"/>
      <c r="F28730"/>
    </row>
    <row r="28731" spans="1:6" x14ac:dyDescent="0.2">
      <c r="A28731"/>
      <c r="B28731"/>
      <c r="D28731"/>
      <c r="E28731"/>
      <c r="F28731"/>
    </row>
    <row r="28732" spans="1:6" x14ac:dyDescent="0.2">
      <c r="A28732"/>
      <c r="B28732"/>
      <c r="D28732"/>
      <c r="E28732"/>
      <c r="F28732"/>
    </row>
    <row r="28733" spans="1:6" x14ac:dyDescent="0.2">
      <c r="A28733"/>
      <c r="B28733"/>
      <c r="D28733"/>
      <c r="E28733"/>
      <c r="F28733"/>
    </row>
    <row r="28734" spans="1:6" x14ac:dyDescent="0.2">
      <c r="A28734"/>
      <c r="B28734"/>
      <c r="D28734"/>
      <c r="E28734"/>
      <c r="F28734"/>
    </row>
    <row r="28735" spans="1:6" x14ac:dyDescent="0.2">
      <c r="A28735"/>
      <c r="B28735"/>
      <c r="D28735"/>
      <c r="E28735"/>
      <c r="F28735"/>
    </row>
    <row r="28736" spans="1:6" x14ac:dyDescent="0.2">
      <c r="A28736"/>
      <c r="B28736"/>
      <c r="D28736"/>
      <c r="E28736"/>
      <c r="F28736"/>
    </row>
    <row r="28737" spans="1:6" x14ac:dyDescent="0.2">
      <c r="A28737"/>
      <c r="B28737"/>
      <c r="D28737"/>
      <c r="E28737"/>
      <c r="F28737"/>
    </row>
    <row r="28738" spans="1:6" x14ac:dyDescent="0.2">
      <c r="A28738"/>
      <c r="B28738"/>
      <c r="D28738"/>
      <c r="E28738"/>
      <c r="F28738"/>
    </row>
    <row r="28739" spans="1:6" x14ac:dyDescent="0.2">
      <c r="A28739"/>
      <c r="B28739"/>
      <c r="D28739"/>
      <c r="E28739"/>
      <c r="F28739"/>
    </row>
    <row r="28740" spans="1:6" x14ac:dyDescent="0.2">
      <c r="A28740"/>
      <c r="B28740"/>
      <c r="D28740"/>
      <c r="E28740"/>
      <c r="F28740"/>
    </row>
    <row r="28741" spans="1:6" x14ac:dyDescent="0.2">
      <c r="A28741"/>
      <c r="B28741"/>
      <c r="D28741"/>
      <c r="E28741"/>
      <c r="F28741"/>
    </row>
    <row r="28742" spans="1:6" x14ac:dyDescent="0.2">
      <c r="A28742"/>
      <c r="B28742"/>
      <c r="D28742"/>
      <c r="E28742"/>
      <c r="F28742"/>
    </row>
    <row r="28743" spans="1:6" x14ac:dyDescent="0.2">
      <c r="A28743"/>
      <c r="B28743"/>
      <c r="D28743"/>
      <c r="E28743"/>
      <c r="F28743"/>
    </row>
    <row r="28744" spans="1:6" x14ac:dyDescent="0.2">
      <c r="A28744"/>
      <c r="B28744"/>
      <c r="D28744"/>
      <c r="E28744"/>
      <c r="F28744"/>
    </row>
    <row r="28745" spans="1:6" x14ac:dyDescent="0.2">
      <c r="A28745"/>
      <c r="B28745"/>
      <c r="D28745"/>
      <c r="E28745"/>
      <c r="F28745"/>
    </row>
    <row r="28746" spans="1:6" x14ac:dyDescent="0.2">
      <c r="A28746"/>
      <c r="B28746"/>
      <c r="D28746"/>
      <c r="E28746"/>
      <c r="F28746"/>
    </row>
    <row r="28747" spans="1:6" x14ac:dyDescent="0.2">
      <c r="A28747"/>
      <c r="B28747"/>
      <c r="D28747"/>
      <c r="E28747"/>
      <c r="F28747"/>
    </row>
    <row r="28748" spans="1:6" x14ac:dyDescent="0.2">
      <c r="A28748"/>
      <c r="B28748"/>
      <c r="D28748"/>
      <c r="E28748"/>
      <c r="F28748"/>
    </row>
    <row r="28749" spans="1:6" x14ac:dyDescent="0.2">
      <c r="A28749"/>
      <c r="B28749"/>
      <c r="D28749"/>
      <c r="E28749"/>
      <c r="F28749"/>
    </row>
    <row r="28750" spans="1:6" x14ac:dyDescent="0.2">
      <c r="A28750"/>
      <c r="B28750"/>
      <c r="D28750"/>
      <c r="E28750"/>
      <c r="F28750"/>
    </row>
    <row r="28751" spans="1:6" x14ac:dyDescent="0.2">
      <c r="A28751"/>
      <c r="B28751"/>
      <c r="D28751"/>
      <c r="E28751"/>
      <c r="F28751"/>
    </row>
    <row r="28752" spans="1:6" x14ac:dyDescent="0.2">
      <c r="A28752"/>
      <c r="B28752"/>
      <c r="D28752"/>
      <c r="E28752"/>
      <c r="F28752"/>
    </row>
    <row r="28753" spans="1:6" x14ac:dyDescent="0.2">
      <c r="A28753"/>
      <c r="B28753"/>
      <c r="D28753"/>
      <c r="E28753"/>
      <c r="F28753"/>
    </row>
    <row r="28754" spans="1:6" x14ac:dyDescent="0.2">
      <c r="A28754"/>
      <c r="B28754"/>
      <c r="D28754"/>
      <c r="E28754"/>
      <c r="F28754"/>
    </row>
    <row r="28755" spans="1:6" x14ac:dyDescent="0.2">
      <c r="A28755"/>
      <c r="B28755"/>
      <c r="D28755"/>
      <c r="E28755"/>
      <c r="F28755"/>
    </row>
    <row r="28756" spans="1:6" x14ac:dyDescent="0.2">
      <c r="A28756"/>
      <c r="B28756"/>
      <c r="D28756"/>
      <c r="E28756"/>
      <c r="F28756"/>
    </row>
    <row r="28757" spans="1:6" x14ac:dyDescent="0.2">
      <c r="A28757"/>
      <c r="B28757"/>
      <c r="D28757"/>
      <c r="E28757"/>
      <c r="F28757"/>
    </row>
    <row r="28758" spans="1:6" x14ac:dyDescent="0.2">
      <c r="A28758"/>
      <c r="B28758"/>
      <c r="D28758"/>
      <c r="E28758"/>
      <c r="F28758"/>
    </row>
    <row r="28759" spans="1:6" x14ac:dyDescent="0.2">
      <c r="A28759"/>
      <c r="B28759"/>
      <c r="D28759"/>
      <c r="E28759"/>
      <c r="F28759"/>
    </row>
    <row r="28760" spans="1:6" x14ac:dyDescent="0.2">
      <c r="A28760"/>
      <c r="B28760"/>
      <c r="D28760"/>
      <c r="E28760"/>
      <c r="F28760"/>
    </row>
    <row r="28761" spans="1:6" x14ac:dyDescent="0.2">
      <c r="A28761"/>
      <c r="B28761"/>
      <c r="D28761"/>
      <c r="E28761"/>
      <c r="F28761"/>
    </row>
    <row r="28762" spans="1:6" x14ac:dyDescent="0.2">
      <c r="A28762"/>
      <c r="B28762"/>
      <c r="D28762"/>
      <c r="E28762"/>
      <c r="F28762"/>
    </row>
    <row r="28763" spans="1:6" x14ac:dyDescent="0.2">
      <c r="A28763"/>
      <c r="B28763"/>
      <c r="D28763"/>
      <c r="E28763"/>
      <c r="F28763"/>
    </row>
    <row r="28764" spans="1:6" x14ac:dyDescent="0.2">
      <c r="A28764"/>
      <c r="B28764"/>
      <c r="D28764"/>
      <c r="E28764"/>
      <c r="F28764"/>
    </row>
    <row r="28765" spans="1:6" x14ac:dyDescent="0.2">
      <c r="A28765"/>
      <c r="B28765"/>
      <c r="D28765"/>
      <c r="E28765"/>
      <c r="F28765"/>
    </row>
    <row r="28766" spans="1:6" x14ac:dyDescent="0.2">
      <c r="A28766"/>
      <c r="B28766"/>
      <c r="D28766"/>
      <c r="E28766"/>
      <c r="F28766"/>
    </row>
    <row r="28767" spans="1:6" x14ac:dyDescent="0.2">
      <c r="A28767"/>
      <c r="B28767"/>
      <c r="D28767"/>
      <c r="E28767"/>
      <c r="F28767"/>
    </row>
    <row r="28768" spans="1:6" x14ac:dyDescent="0.2">
      <c r="A28768"/>
      <c r="B28768"/>
      <c r="D28768"/>
      <c r="E28768"/>
      <c r="F28768"/>
    </row>
    <row r="28769" spans="1:6" x14ac:dyDescent="0.2">
      <c r="A28769"/>
      <c r="B28769"/>
      <c r="D28769"/>
      <c r="E28769"/>
      <c r="F28769"/>
    </row>
    <row r="28770" spans="1:6" x14ac:dyDescent="0.2">
      <c r="A28770"/>
      <c r="B28770"/>
      <c r="D28770"/>
      <c r="E28770"/>
      <c r="F28770"/>
    </row>
    <row r="28771" spans="1:6" x14ac:dyDescent="0.2">
      <c r="A28771"/>
      <c r="B28771"/>
      <c r="D28771"/>
      <c r="E28771"/>
      <c r="F28771"/>
    </row>
    <row r="28772" spans="1:6" x14ac:dyDescent="0.2">
      <c r="A28772"/>
      <c r="B28772"/>
      <c r="D28772"/>
      <c r="E28772"/>
      <c r="F28772"/>
    </row>
    <row r="28773" spans="1:6" x14ac:dyDescent="0.2">
      <c r="A28773"/>
      <c r="B28773"/>
      <c r="D28773"/>
      <c r="E28773"/>
      <c r="F28773"/>
    </row>
    <row r="28774" spans="1:6" x14ac:dyDescent="0.2">
      <c r="A28774"/>
      <c r="B28774"/>
      <c r="D28774"/>
      <c r="E28774"/>
      <c r="F28774"/>
    </row>
    <row r="28775" spans="1:6" x14ac:dyDescent="0.2">
      <c r="A28775"/>
      <c r="B28775"/>
      <c r="D28775"/>
      <c r="E28775"/>
      <c r="F28775"/>
    </row>
    <row r="28776" spans="1:6" x14ac:dyDescent="0.2">
      <c r="A28776"/>
      <c r="B28776"/>
      <c r="D28776"/>
      <c r="E28776"/>
      <c r="F28776"/>
    </row>
    <row r="28777" spans="1:6" x14ac:dyDescent="0.2">
      <c r="A28777"/>
      <c r="B28777"/>
      <c r="D28777"/>
      <c r="E28777"/>
      <c r="F28777"/>
    </row>
    <row r="28778" spans="1:6" x14ac:dyDescent="0.2">
      <c r="A28778"/>
      <c r="B28778"/>
      <c r="D28778"/>
      <c r="E28778"/>
      <c r="F28778"/>
    </row>
    <row r="28779" spans="1:6" x14ac:dyDescent="0.2">
      <c r="A28779"/>
      <c r="B28779"/>
      <c r="D28779"/>
      <c r="E28779"/>
      <c r="F28779"/>
    </row>
    <row r="28780" spans="1:6" x14ac:dyDescent="0.2">
      <c r="A28780"/>
      <c r="B28780"/>
      <c r="D28780"/>
      <c r="E28780"/>
      <c r="F28780"/>
    </row>
    <row r="28781" spans="1:6" x14ac:dyDescent="0.2">
      <c r="A28781"/>
      <c r="B28781"/>
      <c r="D28781"/>
      <c r="E28781"/>
      <c r="F28781"/>
    </row>
    <row r="28782" spans="1:6" x14ac:dyDescent="0.2">
      <c r="A28782"/>
      <c r="B28782"/>
      <c r="D28782"/>
      <c r="E28782"/>
      <c r="F28782"/>
    </row>
    <row r="28783" spans="1:6" x14ac:dyDescent="0.2">
      <c r="A28783"/>
      <c r="B28783"/>
      <c r="D28783"/>
      <c r="E28783"/>
      <c r="F28783"/>
    </row>
    <row r="28784" spans="1:6" x14ac:dyDescent="0.2">
      <c r="A28784"/>
      <c r="B28784"/>
      <c r="D28784"/>
      <c r="E28784"/>
      <c r="F28784"/>
    </row>
    <row r="28785" spans="1:6" x14ac:dyDescent="0.2">
      <c r="A28785"/>
      <c r="B28785"/>
      <c r="D28785"/>
      <c r="E28785"/>
      <c r="F28785"/>
    </row>
    <row r="28786" spans="1:6" x14ac:dyDescent="0.2">
      <c r="A28786"/>
      <c r="B28786"/>
      <c r="D28786"/>
      <c r="E28786"/>
      <c r="F28786"/>
    </row>
    <row r="28787" spans="1:6" x14ac:dyDescent="0.2">
      <c r="A28787"/>
      <c r="B28787"/>
      <c r="D28787"/>
      <c r="E28787"/>
      <c r="F28787"/>
    </row>
    <row r="28788" spans="1:6" x14ac:dyDescent="0.2">
      <c r="A28788"/>
      <c r="B28788"/>
      <c r="D28788"/>
      <c r="E28788"/>
      <c r="F28788"/>
    </row>
    <row r="28789" spans="1:6" x14ac:dyDescent="0.2">
      <c r="A28789"/>
      <c r="B28789"/>
      <c r="D28789"/>
      <c r="E28789"/>
      <c r="F28789"/>
    </row>
    <row r="28790" spans="1:6" x14ac:dyDescent="0.2">
      <c r="A28790"/>
      <c r="B28790"/>
      <c r="D28790"/>
      <c r="E28790"/>
      <c r="F28790"/>
    </row>
    <row r="28791" spans="1:6" x14ac:dyDescent="0.2">
      <c r="A28791"/>
      <c r="B28791"/>
      <c r="D28791"/>
      <c r="E28791"/>
      <c r="F28791"/>
    </row>
    <row r="28792" spans="1:6" x14ac:dyDescent="0.2">
      <c r="A28792"/>
      <c r="B28792"/>
      <c r="D28792"/>
      <c r="E28792"/>
      <c r="F28792"/>
    </row>
    <row r="28793" spans="1:6" x14ac:dyDescent="0.2">
      <c r="A28793"/>
      <c r="B28793"/>
      <c r="D28793"/>
      <c r="E28793"/>
      <c r="F28793"/>
    </row>
    <row r="28794" spans="1:6" x14ac:dyDescent="0.2">
      <c r="A28794"/>
      <c r="B28794"/>
      <c r="D28794"/>
      <c r="E28794"/>
      <c r="F28794"/>
    </row>
    <row r="28795" spans="1:6" x14ac:dyDescent="0.2">
      <c r="A28795"/>
      <c r="B28795"/>
      <c r="D28795"/>
      <c r="E28795"/>
      <c r="F28795"/>
    </row>
    <row r="28796" spans="1:6" x14ac:dyDescent="0.2">
      <c r="A28796"/>
      <c r="B28796"/>
      <c r="D28796"/>
      <c r="E28796"/>
      <c r="F28796"/>
    </row>
    <row r="28797" spans="1:6" x14ac:dyDescent="0.2">
      <c r="A28797"/>
      <c r="B28797"/>
      <c r="D28797"/>
      <c r="E28797"/>
      <c r="F28797"/>
    </row>
    <row r="28798" spans="1:6" x14ac:dyDescent="0.2">
      <c r="A28798"/>
      <c r="B28798"/>
      <c r="D28798"/>
      <c r="E28798"/>
      <c r="F28798"/>
    </row>
    <row r="28799" spans="1:6" x14ac:dyDescent="0.2">
      <c r="A28799"/>
      <c r="B28799"/>
      <c r="D28799"/>
      <c r="E28799"/>
      <c r="F28799"/>
    </row>
    <row r="28800" spans="1:6" x14ac:dyDescent="0.2">
      <c r="A28800"/>
      <c r="B28800"/>
      <c r="D28800"/>
      <c r="E28800"/>
      <c r="F28800"/>
    </row>
    <row r="28801" spans="1:6" x14ac:dyDescent="0.2">
      <c r="A28801"/>
      <c r="B28801"/>
      <c r="D28801"/>
      <c r="E28801"/>
      <c r="F28801"/>
    </row>
    <row r="28802" spans="1:6" x14ac:dyDescent="0.2">
      <c r="A28802"/>
      <c r="B28802"/>
      <c r="D28802"/>
      <c r="E28802"/>
      <c r="F28802"/>
    </row>
    <row r="28803" spans="1:6" x14ac:dyDescent="0.2">
      <c r="A28803"/>
      <c r="B28803"/>
      <c r="D28803"/>
      <c r="E28803"/>
      <c r="F28803"/>
    </row>
    <row r="28804" spans="1:6" x14ac:dyDescent="0.2">
      <c r="A28804"/>
      <c r="B28804"/>
      <c r="D28804"/>
      <c r="E28804"/>
      <c r="F28804"/>
    </row>
    <row r="28805" spans="1:6" x14ac:dyDescent="0.2">
      <c r="A28805"/>
      <c r="B28805"/>
      <c r="D28805"/>
      <c r="E28805"/>
      <c r="F28805"/>
    </row>
    <row r="28806" spans="1:6" x14ac:dyDescent="0.2">
      <c r="A28806"/>
      <c r="B28806"/>
      <c r="D28806"/>
      <c r="E28806"/>
      <c r="F28806"/>
    </row>
    <row r="28807" spans="1:6" x14ac:dyDescent="0.2">
      <c r="A28807"/>
      <c r="B28807"/>
      <c r="D28807"/>
      <c r="E28807"/>
      <c r="F28807"/>
    </row>
    <row r="28808" spans="1:6" x14ac:dyDescent="0.2">
      <c r="A28808"/>
      <c r="B28808"/>
      <c r="D28808"/>
      <c r="E28808"/>
      <c r="F28808"/>
    </row>
    <row r="28809" spans="1:6" x14ac:dyDescent="0.2">
      <c r="A28809"/>
      <c r="B28809"/>
      <c r="D28809"/>
      <c r="E28809"/>
      <c r="F28809"/>
    </row>
    <row r="28810" spans="1:6" x14ac:dyDescent="0.2">
      <c r="A28810"/>
      <c r="B28810"/>
      <c r="D28810"/>
      <c r="E28810"/>
      <c r="F28810"/>
    </row>
    <row r="28811" spans="1:6" x14ac:dyDescent="0.2">
      <c r="A28811"/>
      <c r="B28811"/>
      <c r="D28811"/>
      <c r="E28811"/>
      <c r="F28811"/>
    </row>
    <row r="28812" spans="1:6" x14ac:dyDescent="0.2">
      <c r="A28812"/>
      <c r="B28812"/>
      <c r="D28812"/>
      <c r="E28812"/>
      <c r="F28812"/>
    </row>
    <row r="28813" spans="1:6" x14ac:dyDescent="0.2">
      <c r="A28813"/>
      <c r="B28813"/>
      <c r="D28813"/>
      <c r="E28813"/>
      <c r="F28813"/>
    </row>
    <row r="28814" spans="1:6" x14ac:dyDescent="0.2">
      <c r="A28814"/>
      <c r="B28814"/>
      <c r="D28814"/>
      <c r="E28814"/>
      <c r="F28814"/>
    </row>
    <row r="28815" spans="1:6" x14ac:dyDescent="0.2">
      <c r="A28815"/>
      <c r="B28815"/>
      <c r="D28815"/>
      <c r="E28815"/>
      <c r="F28815"/>
    </row>
    <row r="28816" spans="1:6" x14ac:dyDescent="0.2">
      <c r="A28816"/>
      <c r="B28816"/>
      <c r="D28816"/>
      <c r="E28816"/>
      <c r="F28816"/>
    </row>
    <row r="28817" spans="1:6" x14ac:dyDescent="0.2">
      <c r="A28817"/>
      <c r="B28817"/>
      <c r="D28817"/>
      <c r="E28817"/>
      <c r="F28817"/>
    </row>
    <row r="28818" spans="1:6" x14ac:dyDescent="0.2">
      <c r="A28818"/>
      <c r="B28818"/>
      <c r="D28818"/>
      <c r="E28818"/>
      <c r="F28818"/>
    </row>
    <row r="28819" spans="1:6" x14ac:dyDescent="0.2">
      <c r="A28819"/>
      <c r="B28819"/>
      <c r="D28819"/>
      <c r="E28819"/>
      <c r="F28819"/>
    </row>
    <row r="28820" spans="1:6" x14ac:dyDescent="0.2">
      <c r="A28820"/>
      <c r="B28820"/>
      <c r="D28820"/>
      <c r="E28820"/>
      <c r="F28820"/>
    </row>
    <row r="28821" spans="1:6" x14ac:dyDescent="0.2">
      <c r="A28821"/>
      <c r="B28821"/>
      <c r="D28821"/>
      <c r="E28821"/>
      <c r="F28821"/>
    </row>
    <row r="28822" spans="1:6" x14ac:dyDescent="0.2">
      <c r="A28822"/>
      <c r="B28822"/>
      <c r="D28822"/>
      <c r="E28822"/>
      <c r="F28822"/>
    </row>
    <row r="28823" spans="1:6" x14ac:dyDescent="0.2">
      <c r="A28823"/>
      <c r="B28823"/>
      <c r="D28823"/>
      <c r="E28823"/>
      <c r="F28823"/>
    </row>
    <row r="28824" spans="1:6" x14ac:dyDescent="0.2">
      <c r="A28824"/>
      <c r="B28824"/>
      <c r="D28824"/>
      <c r="E28824"/>
      <c r="F28824"/>
    </row>
    <row r="28825" spans="1:6" x14ac:dyDescent="0.2">
      <c r="A28825"/>
      <c r="B28825"/>
      <c r="D28825"/>
      <c r="E28825"/>
      <c r="F28825"/>
    </row>
    <row r="28826" spans="1:6" x14ac:dyDescent="0.2">
      <c r="A28826"/>
      <c r="B28826"/>
      <c r="D28826"/>
      <c r="E28826"/>
      <c r="F28826"/>
    </row>
    <row r="28827" spans="1:6" x14ac:dyDescent="0.2">
      <c r="A28827"/>
      <c r="B28827"/>
      <c r="D28827"/>
      <c r="E28827"/>
      <c r="F28827"/>
    </row>
    <row r="28828" spans="1:6" x14ac:dyDescent="0.2">
      <c r="A28828"/>
      <c r="B28828"/>
      <c r="D28828"/>
      <c r="E28828"/>
      <c r="F28828"/>
    </row>
    <row r="28829" spans="1:6" x14ac:dyDescent="0.2">
      <c r="A28829"/>
      <c r="B28829"/>
      <c r="D28829"/>
      <c r="E28829"/>
      <c r="F28829"/>
    </row>
    <row r="28830" spans="1:6" x14ac:dyDescent="0.2">
      <c r="A28830"/>
      <c r="B28830"/>
      <c r="D28830"/>
      <c r="E28830"/>
      <c r="F28830"/>
    </row>
    <row r="28831" spans="1:6" x14ac:dyDescent="0.2">
      <c r="A28831"/>
      <c r="B28831"/>
      <c r="D28831"/>
      <c r="E28831"/>
      <c r="F28831"/>
    </row>
    <row r="28832" spans="1:6" x14ac:dyDescent="0.2">
      <c r="A28832"/>
      <c r="B28832"/>
      <c r="D28832"/>
      <c r="E28832"/>
      <c r="F28832"/>
    </row>
    <row r="28833" spans="1:6" x14ac:dyDescent="0.2">
      <c r="A28833"/>
      <c r="B28833"/>
      <c r="D28833"/>
      <c r="E28833"/>
      <c r="F28833"/>
    </row>
    <row r="28834" spans="1:6" x14ac:dyDescent="0.2">
      <c r="A28834"/>
      <c r="B28834"/>
      <c r="D28834"/>
      <c r="E28834"/>
      <c r="F28834"/>
    </row>
    <row r="28835" spans="1:6" x14ac:dyDescent="0.2">
      <c r="A28835"/>
      <c r="B28835"/>
      <c r="D28835"/>
      <c r="E28835"/>
      <c r="F28835"/>
    </row>
    <row r="28836" spans="1:6" x14ac:dyDescent="0.2">
      <c r="A28836"/>
      <c r="B28836"/>
      <c r="D28836"/>
      <c r="E28836"/>
      <c r="F28836"/>
    </row>
    <row r="28837" spans="1:6" x14ac:dyDescent="0.2">
      <c r="A28837"/>
      <c r="B28837"/>
      <c r="D28837"/>
      <c r="E28837"/>
      <c r="F28837"/>
    </row>
    <row r="28838" spans="1:6" x14ac:dyDescent="0.2">
      <c r="A28838"/>
      <c r="B28838"/>
      <c r="D28838"/>
      <c r="E28838"/>
      <c r="F28838"/>
    </row>
    <row r="28839" spans="1:6" x14ac:dyDescent="0.2">
      <c r="A28839"/>
      <c r="B28839"/>
      <c r="D28839"/>
      <c r="E28839"/>
      <c r="F28839"/>
    </row>
    <row r="28840" spans="1:6" x14ac:dyDescent="0.2">
      <c r="A28840"/>
      <c r="B28840"/>
      <c r="D28840"/>
      <c r="E28840"/>
      <c r="F28840"/>
    </row>
    <row r="28841" spans="1:6" x14ac:dyDescent="0.2">
      <c r="A28841"/>
      <c r="B28841"/>
      <c r="D28841"/>
      <c r="E28841"/>
      <c r="F28841"/>
    </row>
    <row r="28842" spans="1:6" x14ac:dyDescent="0.2">
      <c r="A28842"/>
      <c r="B28842"/>
      <c r="D28842"/>
      <c r="E28842"/>
      <c r="F28842"/>
    </row>
    <row r="28843" spans="1:6" x14ac:dyDescent="0.2">
      <c r="A28843"/>
      <c r="B28843"/>
      <c r="D28843"/>
      <c r="E28843"/>
      <c r="F28843"/>
    </row>
    <row r="28844" spans="1:6" x14ac:dyDescent="0.2">
      <c r="A28844"/>
      <c r="B28844"/>
      <c r="D28844"/>
      <c r="E28844"/>
      <c r="F28844"/>
    </row>
    <row r="28845" spans="1:6" x14ac:dyDescent="0.2">
      <c r="A28845"/>
      <c r="B28845"/>
      <c r="D28845"/>
      <c r="E28845"/>
      <c r="F28845"/>
    </row>
    <row r="28846" spans="1:6" x14ac:dyDescent="0.2">
      <c r="A28846"/>
      <c r="B28846"/>
      <c r="D28846"/>
      <c r="E28846"/>
      <c r="F28846"/>
    </row>
    <row r="28847" spans="1:6" x14ac:dyDescent="0.2">
      <c r="A28847"/>
      <c r="B28847"/>
      <c r="D28847"/>
      <c r="E28847"/>
      <c r="F28847"/>
    </row>
    <row r="28848" spans="1:6" x14ac:dyDescent="0.2">
      <c r="A28848"/>
      <c r="B28848"/>
      <c r="D28848"/>
      <c r="E28848"/>
      <c r="F28848"/>
    </row>
    <row r="28849" spans="1:6" x14ac:dyDescent="0.2">
      <c r="A28849"/>
      <c r="B28849"/>
      <c r="D28849"/>
      <c r="E28849"/>
      <c r="F28849"/>
    </row>
    <row r="28850" spans="1:6" x14ac:dyDescent="0.2">
      <c r="A28850"/>
      <c r="B28850"/>
      <c r="D28850"/>
      <c r="E28850"/>
      <c r="F28850"/>
    </row>
    <row r="28851" spans="1:6" x14ac:dyDescent="0.2">
      <c r="A28851"/>
      <c r="B28851"/>
      <c r="D28851"/>
      <c r="E28851"/>
      <c r="F28851"/>
    </row>
    <row r="28852" spans="1:6" x14ac:dyDescent="0.2">
      <c r="A28852"/>
      <c r="B28852"/>
      <c r="D28852"/>
      <c r="E28852"/>
      <c r="F28852"/>
    </row>
    <row r="28853" spans="1:6" x14ac:dyDescent="0.2">
      <c r="A28853"/>
      <c r="B28853"/>
      <c r="D28853"/>
      <c r="E28853"/>
      <c r="F28853"/>
    </row>
    <row r="28854" spans="1:6" x14ac:dyDescent="0.2">
      <c r="A28854"/>
      <c r="B28854"/>
      <c r="D28854"/>
      <c r="E28854"/>
      <c r="F28854"/>
    </row>
    <row r="28855" spans="1:6" x14ac:dyDescent="0.2">
      <c r="A28855"/>
      <c r="B28855"/>
      <c r="D28855"/>
      <c r="E28855"/>
      <c r="F28855"/>
    </row>
    <row r="28856" spans="1:6" x14ac:dyDescent="0.2">
      <c r="A28856"/>
      <c r="B28856"/>
      <c r="D28856"/>
      <c r="E28856"/>
      <c r="F28856"/>
    </row>
    <row r="28857" spans="1:6" x14ac:dyDescent="0.2">
      <c r="A28857"/>
      <c r="B28857"/>
      <c r="D28857"/>
      <c r="E28857"/>
      <c r="F28857"/>
    </row>
    <row r="28858" spans="1:6" x14ac:dyDescent="0.2">
      <c r="A28858"/>
      <c r="B28858"/>
      <c r="D28858"/>
      <c r="E28858"/>
      <c r="F28858"/>
    </row>
    <row r="28859" spans="1:6" x14ac:dyDescent="0.2">
      <c r="A28859"/>
      <c r="B28859"/>
      <c r="D28859"/>
      <c r="E28859"/>
      <c r="F28859"/>
    </row>
    <row r="28860" spans="1:6" x14ac:dyDescent="0.2">
      <c r="A28860"/>
      <c r="B28860"/>
      <c r="D28860"/>
      <c r="E28860"/>
      <c r="F28860"/>
    </row>
    <row r="28861" spans="1:6" x14ac:dyDescent="0.2">
      <c r="A28861"/>
      <c r="B28861"/>
      <c r="D28861"/>
      <c r="E28861"/>
      <c r="F28861"/>
    </row>
    <row r="28862" spans="1:6" x14ac:dyDescent="0.2">
      <c r="A28862"/>
      <c r="B28862"/>
      <c r="D28862"/>
      <c r="E28862"/>
      <c r="F28862"/>
    </row>
    <row r="28863" spans="1:6" x14ac:dyDescent="0.2">
      <c r="A28863"/>
      <c r="B28863"/>
      <c r="D28863"/>
      <c r="E28863"/>
      <c r="F28863"/>
    </row>
    <row r="28864" spans="1:6" x14ac:dyDescent="0.2">
      <c r="A28864"/>
      <c r="B28864"/>
      <c r="D28864"/>
      <c r="E28864"/>
      <c r="F28864"/>
    </row>
    <row r="28865" spans="1:6" x14ac:dyDescent="0.2">
      <c r="A28865"/>
      <c r="B28865"/>
      <c r="D28865"/>
      <c r="E28865"/>
      <c r="F28865"/>
    </row>
    <row r="28866" spans="1:6" x14ac:dyDescent="0.2">
      <c r="A28866"/>
      <c r="B28866"/>
      <c r="D28866"/>
      <c r="E28866"/>
      <c r="F28866"/>
    </row>
    <row r="28867" spans="1:6" x14ac:dyDescent="0.2">
      <c r="A28867"/>
      <c r="B28867"/>
      <c r="D28867"/>
      <c r="E28867"/>
      <c r="F28867"/>
    </row>
    <row r="28868" spans="1:6" x14ac:dyDescent="0.2">
      <c r="A28868"/>
      <c r="B28868"/>
      <c r="D28868"/>
      <c r="E28868"/>
      <c r="F28868"/>
    </row>
    <row r="28869" spans="1:6" x14ac:dyDescent="0.2">
      <c r="A28869"/>
      <c r="B28869"/>
      <c r="D28869"/>
      <c r="E28869"/>
      <c r="F28869"/>
    </row>
    <row r="28870" spans="1:6" x14ac:dyDescent="0.2">
      <c r="A28870"/>
      <c r="B28870"/>
      <c r="D28870"/>
      <c r="E28870"/>
      <c r="F28870"/>
    </row>
    <row r="28871" spans="1:6" x14ac:dyDescent="0.2">
      <c r="A28871"/>
      <c r="B28871"/>
      <c r="D28871"/>
      <c r="E28871"/>
      <c r="F28871"/>
    </row>
    <row r="28872" spans="1:6" x14ac:dyDescent="0.2">
      <c r="A28872"/>
      <c r="B28872"/>
      <c r="D28872"/>
      <c r="E28872"/>
      <c r="F28872"/>
    </row>
    <row r="28873" spans="1:6" x14ac:dyDescent="0.2">
      <c r="A28873"/>
      <c r="B28873"/>
      <c r="D28873"/>
      <c r="E28873"/>
      <c r="F28873"/>
    </row>
    <row r="28874" spans="1:6" x14ac:dyDescent="0.2">
      <c r="A28874"/>
      <c r="B28874"/>
      <c r="D28874"/>
      <c r="E28874"/>
      <c r="F28874"/>
    </row>
    <row r="28875" spans="1:6" x14ac:dyDescent="0.2">
      <c r="A28875"/>
      <c r="B28875"/>
      <c r="D28875"/>
      <c r="E28875"/>
      <c r="F28875"/>
    </row>
    <row r="28876" spans="1:6" x14ac:dyDescent="0.2">
      <c r="A28876"/>
      <c r="B28876"/>
      <c r="D28876"/>
      <c r="E28876"/>
      <c r="F28876"/>
    </row>
    <row r="28877" spans="1:6" x14ac:dyDescent="0.2">
      <c r="A28877"/>
      <c r="B28877"/>
      <c r="D28877"/>
      <c r="E28877"/>
      <c r="F28877"/>
    </row>
    <row r="28878" spans="1:6" x14ac:dyDescent="0.2">
      <c r="A28878"/>
      <c r="B28878"/>
      <c r="D28878"/>
      <c r="E28878"/>
      <c r="F28878"/>
    </row>
    <row r="28879" spans="1:6" x14ac:dyDescent="0.2">
      <c r="A28879"/>
      <c r="B28879"/>
      <c r="D28879"/>
      <c r="E28879"/>
      <c r="F28879"/>
    </row>
    <row r="28880" spans="1:6" x14ac:dyDescent="0.2">
      <c r="A28880"/>
      <c r="B28880"/>
      <c r="D28880"/>
      <c r="E28880"/>
      <c r="F28880"/>
    </row>
    <row r="28881" spans="1:6" x14ac:dyDescent="0.2">
      <c r="A28881"/>
      <c r="B28881"/>
      <c r="D28881"/>
      <c r="E28881"/>
      <c r="F28881"/>
    </row>
    <row r="28882" spans="1:6" x14ac:dyDescent="0.2">
      <c r="A28882"/>
      <c r="B28882"/>
      <c r="D28882"/>
      <c r="E28882"/>
      <c r="F28882"/>
    </row>
    <row r="28883" spans="1:6" x14ac:dyDescent="0.2">
      <c r="A28883"/>
      <c r="B28883"/>
      <c r="D28883"/>
      <c r="E28883"/>
      <c r="F28883"/>
    </row>
    <row r="28884" spans="1:6" x14ac:dyDescent="0.2">
      <c r="A28884"/>
      <c r="B28884"/>
      <c r="D28884"/>
      <c r="E28884"/>
      <c r="F28884"/>
    </row>
    <row r="28885" spans="1:6" x14ac:dyDescent="0.2">
      <c r="A28885"/>
      <c r="B28885"/>
      <c r="D28885"/>
      <c r="E28885"/>
      <c r="F28885"/>
    </row>
    <row r="28886" spans="1:6" x14ac:dyDescent="0.2">
      <c r="A28886"/>
      <c r="B28886"/>
      <c r="D28886"/>
      <c r="E28886"/>
      <c r="F28886"/>
    </row>
    <row r="28887" spans="1:6" x14ac:dyDescent="0.2">
      <c r="A28887"/>
      <c r="B28887"/>
      <c r="D28887"/>
      <c r="E28887"/>
      <c r="F28887"/>
    </row>
    <row r="28888" spans="1:6" x14ac:dyDescent="0.2">
      <c r="A28888"/>
      <c r="B28888"/>
      <c r="D28888"/>
      <c r="E28888"/>
      <c r="F28888"/>
    </row>
    <row r="28889" spans="1:6" x14ac:dyDescent="0.2">
      <c r="A28889"/>
      <c r="B28889"/>
      <c r="D28889"/>
      <c r="E28889"/>
      <c r="F28889"/>
    </row>
    <row r="28890" spans="1:6" x14ac:dyDescent="0.2">
      <c r="A28890"/>
      <c r="B28890"/>
      <c r="D28890"/>
      <c r="E28890"/>
      <c r="F28890"/>
    </row>
    <row r="28891" spans="1:6" x14ac:dyDescent="0.2">
      <c r="A28891"/>
      <c r="B28891"/>
      <c r="D28891"/>
      <c r="E28891"/>
      <c r="F28891"/>
    </row>
    <row r="28892" spans="1:6" x14ac:dyDescent="0.2">
      <c r="A28892"/>
      <c r="B28892"/>
      <c r="D28892"/>
      <c r="E28892"/>
      <c r="F28892"/>
    </row>
    <row r="28893" spans="1:6" x14ac:dyDescent="0.2">
      <c r="A28893"/>
      <c r="B28893"/>
      <c r="D28893"/>
      <c r="E28893"/>
      <c r="F28893"/>
    </row>
    <row r="28894" spans="1:6" x14ac:dyDescent="0.2">
      <c r="A28894"/>
      <c r="B28894"/>
      <c r="D28894"/>
      <c r="E28894"/>
      <c r="F28894"/>
    </row>
    <row r="28895" spans="1:6" x14ac:dyDescent="0.2">
      <c r="A28895"/>
      <c r="B28895"/>
      <c r="D28895"/>
      <c r="E28895"/>
      <c r="F28895"/>
    </row>
    <row r="28896" spans="1:6" x14ac:dyDescent="0.2">
      <c r="A28896"/>
      <c r="B28896"/>
      <c r="D28896"/>
      <c r="E28896"/>
      <c r="F28896"/>
    </row>
    <row r="28897" spans="1:6" x14ac:dyDescent="0.2">
      <c r="A28897"/>
      <c r="B28897"/>
      <c r="D28897"/>
      <c r="E28897"/>
      <c r="F28897"/>
    </row>
    <row r="28898" spans="1:6" x14ac:dyDescent="0.2">
      <c r="A28898"/>
      <c r="B28898"/>
      <c r="D28898"/>
      <c r="E28898"/>
      <c r="F28898"/>
    </row>
    <row r="28899" spans="1:6" x14ac:dyDescent="0.2">
      <c r="A28899"/>
      <c r="B28899"/>
      <c r="D28899"/>
      <c r="E28899"/>
      <c r="F28899"/>
    </row>
    <row r="28900" spans="1:6" x14ac:dyDescent="0.2">
      <c r="A28900"/>
      <c r="B28900"/>
      <c r="D28900"/>
      <c r="E28900"/>
      <c r="F28900"/>
    </row>
    <row r="28901" spans="1:6" x14ac:dyDescent="0.2">
      <c r="A28901"/>
      <c r="B28901"/>
      <c r="D28901"/>
      <c r="E28901"/>
      <c r="F28901"/>
    </row>
    <row r="28902" spans="1:6" x14ac:dyDescent="0.2">
      <c r="A28902"/>
      <c r="B28902"/>
      <c r="D28902"/>
      <c r="E28902"/>
      <c r="F28902"/>
    </row>
    <row r="28903" spans="1:6" x14ac:dyDescent="0.2">
      <c r="A28903"/>
      <c r="B28903"/>
      <c r="D28903"/>
      <c r="E28903"/>
      <c r="F28903"/>
    </row>
    <row r="28904" spans="1:6" x14ac:dyDescent="0.2">
      <c r="A28904"/>
      <c r="B28904"/>
      <c r="D28904"/>
      <c r="E28904"/>
      <c r="F28904"/>
    </row>
    <row r="28905" spans="1:6" x14ac:dyDescent="0.2">
      <c r="A28905"/>
      <c r="B28905"/>
      <c r="D28905"/>
      <c r="E28905"/>
      <c r="F28905"/>
    </row>
    <row r="28906" spans="1:6" x14ac:dyDescent="0.2">
      <c r="A28906"/>
      <c r="B28906"/>
      <c r="D28906"/>
      <c r="E28906"/>
      <c r="F28906"/>
    </row>
    <row r="28907" spans="1:6" x14ac:dyDescent="0.2">
      <c r="A28907"/>
      <c r="B28907"/>
      <c r="D28907"/>
      <c r="E28907"/>
      <c r="F28907"/>
    </row>
    <row r="28908" spans="1:6" x14ac:dyDescent="0.2">
      <c r="A28908"/>
      <c r="B28908"/>
      <c r="D28908"/>
      <c r="E28908"/>
      <c r="F28908"/>
    </row>
    <row r="28909" spans="1:6" x14ac:dyDescent="0.2">
      <c r="A28909"/>
      <c r="B28909"/>
      <c r="D28909"/>
      <c r="E28909"/>
      <c r="F28909"/>
    </row>
    <row r="28910" spans="1:6" x14ac:dyDescent="0.2">
      <c r="A28910"/>
      <c r="B28910"/>
      <c r="D28910"/>
      <c r="E28910"/>
      <c r="F28910"/>
    </row>
    <row r="28911" spans="1:6" x14ac:dyDescent="0.2">
      <c r="A28911"/>
      <c r="B28911"/>
      <c r="D28911"/>
      <c r="E28911"/>
      <c r="F28911"/>
    </row>
    <row r="28912" spans="1:6" x14ac:dyDescent="0.2">
      <c r="A28912"/>
      <c r="B28912"/>
      <c r="D28912"/>
      <c r="E28912"/>
      <c r="F28912"/>
    </row>
    <row r="28913" spans="1:6" x14ac:dyDescent="0.2">
      <c r="A28913"/>
      <c r="B28913"/>
      <c r="D28913"/>
      <c r="E28913"/>
      <c r="F28913"/>
    </row>
    <row r="28914" spans="1:6" x14ac:dyDescent="0.2">
      <c r="A28914"/>
      <c r="B28914"/>
      <c r="D28914"/>
      <c r="E28914"/>
      <c r="F28914"/>
    </row>
    <row r="28915" spans="1:6" x14ac:dyDescent="0.2">
      <c r="A28915"/>
      <c r="B28915"/>
      <c r="D28915"/>
      <c r="E28915"/>
      <c r="F28915"/>
    </row>
    <row r="28916" spans="1:6" x14ac:dyDescent="0.2">
      <c r="A28916"/>
      <c r="B28916"/>
      <c r="D28916"/>
      <c r="E28916"/>
      <c r="F28916"/>
    </row>
    <row r="28917" spans="1:6" x14ac:dyDescent="0.2">
      <c r="A28917"/>
      <c r="B28917"/>
      <c r="D28917"/>
      <c r="E28917"/>
      <c r="F28917"/>
    </row>
    <row r="28918" spans="1:6" x14ac:dyDescent="0.2">
      <c r="A28918"/>
      <c r="B28918"/>
      <c r="D28918"/>
      <c r="E28918"/>
      <c r="F28918"/>
    </row>
    <row r="28919" spans="1:6" x14ac:dyDescent="0.2">
      <c r="A28919"/>
      <c r="B28919"/>
      <c r="D28919"/>
      <c r="E28919"/>
      <c r="F28919"/>
    </row>
    <row r="28920" spans="1:6" x14ac:dyDescent="0.2">
      <c r="A28920"/>
      <c r="B28920"/>
      <c r="D28920"/>
      <c r="E28920"/>
      <c r="F28920"/>
    </row>
    <row r="28921" spans="1:6" x14ac:dyDescent="0.2">
      <c r="A28921"/>
      <c r="B28921"/>
      <c r="D28921"/>
      <c r="E28921"/>
      <c r="F28921"/>
    </row>
    <row r="28922" spans="1:6" x14ac:dyDescent="0.2">
      <c r="A28922"/>
      <c r="B28922"/>
      <c r="D28922"/>
      <c r="E28922"/>
      <c r="F28922"/>
    </row>
    <row r="28923" spans="1:6" x14ac:dyDescent="0.2">
      <c r="A28923"/>
      <c r="B28923"/>
      <c r="D28923"/>
      <c r="E28923"/>
      <c r="F28923"/>
    </row>
    <row r="28924" spans="1:6" x14ac:dyDescent="0.2">
      <c r="A28924"/>
      <c r="B28924"/>
      <c r="D28924"/>
      <c r="E28924"/>
      <c r="F28924"/>
    </row>
    <row r="28925" spans="1:6" x14ac:dyDescent="0.2">
      <c r="A28925"/>
      <c r="B28925"/>
      <c r="D28925"/>
      <c r="E28925"/>
      <c r="F28925"/>
    </row>
    <row r="28926" spans="1:6" x14ac:dyDescent="0.2">
      <c r="A28926"/>
      <c r="B28926"/>
      <c r="D28926"/>
      <c r="E28926"/>
      <c r="F28926"/>
    </row>
    <row r="28927" spans="1:6" x14ac:dyDescent="0.2">
      <c r="A28927"/>
      <c r="B28927"/>
      <c r="D28927"/>
      <c r="E28927"/>
      <c r="F28927"/>
    </row>
    <row r="28928" spans="1:6" x14ac:dyDescent="0.2">
      <c r="A28928"/>
      <c r="B28928"/>
      <c r="D28928"/>
      <c r="E28928"/>
      <c r="F28928"/>
    </row>
    <row r="28929" spans="1:6" x14ac:dyDescent="0.2">
      <c r="A28929"/>
      <c r="B28929"/>
      <c r="D28929"/>
      <c r="E28929"/>
      <c r="F28929"/>
    </row>
    <row r="28930" spans="1:6" x14ac:dyDescent="0.2">
      <c r="A28930"/>
      <c r="B28930"/>
      <c r="D28930"/>
      <c r="E28930"/>
      <c r="F28930"/>
    </row>
    <row r="28931" spans="1:6" x14ac:dyDescent="0.2">
      <c r="A28931"/>
      <c r="B28931"/>
      <c r="D28931"/>
      <c r="E28931"/>
      <c r="F28931"/>
    </row>
    <row r="28932" spans="1:6" x14ac:dyDescent="0.2">
      <c r="A28932"/>
      <c r="B28932"/>
      <c r="D28932"/>
      <c r="E28932"/>
      <c r="F28932"/>
    </row>
    <row r="28933" spans="1:6" x14ac:dyDescent="0.2">
      <c r="A28933"/>
      <c r="B28933"/>
      <c r="D28933"/>
      <c r="E28933"/>
      <c r="F28933"/>
    </row>
    <row r="28934" spans="1:6" x14ac:dyDescent="0.2">
      <c r="A28934"/>
      <c r="B28934"/>
      <c r="D28934"/>
      <c r="E28934"/>
      <c r="F28934"/>
    </row>
    <row r="28935" spans="1:6" x14ac:dyDescent="0.2">
      <c r="A28935"/>
      <c r="B28935"/>
      <c r="D28935"/>
      <c r="E28935"/>
      <c r="F28935"/>
    </row>
    <row r="28936" spans="1:6" x14ac:dyDescent="0.2">
      <c r="A28936"/>
      <c r="B28936"/>
      <c r="D28936"/>
      <c r="E28936"/>
      <c r="F28936"/>
    </row>
    <row r="28937" spans="1:6" x14ac:dyDescent="0.2">
      <c r="A28937"/>
      <c r="B28937"/>
      <c r="D28937"/>
      <c r="E28937"/>
      <c r="F28937"/>
    </row>
    <row r="28938" spans="1:6" x14ac:dyDescent="0.2">
      <c r="A28938"/>
      <c r="B28938"/>
      <c r="D28938"/>
      <c r="E28938"/>
      <c r="F28938"/>
    </row>
    <row r="28939" spans="1:6" x14ac:dyDescent="0.2">
      <c r="A28939"/>
      <c r="B28939"/>
      <c r="D28939"/>
      <c r="E28939"/>
      <c r="F28939"/>
    </row>
    <row r="28940" spans="1:6" x14ac:dyDescent="0.2">
      <c r="A28940"/>
      <c r="B28940"/>
      <c r="D28940"/>
      <c r="E28940"/>
      <c r="F28940"/>
    </row>
    <row r="28941" spans="1:6" x14ac:dyDescent="0.2">
      <c r="A28941"/>
      <c r="B28941"/>
      <c r="D28941"/>
      <c r="E28941"/>
      <c r="F28941"/>
    </row>
    <row r="28942" spans="1:6" x14ac:dyDescent="0.2">
      <c r="A28942"/>
      <c r="B28942"/>
      <c r="D28942"/>
      <c r="E28942"/>
      <c r="F28942"/>
    </row>
    <row r="28943" spans="1:6" x14ac:dyDescent="0.2">
      <c r="A28943"/>
      <c r="B28943"/>
      <c r="D28943"/>
      <c r="E28943"/>
      <c r="F28943"/>
    </row>
    <row r="28944" spans="1:6" x14ac:dyDescent="0.2">
      <c r="A28944"/>
      <c r="B28944"/>
      <c r="D28944"/>
      <c r="E28944"/>
      <c r="F28944"/>
    </row>
    <row r="28945" spans="1:6" x14ac:dyDescent="0.2">
      <c r="A28945"/>
      <c r="B28945"/>
      <c r="D28945"/>
      <c r="E28945"/>
      <c r="F28945"/>
    </row>
    <row r="28946" spans="1:6" x14ac:dyDescent="0.2">
      <c r="A28946"/>
      <c r="B28946"/>
      <c r="D28946"/>
      <c r="E28946"/>
      <c r="F28946"/>
    </row>
    <row r="28947" spans="1:6" x14ac:dyDescent="0.2">
      <c r="A28947"/>
      <c r="B28947"/>
      <c r="D28947"/>
      <c r="E28947"/>
      <c r="F28947"/>
    </row>
    <row r="28948" spans="1:6" x14ac:dyDescent="0.2">
      <c r="A28948"/>
      <c r="B28948"/>
      <c r="D28948"/>
      <c r="E28948"/>
      <c r="F28948"/>
    </row>
    <row r="28949" spans="1:6" x14ac:dyDescent="0.2">
      <c r="A28949"/>
      <c r="B28949"/>
      <c r="D28949"/>
      <c r="E28949"/>
      <c r="F28949"/>
    </row>
    <row r="28950" spans="1:6" x14ac:dyDescent="0.2">
      <c r="A28950"/>
      <c r="B28950"/>
      <c r="D28950"/>
      <c r="E28950"/>
      <c r="F28950"/>
    </row>
    <row r="28951" spans="1:6" x14ac:dyDescent="0.2">
      <c r="A28951"/>
      <c r="B28951"/>
      <c r="D28951"/>
      <c r="E28951"/>
      <c r="F28951"/>
    </row>
    <row r="28952" spans="1:6" x14ac:dyDescent="0.2">
      <c r="A28952"/>
      <c r="B28952"/>
      <c r="D28952"/>
      <c r="E28952"/>
      <c r="F28952"/>
    </row>
    <row r="28953" spans="1:6" x14ac:dyDescent="0.2">
      <c r="A28953"/>
      <c r="B28953"/>
      <c r="D28953"/>
      <c r="E28953"/>
      <c r="F28953"/>
    </row>
    <row r="28954" spans="1:6" x14ac:dyDescent="0.2">
      <c r="A28954"/>
      <c r="B28954"/>
      <c r="D28954"/>
      <c r="E28954"/>
      <c r="F28954"/>
    </row>
    <row r="28955" spans="1:6" x14ac:dyDescent="0.2">
      <c r="A28955"/>
      <c r="B28955"/>
      <c r="D28955"/>
      <c r="E28955"/>
      <c r="F28955"/>
    </row>
    <row r="28956" spans="1:6" x14ac:dyDescent="0.2">
      <c r="A28956"/>
      <c r="B28956"/>
      <c r="D28956"/>
      <c r="E28956"/>
      <c r="F28956"/>
    </row>
    <row r="28957" spans="1:6" x14ac:dyDescent="0.2">
      <c r="A28957"/>
      <c r="B28957"/>
      <c r="D28957"/>
      <c r="E28957"/>
      <c r="F28957"/>
    </row>
    <row r="28958" spans="1:6" x14ac:dyDescent="0.2">
      <c r="A28958"/>
      <c r="B28958"/>
      <c r="D28958"/>
      <c r="E28958"/>
      <c r="F28958"/>
    </row>
    <row r="28959" spans="1:6" x14ac:dyDescent="0.2">
      <c r="A28959"/>
      <c r="B28959"/>
      <c r="D28959"/>
      <c r="E28959"/>
      <c r="F28959"/>
    </row>
    <row r="28960" spans="1:6" x14ac:dyDescent="0.2">
      <c r="A28960"/>
      <c r="B28960"/>
      <c r="D28960"/>
      <c r="E28960"/>
      <c r="F28960"/>
    </row>
    <row r="28961" spans="1:6" x14ac:dyDescent="0.2">
      <c r="A28961"/>
      <c r="B28961"/>
      <c r="D28961"/>
      <c r="E28961"/>
      <c r="F28961"/>
    </row>
    <row r="28962" spans="1:6" x14ac:dyDescent="0.2">
      <c r="A28962"/>
      <c r="B28962"/>
      <c r="D28962"/>
      <c r="E28962"/>
      <c r="F28962"/>
    </row>
    <row r="28963" spans="1:6" x14ac:dyDescent="0.2">
      <c r="A28963"/>
      <c r="B28963"/>
      <c r="D28963"/>
      <c r="E28963"/>
      <c r="F28963"/>
    </row>
    <row r="28964" spans="1:6" x14ac:dyDescent="0.2">
      <c r="A28964"/>
      <c r="B28964"/>
      <c r="D28964"/>
      <c r="E28964"/>
      <c r="F28964"/>
    </row>
    <row r="28965" spans="1:6" x14ac:dyDescent="0.2">
      <c r="A28965"/>
      <c r="B28965"/>
      <c r="D28965"/>
      <c r="E28965"/>
      <c r="F28965"/>
    </row>
    <row r="28966" spans="1:6" x14ac:dyDescent="0.2">
      <c r="A28966"/>
      <c r="B28966"/>
      <c r="D28966"/>
      <c r="E28966"/>
      <c r="F28966"/>
    </row>
    <row r="28967" spans="1:6" x14ac:dyDescent="0.2">
      <c r="A28967"/>
      <c r="B28967"/>
      <c r="D28967"/>
      <c r="E28967"/>
      <c r="F28967"/>
    </row>
    <row r="28968" spans="1:6" x14ac:dyDescent="0.2">
      <c r="A28968"/>
      <c r="B28968"/>
      <c r="D28968"/>
      <c r="E28968"/>
      <c r="F28968"/>
    </row>
    <row r="28969" spans="1:6" x14ac:dyDescent="0.2">
      <c r="A28969"/>
      <c r="B28969"/>
      <c r="D28969"/>
      <c r="E28969"/>
      <c r="F28969"/>
    </row>
    <row r="28970" spans="1:6" x14ac:dyDescent="0.2">
      <c r="A28970"/>
      <c r="B28970"/>
      <c r="D28970"/>
      <c r="E28970"/>
      <c r="F28970"/>
    </row>
    <row r="28971" spans="1:6" x14ac:dyDescent="0.2">
      <c r="A28971"/>
      <c r="B28971"/>
      <c r="D28971"/>
      <c r="E28971"/>
      <c r="F28971"/>
    </row>
    <row r="28972" spans="1:6" x14ac:dyDescent="0.2">
      <c r="A28972"/>
      <c r="B28972"/>
      <c r="D28972"/>
      <c r="E28972"/>
      <c r="F28972"/>
    </row>
    <row r="28973" spans="1:6" x14ac:dyDescent="0.2">
      <c r="A28973"/>
      <c r="B28973"/>
      <c r="D28973"/>
      <c r="E28973"/>
      <c r="F28973"/>
    </row>
    <row r="28974" spans="1:6" x14ac:dyDescent="0.2">
      <c r="A28974"/>
      <c r="B28974"/>
      <c r="D28974"/>
      <c r="E28974"/>
      <c r="F28974"/>
    </row>
    <row r="28975" spans="1:6" x14ac:dyDescent="0.2">
      <c r="A28975"/>
      <c r="B28975"/>
      <c r="D28975"/>
      <c r="E28975"/>
      <c r="F28975"/>
    </row>
    <row r="28976" spans="1:6" x14ac:dyDescent="0.2">
      <c r="A28976"/>
      <c r="B28976"/>
      <c r="D28976"/>
      <c r="E28976"/>
      <c r="F28976"/>
    </row>
    <row r="28977" spans="1:6" x14ac:dyDescent="0.2">
      <c r="A28977"/>
      <c r="B28977"/>
      <c r="D28977"/>
      <c r="E28977"/>
      <c r="F28977"/>
    </row>
    <row r="28978" spans="1:6" x14ac:dyDescent="0.2">
      <c r="A28978"/>
      <c r="B28978"/>
      <c r="D28978"/>
      <c r="E28978"/>
      <c r="F28978"/>
    </row>
    <row r="28979" spans="1:6" x14ac:dyDescent="0.2">
      <c r="A28979"/>
      <c r="B28979"/>
      <c r="D28979"/>
      <c r="E28979"/>
      <c r="F28979"/>
    </row>
    <row r="28980" spans="1:6" x14ac:dyDescent="0.2">
      <c r="A28980"/>
      <c r="B28980"/>
      <c r="D28980"/>
      <c r="E28980"/>
      <c r="F28980"/>
    </row>
    <row r="28981" spans="1:6" x14ac:dyDescent="0.2">
      <c r="A28981"/>
      <c r="B28981"/>
      <c r="D28981"/>
      <c r="E28981"/>
      <c r="F28981"/>
    </row>
    <row r="28982" spans="1:6" x14ac:dyDescent="0.2">
      <c r="A28982"/>
      <c r="B28982"/>
      <c r="D28982"/>
      <c r="E28982"/>
      <c r="F28982"/>
    </row>
    <row r="28983" spans="1:6" x14ac:dyDescent="0.2">
      <c r="A28983"/>
      <c r="B28983"/>
      <c r="D28983"/>
      <c r="E28983"/>
      <c r="F28983"/>
    </row>
    <row r="28984" spans="1:6" x14ac:dyDescent="0.2">
      <c r="A28984"/>
      <c r="B28984"/>
      <c r="D28984"/>
      <c r="E28984"/>
      <c r="F28984"/>
    </row>
    <row r="28985" spans="1:6" x14ac:dyDescent="0.2">
      <c r="A28985"/>
      <c r="B28985"/>
      <c r="D28985"/>
      <c r="E28985"/>
      <c r="F28985"/>
    </row>
    <row r="28986" spans="1:6" x14ac:dyDescent="0.2">
      <c r="A28986"/>
      <c r="B28986"/>
      <c r="D28986"/>
      <c r="E28986"/>
      <c r="F28986"/>
    </row>
    <row r="28987" spans="1:6" x14ac:dyDescent="0.2">
      <c r="A28987"/>
      <c r="B28987"/>
      <c r="D28987"/>
      <c r="E28987"/>
      <c r="F28987"/>
    </row>
    <row r="28988" spans="1:6" x14ac:dyDescent="0.2">
      <c r="A28988"/>
      <c r="B28988"/>
      <c r="D28988"/>
      <c r="E28988"/>
      <c r="F28988"/>
    </row>
    <row r="28989" spans="1:6" x14ac:dyDescent="0.2">
      <c r="A28989"/>
      <c r="B28989"/>
      <c r="D28989"/>
      <c r="E28989"/>
      <c r="F28989"/>
    </row>
    <row r="28990" spans="1:6" x14ac:dyDescent="0.2">
      <c r="A28990"/>
      <c r="B28990"/>
      <c r="D28990"/>
      <c r="E28990"/>
      <c r="F28990"/>
    </row>
    <row r="28991" spans="1:6" x14ac:dyDescent="0.2">
      <c r="A28991"/>
      <c r="B28991"/>
      <c r="D28991"/>
      <c r="E28991"/>
      <c r="F28991"/>
    </row>
    <row r="28992" spans="1:6" x14ac:dyDescent="0.2">
      <c r="A28992"/>
      <c r="B28992"/>
      <c r="D28992"/>
      <c r="E28992"/>
      <c r="F28992"/>
    </row>
    <row r="28993" spans="1:6" x14ac:dyDescent="0.2">
      <c r="A28993"/>
      <c r="B28993"/>
      <c r="D28993"/>
      <c r="E28993"/>
      <c r="F28993"/>
    </row>
    <row r="28994" spans="1:6" x14ac:dyDescent="0.2">
      <c r="A28994"/>
      <c r="B28994"/>
      <c r="D28994"/>
      <c r="E28994"/>
      <c r="F28994"/>
    </row>
    <row r="28995" spans="1:6" x14ac:dyDescent="0.2">
      <c r="A28995"/>
      <c r="B28995"/>
      <c r="D28995"/>
      <c r="E28995"/>
      <c r="F28995"/>
    </row>
    <row r="28996" spans="1:6" x14ac:dyDescent="0.2">
      <c r="A28996"/>
      <c r="B28996"/>
      <c r="D28996"/>
      <c r="E28996"/>
      <c r="F28996"/>
    </row>
    <row r="28997" spans="1:6" x14ac:dyDescent="0.2">
      <c r="A28997"/>
      <c r="B28997"/>
      <c r="D28997"/>
      <c r="E28997"/>
      <c r="F28997"/>
    </row>
    <row r="28998" spans="1:6" x14ac:dyDescent="0.2">
      <c r="A28998"/>
      <c r="B28998"/>
      <c r="D28998"/>
      <c r="E28998"/>
      <c r="F28998"/>
    </row>
    <row r="28999" spans="1:6" x14ac:dyDescent="0.2">
      <c r="A28999"/>
      <c r="B28999"/>
      <c r="D28999"/>
      <c r="E28999"/>
      <c r="F28999"/>
    </row>
    <row r="29000" spans="1:6" x14ac:dyDescent="0.2">
      <c r="A29000"/>
      <c r="B29000"/>
      <c r="D29000"/>
      <c r="E29000"/>
      <c r="F29000"/>
    </row>
    <row r="29001" spans="1:6" x14ac:dyDescent="0.2">
      <c r="A29001"/>
      <c r="B29001"/>
      <c r="D29001"/>
      <c r="E29001"/>
      <c r="F29001"/>
    </row>
    <row r="29002" spans="1:6" x14ac:dyDescent="0.2">
      <c r="A29002"/>
      <c r="B29002"/>
      <c r="D29002"/>
      <c r="E29002"/>
      <c r="F29002"/>
    </row>
    <row r="29003" spans="1:6" x14ac:dyDescent="0.2">
      <c r="A29003"/>
      <c r="B29003"/>
      <c r="D29003"/>
      <c r="E29003"/>
      <c r="F29003"/>
    </row>
    <row r="29004" spans="1:6" x14ac:dyDescent="0.2">
      <c r="A29004"/>
      <c r="B29004"/>
      <c r="D29004"/>
      <c r="E29004"/>
      <c r="F29004"/>
    </row>
    <row r="29005" spans="1:6" x14ac:dyDescent="0.2">
      <c r="A29005"/>
      <c r="B29005"/>
      <c r="D29005"/>
      <c r="E29005"/>
      <c r="F29005"/>
    </row>
    <row r="29006" spans="1:6" x14ac:dyDescent="0.2">
      <c r="A29006"/>
      <c r="B29006"/>
      <c r="D29006"/>
      <c r="E29006"/>
      <c r="F29006"/>
    </row>
    <row r="29007" spans="1:6" x14ac:dyDescent="0.2">
      <c r="A29007"/>
      <c r="B29007"/>
      <c r="D29007"/>
      <c r="E29007"/>
      <c r="F29007"/>
    </row>
    <row r="29008" spans="1:6" x14ac:dyDescent="0.2">
      <c r="A29008"/>
      <c r="B29008"/>
      <c r="D29008"/>
      <c r="E29008"/>
      <c r="F29008"/>
    </row>
    <row r="29009" spans="1:6" x14ac:dyDescent="0.2">
      <c r="A29009"/>
      <c r="B29009"/>
      <c r="D29009"/>
      <c r="E29009"/>
      <c r="F29009"/>
    </row>
    <row r="29010" spans="1:6" x14ac:dyDescent="0.2">
      <c r="A29010"/>
      <c r="B29010"/>
      <c r="D29010"/>
      <c r="E29010"/>
      <c r="F29010"/>
    </row>
    <row r="29011" spans="1:6" x14ac:dyDescent="0.2">
      <c r="A29011"/>
      <c r="B29011"/>
      <c r="D29011"/>
      <c r="E29011"/>
      <c r="F29011"/>
    </row>
    <row r="29012" spans="1:6" x14ac:dyDescent="0.2">
      <c r="A29012"/>
      <c r="B29012"/>
      <c r="D29012"/>
      <c r="E29012"/>
      <c r="F29012"/>
    </row>
    <row r="29013" spans="1:6" x14ac:dyDescent="0.2">
      <c r="A29013"/>
      <c r="B29013"/>
      <c r="D29013"/>
      <c r="E29013"/>
      <c r="F29013"/>
    </row>
    <row r="29014" spans="1:6" x14ac:dyDescent="0.2">
      <c r="A29014"/>
      <c r="B29014"/>
      <c r="D29014"/>
      <c r="E29014"/>
      <c r="F29014"/>
    </row>
    <row r="29015" spans="1:6" x14ac:dyDescent="0.2">
      <c r="A29015"/>
      <c r="B29015"/>
      <c r="D29015"/>
      <c r="E29015"/>
      <c r="F29015"/>
    </row>
    <row r="29016" spans="1:6" x14ac:dyDescent="0.2">
      <c r="A29016"/>
      <c r="B29016"/>
      <c r="D29016"/>
      <c r="E29016"/>
      <c r="F29016"/>
    </row>
    <row r="29017" spans="1:6" x14ac:dyDescent="0.2">
      <c r="A29017"/>
      <c r="B29017"/>
      <c r="D29017"/>
      <c r="E29017"/>
      <c r="F29017"/>
    </row>
    <row r="29018" spans="1:6" x14ac:dyDescent="0.2">
      <c r="A29018"/>
      <c r="B29018"/>
      <c r="D29018"/>
      <c r="E29018"/>
      <c r="F29018"/>
    </row>
    <row r="29019" spans="1:6" x14ac:dyDescent="0.2">
      <c r="A29019"/>
      <c r="B29019"/>
      <c r="D29019"/>
      <c r="E29019"/>
      <c r="F29019"/>
    </row>
    <row r="29020" spans="1:6" x14ac:dyDescent="0.2">
      <c r="A29020"/>
      <c r="B29020"/>
      <c r="D29020"/>
      <c r="E29020"/>
      <c r="F29020"/>
    </row>
    <row r="29021" spans="1:6" x14ac:dyDescent="0.2">
      <c r="A29021"/>
      <c r="B29021"/>
      <c r="D29021"/>
      <c r="E29021"/>
      <c r="F29021"/>
    </row>
    <row r="29022" spans="1:6" x14ac:dyDescent="0.2">
      <c r="A29022"/>
      <c r="B29022"/>
      <c r="D29022"/>
      <c r="E29022"/>
      <c r="F29022"/>
    </row>
    <row r="29023" spans="1:6" x14ac:dyDescent="0.2">
      <c r="A29023"/>
      <c r="B29023"/>
      <c r="D29023"/>
      <c r="E29023"/>
      <c r="F29023"/>
    </row>
    <row r="29024" spans="1:6" x14ac:dyDescent="0.2">
      <c r="A29024"/>
      <c r="B29024"/>
      <c r="D29024"/>
      <c r="E29024"/>
      <c r="F29024"/>
    </row>
    <row r="29025" spans="1:6" x14ac:dyDescent="0.2">
      <c r="A29025"/>
      <c r="B29025"/>
      <c r="D29025"/>
      <c r="E29025"/>
      <c r="F29025"/>
    </row>
    <row r="29026" spans="1:6" x14ac:dyDescent="0.2">
      <c r="A29026"/>
      <c r="B29026"/>
      <c r="D29026"/>
      <c r="E29026"/>
      <c r="F29026"/>
    </row>
    <row r="29027" spans="1:6" x14ac:dyDescent="0.2">
      <c r="A29027"/>
      <c r="B29027"/>
      <c r="D29027"/>
      <c r="E29027"/>
      <c r="F29027"/>
    </row>
    <row r="29028" spans="1:6" x14ac:dyDescent="0.2">
      <c r="A29028"/>
      <c r="B29028"/>
      <c r="D29028"/>
      <c r="E29028"/>
      <c r="F29028"/>
    </row>
    <row r="29029" spans="1:6" x14ac:dyDescent="0.2">
      <c r="A29029"/>
      <c r="B29029"/>
      <c r="D29029"/>
      <c r="E29029"/>
      <c r="F29029"/>
    </row>
    <row r="29030" spans="1:6" x14ac:dyDescent="0.2">
      <c r="A29030"/>
      <c r="B29030"/>
      <c r="D29030"/>
      <c r="E29030"/>
      <c r="F29030"/>
    </row>
    <row r="29031" spans="1:6" x14ac:dyDescent="0.2">
      <c r="A29031"/>
      <c r="B29031"/>
      <c r="D29031"/>
      <c r="E29031"/>
      <c r="F29031"/>
    </row>
    <row r="29032" spans="1:6" x14ac:dyDescent="0.2">
      <c r="A29032"/>
      <c r="B29032"/>
      <c r="D29032"/>
      <c r="E29032"/>
      <c r="F29032"/>
    </row>
    <row r="29033" spans="1:6" x14ac:dyDescent="0.2">
      <c r="A29033"/>
      <c r="B29033"/>
      <c r="D29033"/>
      <c r="E29033"/>
      <c r="F29033"/>
    </row>
    <row r="29034" spans="1:6" x14ac:dyDescent="0.2">
      <c r="A29034"/>
      <c r="B29034"/>
      <c r="D29034"/>
      <c r="E29034"/>
      <c r="F29034"/>
    </row>
    <row r="29035" spans="1:6" x14ac:dyDescent="0.2">
      <c r="A29035"/>
      <c r="B29035"/>
      <c r="D29035"/>
      <c r="E29035"/>
      <c r="F29035"/>
    </row>
    <row r="29036" spans="1:6" x14ac:dyDescent="0.2">
      <c r="A29036"/>
      <c r="B29036"/>
      <c r="D29036"/>
      <c r="E29036"/>
      <c r="F29036"/>
    </row>
    <row r="29037" spans="1:6" x14ac:dyDescent="0.2">
      <c r="A29037"/>
      <c r="B29037"/>
      <c r="D29037"/>
      <c r="E29037"/>
      <c r="F29037"/>
    </row>
    <row r="29038" spans="1:6" x14ac:dyDescent="0.2">
      <c r="A29038"/>
      <c r="B29038"/>
      <c r="D29038"/>
      <c r="E29038"/>
      <c r="F29038"/>
    </row>
    <row r="29039" spans="1:6" x14ac:dyDescent="0.2">
      <c r="A29039"/>
      <c r="B29039"/>
      <c r="D29039"/>
      <c r="E29039"/>
      <c r="F29039"/>
    </row>
    <row r="29040" spans="1:6" x14ac:dyDescent="0.2">
      <c r="A29040"/>
      <c r="B29040"/>
      <c r="D29040"/>
      <c r="E29040"/>
      <c r="F29040"/>
    </row>
    <row r="29041" spans="1:6" x14ac:dyDescent="0.2">
      <c r="A29041"/>
      <c r="B29041"/>
      <c r="D29041"/>
      <c r="E29041"/>
      <c r="F29041"/>
    </row>
    <row r="29042" spans="1:6" x14ac:dyDescent="0.2">
      <c r="A29042"/>
      <c r="B29042"/>
      <c r="D29042"/>
      <c r="E29042"/>
      <c r="F29042"/>
    </row>
    <row r="29043" spans="1:6" x14ac:dyDescent="0.2">
      <c r="A29043"/>
      <c r="B29043"/>
      <c r="D29043"/>
      <c r="E29043"/>
      <c r="F29043"/>
    </row>
    <row r="29044" spans="1:6" x14ac:dyDescent="0.2">
      <c r="A29044"/>
      <c r="B29044"/>
      <c r="D29044"/>
      <c r="E29044"/>
      <c r="F29044"/>
    </row>
    <row r="29045" spans="1:6" x14ac:dyDescent="0.2">
      <c r="A29045"/>
      <c r="B29045"/>
      <c r="D29045"/>
      <c r="E29045"/>
      <c r="F29045"/>
    </row>
    <row r="29046" spans="1:6" x14ac:dyDescent="0.2">
      <c r="A29046"/>
      <c r="B29046"/>
      <c r="D29046"/>
      <c r="E29046"/>
      <c r="F29046"/>
    </row>
    <row r="29047" spans="1:6" x14ac:dyDescent="0.2">
      <c r="A29047"/>
      <c r="B29047"/>
      <c r="D29047"/>
      <c r="E29047"/>
      <c r="F29047"/>
    </row>
    <row r="29048" spans="1:6" x14ac:dyDescent="0.2">
      <c r="A29048"/>
      <c r="B29048"/>
      <c r="D29048"/>
      <c r="E29048"/>
      <c r="F29048"/>
    </row>
    <row r="29049" spans="1:6" x14ac:dyDescent="0.2">
      <c r="A29049"/>
      <c r="B29049"/>
      <c r="D29049"/>
      <c r="E29049"/>
      <c r="F29049"/>
    </row>
    <row r="29050" spans="1:6" x14ac:dyDescent="0.2">
      <c r="A29050"/>
      <c r="B29050"/>
      <c r="D29050"/>
      <c r="E29050"/>
      <c r="F29050"/>
    </row>
    <row r="29051" spans="1:6" x14ac:dyDescent="0.2">
      <c r="A29051"/>
      <c r="B29051"/>
      <c r="D29051"/>
      <c r="E29051"/>
      <c r="F29051"/>
    </row>
    <row r="29052" spans="1:6" x14ac:dyDescent="0.2">
      <c r="A29052"/>
      <c r="B29052"/>
      <c r="D29052"/>
      <c r="E29052"/>
      <c r="F29052"/>
    </row>
    <row r="29053" spans="1:6" x14ac:dyDescent="0.2">
      <c r="A29053"/>
      <c r="B29053"/>
      <c r="D29053"/>
      <c r="E29053"/>
      <c r="F29053"/>
    </row>
    <row r="29054" spans="1:6" x14ac:dyDescent="0.2">
      <c r="A29054"/>
      <c r="B29054"/>
      <c r="D29054"/>
      <c r="E29054"/>
      <c r="F29054"/>
    </row>
    <row r="29055" spans="1:6" x14ac:dyDescent="0.2">
      <c r="A29055"/>
      <c r="B29055"/>
      <c r="D29055"/>
      <c r="E29055"/>
      <c r="F29055"/>
    </row>
    <row r="29056" spans="1:6" x14ac:dyDescent="0.2">
      <c r="A29056"/>
      <c r="B29056"/>
      <c r="D29056"/>
      <c r="E29056"/>
      <c r="F29056"/>
    </row>
    <row r="29057" spans="1:6" x14ac:dyDescent="0.2">
      <c r="A29057"/>
      <c r="B29057"/>
      <c r="D29057"/>
      <c r="E29057"/>
      <c r="F29057"/>
    </row>
    <row r="29058" spans="1:6" x14ac:dyDescent="0.2">
      <c r="A29058"/>
      <c r="B29058"/>
      <c r="D29058"/>
      <c r="E29058"/>
      <c r="F29058"/>
    </row>
    <row r="29059" spans="1:6" x14ac:dyDescent="0.2">
      <c r="A29059"/>
      <c r="B29059"/>
      <c r="D29059"/>
      <c r="E29059"/>
      <c r="F29059"/>
    </row>
    <row r="29060" spans="1:6" x14ac:dyDescent="0.2">
      <c r="A29060"/>
      <c r="B29060"/>
      <c r="D29060"/>
      <c r="E29060"/>
      <c r="F29060"/>
    </row>
    <row r="29061" spans="1:6" x14ac:dyDescent="0.2">
      <c r="A29061"/>
      <c r="B29061"/>
      <c r="D29061"/>
      <c r="E29061"/>
      <c r="F29061"/>
    </row>
    <row r="29062" spans="1:6" x14ac:dyDescent="0.2">
      <c r="A29062"/>
      <c r="B29062"/>
      <c r="D29062"/>
      <c r="E29062"/>
      <c r="F29062"/>
    </row>
    <row r="29063" spans="1:6" x14ac:dyDescent="0.2">
      <c r="A29063"/>
      <c r="B29063"/>
      <c r="D29063"/>
      <c r="E29063"/>
      <c r="F29063"/>
    </row>
    <row r="29064" spans="1:6" x14ac:dyDescent="0.2">
      <c r="A29064"/>
      <c r="B29064"/>
      <c r="D29064"/>
      <c r="E29064"/>
      <c r="F29064"/>
    </row>
    <row r="29065" spans="1:6" x14ac:dyDescent="0.2">
      <c r="A29065"/>
      <c r="B29065"/>
      <c r="D29065"/>
      <c r="E29065"/>
      <c r="F29065"/>
    </row>
    <row r="29066" spans="1:6" x14ac:dyDescent="0.2">
      <c r="A29066"/>
      <c r="B29066"/>
      <c r="D29066"/>
      <c r="E29066"/>
      <c r="F29066"/>
    </row>
    <row r="29067" spans="1:6" x14ac:dyDescent="0.2">
      <c r="A29067"/>
      <c r="B29067"/>
      <c r="D29067"/>
      <c r="E29067"/>
      <c r="F29067"/>
    </row>
    <row r="29068" spans="1:6" x14ac:dyDescent="0.2">
      <c r="A29068"/>
      <c r="B29068"/>
      <c r="D29068"/>
      <c r="E29068"/>
      <c r="F29068"/>
    </row>
    <row r="29069" spans="1:6" x14ac:dyDescent="0.2">
      <c r="A29069"/>
      <c r="B29069"/>
      <c r="D29069"/>
      <c r="E29069"/>
      <c r="F29069"/>
    </row>
    <row r="29070" spans="1:6" x14ac:dyDescent="0.2">
      <c r="A29070"/>
      <c r="B29070"/>
      <c r="D29070"/>
      <c r="E29070"/>
      <c r="F29070"/>
    </row>
    <row r="29071" spans="1:6" x14ac:dyDescent="0.2">
      <c r="A29071"/>
      <c r="B29071"/>
      <c r="D29071"/>
      <c r="E29071"/>
      <c r="F29071"/>
    </row>
    <row r="29072" spans="1:6" x14ac:dyDescent="0.2">
      <c r="A29072"/>
      <c r="B29072"/>
      <c r="D29072"/>
      <c r="E29072"/>
      <c r="F29072"/>
    </row>
    <row r="29073" spans="1:6" x14ac:dyDescent="0.2">
      <c r="A29073"/>
      <c r="B29073"/>
      <c r="D29073"/>
      <c r="E29073"/>
      <c r="F29073"/>
    </row>
    <row r="29074" spans="1:6" x14ac:dyDescent="0.2">
      <c r="A29074"/>
      <c r="B29074"/>
      <c r="D29074"/>
      <c r="E29074"/>
      <c r="F29074"/>
    </row>
    <row r="29075" spans="1:6" x14ac:dyDescent="0.2">
      <c r="A29075"/>
      <c r="B29075"/>
      <c r="D29075"/>
      <c r="E29075"/>
      <c r="F29075"/>
    </row>
    <row r="29076" spans="1:6" x14ac:dyDescent="0.2">
      <c r="A29076"/>
      <c r="B29076"/>
      <c r="D29076"/>
      <c r="E29076"/>
      <c r="F29076"/>
    </row>
    <row r="29077" spans="1:6" x14ac:dyDescent="0.2">
      <c r="A29077"/>
      <c r="B29077"/>
      <c r="D29077"/>
      <c r="E29077"/>
      <c r="F29077"/>
    </row>
    <row r="29078" spans="1:6" x14ac:dyDescent="0.2">
      <c r="A29078"/>
      <c r="B29078"/>
      <c r="D29078"/>
      <c r="E29078"/>
      <c r="F29078"/>
    </row>
    <row r="29079" spans="1:6" x14ac:dyDescent="0.2">
      <c r="A29079"/>
      <c r="B29079"/>
      <c r="D29079"/>
      <c r="E29079"/>
      <c r="F29079"/>
    </row>
    <row r="29080" spans="1:6" x14ac:dyDescent="0.2">
      <c r="A29080"/>
      <c r="B29080"/>
      <c r="D29080"/>
      <c r="E29080"/>
      <c r="F29080"/>
    </row>
    <row r="29081" spans="1:6" x14ac:dyDescent="0.2">
      <c r="A29081"/>
      <c r="B29081"/>
      <c r="D29081"/>
      <c r="E29081"/>
      <c r="F29081"/>
    </row>
    <row r="29082" spans="1:6" x14ac:dyDescent="0.2">
      <c r="A29082"/>
      <c r="B29082"/>
      <c r="D29082"/>
      <c r="E29082"/>
      <c r="F29082"/>
    </row>
    <row r="29083" spans="1:6" x14ac:dyDescent="0.2">
      <c r="A29083"/>
      <c r="B29083"/>
      <c r="D29083"/>
      <c r="E29083"/>
      <c r="F29083"/>
    </row>
    <row r="29084" spans="1:6" x14ac:dyDescent="0.2">
      <c r="A29084"/>
      <c r="B29084"/>
      <c r="D29084"/>
      <c r="E29084"/>
      <c r="F29084"/>
    </row>
    <row r="29085" spans="1:6" x14ac:dyDescent="0.2">
      <c r="A29085"/>
      <c r="B29085"/>
      <c r="D29085"/>
      <c r="E29085"/>
      <c r="F29085"/>
    </row>
    <row r="29086" spans="1:6" x14ac:dyDescent="0.2">
      <c r="A29086"/>
      <c r="B29086"/>
      <c r="D29086"/>
      <c r="E29086"/>
      <c r="F29086"/>
    </row>
    <row r="29087" spans="1:6" x14ac:dyDescent="0.2">
      <c r="A29087"/>
      <c r="B29087"/>
      <c r="D29087"/>
      <c r="E29087"/>
      <c r="F29087"/>
    </row>
    <row r="29088" spans="1:6" x14ac:dyDescent="0.2">
      <c r="A29088"/>
      <c r="B29088"/>
      <c r="D29088"/>
      <c r="E29088"/>
      <c r="F29088"/>
    </row>
    <row r="29089" spans="1:6" x14ac:dyDescent="0.2">
      <c r="A29089"/>
      <c r="B29089"/>
      <c r="D29089"/>
      <c r="E29089"/>
      <c r="F29089"/>
    </row>
    <row r="29090" spans="1:6" x14ac:dyDescent="0.2">
      <c r="A29090"/>
      <c r="B29090"/>
      <c r="D29090"/>
      <c r="E29090"/>
      <c r="F29090"/>
    </row>
    <row r="29091" spans="1:6" x14ac:dyDescent="0.2">
      <c r="A29091"/>
      <c r="B29091"/>
      <c r="D29091"/>
      <c r="E29091"/>
      <c r="F29091"/>
    </row>
    <row r="29092" spans="1:6" x14ac:dyDescent="0.2">
      <c r="A29092"/>
      <c r="B29092"/>
      <c r="D29092"/>
      <c r="E29092"/>
      <c r="F29092"/>
    </row>
    <row r="29093" spans="1:6" x14ac:dyDescent="0.2">
      <c r="A29093"/>
      <c r="B29093"/>
      <c r="D29093"/>
      <c r="E29093"/>
      <c r="F29093"/>
    </row>
    <row r="29094" spans="1:6" x14ac:dyDescent="0.2">
      <c r="A29094"/>
      <c r="B29094"/>
      <c r="D29094"/>
      <c r="E29094"/>
      <c r="F29094"/>
    </row>
    <row r="29095" spans="1:6" x14ac:dyDescent="0.2">
      <c r="A29095"/>
      <c r="B29095"/>
      <c r="D29095"/>
      <c r="E29095"/>
      <c r="F29095"/>
    </row>
    <row r="29096" spans="1:6" x14ac:dyDescent="0.2">
      <c r="A29096"/>
      <c r="B29096"/>
      <c r="D29096"/>
      <c r="E29096"/>
      <c r="F29096"/>
    </row>
    <row r="29097" spans="1:6" x14ac:dyDescent="0.2">
      <c r="A29097"/>
      <c r="B29097"/>
      <c r="D29097"/>
      <c r="E29097"/>
      <c r="F29097"/>
    </row>
    <row r="29098" spans="1:6" x14ac:dyDescent="0.2">
      <c r="A29098"/>
      <c r="B29098"/>
      <c r="D29098"/>
      <c r="E29098"/>
      <c r="F29098"/>
    </row>
    <row r="29099" spans="1:6" x14ac:dyDescent="0.2">
      <c r="A29099"/>
      <c r="B29099"/>
      <c r="D29099"/>
      <c r="E29099"/>
      <c r="F29099"/>
    </row>
    <row r="29100" spans="1:6" x14ac:dyDescent="0.2">
      <c r="A29100"/>
      <c r="B29100"/>
      <c r="D29100"/>
      <c r="E29100"/>
      <c r="F29100"/>
    </row>
    <row r="29101" spans="1:6" x14ac:dyDescent="0.2">
      <c r="A29101"/>
      <c r="B29101"/>
      <c r="D29101"/>
      <c r="E29101"/>
      <c r="F29101"/>
    </row>
    <row r="29102" spans="1:6" x14ac:dyDescent="0.2">
      <c r="A29102"/>
      <c r="B29102"/>
      <c r="D29102"/>
      <c r="E29102"/>
      <c r="F29102"/>
    </row>
    <row r="29103" spans="1:6" x14ac:dyDescent="0.2">
      <c r="A29103"/>
      <c r="B29103"/>
      <c r="D29103"/>
      <c r="E29103"/>
      <c r="F29103"/>
    </row>
    <row r="29104" spans="1:6" x14ac:dyDescent="0.2">
      <c r="A29104"/>
      <c r="B29104"/>
      <c r="D29104"/>
      <c r="E29104"/>
      <c r="F29104"/>
    </row>
    <row r="29105" spans="1:6" x14ac:dyDescent="0.2">
      <c r="A29105"/>
      <c r="B29105"/>
      <c r="D29105"/>
      <c r="E29105"/>
      <c r="F29105"/>
    </row>
    <row r="29106" spans="1:6" x14ac:dyDescent="0.2">
      <c r="A29106"/>
      <c r="B29106"/>
      <c r="D29106"/>
      <c r="E29106"/>
      <c r="F29106"/>
    </row>
    <row r="29107" spans="1:6" x14ac:dyDescent="0.2">
      <c r="A29107"/>
      <c r="B29107"/>
      <c r="D29107"/>
      <c r="E29107"/>
      <c r="F29107"/>
    </row>
    <row r="29108" spans="1:6" x14ac:dyDescent="0.2">
      <c r="A29108"/>
      <c r="B29108"/>
      <c r="D29108"/>
      <c r="E29108"/>
      <c r="F29108"/>
    </row>
    <row r="29109" spans="1:6" x14ac:dyDescent="0.2">
      <c r="A29109"/>
      <c r="B29109"/>
      <c r="D29109"/>
      <c r="E29109"/>
      <c r="F29109"/>
    </row>
    <row r="29110" spans="1:6" x14ac:dyDescent="0.2">
      <c r="A29110"/>
      <c r="B29110"/>
      <c r="D29110"/>
      <c r="E29110"/>
      <c r="F29110"/>
    </row>
    <row r="29111" spans="1:6" x14ac:dyDescent="0.2">
      <c r="A29111"/>
      <c r="B29111"/>
      <c r="D29111"/>
      <c r="E29111"/>
      <c r="F29111"/>
    </row>
    <row r="29112" spans="1:6" x14ac:dyDescent="0.2">
      <c r="A29112"/>
      <c r="B29112"/>
      <c r="D29112"/>
      <c r="E29112"/>
      <c r="F29112"/>
    </row>
    <row r="29113" spans="1:6" x14ac:dyDescent="0.2">
      <c r="A29113"/>
      <c r="B29113"/>
      <c r="D29113"/>
      <c r="E29113"/>
      <c r="F29113"/>
    </row>
    <row r="29114" spans="1:6" x14ac:dyDescent="0.2">
      <c r="A29114"/>
      <c r="B29114"/>
      <c r="D29114"/>
      <c r="E29114"/>
      <c r="F29114"/>
    </row>
    <row r="29115" spans="1:6" x14ac:dyDescent="0.2">
      <c r="A29115"/>
      <c r="B29115"/>
      <c r="D29115"/>
      <c r="E29115"/>
      <c r="F29115"/>
    </row>
    <row r="29116" spans="1:6" x14ac:dyDescent="0.2">
      <c r="A29116"/>
      <c r="B29116"/>
      <c r="D29116"/>
      <c r="E29116"/>
      <c r="F29116"/>
    </row>
    <row r="29117" spans="1:6" x14ac:dyDescent="0.2">
      <c r="A29117"/>
      <c r="B29117"/>
      <c r="D29117"/>
      <c r="E29117"/>
      <c r="F29117"/>
    </row>
    <row r="29118" spans="1:6" x14ac:dyDescent="0.2">
      <c r="A29118"/>
      <c r="B29118"/>
      <c r="D29118"/>
      <c r="E29118"/>
      <c r="F29118"/>
    </row>
    <row r="29119" spans="1:6" x14ac:dyDescent="0.2">
      <c r="A29119"/>
      <c r="B29119"/>
      <c r="D29119"/>
      <c r="E29119"/>
      <c r="F29119"/>
    </row>
    <row r="29120" spans="1:6" x14ac:dyDescent="0.2">
      <c r="A29120"/>
      <c r="B29120"/>
      <c r="D29120"/>
      <c r="E29120"/>
      <c r="F29120"/>
    </row>
    <row r="29121" spans="1:6" x14ac:dyDescent="0.2">
      <c r="A29121"/>
      <c r="B29121"/>
      <c r="D29121"/>
      <c r="E29121"/>
      <c r="F29121"/>
    </row>
    <row r="29122" spans="1:6" x14ac:dyDescent="0.2">
      <c r="A29122"/>
      <c r="B29122"/>
      <c r="D29122"/>
      <c r="E29122"/>
      <c r="F29122"/>
    </row>
    <row r="29123" spans="1:6" x14ac:dyDescent="0.2">
      <c r="A29123"/>
      <c r="B29123"/>
      <c r="D29123"/>
      <c r="E29123"/>
      <c r="F29123"/>
    </row>
    <row r="29124" spans="1:6" x14ac:dyDescent="0.2">
      <c r="A29124"/>
      <c r="B29124"/>
      <c r="D29124"/>
      <c r="E29124"/>
      <c r="F29124"/>
    </row>
    <row r="29125" spans="1:6" x14ac:dyDescent="0.2">
      <c r="A29125"/>
      <c r="B29125"/>
      <c r="D29125"/>
      <c r="E29125"/>
      <c r="F29125"/>
    </row>
    <row r="29126" spans="1:6" x14ac:dyDescent="0.2">
      <c r="A29126"/>
      <c r="B29126"/>
      <c r="D29126"/>
      <c r="E29126"/>
      <c r="F29126"/>
    </row>
    <row r="29127" spans="1:6" x14ac:dyDescent="0.2">
      <c r="A29127"/>
      <c r="B29127"/>
      <c r="D29127"/>
      <c r="E29127"/>
      <c r="F29127"/>
    </row>
    <row r="29128" spans="1:6" x14ac:dyDescent="0.2">
      <c r="A29128"/>
      <c r="B29128"/>
      <c r="D29128"/>
      <c r="E29128"/>
      <c r="F29128"/>
    </row>
    <row r="29129" spans="1:6" x14ac:dyDescent="0.2">
      <c r="A29129"/>
      <c r="B29129"/>
      <c r="D29129"/>
      <c r="E29129"/>
      <c r="F29129"/>
    </row>
    <row r="29130" spans="1:6" x14ac:dyDescent="0.2">
      <c r="A29130"/>
      <c r="B29130"/>
      <c r="D29130"/>
      <c r="E29130"/>
      <c r="F29130"/>
    </row>
    <row r="29131" spans="1:6" x14ac:dyDescent="0.2">
      <c r="A29131"/>
      <c r="B29131"/>
      <c r="D29131"/>
      <c r="E29131"/>
      <c r="F29131"/>
    </row>
    <row r="29132" spans="1:6" x14ac:dyDescent="0.2">
      <c r="A29132"/>
      <c r="B29132"/>
      <c r="D29132"/>
      <c r="E29132"/>
      <c r="F29132"/>
    </row>
    <row r="29133" spans="1:6" x14ac:dyDescent="0.2">
      <c r="A29133"/>
      <c r="B29133"/>
      <c r="D29133"/>
      <c r="E29133"/>
      <c r="F29133"/>
    </row>
    <row r="29134" spans="1:6" x14ac:dyDescent="0.2">
      <c r="A29134"/>
      <c r="B29134"/>
      <c r="D29134"/>
      <c r="E29134"/>
      <c r="F29134"/>
    </row>
    <row r="29135" spans="1:6" x14ac:dyDescent="0.2">
      <c r="A29135"/>
      <c r="B29135"/>
      <c r="D29135"/>
      <c r="E29135"/>
      <c r="F29135"/>
    </row>
    <row r="29136" spans="1:6" x14ac:dyDescent="0.2">
      <c r="A29136"/>
      <c r="B29136"/>
      <c r="D29136"/>
      <c r="E29136"/>
      <c r="F29136"/>
    </row>
    <row r="29137" spans="1:6" x14ac:dyDescent="0.2">
      <c r="A29137"/>
      <c r="B29137"/>
      <c r="D29137"/>
      <c r="E29137"/>
      <c r="F29137"/>
    </row>
    <row r="29138" spans="1:6" x14ac:dyDescent="0.2">
      <c r="A29138"/>
      <c r="B29138"/>
      <c r="D29138"/>
      <c r="E29138"/>
      <c r="F29138"/>
    </row>
    <row r="29139" spans="1:6" x14ac:dyDescent="0.2">
      <c r="A29139"/>
      <c r="B29139"/>
      <c r="D29139"/>
      <c r="E29139"/>
      <c r="F29139"/>
    </row>
    <row r="29140" spans="1:6" x14ac:dyDescent="0.2">
      <c r="A29140"/>
      <c r="B29140"/>
      <c r="D29140"/>
      <c r="E29140"/>
      <c r="F29140"/>
    </row>
    <row r="29141" spans="1:6" x14ac:dyDescent="0.2">
      <c r="A29141"/>
      <c r="B29141"/>
      <c r="D29141"/>
      <c r="E29141"/>
      <c r="F29141"/>
    </row>
    <row r="29142" spans="1:6" x14ac:dyDescent="0.2">
      <c r="A29142"/>
      <c r="B29142"/>
      <c r="D29142"/>
      <c r="E29142"/>
      <c r="F29142"/>
    </row>
    <row r="29143" spans="1:6" x14ac:dyDescent="0.2">
      <c r="A29143"/>
      <c r="B29143"/>
      <c r="D29143"/>
      <c r="E29143"/>
      <c r="F29143"/>
    </row>
    <row r="29144" spans="1:6" x14ac:dyDescent="0.2">
      <c r="A29144"/>
      <c r="B29144"/>
      <c r="D29144"/>
      <c r="E29144"/>
      <c r="F29144"/>
    </row>
    <row r="29145" spans="1:6" x14ac:dyDescent="0.2">
      <c r="A29145"/>
      <c r="B29145"/>
      <c r="D29145"/>
      <c r="E29145"/>
      <c r="F29145"/>
    </row>
    <row r="29146" spans="1:6" x14ac:dyDescent="0.2">
      <c r="A29146"/>
      <c r="B29146"/>
      <c r="D29146"/>
      <c r="E29146"/>
      <c r="F29146"/>
    </row>
    <row r="29147" spans="1:6" x14ac:dyDescent="0.2">
      <c r="A29147"/>
      <c r="B29147"/>
      <c r="D29147"/>
      <c r="E29147"/>
      <c r="F29147"/>
    </row>
    <row r="29148" spans="1:6" x14ac:dyDescent="0.2">
      <c r="A29148"/>
      <c r="B29148"/>
      <c r="D29148"/>
      <c r="E29148"/>
      <c r="F29148"/>
    </row>
    <row r="29149" spans="1:6" x14ac:dyDescent="0.2">
      <c r="A29149"/>
      <c r="B29149"/>
      <c r="D29149"/>
      <c r="E29149"/>
      <c r="F29149"/>
    </row>
    <row r="29150" spans="1:6" x14ac:dyDescent="0.2">
      <c r="A29150"/>
      <c r="B29150"/>
      <c r="D29150"/>
      <c r="E29150"/>
      <c r="F29150"/>
    </row>
    <row r="29151" spans="1:6" x14ac:dyDescent="0.2">
      <c r="A29151"/>
      <c r="B29151"/>
      <c r="D29151"/>
      <c r="E29151"/>
      <c r="F29151"/>
    </row>
    <row r="29152" spans="1:6" x14ac:dyDescent="0.2">
      <c r="A29152"/>
      <c r="B29152"/>
      <c r="D29152"/>
      <c r="E29152"/>
      <c r="F29152"/>
    </row>
    <row r="29153" spans="1:6" x14ac:dyDescent="0.2">
      <c r="A29153"/>
      <c r="B29153"/>
      <c r="D29153"/>
      <c r="E29153"/>
      <c r="F29153"/>
    </row>
    <row r="29154" spans="1:6" x14ac:dyDescent="0.2">
      <c r="A29154"/>
      <c r="B29154"/>
      <c r="D29154"/>
      <c r="E29154"/>
      <c r="F29154"/>
    </row>
    <row r="29155" spans="1:6" x14ac:dyDescent="0.2">
      <c r="A29155"/>
      <c r="B29155"/>
      <c r="D29155"/>
      <c r="E29155"/>
      <c r="F29155"/>
    </row>
    <row r="29156" spans="1:6" x14ac:dyDescent="0.2">
      <c r="A29156"/>
      <c r="B29156"/>
      <c r="D29156"/>
      <c r="E29156"/>
      <c r="F29156"/>
    </row>
    <row r="29157" spans="1:6" x14ac:dyDescent="0.2">
      <c r="A29157"/>
      <c r="B29157"/>
      <c r="D29157"/>
      <c r="E29157"/>
      <c r="F29157"/>
    </row>
    <row r="29158" spans="1:6" x14ac:dyDescent="0.2">
      <c r="A29158"/>
      <c r="B29158"/>
      <c r="D29158"/>
      <c r="E29158"/>
      <c r="F29158"/>
    </row>
    <row r="29159" spans="1:6" x14ac:dyDescent="0.2">
      <c r="A29159"/>
      <c r="B29159"/>
      <c r="D29159"/>
      <c r="E29159"/>
      <c r="F29159"/>
    </row>
    <row r="29160" spans="1:6" x14ac:dyDescent="0.2">
      <c r="A29160"/>
      <c r="B29160"/>
      <c r="D29160"/>
      <c r="E29160"/>
      <c r="F29160"/>
    </row>
    <row r="29161" spans="1:6" x14ac:dyDescent="0.2">
      <c r="A29161"/>
      <c r="B29161"/>
      <c r="D29161"/>
      <c r="E29161"/>
      <c r="F29161"/>
    </row>
    <row r="29162" spans="1:6" x14ac:dyDescent="0.2">
      <c r="A29162"/>
      <c r="B29162"/>
      <c r="D29162"/>
      <c r="E29162"/>
      <c r="F29162"/>
    </row>
    <row r="29163" spans="1:6" x14ac:dyDescent="0.2">
      <c r="A29163"/>
      <c r="B29163"/>
      <c r="D29163"/>
      <c r="E29163"/>
      <c r="F29163"/>
    </row>
    <row r="29164" spans="1:6" x14ac:dyDescent="0.2">
      <c r="A29164"/>
      <c r="B29164"/>
      <c r="D29164"/>
      <c r="E29164"/>
      <c r="F29164"/>
    </row>
    <row r="29165" spans="1:6" x14ac:dyDescent="0.2">
      <c r="A29165"/>
      <c r="B29165"/>
      <c r="D29165"/>
      <c r="E29165"/>
      <c r="F29165"/>
    </row>
    <row r="29166" spans="1:6" x14ac:dyDescent="0.2">
      <c r="A29166"/>
      <c r="B29166"/>
      <c r="D29166"/>
      <c r="E29166"/>
      <c r="F29166"/>
    </row>
    <row r="29167" spans="1:6" x14ac:dyDescent="0.2">
      <c r="A29167"/>
      <c r="B29167"/>
      <c r="D29167"/>
      <c r="E29167"/>
      <c r="F29167"/>
    </row>
    <row r="29168" spans="1:6" x14ac:dyDescent="0.2">
      <c r="A29168"/>
      <c r="B29168"/>
      <c r="D29168"/>
      <c r="E29168"/>
      <c r="F29168"/>
    </row>
    <row r="29169" spans="1:6" x14ac:dyDescent="0.2">
      <c r="A29169"/>
      <c r="B29169"/>
      <c r="D29169"/>
      <c r="E29169"/>
      <c r="F29169"/>
    </row>
    <row r="29170" spans="1:6" x14ac:dyDescent="0.2">
      <c r="A29170"/>
      <c r="B29170"/>
      <c r="D29170"/>
      <c r="E29170"/>
      <c r="F29170"/>
    </row>
    <row r="29171" spans="1:6" x14ac:dyDescent="0.2">
      <c r="A29171"/>
      <c r="B29171"/>
      <c r="D29171"/>
      <c r="E29171"/>
      <c r="F29171"/>
    </row>
    <row r="29172" spans="1:6" x14ac:dyDescent="0.2">
      <c r="A29172"/>
      <c r="B29172"/>
      <c r="D29172"/>
      <c r="E29172"/>
      <c r="F29172"/>
    </row>
    <row r="29173" spans="1:6" x14ac:dyDescent="0.2">
      <c r="A29173"/>
      <c r="B29173"/>
      <c r="D29173"/>
      <c r="E29173"/>
      <c r="F29173"/>
    </row>
    <row r="29174" spans="1:6" x14ac:dyDescent="0.2">
      <c r="A29174"/>
      <c r="B29174"/>
      <c r="D29174"/>
      <c r="E29174"/>
      <c r="F29174"/>
    </row>
    <row r="29175" spans="1:6" x14ac:dyDescent="0.2">
      <c r="A29175"/>
      <c r="B29175"/>
      <c r="D29175"/>
      <c r="E29175"/>
      <c r="F29175"/>
    </row>
    <row r="29176" spans="1:6" x14ac:dyDescent="0.2">
      <c r="A29176"/>
      <c r="B29176"/>
      <c r="D29176"/>
      <c r="E29176"/>
      <c r="F29176"/>
    </row>
    <row r="29177" spans="1:6" x14ac:dyDescent="0.2">
      <c r="A29177"/>
      <c r="B29177"/>
      <c r="D29177"/>
      <c r="E29177"/>
      <c r="F29177"/>
    </row>
    <row r="29178" spans="1:6" x14ac:dyDescent="0.2">
      <c r="A29178"/>
      <c r="B29178"/>
      <c r="D29178"/>
      <c r="E29178"/>
      <c r="F29178"/>
    </row>
    <row r="29179" spans="1:6" x14ac:dyDescent="0.2">
      <c r="A29179"/>
      <c r="B29179"/>
      <c r="D29179"/>
      <c r="E29179"/>
      <c r="F29179"/>
    </row>
    <row r="29180" spans="1:6" x14ac:dyDescent="0.2">
      <c r="A29180"/>
      <c r="B29180"/>
      <c r="D29180"/>
      <c r="E29180"/>
      <c r="F29180"/>
    </row>
    <row r="29181" spans="1:6" x14ac:dyDescent="0.2">
      <c r="A29181"/>
      <c r="B29181"/>
      <c r="D29181"/>
      <c r="E29181"/>
      <c r="F29181"/>
    </row>
    <row r="29182" spans="1:6" x14ac:dyDescent="0.2">
      <c r="A29182"/>
      <c r="B29182"/>
      <c r="D29182"/>
      <c r="E29182"/>
      <c r="F29182"/>
    </row>
    <row r="29183" spans="1:6" x14ac:dyDescent="0.2">
      <c r="A29183"/>
      <c r="B29183"/>
      <c r="D29183"/>
      <c r="E29183"/>
      <c r="F29183"/>
    </row>
    <row r="29184" spans="1:6" x14ac:dyDescent="0.2">
      <c r="A29184"/>
      <c r="B29184"/>
      <c r="D29184"/>
      <c r="E29184"/>
      <c r="F29184"/>
    </row>
    <row r="29185" spans="1:6" x14ac:dyDescent="0.2">
      <c r="A29185"/>
      <c r="B29185"/>
      <c r="D29185"/>
      <c r="E29185"/>
      <c r="F29185"/>
    </row>
    <row r="29186" spans="1:6" x14ac:dyDescent="0.2">
      <c r="A29186"/>
      <c r="B29186"/>
      <c r="D29186"/>
      <c r="E29186"/>
      <c r="F29186"/>
    </row>
    <row r="29187" spans="1:6" x14ac:dyDescent="0.2">
      <c r="A29187"/>
      <c r="B29187"/>
      <c r="D29187"/>
      <c r="E29187"/>
      <c r="F29187"/>
    </row>
    <row r="29188" spans="1:6" x14ac:dyDescent="0.2">
      <c r="A29188"/>
      <c r="B29188"/>
      <c r="D29188"/>
      <c r="E29188"/>
      <c r="F29188"/>
    </row>
    <row r="29189" spans="1:6" x14ac:dyDescent="0.2">
      <c r="A29189"/>
      <c r="B29189"/>
      <c r="D29189"/>
      <c r="E29189"/>
      <c r="F29189"/>
    </row>
    <row r="29190" spans="1:6" x14ac:dyDescent="0.2">
      <c r="A29190"/>
      <c r="B29190"/>
      <c r="D29190"/>
      <c r="E29190"/>
      <c r="F29190"/>
    </row>
    <row r="29191" spans="1:6" x14ac:dyDescent="0.2">
      <c r="A29191"/>
      <c r="B29191"/>
      <c r="D29191"/>
      <c r="E29191"/>
      <c r="F29191"/>
    </row>
    <row r="29192" spans="1:6" x14ac:dyDescent="0.2">
      <c r="A29192"/>
      <c r="B29192"/>
      <c r="D29192"/>
      <c r="E29192"/>
      <c r="F29192"/>
    </row>
    <row r="29193" spans="1:6" x14ac:dyDescent="0.2">
      <c r="A29193"/>
      <c r="B29193"/>
      <c r="D29193"/>
      <c r="E29193"/>
      <c r="F29193"/>
    </row>
    <row r="29194" spans="1:6" x14ac:dyDescent="0.2">
      <c r="A29194"/>
      <c r="B29194"/>
      <c r="D29194"/>
      <c r="E29194"/>
      <c r="F29194"/>
    </row>
    <row r="29195" spans="1:6" x14ac:dyDescent="0.2">
      <c r="A29195"/>
      <c r="B29195"/>
      <c r="D29195"/>
      <c r="E29195"/>
      <c r="F29195"/>
    </row>
    <row r="29196" spans="1:6" x14ac:dyDescent="0.2">
      <c r="A29196"/>
      <c r="B29196"/>
      <c r="D29196"/>
      <c r="E29196"/>
      <c r="F29196"/>
    </row>
    <row r="29197" spans="1:6" x14ac:dyDescent="0.2">
      <c r="A29197"/>
      <c r="B29197"/>
      <c r="D29197"/>
      <c r="E29197"/>
      <c r="F29197"/>
    </row>
    <row r="29198" spans="1:6" x14ac:dyDescent="0.2">
      <c r="A29198"/>
      <c r="B29198"/>
      <c r="D29198"/>
      <c r="E29198"/>
      <c r="F29198"/>
    </row>
    <row r="29199" spans="1:6" x14ac:dyDescent="0.2">
      <c r="A29199"/>
      <c r="B29199"/>
      <c r="D29199"/>
      <c r="E29199"/>
      <c r="F29199"/>
    </row>
    <row r="29200" spans="1:6" x14ac:dyDescent="0.2">
      <c r="A29200"/>
      <c r="B29200"/>
      <c r="D29200"/>
      <c r="E29200"/>
      <c r="F29200"/>
    </row>
    <row r="29201" spans="1:6" x14ac:dyDescent="0.2">
      <c r="A29201"/>
      <c r="B29201"/>
      <c r="D29201"/>
      <c r="E29201"/>
      <c r="F29201"/>
    </row>
    <row r="29202" spans="1:6" x14ac:dyDescent="0.2">
      <c r="A29202"/>
      <c r="B29202"/>
      <c r="D29202"/>
      <c r="E29202"/>
      <c r="F29202"/>
    </row>
    <row r="29203" spans="1:6" x14ac:dyDescent="0.2">
      <c r="A29203"/>
      <c r="B29203"/>
      <c r="D29203"/>
      <c r="E29203"/>
      <c r="F29203"/>
    </row>
    <row r="29204" spans="1:6" x14ac:dyDescent="0.2">
      <c r="A29204"/>
      <c r="B29204"/>
      <c r="D29204"/>
      <c r="E29204"/>
      <c r="F29204"/>
    </row>
    <row r="29205" spans="1:6" x14ac:dyDescent="0.2">
      <c r="A29205"/>
      <c r="B29205"/>
      <c r="D29205"/>
      <c r="E29205"/>
      <c r="F29205"/>
    </row>
    <row r="29206" spans="1:6" x14ac:dyDescent="0.2">
      <c r="A29206"/>
      <c r="B29206"/>
      <c r="D29206"/>
      <c r="E29206"/>
      <c r="F29206"/>
    </row>
    <row r="29207" spans="1:6" x14ac:dyDescent="0.2">
      <c r="A29207"/>
      <c r="B29207"/>
      <c r="D29207"/>
      <c r="E29207"/>
      <c r="F29207"/>
    </row>
    <row r="29208" spans="1:6" x14ac:dyDescent="0.2">
      <c r="A29208"/>
      <c r="B29208"/>
      <c r="D29208"/>
      <c r="E29208"/>
      <c r="F29208"/>
    </row>
    <row r="29209" spans="1:6" x14ac:dyDescent="0.2">
      <c r="A29209"/>
      <c r="B29209"/>
      <c r="D29209"/>
      <c r="E29209"/>
      <c r="F29209"/>
    </row>
    <row r="29210" spans="1:6" x14ac:dyDescent="0.2">
      <c r="A29210"/>
      <c r="B29210"/>
      <c r="D29210"/>
      <c r="E29210"/>
      <c r="F29210"/>
    </row>
    <row r="29211" spans="1:6" x14ac:dyDescent="0.2">
      <c r="A29211"/>
      <c r="B29211"/>
      <c r="D29211"/>
      <c r="E29211"/>
      <c r="F29211"/>
    </row>
    <row r="29212" spans="1:6" x14ac:dyDescent="0.2">
      <c r="A29212"/>
      <c r="B29212"/>
      <c r="D29212"/>
      <c r="E29212"/>
      <c r="F29212"/>
    </row>
    <row r="29213" spans="1:6" x14ac:dyDescent="0.2">
      <c r="A29213"/>
      <c r="B29213"/>
      <c r="D29213"/>
      <c r="E29213"/>
      <c r="F29213"/>
    </row>
    <row r="29214" spans="1:6" x14ac:dyDescent="0.2">
      <c r="A29214"/>
      <c r="B29214"/>
      <c r="D29214"/>
      <c r="E29214"/>
      <c r="F29214"/>
    </row>
    <row r="29215" spans="1:6" x14ac:dyDescent="0.2">
      <c r="A29215"/>
      <c r="B29215"/>
      <c r="D29215"/>
      <c r="E29215"/>
      <c r="F29215"/>
    </row>
    <row r="29216" spans="1:6" x14ac:dyDescent="0.2">
      <c r="A29216"/>
      <c r="B29216"/>
      <c r="D29216"/>
      <c r="E29216"/>
      <c r="F29216"/>
    </row>
    <row r="29217" spans="1:6" x14ac:dyDescent="0.2">
      <c r="A29217"/>
      <c r="B29217"/>
      <c r="D29217"/>
      <c r="E29217"/>
      <c r="F29217"/>
    </row>
    <row r="29218" spans="1:6" x14ac:dyDescent="0.2">
      <c r="A29218"/>
      <c r="B29218"/>
      <c r="D29218"/>
      <c r="E29218"/>
      <c r="F29218"/>
    </row>
    <row r="29219" spans="1:6" x14ac:dyDescent="0.2">
      <c r="A29219"/>
      <c r="B29219"/>
      <c r="D29219"/>
      <c r="E29219"/>
      <c r="F29219"/>
    </row>
    <row r="29220" spans="1:6" x14ac:dyDescent="0.2">
      <c r="A29220"/>
      <c r="B29220"/>
      <c r="D29220"/>
      <c r="E29220"/>
      <c r="F29220"/>
    </row>
    <row r="29221" spans="1:6" x14ac:dyDescent="0.2">
      <c r="A29221"/>
      <c r="B29221"/>
      <c r="D29221"/>
      <c r="E29221"/>
      <c r="F29221"/>
    </row>
    <row r="29222" spans="1:6" x14ac:dyDescent="0.2">
      <c r="A29222"/>
      <c r="B29222"/>
      <c r="D29222"/>
      <c r="E29222"/>
      <c r="F29222"/>
    </row>
    <row r="29223" spans="1:6" x14ac:dyDescent="0.2">
      <c r="A29223"/>
      <c r="B29223"/>
      <c r="D29223"/>
      <c r="E29223"/>
      <c r="F29223"/>
    </row>
    <row r="29224" spans="1:6" x14ac:dyDescent="0.2">
      <c r="A29224"/>
      <c r="B29224"/>
      <c r="D29224"/>
      <c r="E29224"/>
      <c r="F29224"/>
    </row>
    <row r="29225" spans="1:6" x14ac:dyDescent="0.2">
      <c r="A29225"/>
      <c r="B29225"/>
      <c r="D29225"/>
      <c r="E29225"/>
      <c r="F29225"/>
    </row>
    <row r="29226" spans="1:6" x14ac:dyDescent="0.2">
      <c r="A29226"/>
      <c r="B29226"/>
      <c r="D29226"/>
      <c r="E29226"/>
      <c r="F29226"/>
    </row>
    <row r="29227" spans="1:6" x14ac:dyDescent="0.2">
      <c r="A29227"/>
      <c r="B29227"/>
      <c r="D29227"/>
      <c r="E29227"/>
      <c r="F29227"/>
    </row>
    <row r="29228" spans="1:6" x14ac:dyDescent="0.2">
      <c r="A29228"/>
      <c r="B29228"/>
      <c r="D29228"/>
      <c r="E29228"/>
      <c r="F29228"/>
    </row>
    <row r="29229" spans="1:6" x14ac:dyDescent="0.2">
      <c r="A29229"/>
      <c r="B29229"/>
      <c r="D29229"/>
      <c r="E29229"/>
      <c r="F29229"/>
    </row>
    <row r="29230" spans="1:6" x14ac:dyDescent="0.2">
      <c r="A29230"/>
      <c r="B29230"/>
      <c r="D29230"/>
      <c r="E29230"/>
      <c r="F29230"/>
    </row>
    <row r="29231" spans="1:6" x14ac:dyDescent="0.2">
      <c r="A29231"/>
      <c r="B29231"/>
      <c r="D29231"/>
      <c r="E29231"/>
      <c r="F29231"/>
    </row>
    <row r="29232" spans="1:6" x14ac:dyDescent="0.2">
      <c r="A29232"/>
      <c r="B29232"/>
      <c r="D29232"/>
      <c r="E29232"/>
      <c r="F29232"/>
    </row>
    <row r="29233" spans="1:6" x14ac:dyDescent="0.2">
      <c r="A29233"/>
      <c r="B29233"/>
      <c r="D29233"/>
      <c r="E29233"/>
      <c r="F29233"/>
    </row>
    <row r="29234" spans="1:6" x14ac:dyDescent="0.2">
      <c r="A29234"/>
      <c r="B29234"/>
      <c r="D29234"/>
      <c r="E29234"/>
      <c r="F29234"/>
    </row>
    <row r="29235" spans="1:6" x14ac:dyDescent="0.2">
      <c r="A29235"/>
      <c r="B29235"/>
      <c r="D29235"/>
      <c r="E29235"/>
      <c r="F29235"/>
    </row>
    <row r="29236" spans="1:6" x14ac:dyDescent="0.2">
      <c r="A29236"/>
      <c r="B29236"/>
      <c r="D29236"/>
      <c r="E29236"/>
      <c r="F29236"/>
    </row>
    <row r="29237" spans="1:6" x14ac:dyDescent="0.2">
      <c r="A29237"/>
      <c r="B29237"/>
      <c r="D29237"/>
      <c r="E29237"/>
      <c r="F29237"/>
    </row>
    <row r="29238" spans="1:6" x14ac:dyDescent="0.2">
      <c r="A29238"/>
      <c r="B29238"/>
      <c r="D29238"/>
      <c r="E29238"/>
      <c r="F29238"/>
    </row>
    <row r="29239" spans="1:6" x14ac:dyDescent="0.2">
      <c r="A29239"/>
      <c r="B29239"/>
      <c r="D29239"/>
      <c r="E29239"/>
      <c r="F29239"/>
    </row>
    <row r="29240" spans="1:6" x14ac:dyDescent="0.2">
      <c r="A29240"/>
      <c r="B29240"/>
      <c r="D29240"/>
      <c r="E29240"/>
      <c r="F29240"/>
    </row>
    <row r="29241" spans="1:6" x14ac:dyDescent="0.2">
      <c r="A29241"/>
      <c r="B29241"/>
      <c r="D29241"/>
      <c r="E29241"/>
      <c r="F29241"/>
    </row>
    <row r="29242" spans="1:6" x14ac:dyDescent="0.2">
      <c r="A29242"/>
      <c r="B29242"/>
      <c r="D29242"/>
      <c r="E29242"/>
      <c r="F29242"/>
    </row>
    <row r="29243" spans="1:6" x14ac:dyDescent="0.2">
      <c r="A29243"/>
      <c r="B29243"/>
      <c r="D29243"/>
      <c r="E29243"/>
      <c r="F29243"/>
    </row>
    <row r="29244" spans="1:6" x14ac:dyDescent="0.2">
      <c r="A29244"/>
      <c r="B29244"/>
      <c r="D29244"/>
      <c r="E29244"/>
      <c r="F29244"/>
    </row>
    <row r="29245" spans="1:6" x14ac:dyDescent="0.2">
      <c r="A29245"/>
      <c r="B29245"/>
      <c r="D29245"/>
      <c r="E29245"/>
      <c r="F29245"/>
    </row>
    <row r="29246" spans="1:6" x14ac:dyDescent="0.2">
      <c r="A29246"/>
      <c r="B29246"/>
      <c r="D29246"/>
      <c r="E29246"/>
      <c r="F29246"/>
    </row>
    <row r="29247" spans="1:6" x14ac:dyDescent="0.2">
      <c r="A29247"/>
      <c r="B29247"/>
      <c r="D29247"/>
      <c r="E29247"/>
      <c r="F29247"/>
    </row>
    <row r="29248" spans="1:6" x14ac:dyDescent="0.2">
      <c r="A29248"/>
      <c r="B29248"/>
      <c r="D29248"/>
      <c r="E29248"/>
      <c r="F29248"/>
    </row>
    <row r="29249" spans="1:6" x14ac:dyDescent="0.2">
      <c r="A29249"/>
      <c r="B29249"/>
      <c r="D29249"/>
      <c r="E29249"/>
      <c r="F29249"/>
    </row>
    <row r="29250" spans="1:6" x14ac:dyDescent="0.2">
      <c r="A29250"/>
      <c r="B29250"/>
      <c r="D29250"/>
      <c r="E29250"/>
      <c r="F29250"/>
    </row>
    <row r="29251" spans="1:6" x14ac:dyDescent="0.2">
      <c r="A29251"/>
      <c r="B29251"/>
      <c r="D29251"/>
      <c r="E29251"/>
      <c r="F29251"/>
    </row>
    <row r="29252" spans="1:6" x14ac:dyDescent="0.2">
      <c r="A29252"/>
      <c r="B29252"/>
      <c r="D29252"/>
      <c r="E29252"/>
      <c r="F29252"/>
    </row>
    <row r="29253" spans="1:6" x14ac:dyDescent="0.2">
      <c r="A29253"/>
      <c r="B29253"/>
      <c r="D29253"/>
      <c r="E29253"/>
      <c r="F29253"/>
    </row>
    <row r="29254" spans="1:6" x14ac:dyDescent="0.2">
      <c r="A29254"/>
      <c r="B29254"/>
      <c r="D29254"/>
      <c r="E29254"/>
      <c r="F29254"/>
    </row>
    <row r="29255" spans="1:6" x14ac:dyDescent="0.2">
      <c r="A29255"/>
      <c r="B29255"/>
      <c r="D29255"/>
      <c r="E29255"/>
      <c r="F29255"/>
    </row>
    <row r="29256" spans="1:6" x14ac:dyDescent="0.2">
      <c r="A29256"/>
      <c r="B29256"/>
      <c r="D29256"/>
      <c r="E29256"/>
      <c r="F29256"/>
    </row>
    <row r="29257" spans="1:6" x14ac:dyDescent="0.2">
      <c r="A29257"/>
      <c r="B29257"/>
      <c r="D29257"/>
      <c r="E29257"/>
      <c r="F29257"/>
    </row>
    <row r="29258" spans="1:6" x14ac:dyDescent="0.2">
      <c r="A29258"/>
      <c r="B29258"/>
      <c r="D29258"/>
      <c r="E29258"/>
      <c r="F29258"/>
    </row>
    <row r="29259" spans="1:6" x14ac:dyDescent="0.2">
      <c r="A29259"/>
      <c r="B29259"/>
      <c r="D29259"/>
      <c r="E29259"/>
      <c r="F29259"/>
    </row>
    <row r="29260" spans="1:6" x14ac:dyDescent="0.2">
      <c r="A29260"/>
      <c r="B29260"/>
      <c r="D29260"/>
      <c r="E29260"/>
      <c r="F29260"/>
    </row>
    <row r="29261" spans="1:6" x14ac:dyDescent="0.2">
      <c r="A29261"/>
      <c r="B29261"/>
      <c r="D29261"/>
      <c r="E29261"/>
      <c r="F29261"/>
    </row>
    <row r="29262" spans="1:6" x14ac:dyDescent="0.2">
      <c r="A29262"/>
      <c r="B29262"/>
      <c r="D29262"/>
      <c r="E29262"/>
      <c r="F29262"/>
    </row>
    <row r="29263" spans="1:6" x14ac:dyDescent="0.2">
      <c r="A29263"/>
      <c r="B29263"/>
      <c r="D29263"/>
      <c r="E29263"/>
      <c r="F29263"/>
    </row>
    <row r="29264" spans="1:6" x14ac:dyDescent="0.2">
      <c r="A29264"/>
      <c r="B29264"/>
      <c r="D29264"/>
      <c r="E29264"/>
      <c r="F29264"/>
    </row>
    <row r="29265" spans="1:6" x14ac:dyDescent="0.2">
      <c r="A29265"/>
      <c r="B29265"/>
      <c r="D29265"/>
      <c r="E29265"/>
      <c r="F29265"/>
    </row>
    <row r="29266" spans="1:6" x14ac:dyDescent="0.2">
      <c r="A29266"/>
      <c r="B29266"/>
      <c r="D29266"/>
      <c r="E29266"/>
      <c r="F29266"/>
    </row>
    <row r="29267" spans="1:6" x14ac:dyDescent="0.2">
      <c r="A29267"/>
      <c r="B29267"/>
      <c r="D29267"/>
      <c r="E29267"/>
      <c r="F29267"/>
    </row>
    <row r="29268" spans="1:6" x14ac:dyDescent="0.2">
      <c r="A29268"/>
      <c r="B29268"/>
      <c r="D29268"/>
      <c r="E29268"/>
      <c r="F29268"/>
    </row>
    <row r="29269" spans="1:6" x14ac:dyDescent="0.2">
      <c r="A29269"/>
      <c r="B29269"/>
      <c r="D29269"/>
      <c r="E29269"/>
      <c r="F29269"/>
    </row>
    <row r="29270" spans="1:6" x14ac:dyDescent="0.2">
      <c r="A29270"/>
      <c r="B29270"/>
      <c r="D29270"/>
      <c r="E29270"/>
      <c r="F29270"/>
    </row>
    <row r="29271" spans="1:6" x14ac:dyDescent="0.2">
      <c r="A29271"/>
      <c r="B29271"/>
      <c r="D29271"/>
      <c r="E29271"/>
      <c r="F29271"/>
    </row>
    <row r="29272" spans="1:6" x14ac:dyDescent="0.2">
      <c r="A29272"/>
      <c r="B29272"/>
      <c r="D29272"/>
      <c r="E29272"/>
      <c r="F29272"/>
    </row>
    <row r="29273" spans="1:6" x14ac:dyDescent="0.2">
      <c r="A29273"/>
      <c r="B29273"/>
      <c r="D29273"/>
      <c r="E29273"/>
      <c r="F29273"/>
    </row>
    <row r="29274" spans="1:6" x14ac:dyDescent="0.2">
      <c r="A29274"/>
      <c r="B29274"/>
      <c r="D29274"/>
      <c r="E29274"/>
      <c r="F29274"/>
    </row>
    <row r="29275" spans="1:6" x14ac:dyDescent="0.2">
      <c r="A29275"/>
      <c r="B29275"/>
      <c r="D29275"/>
      <c r="E29275"/>
      <c r="F29275"/>
    </row>
    <row r="29276" spans="1:6" x14ac:dyDescent="0.2">
      <c r="A29276"/>
      <c r="B29276"/>
      <c r="D29276"/>
      <c r="E29276"/>
      <c r="F29276"/>
    </row>
    <row r="29277" spans="1:6" x14ac:dyDescent="0.2">
      <c r="A29277"/>
      <c r="B29277"/>
      <c r="D29277"/>
      <c r="E29277"/>
      <c r="F29277"/>
    </row>
    <row r="29278" spans="1:6" x14ac:dyDescent="0.2">
      <c r="A29278"/>
      <c r="B29278"/>
      <c r="D29278"/>
      <c r="E29278"/>
      <c r="F29278"/>
    </row>
    <row r="29279" spans="1:6" x14ac:dyDescent="0.2">
      <c r="A29279"/>
      <c r="B29279"/>
      <c r="D29279"/>
      <c r="E29279"/>
      <c r="F29279"/>
    </row>
    <row r="29280" spans="1:6" x14ac:dyDescent="0.2">
      <c r="A29280"/>
      <c r="B29280"/>
      <c r="D29280"/>
      <c r="E29280"/>
      <c r="F29280"/>
    </row>
    <row r="29281" spans="1:6" x14ac:dyDescent="0.2">
      <c r="A29281"/>
      <c r="B29281"/>
      <c r="D29281"/>
      <c r="E29281"/>
      <c r="F29281"/>
    </row>
    <row r="29282" spans="1:6" x14ac:dyDescent="0.2">
      <c r="A29282"/>
      <c r="B29282"/>
      <c r="D29282"/>
      <c r="E29282"/>
      <c r="F29282"/>
    </row>
    <row r="29283" spans="1:6" x14ac:dyDescent="0.2">
      <c r="A29283"/>
      <c r="B29283"/>
      <c r="D29283"/>
      <c r="E29283"/>
      <c r="F29283"/>
    </row>
    <row r="29284" spans="1:6" x14ac:dyDescent="0.2">
      <c r="A29284"/>
      <c r="B29284"/>
      <c r="D29284"/>
      <c r="E29284"/>
      <c r="F29284"/>
    </row>
    <row r="29285" spans="1:6" x14ac:dyDescent="0.2">
      <c r="A29285"/>
      <c r="B29285"/>
      <c r="D29285"/>
      <c r="E29285"/>
      <c r="F29285"/>
    </row>
    <row r="29286" spans="1:6" x14ac:dyDescent="0.2">
      <c r="A29286"/>
      <c r="B29286"/>
      <c r="D29286"/>
      <c r="E29286"/>
      <c r="F29286"/>
    </row>
    <row r="29287" spans="1:6" x14ac:dyDescent="0.2">
      <c r="A29287"/>
      <c r="B29287"/>
      <c r="D29287"/>
      <c r="E29287"/>
      <c r="F29287"/>
    </row>
    <row r="29288" spans="1:6" x14ac:dyDescent="0.2">
      <c r="A29288"/>
      <c r="B29288"/>
      <c r="D29288"/>
      <c r="E29288"/>
      <c r="F29288"/>
    </row>
    <row r="29289" spans="1:6" x14ac:dyDescent="0.2">
      <c r="A29289"/>
      <c r="B29289"/>
      <c r="D29289"/>
      <c r="E29289"/>
      <c r="F29289"/>
    </row>
    <row r="29290" spans="1:6" x14ac:dyDescent="0.2">
      <c r="A29290"/>
      <c r="B29290"/>
      <c r="D29290"/>
      <c r="E29290"/>
      <c r="F29290"/>
    </row>
    <row r="29291" spans="1:6" x14ac:dyDescent="0.2">
      <c r="A29291"/>
      <c r="B29291"/>
      <c r="D29291"/>
      <c r="E29291"/>
      <c r="F29291"/>
    </row>
    <row r="29292" spans="1:6" x14ac:dyDescent="0.2">
      <c r="A29292"/>
      <c r="B29292"/>
      <c r="D29292"/>
      <c r="E29292"/>
      <c r="F29292"/>
    </row>
    <row r="29293" spans="1:6" x14ac:dyDescent="0.2">
      <c r="A29293"/>
      <c r="B29293"/>
      <c r="D29293"/>
      <c r="E29293"/>
      <c r="F29293"/>
    </row>
    <row r="29294" spans="1:6" x14ac:dyDescent="0.2">
      <c r="A29294"/>
      <c r="B29294"/>
      <c r="D29294"/>
      <c r="E29294"/>
      <c r="F29294"/>
    </row>
    <row r="29295" spans="1:6" x14ac:dyDescent="0.2">
      <c r="A29295"/>
      <c r="B29295"/>
      <c r="D29295"/>
      <c r="E29295"/>
      <c r="F29295"/>
    </row>
    <row r="29296" spans="1:6" x14ac:dyDescent="0.2">
      <c r="A29296"/>
      <c r="B29296"/>
      <c r="D29296"/>
      <c r="E29296"/>
      <c r="F29296"/>
    </row>
    <row r="29297" spans="1:6" x14ac:dyDescent="0.2">
      <c r="A29297"/>
      <c r="B29297"/>
      <c r="D29297"/>
      <c r="E29297"/>
      <c r="F29297"/>
    </row>
    <row r="29298" spans="1:6" x14ac:dyDescent="0.2">
      <c r="A29298"/>
      <c r="B29298"/>
      <c r="D29298"/>
      <c r="E29298"/>
      <c r="F29298"/>
    </row>
    <row r="29299" spans="1:6" x14ac:dyDescent="0.2">
      <c r="A29299"/>
      <c r="B29299"/>
      <c r="D29299"/>
      <c r="E29299"/>
      <c r="F29299"/>
    </row>
    <row r="29300" spans="1:6" x14ac:dyDescent="0.2">
      <c r="A29300"/>
      <c r="B29300"/>
      <c r="D29300"/>
      <c r="E29300"/>
      <c r="F29300"/>
    </row>
    <row r="29301" spans="1:6" x14ac:dyDescent="0.2">
      <c r="A29301"/>
      <c r="B29301"/>
      <c r="D29301"/>
      <c r="E29301"/>
      <c r="F29301"/>
    </row>
    <row r="29302" spans="1:6" x14ac:dyDescent="0.2">
      <c r="A29302"/>
      <c r="B29302"/>
      <c r="D29302"/>
      <c r="E29302"/>
      <c r="F29302"/>
    </row>
    <row r="29303" spans="1:6" x14ac:dyDescent="0.2">
      <c r="A29303"/>
      <c r="B29303"/>
      <c r="D29303"/>
      <c r="E29303"/>
      <c r="F29303"/>
    </row>
    <row r="29304" spans="1:6" x14ac:dyDescent="0.2">
      <c r="A29304"/>
      <c r="B29304"/>
      <c r="D29304"/>
      <c r="E29304"/>
      <c r="F29304"/>
    </row>
    <row r="29305" spans="1:6" x14ac:dyDescent="0.2">
      <c r="A29305"/>
      <c r="B29305"/>
      <c r="D29305"/>
      <c r="E29305"/>
      <c r="F29305"/>
    </row>
    <row r="29306" spans="1:6" x14ac:dyDescent="0.2">
      <c r="A29306"/>
      <c r="B29306"/>
      <c r="D29306"/>
      <c r="E29306"/>
      <c r="F29306"/>
    </row>
    <row r="29307" spans="1:6" x14ac:dyDescent="0.2">
      <c r="A29307"/>
      <c r="B29307"/>
      <c r="D29307"/>
      <c r="E29307"/>
      <c r="F29307"/>
    </row>
    <row r="29308" spans="1:6" x14ac:dyDescent="0.2">
      <c r="A29308"/>
      <c r="B29308"/>
      <c r="D29308"/>
      <c r="E29308"/>
      <c r="F29308"/>
    </row>
    <row r="29309" spans="1:6" x14ac:dyDescent="0.2">
      <c r="A29309"/>
      <c r="B29309"/>
      <c r="D29309"/>
      <c r="E29309"/>
      <c r="F29309"/>
    </row>
    <row r="29310" spans="1:6" x14ac:dyDescent="0.2">
      <c r="A29310"/>
      <c r="B29310"/>
      <c r="D29310"/>
      <c r="E29310"/>
      <c r="F29310"/>
    </row>
    <row r="29311" spans="1:6" x14ac:dyDescent="0.2">
      <c r="A29311"/>
      <c r="B29311"/>
      <c r="D29311"/>
      <c r="E29311"/>
      <c r="F29311"/>
    </row>
    <row r="29312" spans="1:6" x14ac:dyDescent="0.2">
      <c r="A29312"/>
      <c r="B29312"/>
      <c r="D29312"/>
      <c r="E29312"/>
      <c r="F29312"/>
    </row>
    <row r="29313" spans="1:6" x14ac:dyDescent="0.2">
      <c r="A29313"/>
      <c r="B29313"/>
      <c r="D29313"/>
      <c r="E29313"/>
      <c r="F29313"/>
    </row>
    <row r="29314" spans="1:6" x14ac:dyDescent="0.2">
      <c r="A29314"/>
      <c r="B29314"/>
      <c r="D29314"/>
      <c r="E29314"/>
      <c r="F29314"/>
    </row>
    <row r="29315" spans="1:6" x14ac:dyDescent="0.2">
      <c r="A29315"/>
      <c r="B29315"/>
      <c r="D29315"/>
      <c r="E29315"/>
      <c r="F29315"/>
    </row>
    <row r="29316" spans="1:6" x14ac:dyDescent="0.2">
      <c r="A29316"/>
      <c r="B29316"/>
      <c r="D29316"/>
      <c r="E29316"/>
      <c r="F29316"/>
    </row>
    <row r="29317" spans="1:6" x14ac:dyDescent="0.2">
      <c r="A29317"/>
      <c r="B29317"/>
      <c r="D29317"/>
      <c r="E29317"/>
      <c r="F29317"/>
    </row>
    <row r="29318" spans="1:6" x14ac:dyDescent="0.2">
      <c r="A29318"/>
      <c r="B29318"/>
      <c r="D29318"/>
      <c r="E29318"/>
      <c r="F29318"/>
    </row>
    <row r="29319" spans="1:6" x14ac:dyDescent="0.2">
      <c r="A29319"/>
      <c r="B29319"/>
      <c r="D29319"/>
      <c r="E29319"/>
      <c r="F29319"/>
    </row>
    <row r="29320" spans="1:6" x14ac:dyDescent="0.2">
      <c r="A29320"/>
      <c r="B29320"/>
      <c r="D29320"/>
      <c r="E29320"/>
      <c r="F29320"/>
    </row>
    <row r="29321" spans="1:6" x14ac:dyDescent="0.2">
      <c r="A29321"/>
      <c r="B29321"/>
      <c r="D29321"/>
      <c r="E29321"/>
      <c r="F29321"/>
    </row>
    <row r="29322" spans="1:6" x14ac:dyDescent="0.2">
      <c r="A29322"/>
      <c r="B29322"/>
      <c r="D29322"/>
      <c r="E29322"/>
      <c r="F29322"/>
    </row>
    <row r="29323" spans="1:6" x14ac:dyDescent="0.2">
      <c r="A29323"/>
      <c r="B29323"/>
      <c r="D29323"/>
      <c r="E29323"/>
      <c r="F29323"/>
    </row>
    <row r="29324" spans="1:6" x14ac:dyDescent="0.2">
      <c r="A29324"/>
      <c r="B29324"/>
      <c r="D29324"/>
      <c r="E29324"/>
      <c r="F29324"/>
    </row>
    <row r="29325" spans="1:6" x14ac:dyDescent="0.2">
      <c r="A29325"/>
      <c r="B29325"/>
      <c r="D29325"/>
      <c r="E29325"/>
      <c r="F29325"/>
    </row>
    <row r="29326" spans="1:6" x14ac:dyDescent="0.2">
      <c r="A29326"/>
      <c r="B29326"/>
      <c r="D29326"/>
      <c r="E29326"/>
      <c r="F29326"/>
    </row>
    <row r="29327" spans="1:6" x14ac:dyDescent="0.2">
      <c r="A29327"/>
      <c r="B29327"/>
      <c r="D29327"/>
      <c r="E29327"/>
      <c r="F29327"/>
    </row>
    <row r="29328" spans="1:6" x14ac:dyDescent="0.2">
      <c r="A29328"/>
      <c r="B29328"/>
      <c r="D29328"/>
      <c r="E29328"/>
      <c r="F29328"/>
    </row>
    <row r="29329" spans="1:6" x14ac:dyDescent="0.2">
      <c r="A29329"/>
      <c r="B29329"/>
      <c r="D29329"/>
      <c r="E29329"/>
      <c r="F29329"/>
    </row>
    <row r="29330" spans="1:6" x14ac:dyDescent="0.2">
      <c r="A29330"/>
      <c r="B29330"/>
      <c r="D29330"/>
      <c r="E29330"/>
      <c r="F29330"/>
    </row>
    <row r="29331" spans="1:6" x14ac:dyDescent="0.2">
      <c r="A29331"/>
      <c r="B29331"/>
      <c r="D29331"/>
      <c r="E29331"/>
      <c r="F29331"/>
    </row>
    <row r="29332" spans="1:6" x14ac:dyDescent="0.2">
      <c r="A29332"/>
      <c r="B29332"/>
      <c r="D29332"/>
      <c r="E29332"/>
      <c r="F29332"/>
    </row>
    <row r="29333" spans="1:6" x14ac:dyDescent="0.2">
      <c r="A29333"/>
      <c r="B29333"/>
      <c r="D29333"/>
      <c r="E29333"/>
      <c r="F29333"/>
    </row>
    <row r="29334" spans="1:6" x14ac:dyDescent="0.2">
      <c r="A29334"/>
      <c r="B29334"/>
      <c r="D29334"/>
      <c r="E29334"/>
      <c r="F29334"/>
    </row>
    <row r="29335" spans="1:6" x14ac:dyDescent="0.2">
      <c r="A29335"/>
      <c r="B29335"/>
      <c r="D29335"/>
      <c r="E29335"/>
      <c r="F29335"/>
    </row>
    <row r="29336" spans="1:6" x14ac:dyDescent="0.2">
      <c r="A29336"/>
      <c r="B29336"/>
      <c r="D29336"/>
      <c r="E29336"/>
      <c r="F29336"/>
    </row>
    <row r="29337" spans="1:6" x14ac:dyDescent="0.2">
      <c r="A29337"/>
      <c r="B29337"/>
      <c r="D29337"/>
      <c r="E29337"/>
      <c r="F29337"/>
    </row>
    <row r="29338" spans="1:6" x14ac:dyDescent="0.2">
      <c r="A29338"/>
      <c r="B29338"/>
      <c r="D29338"/>
      <c r="E29338"/>
      <c r="F29338"/>
    </row>
    <row r="29339" spans="1:6" x14ac:dyDescent="0.2">
      <c r="A29339"/>
      <c r="B29339"/>
      <c r="D29339"/>
      <c r="E29339"/>
      <c r="F29339"/>
    </row>
    <row r="29340" spans="1:6" x14ac:dyDescent="0.2">
      <c r="A29340"/>
      <c r="B29340"/>
      <c r="D29340"/>
      <c r="E29340"/>
      <c r="F29340"/>
    </row>
    <row r="29341" spans="1:6" x14ac:dyDescent="0.2">
      <c r="A29341"/>
      <c r="B29341"/>
      <c r="D29341"/>
      <c r="E29341"/>
      <c r="F29341"/>
    </row>
    <row r="29342" spans="1:6" x14ac:dyDescent="0.2">
      <c r="A29342"/>
      <c r="B29342"/>
      <c r="D29342"/>
      <c r="E29342"/>
      <c r="F29342"/>
    </row>
    <row r="29343" spans="1:6" x14ac:dyDescent="0.2">
      <c r="A29343"/>
      <c r="B29343"/>
      <c r="D29343"/>
      <c r="E29343"/>
      <c r="F29343"/>
    </row>
    <row r="29344" spans="1:6" x14ac:dyDescent="0.2">
      <c r="A29344"/>
      <c r="B29344"/>
      <c r="D29344"/>
      <c r="E29344"/>
      <c r="F29344"/>
    </row>
    <row r="29345" spans="1:6" x14ac:dyDescent="0.2">
      <c r="A29345"/>
      <c r="B29345"/>
      <c r="D29345"/>
      <c r="E29345"/>
      <c r="F29345"/>
    </row>
    <row r="29346" spans="1:6" x14ac:dyDescent="0.2">
      <c r="A29346"/>
      <c r="B29346"/>
      <c r="D29346"/>
      <c r="E29346"/>
      <c r="F29346"/>
    </row>
    <row r="29347" spans="1:6" x14ac:dyDescent="0.2">
      <c r="A29347"/>
      <c r="B29347"/>
      <c r="D29347"/>
      <c r="E29347"/>
      <c r="F29347"/>
    </row>
    <row r="29348" spans="1:6" x14ac:dyDescent="0.2">
      <c r="A29348"/>
      <c r="B29348"/>
      <c r="D29348"/>
      <c r="E29348"/>
      <c r="F29348"/>
    </row>
    <row r="29349" spans="1:6" x14ac:dyDescent="0.2">
      <c r="A29349"/>
      <c r="B29349"/>
      <c r="D29349"/>
      <c r="E29349"/>
      <c r="F29349"/>
    </row>
    <row r="29350" spans="1:6" x14ac:dyDescent="0.2">
      <c r="A29350"/>
      <c r="B29350"/>
      <c r="D29350"/>
      <c r="E29350"/>
      <c r="F29350"/>
    </row>
    <row r="29351" spans="1:6" x14ac:dyDescent="0.2">
      <c r="A29351"/>
      <c r="B29351"/>
      <c r="D29351"/>
      <c r="E29351"/>
      <c r="F29351"/>
    </row>
    <row r="29352" spans="1:6" x14ac:dyDescent="0.2">
      <c r="A29352"/>
      <c r="B29352"/>
      <c r="D29352"/>
      <c r="E29352"/>
      <c r="F29352"/>
    </row>
    <row r="29353" spans="1:6" x14ac:dyDescent="0.2">
      <c r="A29353"/>
      <c r="B29353"/>
      <c r="D29353"/>
      <c r="E29353"/>
      <c r="F29353"/>
    </row>
    <row r="29354" spans="1:6" x14ac:dyDescent="0.2">
      <c r="A29354"/>
      <c r="B29354"/>
      <c r="D29354"/>
      <c r="E29354"/>
      <c r="F29354"/>
    </row>
    <row r="29355" spans="1:6" x14ac:dyDescent="0.2">
      <c r="A29355"/>
      <c r="B29355"/>
      <c r="D29355"/>
      <c r="E29355"/>
      <c r="F29355"/>
    </row>
    <row r="29356" spans="1:6" x14ac:dyDescent="0.2">
      <c r="A29356"/>
      <c r="B29356"/>
      <c r="D29356"/>
      <c r="E29356"/>
      <c r="F29356"/>
    </row>
    <row r="29357" spans="1:6" x14ac:dyDescent="0.2">
      <c r="A29357"/>
      <c r="B29357"/>
      <c r="D29357"/>
      <c r="E29357"/>
      <c r="F29357"/>
    </row>
    <row r="29358" spans="1:6" x14ac:dyDescent="0.2">
      <c r="A29358"/>
      <c r="B29358"/>
      <c r="D29358"/>
      <c r="E29358"/>
      <c r="F29358"/>
    </row>
    <row r="29359" spans="1:6" x14ac:dyDescent="0.2">
      <c r="A29359"/>
      <c r="B29359"/>
      <c r="D29359"/>
      <c r="E29359"/>
      <c r="F29359"/>
    </row>
    <row r="29360" spans="1:6" x14ac:dyDescent="0.2">
      <c r="A29360"/>
      <c r="B29360"/>
      <c r="D29360"/>
      <c r="E29360"/>
      <c r="F29360"/>
    </row>
    <row r="29361" spans="1:6" x14ac:dyDescent="0.2">
      <c r="A29361"/>
      <c r="B29361"/>
      <c r="D29361"/>
      <c r="E29361"/>
      <c r="F29361"/>
    </row>
    <row r="29362" spans="1:6" x14ac:dyDescent="0.2">
      <c r="A29362"/>
      <c r="B29362"/>
      <c r="D29362"/>
      <c r="E29362"/>
      <c r="F29362"/>
    </row>
    <row r="29363" spans="1:6" x14ac:dyDescent="0.2">
      <c r="A29363"/>
      <c r="B29363"/>
      <c r="D29363"/>
      <c r="E29363"/>
      <c r="F29363"/>
    </row>
    <row r="29364" spans="1:6" x14ac:dyDescent="0.2">
      <c r="A29364"/>
      <c r="B29364"/>
      <c r="D29364"/>
      <c r="E29364"/>
      <c r="F29364"/>
    </row>
    <row r="29365" spans="1:6" x14ac:dyDescent="0.2">
      <c r="A29365"/>
      <c r="B29365"/>
      <c r="D29365"/>
      <c r="E29365"/>
      <c r="F29365"/>
    </row>
    <row r="29366" spans="1:6" x14ac:dyDescent="0.2">
      <c r="A29366"/>
      <c r="B29366"/>
      <c r="D29366"/>
      <c r="E29366"/>
      <c r="F29366"/>
    </row>
    <row r="29367" spans="1:6" x14ac:dyDescent="0.2">
      <c r="A29367"/>
      <c r="B29367"/>
      <c r="D29367"/>
      <c r="E29367"/>
      <c r="F29367"/>
    </row>
    <row r="29368" spans="1:6" x14ac:dyDescent="0.2">
      <c r="A29368"/>
      <c r="B29368"/>
      <c r="D29368"/>
      <c r="E29368"/>
      <c r="F29368"/>
    </row>
    <row r="29369" spans="1:6" x14ac:dyDescent="0.2">
      <c r="A29369"/>
      <c r="B29369"/>
      <c r="D29369"/>
      <c r="E29369"/>
      <c r="F29369"/>
    </row>
    <row r="29370" spans="1:6" x14ac:dyDescent="0.2">
      <c r="A29370"/>
      <c r="B29370"/>
      <c r="D29370"/>
      <c r="E29370"/>
      <c r="F29370"/>
    </row>
    <row r="29371" spans="1:6" x14ac:dyDescent="0.2">
      <c r="A29371"/>
      <c r="B29371"/>
      <c r="D29371"/>
      <c r="E29371"/>
      <c r="F29371"/>
    </row>
    <row r="29372" spans="1:6" x14ac:dyDescent="0.2">
      <c r="A29372"/>
      <c r="B29372"/>
      <c r="D29372"/>
      <c r="E29372"/>
      <c r="F29372"/>
    </row>
    <row r="29373" spans="1:6" x14ac:dyDescent="0.2">
      <c r="A29373"/>
      <c r="B29373"/>
      <c r="D29373"/>
      <c r="E29373"/>
      <c r="F29373"/>
    </row>
    <row r="29374" spans="1:6" x14ac:dyDescent="0.2">
      <c r="A29374"/>
      <c r="B29374"/>
      <c r="D29374"/>
      <c r="E29374"/>
      <c r="F29374"/>
    </row>
    <row r="29375" spans="1:6" x14ac:dyDescent="0.2">
      <c r="A29375"/>
      <c r="B29375"/>
      <c r="D29375"/>
      <c r="E29375"/>
      <c r="F29375"/>
    </row>
    <row r="29376" spans="1:6" x14ac:dyDescent="0.2">
      <c r="A29376"/>
      <c r="B29376"/>
      <c r="D29376"/>
      <c r="E29376"/>
      <c r="F29376"/>
    </row>
    <row r="29377" spans="1:6" x14ac:dyDescent="0.2">
      <c r="A29377"/>
      <c r="B29377"/>
      <c r="D29377"/>
      <c r="E29377"/>
      <c r="F29377"/>
    </row>
    <row r="29378" spans="1:6" x14ac:dyDescent="0.2">
      <c r="A29378"/>
      <c r="B29378"/>
      <c r="D29378"/>
      <c r="E29378"/>
      <c r="F29378"/>
    </row>
    <row r="29379" spans="1:6" x14ac:dyDescent="0.2">
      <c r="A29379"/>
      <c r="B29379"/>
      <c r="D29379"/>
      <c r="E29379"/>
      <c r="F29379"/>
    </row>
    <row r="29380" spans="1:6" x14ac:dyDescent="0.2">
      <c r="A29380"/>
      <c r="B29380"/>
      <c r="D29380"/>
      <c r="E29380"/>
      <c r="F29380"/>
    </row>
    <row r="29381" spans="1:6" x14ac:dyDescent="0.2">
      <c r="A29381"/>
      <c r="B29381"/>
      <c r="D29381"/>
      <c r="E29381"/>
      <c r="F29381"/>
    </row>
    <row r="29382" spans="1:6" x14ac:dyDescent="0.2">
      <c r="A29382"/>
      <c r="B29382"/>
      <c r="D29382"/>
      <c r="E29382"/>
      <c r="F29382"/>
    </row>
    <row r="29383" spans="1:6" x14ac:dyDescent="0.2">
      <c r="A29383"/>
      <c r="B29383"/>
      <c r="D29383"/>
      <c r="E29383"/>
      <c r="F29383"/>
    </row>
    <row r="29384" spans="1:6" x14ac:dyDescent="0.2">
      <c r="A29384"/>
      <c r="B29384"/>
      <c r="D29384"/>
      <c r="E29384"/>
      <c r="F29384"/>
    </row>
    <row r="29385" spans="1:6" x14ac:dyDescent="0.2">
      <c r="A29385"/>
      <c r="B29385"/>
      <c r="D29385"/>
      <c r="E29385"/>
      <c r="F29385"/>
    </row>
    <row r="29386" spans="1:6" x14ac:dyDescent="0.2">
      <c r="A29386"/>
      <c r="B29386"/>
      <c r="D29386"/>
      <c r="E29386"/>
      <c r="F29386"/>
    </row>
    <row r="29387" spans="1:6" x14ac:dyDescent="0.2">
      <c r="A29387"/>
      <c r="B29387"/>
      <c r="D29387"/>
      <c r="E29387"/>
      <c r="F29387"/>
    </row>
    <row r="29388" spans="1:6" x14ac:dyDescent="0.2">
      <c r="A29388"/>
      <c r="B29388"/>
      <c r="D29388"/>
      <c r="E29388"/>
      <c r="F29388"/>
    </row>
    <row r="29389" spans="1:6" x14ac:dyDescent="0.2">
      <c r="A29389"/>
      <c r="B29389"/>
      <c r="D29389"/>
      <c r="E29389"/>
      <c r="F29389"/>
    </row>
    <row r="29390" spans="1:6" x14ac:dyDescent="0.2">
      <c r="A29390"/>
      <c r="B29390"/>
      <c r="D29390"/>
      <c r="E29390"/>
      <c r="F29390"/>
    </row>
    <row r="29391" spans="1:6" x14ac:dyDescent="0.2">
      <c r="A29391"/>
      <c r="B29391"/>
      <c r="D29391"/>
      <c r="E29391"/>
      <c r="F29391"/>
    </row>
    <row r="29392" spans="1:6" x14ac:dyDescent="0.2">
      <c r="A29392"/>
      <c r="B29392"/>
      <c r="D29392"/>
      <c r="E29392"/>
      <c r="F29392"/>
    </row>
    <row r="29393" spans="1:6" x14ac:dyDescent="0.2">
      <c r="A29393"/>
      <c r="B29393"/>
      <c r="D29393"/>
      <c r="E29393"/>
      <c r="F29393"/>
    </row>
    <row r="29394" spans="1:6" x14ac:dyDescent="0.2">
      <c r="A29394"/>
      <c r="B29394"/>
      <c r="D29394"/>
      <c r="E29394"/>
      <c r="F29394"/>
    </row>
    <row r="29395" spans="1:6" x14ac:dyDescent="0.2">
      <c r="A29395"/>
      <c r="B29395"/>
      <c r="D29395"/>
      <c r="E29395"/>
      <c r="F29395"/>
    </row>
    <row r="29396" spans="1:6" x14ac:dyDescent="0.2">
      <c r="A29396"/>
      <c r="B29396"/>
      <c r="D29396"/>
      <c r="E29396"/>
      <c r="F29396"/>
    </row>
    <row r="29397" spans="1:6" x14ac:dyDescent="0.2">
      <c r="A29397"/>
      <c r="B29397"/>
      <c r="D29397"/>
      <c r="E29397"/>
      <c r="F29397"/>
    </row>
    <row r="29398" spans="1:6" x14ac:dyDescent="0.2">
      <c r="A29398"/>
      <c r="B29398"/>
      <c r="D29398"/>
      <c r="E29398"/>
      <c r="F29398"/>
    </row>
    <row r="29399" spans="1:6" x14ac:dyDescent="0.2">
      <c r="A29399"/>
      <c r="B29399"/>
      <c r="D29399"/>
      <c r="E29399"/>
      <c r="F29399"/>
    </row>
    <row r="29400" spans="1:6" x14ac:dyDescent="0.2">
      <c r="A29400"/>
      <c r="B29400"/>
      <c r="D29400"/>
      <c r="E29400"/>
      <c r="F29400"/>
    </row>
    <row r="29401" spans="1:6" x14ac:dyDescent="0.2">
      <c r="A29401"/>
      <c r="B29401"/>
      <c r="D29401"/>
      <c r="E29401"/>
      <c r="F29401"/>
    </row>
    <row r="29402" spans="1:6" x14ac:dyDescent="0.2">
      <c r="A29402"/>
      <c r="B29402"/>
      <c r="D29402"/>
      <c r="E29402"/>
      <c r="F29402"/>
    </row>
    <row r="29403" spans="1:6" x14ac:dyDescent="0.2">
      <c r="A29403"/>
      <c r="B29403"/>
      <c r="D29403"/>
      <c r="E29403"/>
      <c r="F29403"/>
    </row>
    <row r="29404" spans="1:6" x14ac:dyDescent="0.2">
      <c r="A29404"/>
      <c r="B29404"/>
      <c r="D29404"/>
      <c r="E29404"/>
      <c r="F29404"/>
    </row>
    <row r="29405" spans="1:6" x14ac:dyDescent="0.2">
      <c r="A29405"/>
      <c r="B29405"/>
      <c r="D29405"/>
      <c r="E29405"/>
      <c r="F29405"/>
    </row>
    <row r="29406" spans="1:6" x14ac:dyDescent="0.2">
      <c r="A29406"/>
      <c r="B29406"/>
      <c r="D29406"/>
      <c r="E29406"/>
      <c r="F29406"/>
    </row>
    <row r="29407" spans="1:6" x14ac:dyDescent="0.2">
      <c r="A29407"/>
      <c r="B29407"/>
      <c r="D29407"/>
      <c r="E29407"/>
      <c r="F29407"/>
    </row>
    <row r="29408" spans="1:6" x14ac:dyDescent="0.2">
      <c r="A29408"/>
      <c r="B29408"/>
      <c r="D29408"/>
      <c r="E29408"/>
      <c r="F29408"/>
    </row>
    <row r="29409" spans="1:6" x14ac:dyDescent="0.2">
      <c r="A29409"/>
      <c r="B29409"/>
      <c r="D29409"/>
      <c r="E29409"/>
      <c r="F29409"/>
    </row>
    <row r="29410" spans="1:6" x14ac:dyDescent="0.2">
      <c r="A29410"/>
      <c r="B29410"/>
      <c r="D29410"/>
      <c r="E29410"/>
      <c r="F29410"/>
    </row>
    <row r="29411" spans="1:6" x14ac:dyDescent="0.2">
      <c r="A29411"/>
      <c r="B29411"/>
      <c r="D29411"/>
      <c r="E29411"/>
      <c r="F29411"/>
    </row>
    <row r="29412" spans="1:6" x14ac:dyDescent="0.2">
      <c r="A29412"/>
      <c r="B29412"/>
      <c r="D29412"/>
      <c r="E29412"/>
      <c r="F29412"/>
    </row>
    <row r="29413" spans="1:6" x14ac:dyDescent="0.2">
      <c r="A29413"/>
      <c r="B29413"/>
      <c r="D29413"/>
      <c r="E29413"/>
      <c r="F29413"/>
    </row>
    <row r="29414" spans="1:6" x14ac:dyDescent="0.2">
      <c r="A29414"/>
      <c r="B29414"/>
      <c r="D29414"/>
      <c r="E29414"/>
      <c r="F29414"/>
    </row>
    <row r="29415" spans="1:6" x14ac:dyDescent="0.2">
      <c r="A29415"/>
      <c r="B29415"/>
      <c r="D29415"/>
      <c r="E29415"/>
      <c r="F29415"/>
    </row>
    <row r="29416" spans="1:6" x14ac:dyDescent="0.2">
      <c r="A29416"/>
      <c r="B29416"/>
      <c r="D29416"/>
      <c r="E29416"/>
      <c r="F29416"/>
    </row>
    <row r="29417" spans="1:6" x14ac:dyDescent="0.2">
      <c r="A29417"/>
      <c r="B29417"/>
      <c r="D29417"/>
      <c r="E29417"/>
      <c r="F29417"/>
    </row>
    <row r="29418" spans="1:6" x14ac:dyDescent="0.2">
      <c r="A29418"/>
      <c r="B29418"/>
      <c r="D29418"/>
      <c r="E29418"/>
      <c r="F29418"/>
    </row>
    <row r="29419" spans="1:6" x14ac:dyDescent="0.2">
      <c r="A29419"/>
      <c r="B29419"/>
      <c r="D29419"/>
      <c r="E29419"/>
      <c r="F29419"/>
    </row>
    <row r="29420" spans="1:6" x14ac:dyDescent="0.2">
      <c r="A29420"/>
      <c r="B29420"/>
      <c r="D29420"/>
      <c r="E29420"/>
      <c r="F29420"/>
    </row>
    <row r="29421" spans="1:6" x14ac:dyDescent="0.2">
      <c r="A29421"/>
      <c r="B29421"/>
      <c r="D29421"/>
      <c r="E29421"/>
      <c r="F29421"/>
    </row>
    <row r="29422" spans="1:6" x14ac:dyDescent="0.2">
      <c r="A29422"/>
      <c r="B29422"/>
      <c r="D29422"/>
      <c r="E29422"/>
      <c r="F29422"/>
    </row>
    <row r="29423" spans="1:6" x14ac:dyDescent="0.2">
      <c r="A29423"/>
      <c r="B29423"/>
      <c r="D29423"/>
      <c r="E29423"/>
      <c r="F29423"/>
    </row>
    <row r="29424" spans="1:6" x14ac:dyDescent="0.2">
      <c r="A29424"/>
      <c r="B29424"/>
      <c r="D29424"/>
      <c r="E29424"/>
      <c r="F29424"/>
    </row>
    <row r="29425" spans="1:6" x14ac:dyDescent="0.2">
      <c r="A29425"/>
      <c r="B29425"/>
      <c r="D29425"/>
      <c r="E29425"/>
      <c r="F29425"/>
    </row>
    <row r="29426" spans="1:6" x14ac:dyDescent="0.2">
      <c r="A29426"/>
      <c r="B29426"/>
      <c r="D29426"/>
      <c r="E29426"/>
      <c r="F29426"/>
    </row>
    <row r="29427" spans="1:6" x14ac:dyDescent="0.2">
      <c r="A29427"/>
      <c r="B29427"/>
      <c r="D29427"/>
      <c r="E29427"/>
      <c r="F29427"/>
    </row>
    <row r="29428" spans="1:6" x14ac:dyDescent="0.2">
      <c r="A29428"/>
      <c r="B29428"/>
      <c r="D29428"/>
      <c r="E29428"/>
      <c r="F29428"/>
    </row>
    <row r="29429" spans="1:6" x14ac:dyDescent="0.2">
      <c r="A29429"/>
      <c r="B29429"/>
      <c r="D29429"/>
      <c r="E29429"/>
      <c r="F29429"/>
    </row>
    <row r="29430" spans="1:6" x14ac:dyDescent="0.2">
      <c r="A29430"/>
      <c r="B29430"/>
      <c r="D29430"/>
      <c r="E29430"/>
      <c r="F29430"/>
    </row>
    <row r="29431" spans="1:6" x14ac:dyDescent="0.2">
      <c r="A29431"/>
      <c r="B29431"/>
      <c r="D29431"/>
      <c r="E29431"/>
      <c r="F29431"/>
    </row>
    <row r="29432" spans="1:6" x14ac:dyDescent="0.2">
      <c r="A29432"/>
      <c r="B29432"/>
      <c r="D29432"/>
      <c r="E29432"/>
      <c r="F29432"/>
    </row>
    <row r="29433" spans="1:6" x14ac:dyDescent="0.2">
      <c r="A29433"/>
      <c r="B29433"/>
      <c r="D29433"/>
      <c r="E29433"/>
      <c r="F29433"/>
    </row>
    <row r="29434" spans="1:6" x14ac:dyDescent="0.2">
      <c r="A29434"/>
      <c r="B29434"/>
      <c r="D29434"/>
      <c r="E29434"/>
      <c r="F29434"/>
    </row>
    <row r="29435" spans="1:6" x14ac:dyDescent="0.2">
      <c r="A29435"/>
      <c r="B29435"/>
      <c r="D29435"/>
      <c r="E29435"/>
      <c r="F29435"/>
    </row>
    <row r="29436" spans="1:6" x14ac:dyDescent="0.2">
      <c r="A29436"/>
      <c r="B29436"/>
      <c r="D29436"/>
      <c r="E29436"/>
      <c r="F29436"/>
    </row>
    <row r="29437" spans="1:6" x14ac:dyDescent="0.2">
      <c r="A29437"/>
      <c r="B29437"/>
      <c r="D29437"/>
      <c r="E29437"/>
      <c r="F29437"/>
    </row>
    <row r="29438" spans="1:6" x14ac:dyDescent="0.2">
      <c r="A29438"/>
      <c r="B29438"/>
      <c r="D29438"/>
      <c r="E29438"/>
      <c r="F29438"/>
    </row>
    <row r="29439" spans="1:6" x14ac:dyDescent="0.2">
      <c r="A29439"/>
      <c r="B29439"/>
      <c r="D29439"/>
      <c r="E29439"/>
      <c r="F29439"/>
    </row>
    <row r="29440" spans="1:6" x14ac:dyDescent="0.2">
      <c r="A29440"/>
      <c r="B29440"/>
      <c r="D29440"/>
      <c r="E29440"/>
      <c r="F29440"/>
    </row>
    <row r="29441" spans="1:6" x14ac:dyDescent="0.2">
      <c r="A29441"/>
      <c r="B29441"/>
      <c r="D29441"/>
      <c r="E29441"/>
      <c r="F29441"/>
    </row>
    <row r="29442" spans="1:6" x14ac:dyDescent="0.2">
      <c r="A29442"/>
      <c r="B29442"/>
      <c r="D29442"/>
      <c r="E29442"/>
      <c r="F29442"/>
    </row>
    <row r="29443" spans="1:6" x14ac:dyDescent="0.2">
      <c r="A29443"/>
      <c r="B29443"/>
      <c r="D29443"/>
      <c r="E29443"/>
      <c r="F29443"/>
    </row>
    <row r="29444" spans="1:6" x14ac:dyDescent="0.2">
      <c r="A29444"/>
      <c r="B29444"/>
      <c r="D29444"/>
      <c r="E29444"/>
      <c r="F29444"/>
    </row>
    <row r="29445" spans="1:6" x14ac:dyDescent="0.2">
      <c r="A29445"/>
      <c r="B29445"/>
      <c r="D29445"/>
      <c r="E29445"/>
      <c r="F29445"/>
    </row>
    <row r="29446" spans="1:6" x14ac:dyDescent="0.2">
      <c r="A29446"/>
      <c r="B29446"/>
      <c r="D29446"/>
      <c r="E29446"/>
      <c r="F29446"/>
    </row>
    <row r="29447" spans="1:6" x14ac:dyDescent="0.2">
      <c r="A29447"/>
      <c r="B29447"/>
      <c r="D29447"/>
      <c r="E29447"/>
      <c r="F29447"/>
    </row>
    <row r="29448" spans="1:6" x14ac:dyDescent="0.2">
      <c r="A29448"/>
      <c r="B29448"/>
      <c r="D29448"/>
      <c r="E29448"/>
      <c r="F29448"/>
    </row>
    <row r="29449" spans="1:6" x14ac:dyDescent="0.2">
      <c r="A29449"/>
      <c r="B29449"/>
      <c r="D29449"/>
      <c r="E29449"/>
      <c r="F29449"/>
    </row>
    <row r="29450" spans="1:6" x14ac:dyDescent="0.2">
      <c r="A29450"/>
      <c r="B29450"/>
      <c r="D29450"/>
      <c r="E29450"/>
      <c r="F29450"/>
    </row>
    <row r="29451" spans="1:6" x14ac:dyDescent="0.2">
      <c r="A29451"/>
      <c r="B29451"/>
      <c r="D29451"/>
      <c r="E29451"/>
      <c r="F29451"/>
    </row>
    <row r="29452" spans="1:6" x14ac:dyDescent="0.2">
      <c r="A29452"/>
      <c r="B29452"/>
      <c r="D29452"/>
      <c r="E29452"/>
      <c r="F29452"/>
    </row>
    <row r="29453" spans="1:6" x14ac:dyDescent="0.2">
      <c r="A29453"/>
      <c r="B29453"/>
      <c r="D29453"/>
      <c r="E29453"/>
      <c r="F29453"/>
    </row>
    <row r="29454" spans="1:6" x14ac:dyDescent="0.2">
      <c r="A29454"/>
      <c r="B29454"/>
      <c r="D29454"/>
      <c r="E29454"/>
      <c r="F29454"/>
    </row>
    <row r="29455" spans="1:6" x14ac:dyDescent="0.2">
      <c r="A29455"/>
      <c r="B29455"/>
      <c r="D29455"/>
      <c r="E29455"/>
      <c r="F29455"/>
    </row>
    <row r="29456" spans="1:6" x14ac:dyDescent="0.2">
      <c r="A29456"/>
      <c r="B29456"/>
      <c r="D29456"/>
      <c r="E29456"/>
      <c r="F29456"/>
    </row>
    <row r="29457" spans="1:6" x14ac:dyDescent="0.2">
      <c r="A29457"/>
      <c r="B29457"/>
      <c r="D29457"/>
      <c r="E29457"/>
      <c r="F29457"/>
    </row>
    <row r="29458" spans="1:6" x14ac:dyDescent="0.2">
      <c r="A29458"/>
      <c r="B29458"/>
      <c r="D29458"/>
      <c r="E29458"/>
      <c r="F29458"/>
    </row>
    <row r="29459" spans="1:6" x14ac:dyDescent="0.2">
      <c r="A29459"/>
      <c r="B29459"/>
      <c r="D29459"/>
      <c r="E29459"/>
      <c r="F29459"/>
    </row>
    <row r="29460" spans="1:6" x14ac:dyDescent="0.2">
      <c r="A29460"/>
      <c r="B29460"/>
      <c r="D29460"/>
      <c r="E29460"/>
      <c r="F29460"/>
    </row>
    <row r="29461" spans="1:6" x14ac:dyDescent="0.2">
      <c r="A29461"/>
      <c r="B29461"/>
      <c r="D29461"/>
      <c r="E29461"/>
      <c r="F29461"/>
    </row>
    <row r="29462" spans="1:6" x14ac:dyDescent="0.2">
      <c r="A29462"/>
      <c r="B29462"/>
      <c r="D29462"/>
      <c r="E29462"/>
      <c r="F29462"/>
    </row>
    <row r="29463" spans="1:6" x14ac:dyDescent="0.2">
      <c r="A29463"/>
      <c r="B29463"/>
      <c r="D29463"/>
      <c r="E29463"/>
      <c r="F29463"/>
    </row>
    <row r="29464" spans="1:6" x14ac:dyDescent="0.2">
      <c r="A29464"/>
      <c r="B29464"/>
      <c r="D29464"/>
      <c r="E29464"/>
      <c r="F29464"/>
    </row>
    <row r="29465" spans="1:6" x14ac:dyDescent="0.2">
      <c r="A29465"/>
      <c r="B29465"/>
      <c r="D29465"/>
      <c r="E29465"/>
      <c r="F29465"/>
    </row>
    <row r="29466" spans="1:6" x14ac:dyDescent="0.2">
      <c r="A29466"/>
      <c r="B29466"/>
      <c r="D29466"/>
      <c r="E29466"/>
      <c r="F29466"/>
    </row>
    <row r="29467" spans="1:6" x14ac:dyDescent="0.2">
      <c r="A29467"/>
      <c r="B29467"/>
      <c r="D29467"/>
      <c r="E29467"/>
      <c r="F29467"/>
    </row>
    <row r="29468" spans="1:6" x14ac:dyDescent="0.2">
      <c r="A29468"/>
      <c r="B29468"/>
      <c r="D29468"/>
      <c r="E29468"/>
      <c r="F29468"/>
    </row>
    <row r="29469" spans="1:6" x14ac:dyDescent="0.2">
      <c r="A29469"/>
      <c r="B29469"/>
      <c r="D29469"/>
      <c r="E29469"/>
      <c r="F29469"/>
    </row>
    <row r="29470" spans="1:6" x14ac:dyDescent="0.2">
      <c r="A29470"/>
      <c r="B29470"/>
      <c r="D29470"/>
      <c r="E29470"/>
      <c r="F29470"/>
    </row>
    <row r="29471" spans="1:6" x14ac:dyDescent="0.2">
      <c r="A29471"/>
      <c r="B29471"/>
      <c r="D29471"/>
      <c r="E29471"/>
      <c r="F29471"/>
    </row>
    <row r="29472" spans="1:6" x14ac:dyDescent="0.2">
      <c r="A29472"/>
      <c r="B29472"/>
      <c r="D29472"/>
      <c r="E29472"/>
      <c r="F29472"/>
    </row>
    <row r="29473" spans="1:6" x14ac:dyDescent="0.2">
      <c r="A29473"/>
      <c r="B29473"/>
      <c r="D29473"/>
      <c r="E29473"/>
      <c r="F29473"/>
    </row>
    <row r="29474" spans="1:6" x14ac:dyDescent="0.2">
      <c r="A29474"/>
      <c r="B29474"/>
      <c r="D29474"/>
      <c r="E29474"/>
      <c r="F29474"/>
    </row>
    <row r="29475" spans="1:6" x14ac:dyDescent="0.2">
      <c r="A29475"/>
      <c r="B29475"/>
      <c r="D29475"/>
      <c r="E29475"/>
      <c r="F29475"/>
    </row>
    <row r="29476" spans="1:6" x14ac:dyDescent="0.2">
      <c r="A29476"/>
      <c r="B29476"/>
      <c r="D29476"/>
      <c r="E29476"/>
      <c r="F29476"/>
    </row>
    <row r="29477" spans="1:6" x14ac:dyDescent="0.2">
      <c r="A29477"/>
      <c r="B29477"/>
      <c r="D29477"/>
      <c r="E29477"/>
      <c r="F29477"/>
    </row>
    <row r="29478" spans="1:6" x14ac:dyDescent="0.2">
      <c r="A29478"/>
      <c r="B29478"/>
      <c r="D29478"/>
      <c r="E29478"/>
      <c r="F29478"/>
    </row>
    <row r="29479" spans="1:6" x14ac:dyDescent="0.2">
      <c r="A29479"/>
      <c r="B29479"/>
      <c r="D29479"/>
      <c r="E29479"/>
      <c r="F29479"/>
    </row>
    <row r="29480" spans="1:6" x14ac:dyDescent="0.2">
      <c r="A29480"/>
      <c r="B29480"/>
      <c r="D29480"/>
      <c r="E29480"/>
      <c r="F29480"/>
    </row>
    <row r="29481" spans="1:6" x14ac:dyDescent="0.2">
      <c r="A29481"/>
      <c r="B29481"/>
      <c r="D29481"/>
      <c r="E29481"/>
      <c r="F29481"/>
    </row>
    <row r="29482" spans="1:6" x14ac:dyDescent="0.2">
      <c r="A29482"/>
      <c r="B29482"/>
      <c r="D29482"/>
      <c r="E29482"/>
      <c r="F29482"/>
    </row>
    <row r="29483" spans="1:6" x14ac:dyDescent="0.2">
      <c r="A29483"/>
      <c r="B29483"/>
      <c r="D29483"/>
      <c r="E29483"/>
      <c r="F29483"/>
    </row>
    <row r="29484" spans="1:6" x14ac:dyDescent="0.2">
      <c r="A29484"/>
      <c r="B29484"/>
      <c r="D29484"/>
      <c r="E29484"/>
      <c r="F29484"/>
    </row>
    <row r="29485" spans="1:6" x14ac:dyDescent="0.2">
      <c r="A29485"/>
      <c r="B29485"/>
      <c r="D29485"/>
      <c r="E29485"/>
      <c r="F29485"/>
    </row>
    <row r="29486" spans="1:6" x14ac:dyDescent="0.2">
      <c r="A29486"/>
      <c r="B29486"/>
      <c r="D29486"/>
      <c r="E29486"/>
      <c r="F29486"/>
    </row>
    <row r="29487" spans="1:6" x14ac:dyDescent="0.2">
      <c r="A29487"/>
      <c r="B29487"/>
      <c r="D29487"/>
      <c r="E29487"/>
      <c r="F29487"/>
    </row>
    <row r="29488" spans="1:6" x14ac:dyDescent="0.2">
      <c r="A29488"/>
      <c r="B29488"/>
      <c r="D29488"/>
      <c r="E29488"/>
      <c r="F29488"/>
    </row>
    <row r="29489" spans="1:6" x14ac:dyDescent="0.2">
      <c r="A29489"/>
      <c r="B29489"/>
      <c r="D29489"/>
      <c r="E29489"/>
      <c r="F29489"/>
    </row>
    <row r="29490" spans="1:6" x14ac:dyDescent="0.2">
      <c r="A29490"/>
      <c r="B29490"/>
      <c r="D29490"/>
      <c r="E29490"/>
      <c r="F29490"/>
    </row>
    <row r="29491" spans="1:6" x14ac:dyDescent="0.2">
      <c r="A29491"/>
      <c r="B29491"/>
      <c r="D29491"/>
      <c r="E29491"/>
      <c r="F29491"/>
    </row>
    <row r="29492" spans="1:6" x14ac:dyDescent="0.2">
      <c r="A29492"/>
      <c r="B29492"/>
      <c r="D29492"/>
      <c r="E29492"/>
      <c r="F29492"/>
    </row>
    <row r="29493" spans="1:6" x14ac:dyDescent="0.2">
      <c r="A29493"/>
      <c r="B29493"/>
      <c r="D29493"/>
      <c r="E29493"/>
      <c r="F29493"/>
    </row>
    <row r="29494" spans="1:6" x14ac:dyDescent="0.2">
      <c r="A29494"/>
      <c r="B29494"/>
      <c r="D29494"/>
      <c r="E29494"/>
      <c r="F29494"/>
    </row>
    <row r="29495" spans="1:6" x14ac:dyDescent="0.2">
      <c r="A29495"/>
      <c r="B29495"/>
      <c r="D29495"/>
      <c r="E29495"/>
      <c r="F29495"/>
    </row>
    <row r="29496" spans="1:6" x14ac:dyDescent="0.2">
      <c r="A29496"/>
      <c r="B29496"/>
      <c r="D29496"/>
      <c r="E29496"/>
      <c r="F29496"/>
    </row>
    <row r="29497" spans="1:6" x14ac:dyDescent="0.2">
      <c r="A29497"/>
      <c r="B29497"/>
      <c r="D29497"/>
      <c r="E29497"/>
      <c r="F29497"/>
    </row>
    <row r="29498" spans="1:6" x14ac:dyDescent="0.2">
      <c r="A29498"/>
      <c r="B29498"/>
      <c r="D29498"/>
      <c r="E29498"/>
      <c r="F29498"/>
    </row>
    <row r="29499" spans="1:6" x14ac:dyDescent="0.2">
      <c r="A29499"/>
      <c r="B29499"/>
      <c r="D29499"/>
      <c r="E29499"/>
      <c r="F29499"/>
    </row>
    <row r="29500" spans="1:6" x14ac:dyDescent="0.2">
      <c r="A29500"/>
      <c r="B29500"/>
      <c r="D29500"/>
      <c r="E29500"/>
      <c r="F29500"/>
    </row>
    <row r="29501" spans="1:6" x14ac:dyDescent="0.2">
      <c r="A29501"/>
      <c r="B29501"/>
      <c r="D29501"/>
      <c r="E29501"/>
      <c r="F29501"/>
    </row>
    <row r="29502" spans="1:6" x14ac:dyDescent="0.2">
      <c r="A29502"/>
      <c r="B29502"/>
      <c r="D29502"/>
      <c r="E29502"/>
      <c r="F29502"/>
    </row>
    <row r="29503" spans="1:6" x14ac:dyDescent="0.2">
      <c r="A29503"/>
      <c r="B29503"/>
      <c r="D29503"/>
      <c r="E29503"/>
      <c r="F29503"/>
    </row>
    <row r="29504" spans="1:6" x14ac:dyDescent="0.2">
      <c r="A29504"/>
      <c r="B29504"/>
      <c r="D29504"/>
      <c r="E29504"/>
      <c r="F29504"/>
    </row>
    <row r="29505" spans="1:6" x14ac:dyDescent="0.2">
      <c r="A29505"/>
      <c r="B29505"/>
      <c r="D29505"/>
      <c r="E29505"/>
      <c r="F29505"/>
    </row>
    <row r="29506" spans="1:6" x14ac:dyDescent="0.2">
      <c r="A29506"/>
      <c r="B29506"/>
      <c r="D29506"/>
      <c r="E29506"/>
      <c r="F29506"/>
    </row>
    <row r="29507" spans="1:6" x14ac:dyDescent="0.2">
      <c r="A29507"/>
      <c r="B29507"/>
      <c r="D29507"/>
      <c r="E29507"/>
      <c r="F29507"/>
    </row>
    <row r="29508" spans="1:6" x14ac:dyDescent="0.2">
      <c r="A29508"/>
      <c r="B29508"/>
      <c r="D29508"/>
      <c r="E29508"/>
      <c r="F29508"/>
    </row>
    <row r="29509" spans="1:6" x14ac:dyDescent="0.2">
      <c r="A29509"/>
      <c r="B29509"/>
      <c r="D29509"/>
      <c r="E29509"/>
      <c r="F29509"/>
    </row>
    <row r="29510" spans="1:6" x14ac:dyDescent="0.2">
      <c r="A29510"/>
      <c r="B29510"/>
      <c r="D29510"/>
      <c r="E29510"/>
      <c r="F29510"/>
    </row>
    <row r="29511" spans="1:6" x14ac:dyDescent="0.2">
      <c r="A29511"/>
      <c r="B29511"/>
      <c r="D29511"/>
      <c r="E29511"/>
      <c r="F29511"/>
    </row>
    <row r="29512" spans="1:6" x14ac:dyDescent="0.2">
      <c r="A29512"/>
      <c r="B29512"/>
      <c r="D29512"/>
      <c r="E29512"/>
      <c r="F29512"/>
    </row>
    <row r="29513" spans="1:6" x14ac:dyDescent="0.2">
      <c r="A29513"/>
      <c r="B29513"/>
      <c r="D29513"/>
      <c r="E29513"/>
      <c r="F29513"/>
    </row>
    <row r="29514" spans="1:6" x14ac:dyDescent="0.2">
      <c r="A29514"/>
      <c r="B29514"/>
      <c r="D29514"/>
      <c r="E29514"/>
      <c r="F29514"/>
    </row>
    <row r="29515" spans="1:6" x14ac:dyDescent="0.2">
      <c r="A29515"/>
      <c r="B29515"/>
      <c r="D29515"/>
      <c r="E29515"/>
      <c r="F29515"/>
    </row>
    <row r="29516" spans="1:6" x14ac:dyDescent="0.2">
      <c r="A29516"/>
      <c r="B29516"/>
      <c r="D29516"/>
      <c r="E29516"/>
      <c r="F29516"/>
    </row>
    <row r="29517" spans="1:6" x14ac:dyDescent="0.2">
      <c r="A29517"/>
      <c r="B29517"/>
      <c r="D29517"/>
      <c r="E29517"/>
      <c r="F29517"/>
    </row>
    <row r="29518" spans="1:6" x14ac:dyDescent="0.2">
      <c r="A29518"/>
      <c r="B29518"/>
      <c r="D29518"/>
      <c r="E29518"/>
      <c r="F29518"/>
    </row>
    <row r="29519" spans="1:6" x14ac:dyDescent="0.2">
      <c r="A29519"/>
      <c r="B29519"/>
      <c r="D29519"/>
      <c r="E29519"/>
      <c r="F29519"/>
    </row>
    <row r="29520" spans="1:6" x14ac:dyDescent="0.2">
      <c r="A29520"/>
      <c r="B29520"/>
      <c r="D29520"/>
      <c r="E29520"/>
      <c r="F29520"/>
    </row>
    <row r="29521" spans="1:6" x14ac:dyDescent="0.2">
      <c r="A29521"/>
      <c r="B29521"/>
      <c r="D29521"/>
      <c r="E29521"/>
      <c r="F29521"/>
    </row>
    <row r="29522" spans="1:6" x14ac:dyDescent="0.2">
      <c r="A29522"/>
      <c r="B29522"/>
      <c r="D29522"/>
      <c r="E29522"/>
      <c r="F29522"/>
    </row>
    <row r="29523" spans="1:6" x14ac:dyDescent="0.2">
      <c r="A29523"/>
      <c r="B29523"/>
      <c r="D29523"/>
      <c r="E29523"/>
      <c r="F29523"/>
    </row>
    <row r="29524" spans="1:6" x14ac:dyDescent="0.2">
      <c r="A29524"/>
      <c r="B29524"/>
      <c r="D29524"/>
      <c r="E29524"/>
      <c r="F29524"/>
    </row>
    <row r="29525" spans="1:6" x14ac:dyDescent="0.2">
      <c r="A29525"/>
      <c r="B29525"/>
      <c r="D29525"/>
      <c r="E29525"/>
      <c r="F29525"/>
    </row>
    <row r="29526" spans="1:6" x14ac:dyDescent="0.2">
      <c r="A29526"/>
      <c r="B29526"/>
      <c r="D29526"/>
      <c r="E29526"/>
      <c r="F29526"/>
    </row>
    <row r="29527" spans="1:6" x14ac:dyDescent="0.2">
      <c r="A29527"/>
      <c r="B29527"/>
      <c r="D29527"/>
      <c r="E29527"/>
      <c r="F29527"/>
    </row>
    <row r="29528" spans="1:6" x14ac:dyDescent="0.2">
      <c r="A29528"/>
      <c r="B29528"/>
      <c r="D29528"/>
      <c r="E29528"/>
      <c r="F29528"/>
    </row>
    <row r="29529" spans="1:6" x14ac:dyDescent="0.2">
      <c r="A29529"/>
      <c r="B29529"/>
      <c r="D29529"/>
      <c r="E29529"/>
      <c r="F29529"/>
    </row>
    <row r="29530" spans="1:6" x14ac:dyDescent="0.2">
      <c r="A29530"/>
      <c r="B29530"/>
      <c r="D29530"/>
      <c r="E29530"/>
      <c r="F29530"/>
    </row>
    <row r="29531" spans="1:6" x14ac:dyDescent="0.2">
      <c r="A29531"/>
      <c r="B29531"/>
      <c r="D29531"/>
      <c r="E29531"/>
      <c r="F29531"/>
    </row>
    <row r="29532" spans="1:6" x14ac:dyDescent="0.2">
      <c r="A29532"/>
      <c r="B29532"/>
      <c r="D29532"/>
      <c r="E29532"/>
      <c r="F29532"/>
    </row>
    <row r="29533" spans="1:6" x14ac:dyDescent="0.2">
      <c r="A29533"/>
      <c r="B29533"/>
      <c r="D29533"/>
      <c r="E29533"/>
      <c r="F29533"/>
    </row>
    <row r="29534" spans="1:6" x14ac:dyDescent="0.2">
      <c r="A29534"/>
      <c r="B29534"/>
      <c r="D29534"/>
      <c r="E29534"/>
      <c r="F29534"/>
    </row>
    <row r="29535" spans="1:6" x14ac:dyDescent="0.2">
      <c r="A29535"/>
      <c r="B29535"/>
      <c r="D29535"/>
      <c r="E29535"/>
      <c r="F29535"/>
    </row>
    <row r="29536" spans="1:6" x14ac:dyDescent="0.2">
      <c r="A29536"/>
      <c r="B29536"/>
      <c r="D29536"/>
      <c r="E29536"/>
      <c r="F29536"/>
    </row>
    <row r="29537" spans="1:6" x14ac:dyDescent="0.2">
      <c r="A29537"/>
      <c r="B29537"/>
      <c r="D29537"/>
      <c r="E29537"/>
      <c r="F29537"/>
    </row>
    <row r="29538" spans="1:6" x14ac:dyDescent="0.2">
      <c r="A29538"/>
      <c r="B29538"/>
      <c r="D29538"/>
      <c r="E29538"/>
      <c r="F29538"/>
    </row>
    <row r="29539" spans="1:6" x14ac:dyDescent="0.2">
      <c r="A29539"/>
      <c r="B29539"/>
      <c r="D29539"/>
      <c r="E29539"/>
      <c r="F29539"/>
    </row>
    <row r="29540" spans="1:6" x14ac:dyDescent="0.2">
      <c r="A29540"/>
      <c r="B29540"/>
      <c r="D29540"/>
      <c r="E29540"/>
      <c r="F29540"/>
    </row>
    <row r="29541" spans="1:6" x14ac:dyDescent="0.2">
      <c r="A29541"/>
      <c r="B29541"/>
      <c r="D29541"/>
      <c r="E29541"/>
      <c r="F29541"/>
    </row>
    <row r="29542" spans="1:6" x14ac:dyDescent="0.2">
      <c r="A29542"/>
      <c r="B29542"/>
      <c r="D29542"/>
      <c r="E29542"/>
      <c r="F29542"/>
    </row>
    <row r="29543" spans="1:6" x14ac:dyDescent="0.2">
      <c r="A29543"/>
      <c r="B29543"/>
      <c r="D29543"/>
      <c r="E29543"/>
      <c r="F29543"/>
    </row>
    <row r="29544" spans="1:6" x14ac:dyDescent="0.2">
      <c r="A29544"/>
      <c r="B29544"/>
      <c r="D29544"/>
      <c r="E29544"/>
      <c r="F29544"/>
    </row>
    <row r="29545" spans="1:6" x14ac:dyDescent="0.2">
      <c r="A29545"/>
      <c r="B29545"/>
      <c r="D29545"/>
      <c r="E29545"/>
      <c r="F29545"/>
    </row>
    <row r="29546" spans="1:6" x14ac:dyDescent="0.2">
      <c r="A29546"/>
      <c r="B29546"/>
      <c r="D29546"/>
      <c r="E29546"/>
      <c r="F29546"/>
    </row>
    <row r="29547" spans="1:6" x14ac:dyDescent="0.2">
      <c r="A29547"/>
      <c r="B29547"/>
      <c r="D29547"/>
      <c r="E29547"/>
      <c r="F29547"/>
    </row>
    <row r="29548" spans="1:6" x14ac:dyDescent="0.2">
      <c r="A29548"/>
      <c r="B29548"/>
      <c r="D29548"/>
      <c r="E29548"/>
      <c r="F29548"/>
    </row>
    <row r="29549" spans="1:6" x14ac:dyDescent="0.2">
      <c r="A29549"/>
      <c r="B29549"/>
      <c r="D29549"/>
      <c r="E29549"/>
      <c r="F29549"/>
    </row>
    <row r="29550" spans="1:6" x14ac:dyDescent="0.2">
      <c r="A29550"/>
      <c r="B29550"/>
      <c r="D29550"/>
      <c r="E29550"/>
      <c r="F29550"/>
    </row>
    <row r="29551" spans="1:6" x14ac:dyDescent="0.2">
      <c r="A29551"/>
      <c r="B29551"/>
      <c r="D29551"/>
      <c r="E29551"/>
      <c r="F29551"/>
    </row>
    <row r="29552" spans="1:6" x14ac:dyDescent="0.2">
      <c r="A29552"/>
      <c r="B29552"/>
      <c r="D29552"/>
      <c r="E29552"/>
      <c r="F29552"/>
    </row>
    <row r="29553" spans="1:6" x14ac:dyDescent="0.2">
      <c r="A29553"/>
      <c r="B29553"/>
      <c r="D29553"/>
      <c r="E29553"/>
      <c r="F29553"/>
    </row>
    <row r="29554" spans="1:6" x14ac:dyDescent="0.2">
      <c r="A29554"/>
      <c r="B29554"/>
      <c r="D29554"/>
      <c r="E29554"/>
      <c r="F29554"/>
    </row>
    <row r="29555" spans="1:6" x14ac:dyDescent="0.2">
      <c r="A29555"/>
      <c r="B29555"/>
      <c r="D29555"/>
      <c r="E29555"/>
      <c r="F29555"/>
    </row>
    <row r="29556" spans="1:6" x14ac:dyDescent="0.2">
      <c r="A29556"/>
      <c r="B29556"/>
      <c r="D29556"/>
      <c r="E29556"/>
      <c r="F29556"/>
    </row>
    <row r="29557" spans="1:6" x14ac:dyDescent="0.2">
      <c r="A29557"/>
      <c r="B29557"/>
      <c r="D29557"/>
      <c r="E29557"/>
      <c r="F29557"/>
    </row>
    <row r="29558" spans="1:6" x14ac:dyDescent="0.2">
      <c r="A29558"/>
      <c r="B29558"/>
      <c r="D29558"/>
      <c r="E29558"/>
      <c r="F29558"/>
    </row>
    <row r="29559" spans="1:6" x14ac:dyDescent="0.2">
      <c r="A29559"/>
      <c r="B29559"/>
      <c r="D29559"/>
      <c r="E29559"/>
      <c r="F29559"/>
    </row>
    <row r="29560" spans="1:6" x14ac:dyDescent="0.2">
      <c r="A29560"/>
      <c r="B29560"/>
      <c r="D29560"/>
      <c r="E29560"/>
      <c r="F29560"/>
    </row>
    <row r="29561" spans="1:6" x14ac:dyDescent="0.2">
      <c r="A29561"/>
      <c r="B29561"/>
      <c r="D29561"/>
      <c r="E29561"/>
      <c r="F29561"/>
    </row>
    <row r="29562" spans="1:6" x14ac:dyDescent="0.2">
      <c r="A29562"/>
      <c r="B29562"/>
      <c r="D29562"/>
      <c r="E29562"/>
      <c r="F29562"/>
    </row>
    <row r="29563" spans="1:6" x14ac:dyDescent="0.2">
      <c r="A29563"/>
      <c r="B29563"/>
      <c r="D29563"/>
      <c r="E29563"/>
      <c r="F29563"/>
    </row>
    <row r="29564" spans="1:6" x14ac:dyDescent="0.2">
      <c r="A29564"/>
      <c r="B29564"/>
      <c r="D29564"/>
      <c r="E29564"/>
      <c r="F29564"/>
    </row>
    <row r="29565" spans="1:6" x14ac:dyDescent="0.2">
      <c r="A29565"/>
      <c r="B29565"/>
      <c r="D29565"/>
      <c r="E29565"/>
      <c r="F29565"/>
    </row>
    <row r="29566" spans="1:6" x14ac:dyDescent="0.2">
      <c r="A29566"/>
      <c r="B29566"/>
      <c r="D29566"/>
      <c r="E29566"/>
      <c r="F29566"/>
    </row>
    <row r="29567" spans="1:6" x14ac:dyDescent="0.2">
      <c r="A29567"/>
      <c r="B29567"/>
      <c r="D29567"/>
      <c r="E29567"/>
      <c r="F29567"/>
    </row>
    <row r="29568" spans="1:6" x14ac:dyDescent="0.2">
      <c r="A29568"/>
      <c r="B29568"/>
      <c r="D29568"/>
      <c r="E29568"/>
      <c r="F29568"/>
    </row>
    <row r="29569" spans="1:6" x14ac:dyDescent="0.2">
      <c r="A29569"/>
      <c r="B29569"/>
      <c r="D29569"/>
      <c r="E29569"/>
      <c r="F29569"/>
    </row>
    <row r="29570" spans="1:6" x14ac:dyDescent="0.2">
      <c r="A29570"/>
      <c r="B29570"/>
      <c r="D29570"/>
      <c r="E29570"/>
      <c r="F29570"/>
    </row>
    <row r="29571" spans="1:6" x14ac:dyDescent="0.2">
      <c r="A29571"/>
      <c r="B29571"/>
      <c r="D29571"/>
      <c r="E29571"/>
      <c r="F29571"/>
    </row>
    <row r="29572" spans="1:6" x14ac:dyDescent="0.2">
      <c r="A29572"/>
      <c r="B29572"/>
      <c r="D29572"/>
      <c r="E29572"/>
      <c r="F29572"/>
    </row>
    <row r="29573" spans="1:6" x14ac:dyDescent="0.2">
      <c r="A29573"/>
      <c r="B29573"/>
      <c r="D29573"/>
      <c r="E29573"/>
      <c r="F29573"/>
    </row>
    <row r="29574" spans="1:6" x14ac:dyDescent="0.2">
      <c r="A29574"/>
      <c r="B29574"/>
      <c r="D29574"/>
      <c r="E29574"/>
      <c r="F29574"/>
    </row>
    <row r="29575" spans="1:6" x14ac:dyDescent="0.2">
      <c r="A29575"/>
      <c r="B29575"/>
      <c r="D29575"/>
      <c r="E29575"/>
      <c r="F29575"/>
    </row>
    <row r="29576" spans="1:6" x14ac:dyDescent="0.2">
      <c r="A29576"/>
      <c r="B29576"/>
      <c r="D29576"/>
      <c r="E29576"/>
      <c r="F29576"/>
    </row>
    <row r="29577" spans="1:6" x14ac:dyDescent="0.2">
      <c r="A29577"/>
      <c r="B29577"/>
      <c r="D29577"/>
      <c r="E29577"/>
      <c r="F29577"/>
    </row>
    <row r="29578" spans="1:6" x14ac:dyDescent="0.2">
      <c r="A29578"/>
      <c r="B29578"/>
      <c r="D29578"/>
      <c r="E29578"/>
      <c r="F29578"/>
    </row>
    <row r="29579" spans="1:6" x14ac:dyDescent="0.2">
      <c r="A29579"/>
      <c r="B29579"/>
      <c r="D29579"/>
      <c r="E29579"/>
      <c r="F29579"/>
    </row>
    <row r="29580" spans="1:6" x14ac:dyDescent="0.2">
      <c r="A29580"/>
      <c r="B29580"/>
      <c r="D29580"/>
      <c r="E29580"/>
      <c r="F29580"/>
    </row>
    <row r="29581" spans="1:6" x14ac:dyDescent="0.2">
      <c r="A29581"/>
      <c r="B29581"/>
      <c r="D29581"/>
      <c r="E29581"/>
      <c r="F29581"/>
    </row>
    <row r="29582" spans="1:6" x14ac:dyDescent="0.2">
      <c r="A29582"/>
      <c r="B29582"/>
      <c r="D29582"/>
      <c r="E29582"/>
      <c r="F29582"/>
    </row>
    <row r="29583" spans="1:6" x14ac:dyDescent="0.2">
      <c r="A29583"/>
      <c r="B29583"/>
      <c r="D29583"/>
      <c r="E29583"/>
      <c r="F29583"/>
    </row>
    <row r="29584" spans="1:6" x14ac:dyDescent="0.2">
      <c r="A29584"/>
      <c r="B29584"/>
      <c r="D29584"/>
      <c r="E29584"/>
      <c r="F29584"/>
    </row>
    <row r="29585" spans="1:6" x14ac:dyDescent="0.2">
      <c r="A29585"/>
      <c r="B29585"/>
      <c r="D29585"/>
      <c r="E29585"/>
      <c r="F29585"/>
    </row>
    <row r="29586" spans="1:6" x14ac:dyDescent="0.2">
      <c r="A29586"/>
      <c r="B29586"/>
      <c r="D29586"/>
      <c r="E29586"/>
      <c r="F29586"/>
    </row>
    <row r="29587" spans="1:6" x14ac:dyDescent="0.2">
      <c r="A29587"/>
      <c r="B29587"/>
      <c r="D29587"/>
      <c r="E29587"/>
      <c r="F29587"/>
    </row>
    <row r="29588" spans="1:6" x14ac:dyDescent="0.2">
      <c r="A29588"/>
      <c r="B29588"/>
      <c r="D29588"/>
      <c r="E29588"/>
      <c r="F29588"/>
    </row>
    <row r="29589" spans="1:6" x14ac:dyDescent="0.2">
      <c r="A29589"/>
      <c r="B29589"/>
      <c r="D29589"/>
      <c r="E29589"/>
      <c r="F29589"/>
    </row>
    <row r="29590" spans="1:6" x14ac:dyDescent="0.2">
      <c r="A29590"/>
      <c r="B29590"/>
      <c r="D29590"/>
      <c r="E29590"/>
      <c r="F29590"/>
    </row>
    <row r="29591" spans="1:6" x14ac:dyDescent="0.2">
      <c r="A29591"/>
      <c r="B29591"/>
      <c r="D29591"/>
      <c r="E29591"/>
      <c r="F29591"/>
    </row>
    <row r="29592" spans="1:6" x14ac:dyDescent="0.2">
      <c r="A29592"/>
      <c r="B29592"/>
      <c r="D29592"/>
      <c r="E29592"/>
      <c r="F29592"/>
    </row>
    <row r="29593" spans="1:6" x14ac:dyDescent="0.2">
      <c r="A29593"/>
      <c r="B29593"/>
      <c r="D29593"/>
      <c r="E29593"/>
      <c r="F29593"/>
    </row>
    <row r="29594" spans="1:6" x14ac:dyDescent="0.2">
      <c r="A29594"/>
      <c r="B29594"/>
      <c r="D29594"/>
      <c r="E29594"/>
      <c r="F29594"/>
    </row>
    <row r="29595" spans="1:6" x14ac:dyDescent="0.2">
      <c r="A29595"/>
      <c r="B29595"/>
      <c r="D29595"/>
      <c r="E29595"/>
      <c r="F29595"/>
    </row>
    <row r="29596" spans="1:6" x14ac:dyDescent="0.2">
      <c r="A29596"/>
      <c r="B29596"/>
      <c r="D29596"/>
      <c r="E29596"/>
      <c r="F29596"/>
    </row>
    <row r="29597" spans="1:6" x14ac:dyDescent="0.2">
      <c r="A29597"/>
      <c r="B29597"/>
      <c r="D29597"/>
      <c r="E29597"/>
      <c r="F29597"/>
    </row>
    <row r="29598" spans="1:6" x14ac:dyDescent="0.2">
      <c r="A29598"/>
      <c r="B29598"/>
      <c r="D29598"/>
      <c r="E29598"/>
      <c r="F29598"/>
    </row>
    <row r="29599" spans="1:6" x14ac:dyDescent="0.2">
      <c r="A29599"/>
      <c r="B29599"/>
      <c r="D29599"/>
      <c r="E29599"/>
      <c r="F29599"/>
    </row>
    <row r="29600" spans="1:6" x14ac:dyDescent="0.2">
      <c r="A29600"/>
      <c r="B29600"/>
      <c r="D29600"/>
      <c r="E29600"/>
      <c r="F29600"/>
    </row>
    <row r="29601" spans="1:6" x14ac:dyDescent="0.2">
      <c r="A29601"/>
      <c r="B29601"/>
      <c r="D29601"/>
      <c r="E29601"/>
      <c r="F29601"/>
    </row>
    <row r="29602" spans="1:6" x14ac:dyDescent="0.2">
      <c r="A29602"/>
      <c r="B29602"/>
      <c r="D29602"/>
      <c r="E29602"/>
      <c r="F29602"/>
    </row>
    <row r="29603" spans="1:6" x14ac:dyDescent="0.2">
      <c r="A29603"/>
      <c r="B29603"/>
      <c r="D29603"/>
      <c r="E29603"/>
      <c r="F29603"/>
    </row>
    <row r="29604" spans="1:6" x14ac:dyDescent="0.2">
      <c r="A29604"/>
      <c r="B29604"/>
      <c r="D29604"/>
      <c r="E29604"/>
      <c r="F29604"/>
    </row>
    <row r="29605" spans="1:6" x14ac:dyDescent="0.2">
      <c r="A29605"/>
      <c r="B29605"/>
      <c r="D29605"/>
      <c r="E29605"/>
      <c r="F29605"/>
    </row>
    <row r="29606" spans="1:6" x14ac:dyDescent="0.2">
      <c r="A29606"/>
      <c r="B29606"/>
      <c r="D29606"/>
      <c r="E29606"/>
      <c r="F29606"/>
    </row>
    <row r="29607" spans="1:6" x14ac:dyDescent="0.2">
      <c r="A29607"/>
      <c r="B29607"/>
      <c r="D29607"/>
      <c r="E29607"/>
      <c r="F29607"/>
    </row>
    <row r="29608" spans="1:6" x14ac:dyDescent="0.2">
      <c r="A29608"/>
      <c r="B29608"/>
      <c r="D29608"/>
      <c r="E29608"/>
      <c r="F29608"/>
    </row>
    <row r="29609" spans="1:6" x14ac:dyDescent="0.2">
      <c r="A29609"/>
      <c r="B29609"/>
      <c r="D29609"/>
      <c r="E29609"/>
      <c r="F29609"/>
    </row>
    <row r="29610" spans="1:6" x14ac:dyDescent="0.2">
      <c r="A29610"/>
      <c r="B29610"/>
      <c r="D29610"/>
      <c r="E29610"/>
      <c r="F29610"/>
    </row>
    <row r="29611" spans="1:6" x14ac:dyDescent="0.2">
      <c r="A29611"/>
      <c r="B29611"/>
      <c r="D29611"/>
      <c r="E29611"/>
      <c r="F29611"/>
    </row>
    <row r="29612" spans="1:6" x14ac:dyDescent="0.2">
      <c r="A29612"/>
      <c r="B29612"/>
      <c r="D29612"/>
      <c r="E29612"/>
      <c r="F29612"/>
    </row>
    <row r="29613" spans="1:6" x14ac:dyDescent="0.2">
      <c r="A29613"/>
      <c r="B29613"/>
      <c r="D29613"/>
      <c r="E29613"/>
      <c r="F29613"/>
    </row>
    <row r="29614" spans="1:6" x14ac:dyDescent="0.2">
      <c r="A29614"/>
      <c r="B29614"/>
      <c r="D29614"/>
      <c r="E29614"/>
      <c r="F29614"/>
    </row>
    <row r="29615" spans="1:6" x14ac:dyDescent="0.2">
      <c r="A29615"/>
      <c r="B29615"/>
      <c r="D29615"/>
      <c r="E29615"/>
      <c r="F29615"/>
    </row>
    <row r="29616" spans="1:6" x14ac:dyDescent="0.2">
      <c r="A29616"/>
      <c r="B29616"/>
      <c r="D29616"/>
      <c r="E29616"/>
      <c r="F29616"/>
    </row>
    <row r="29617" spans="1:6" x14ac:dyDescent="0.2">
      <c r="A29617"/>
      <c r="B29617"/>
      <c r="D29617"/>
      <c r="E29617"/>
      <c r="F29617"/>
    </row>
    <row r="29618" spans="1:6" x14ac:dyDescent="0.2">
      <c r="A29618"/>
      <c r="B29618"/>
      <c r="D29618"/>
      <c r="E29618"/>
      <c r="F29618"/>
    </row>
    <row r="29619" spans="1:6" x14ac:dyDescent="0.2">
      <c r="A29619"/>
      <c r="B29619"/>
      <c r="D29619"/>
      <c r="E29619"/>
      <c r="F29619"/>
    </row>
    <row r="29620" spans="1:6" x14ac:dyDescent="0.2">
      <c r="A29620"/>
      <c r="B29620"/>
      <c r="D29620"/>
      <c r="E29620"/>
      <c r="F29620"/>
    </row>
    <row r="29621" spans="1:6" x14ac:dyDescent="0.2">
      <c r="A29621"/>
      <c r="B29621"/>
      <c r="D29621"/>
      <c r="E29621"/>
      <c r="F29621"/>
    </row>
    <row r="29622" spans="1:6" x14ac:dyDescent="0.2">
      <c r="A29622"/>
      <c r="B29622"/>
      <c r="D29622"/>
      <c r="E29622"/>
      <c r="F29622"/>
    </row>
    <row r="29623" spans="1:6" x14ac:dyDescent="0.2">
      <c r="A29623"/>
      <c r="B29623"/>
      <c r="D29623"/>
      <c r="E29623"/>
      <c r="F29623"/>
    </row>
    <row r="29624" spans="1:6" x14ac:dyDescent="0.2">
      <c r="A29624"/>
      <c r="B29624"/>
      <c r="D29624"/>
      <c r="E29624"/>
      <c r="F29624"/>
    </row>
    <row r="29625" spans="1:6" x14ac:dyDescent="0.2">
      <c r="A29625"/>
      <c r="B29625"/>
      <c r="D29625"/>
      <c r="E29625"/>
      <c r="F29625"/>
    </row>
    <row r="29626" spans="1:6" x14ac:dyDescent="0.2">
      <c r="A29626"/>
      <c r="B29626"/>
      <c r="D29626"/>
      <c r="E29626"/>
      <c r="F29626"/>
    </row>
    <row r="29627" spans="1:6" x14ac:dyDescent="0.2">
      <c r="A29627"/>
      <c r="B29627"/>
      <c r="D29627"/>
      <c r="E29627"/>
      <c r="F29627"/>
    </row>
    <row r="29628" spans="1:6" x14ac:dyDescent="0.2">
      <c r="A29628"/>
      <c r="B29628"/>
      <c r="D29628"/>
      <c r="E29628"/>
      <c r="F29628"/>
    </row>
    <row r="29629" spans="1:6" x14ac:dyDescent="0.2">
      <c r="A29629"/>
      <c r="B29629"/>
      <c r="D29629"/>
      <c r="E29629"/>
      <c r="F29629"/>
    </row>
    <row r="29630" spans="1:6" x14ac:dyDescent="0.2">
      <c r="A29630"/>
      <c r="B29630"/>
      <c r="D29630"/>
      <c r="E29630"/>
      <c r="F29630"/>
    </row>
    <row r="29631" spans="1:6" x14ac:dyDescent="0.2">
      <c r="A29631"/>
      <c r="B29631"/>
      <c r="D29631"/>
      <c r="E29631"/>
      <c r="F29631"/>
    </row>
    <row r="29632" spans="1:6" x14ac:dyDescent="0.2">
      <c r="A29632"/>
      <c r="B29632"/>
      <c r="D29632"/>
      <c r="E29632"/>
      <c r="F29632"/>
    </row>
    <row r="29633" spans="1:6" x14ac:dyDescent="0.2">
      <c r="A29633"/>
      <c r="B29633"/>
      <c r="D29633"/>
      <c r="E29633"/>
      <c r="F29633"/>
    </row>
    <row r="29634" spans="1:6" x14ac:dyDescent="0.2">
      <c r="A29634"/>
      <c r="B29634"/>
      <c r="D29634"/>
      <c r="E29634"/>
      <c r="F29634"/>
    </row>
    <row r="29635" spans="1:6" x14ac:dyDescent="0.2">
      <c r="A29635"/>
      <c r="B29635"/>
      <c r="D29635"/>
      <c r="E29635"/>
      <c r="F29635"/>
    </row>
    <row r="29636" spans="1:6" x14ac:dyDescent="0.2">
      <c r="A29636"/>
      <c r="B29636"/>
      <c r="D29636"/>
      <c r="E29636"/>
      <c r="F29636"/>
    </row>
    <row r="29637" spans="1:6" x14ac:dyDescent="0.2">
      <c r="A29637"/>
      <c r="B29637"/>
      <c r="D29637"/>
      <c r="E29637"/>
      <c r="F29637"/>
    </row>
    <row r="29638" spans="1:6" x14ac:dyDescent="0.2">
      <c r="A29638"/>
      <c r="B29638"/>
      <c r="D29638"/>
      <c r="E29638"/>
      <c r="F29638"/>
    </row>
    <row r="29639" spans="1:6" x14ac:dyDescent="0.2">
      <c r="A29639"/>
      <c r="B29639"/>
      <c r="D29639"/>
      <c r="E29639"/>
      <c r="F29639"/>
    </row>
    <row r="29640" spans="1:6" x14ac:dyDescent="0.2">
      <c r="A29640"/>
      <c r="B29640"/>
      <c r="D29640"/>
      <c r="E29640"/>
      <c r="F29640"/>
    </row>
    <row r="29641" spans="1:6" x14ac:dyDescent="0.2">
      <c r="A29641"/>
      <c r="B29641"/>
      <c r="D29641"/>
      <c r="E29641"/>
      <c r="F29641"/>
    </row>
    <row r="29642" spans="1:6" x14ac:dyDescent="0.2">
      <c r="A29642"/>
      <c r="B29642"/>
      <c r="D29642"/>
      <c r="E29642"/>
      <c r="F29642"/>
    </row>
    <row r="29643" spans="1:6" x14ac:dyDescent="0.2">
      <c r="A29643"/>
      <c r="B29643"/>
      <c r="D29643"/>
      <c r="E29643"/>
      <c r="F29643"/>
    </row>
    <row r="29644" spans="1:6" x14ac:dyDescent="0.2">
      <c r="A29644"/>
      <c r="B29644"/>
      <c r="D29644"/>
      <c r="E29644"/>
      <c r="F29644"/>
    </row>
    <row r="29645" spans="1:6" x14ac:dyDescent="0.2">
      <c r="A29645"/>
      <c r="B29645"/>
      <c r="D29645"/>
      <c r="E29645"/>
      <c r="F29645"/>
    </row>
    <row r="29646" spans="1:6" x14ac:dyDescent="0.2">
      <c r="A29646"/>
      <c r="B29646"/>
      <c r="D29646"/>
      <c r="E29646"/>
      <c r="F29646"/>
    </row>
    <row r="29647" spans="1:6" x14ac:dyDescent="0.2">
      <c r="A29647"/>
      <c r="B29647"/>
      <c r="D29647"/>
      <c r="E29647"/>
      <c r="F29647"/>
    </row>
    <row r="29648" spans="1:6" x14ac:dyDescent="0.2">
      <c r="A29648"/>
      <c r="B29648"/>
      <c r="D29648"/>
      <c r="E29648"/>
      <c r="F29648"/>
    </row>
    <row r="29649" spans="1:6" x14ac:dyDescent="0.2">
      <c r="A29649"/>
      <c r="B29649"/>
      <c r="D29649"/>
      <c r="E29649"/>
      <c r="F29649"/>
    </row>
    <row r="29650" spans="1:6" x14ac:dyDescent="0.2">
      <c r="A29650"/>
      <c r="B29650"/>
      <c r="D29650"/>
      <c r="E29650"/>
      <c r="F29650"/>
    </row>
    <row r="29651" spans="1:6" x14ac:dyDescent="0.2">
      <c r="A29651"/>
      <c r="B29651"/>
      <c r="D29651"/>
      <c r="E29651"/>
      <c r="F29651"/>
    </row>
    <row r="29652" spans="1:6" x14ac:dyDescent="0.2">
      <c r="A29652"/>
      <c r="B29652"/>
      <c r="D29652"/>
      <c r="E29652"/>
      <c r="F29652"/>
    </row>
    <row r="29653" spans="1:6" x14ac:dyDescent="0.2">
      <c r="A29653"/>
      <c r="B29653"/>
      <c r="D29653"/>
      <c r="E29653"/>
      <c r="F29653"/>
    </row>
    <row r="29654" spans="1:6" x14ac:dyDescent="0.2">
      <c r="A29654"/>
      <c r="B29654"/>
      <c r="D29654"/>
      <c r="E29654"/>
      <c r="F29654"/>
    </row>
    <row r="29655" spans="1:6" x14ac:dyDescent="0.2">
      <c r="A29655"/>
      <c r="B29655"/>
      <c r="D29655"/>
      <c r="E29655"/>
      <c r="F29655"/>
    </row>
    <row r="29656" spans="1:6" x14ac:dyDescent="0.2">
      <c r="A29656"/>
      <c r="B29656"/>
      <c r="D29656"/>
      <c r="E29656"/>
      <c r="F29656"/>
    </row>
    <row r="29657" spans="1:6" x14ac:dyDescent="0.2">
      <c r="A29657"/>
      <c r="B29657"/>
      <c r="D29657"/>
      <c r="E29657"/>
      <c r="F29657"/>
    </row>
    <row r="29658" spans="1:6" x14ac:dyDescent="0.2">
      <c r="A29658"/>
      <c r="B29658"/>
      <c r="D29658"/>
      <c r="E29658"/>
      <c r="F29658"/>
    </row>
    <row r="29659" spans="1:6" x14ac:dyDescent="0.2">
      <c r="A29659"/>
      <c r="B29659"/>
      <c r="D29659"/>
      <c r="E29659"/>
      <c r="F29659"/>
    </row>
    <row r="29660" spans="1:6" x14ac:dyDescent="0.2">
      <c r="A29660"/>
      <c r="B29660"/>
      <c r="D29660"/>
      <c r="E29660"/>
      <c r="F29660"/>
    </row>
    <row r="29661" spans="1:6" x14ac:dyDescent="0.2">
      <c r="A29661"/>
      <c r="B29661"/>
      <c r="D29661"/>
      <c r="E29661"/>
      <c r="F29661"/>
    </row>
    <row r="29662" spans="1:6" x14ac:dyDescent="0.2">
      <c r="A29662"/>
      <c r="B29662"/>
      <c r="D29662"/>
      <c r="E29662"/>
      <c r="F29662"/>
    </row>
    <row r="29663" spans="1:6" x14ac:dyDescent="0.2">
      <c r="A29663"/>
      <c r="B29663"/>
      <c r="D29663"/>
      <c r="E29663"/>
      <c r="F29663"/>
    </row>
    <row r="29664" spans="1:6" x14ac:dyDescent="0.2">
      <c r="A29664"/>
      <c r="B29664"/>
      <c r="D29664"/>
      <c r="E29664"/>
      <c r="F29664"/>
    </row>
    <row r="29665" spans="1:6" x14ac:dyDescent="0.2">
      <c r="A29665"/>
      <c r="B29665"/>
      <c r="D29665"/>
      <c r="E29665"/>
      <c r="F29665"/>
    </row>
    <row r="29666" spans="1:6" x14ac:dyDescent="0.2">
      <c r="A29666"/>
      <c r="B29666"/>
      <c r="D29666"/>
      <c r="E29666"/>
      <c r="F29666"/>
    </row>
    <row r="29667" spans="1:6" x14ac:dyDescent="0.2">
      <c r="A29667"/>
      <c r="B29667"/>
      <c r="D29667"/>
      <c r="E29667"/>
      <c r="F29667"/>
    </row>
    <row r="29668" spans="1:6" x14ac:dyDescent="0.2">
      <c r="A29668"/>
      <c r="B29668"/>
      <c r="D29668"/>
      <c r="E29668"/>
      <c r="F29668"/>
    </row>
    <row r="29669" spans="1:6" x14ac:dyDescent="0.2">
      <c r="A29669"/>
      <c r="B29669"/>
      <c r="D29669"/>
      <c r="E29669"/>
      <c r="F29669"/>
    </row>
    <row r="29670" spans="1:6" x14ac:dyDescent="0.2">
      <c r="A29670"/>
      <c r="B29670"/>
      <c r="D29670"/>
      <c r="E29670"/>
      <c r="F29670"/>
    </row>
    <row r="29671" spans="1:6" x14ac:dyDescent="0.2">
      <c r="A29671"/>
      <c r="B29671"/>
      <c r="D29671"/>
      <c r="E29671"/>
      <c r="F29671"/>
    </row>
    <row r="29672" spans="1:6" x14ac:dyDescent="0.2">
      <c r="A29672"/>
      <c r="B29672"/>
      <c r="D29672"/>
      <c r="E29672"/>
      <c r="F29672"/>
    </row>
    <row r="29673" spans="1:6" x14ac:dyDescent="0.2">
      <c r="A29673"/>
      <c r="B29673"/>
      <c r="D29673"/>
      <c r="E29673"/>
      <c r="F29673"/>
    </row>
    <row r="29674" spans="1:6" x14ac:dyDescent="0.2">
      <c r="A29674"/>
      <c r="B29674"/>
      <c r="D29674"/>
      <c r="E29674"/>
      <c r="F29674"/>
    </row>
    <row r="29675" spans="1:6" x14ac:dyDescent="0.2">
      <c r="A29675"/>
      <c r="B29675"/>
      <c r="D29675"/>
      <c r="E29675"/>
      <c r="F29675"/>
    </row>
    <row r="29676" spans="1:6" x14ac:dyDescent="0.2">
      <c r="A29676"/>
      <c r="B29676"/>
      <c r="D29676"/>
      <c r="E29676"/>
      <c r="F29676"/>
    </row>
    <row r="29677" spans="1:6" x14ac:dyDescent="0.2">
      <c r="A29677"/>
      <c r="B29677"/>
      <c r="D29677"/>
      <c r="E29677"/>
      <c r="F29677"/>
    </row>
    <row r="29678" spans="1:6" x14ac:dyDescent="0.2">
      <c r="A29678"/>
      <c r="B29678"/>
      <c r="D29678"/>
      <c r="E29678"/>
      <c r="F29678"/>
    </row>
    <row r="29679" spans="1:6" x14ac:dyDescent="0.2">
      <c r="A29679"/>
      <c r="B29679"/>
      <c r="D29679"/>
      <c r="E29679"/>
      <c r="F29679"/>
    </row>
    <row r="29680" spans="1:6" x14ac:dyDescent="0.2">
      <c r="A29680"/>
      <c r="B29680"/>
      <c r="D29680"/>
      <c r="E29680"/>
      <c r="F29680"/>
    </row>
    <row r="29681" spans="1:6" x14ac:dyDescent="0.2">
      <c r="A29681"/>
      <c r="B29681"/>
      <c r="D29681"/>
      <c r="E29681"/>
      <c r="F29681"/>
    </row>
    <row r="29682" spans="1:6" x14ac:dyDescent="0.2">
      <c r="A29682"/>
      <c r="B29682"/>
      <c r="D29682"/>
      <c r="E29682"/>
      <c r="F29682"/>
    </row>
    <row r="29683" spans="1:6" x14ac:dyDescent="0.2">
      <c r="A29683"/>
      <c r="B29683"/>
      <c r="D29683"/>
      <c r="E29683"/>
      <c r="F29683"/>
    </row>
    <row r="29684" spans="1:6" x14ac:dyDescent="0.2">
      <c r="A29684"/>
      <c r="B29684"/>
      <c r="D29684"/>
      <c r="E29684"/>
      <c r="F29684"/>
    </row>
    <row r="29685" spans="1:6" x14ac:dyDescent="0.2">
      <c r="A29685"/>
      <c r="B29685"/>
      <c r="D29685"/>
      <c r="E29685"/>
      <c r="F29685"/>
    </row>
    <row r="29686" spans="1:6" x14ac:dyDescent="0.2">
      <c r="A29686"/>
      <c r="B29686"/>
      <c r="D29686"/>
      <c r="E29686"/>
      <c r="F29686"/>
    </row>
    <row r="29687" spans="1:6" x14ac:dyDescent="0.2">
      <c r="A29687"/>
      <c r="B29687"/>
      <c r="D29687"/>
      <c r="E29687"/>
      <c r="F29687"/>
    </row>
    <row r="29688" spans="1:6" x14ac:dyDescent="0.2">
      <c r="A29688"/>
      <c r="B29688"/>
      <c r="D29688"/>
      <c r="E29688"/>
      <c r="F29688"/>
    </row>
    <row r="29689" spans="1:6" x14ac:dyDescent="0.2">
      <c r="A29689"/>
      <c r="B29689"/>
      <c r="D29689"/>
      <c r="E29689"/>
      <c r="F29689"/>
    </row>
    <row r="29690" spans="1:6" x14ac:dyDescent="0.2">
      <c r="A29690"/>
      <c r="B29690"/>
      <c r="D29690"/>
      <c r="E29690"/>
      <c r="F29690"/>
    </row>
    <row r="29691" spans="1:6" x14ac:dyDescent="0.2">
      <c r="A29691"/>
      <c r="B29691"/>
      <c r="D29691"/>
      <c r="E29691"/>
      <c r="F29691"/>
    </row>
    <row r="29692" spans="1:6" x14ac:dyDescent="0.2">
      <c r="A29692"/>
      <c r="B29692"/>
      <c r="D29692"/>
      <c r="E29692"/>
      <c r="F29692"/>
    </row>
    <row r="29693" spans="1:6" x14ac:dyDescent="0.2">
      <c r="A29693"/>
      <c r="B29693"/>
      <c r="D29693"/>
      <c r="E29693"/>
      <c r="F29693"/>
    </row>
    <row r="29694" spans="1:6" x14ac:dyDescent="0.2">
      <c r="A29694"/>
      <c r="B29694"/>
      <c r="D29694"/>
      <c r="E29694"/>
      <c r="F29694"/>
    </row>
    <row r="29695" spans="1:6" x14ac:dyDescent="0.2">
      <c r="A29695"/>
      <c r="B29695"/>
      <c r="D29695"/>
      <c r="E29695"/>
      <c r="F29695"/>
    </row>
    <row r="29696" spans="1:6" x14ac:dyDescent="0.2">
      <c r="A29696"/>
      <c r="B29696"/>
      <c r="D29696"/>
      <c r="E29696"/>
      <c r="F29696"/>
    </row>
    <row r="29697" spans="1:6" x14ac:dyDescent="0.2">
      <c r="A29697"/>
      <c r="B29697"/>
      <c r="D29697"/>
      <c r="E29697"/>
      <c r="F29697"/>
    </row>
    <row r="29698" spans="1:6" x14ac:dyDescent="0.2">
      <c r="A29698"/>
      <c r="B29698"/>
      <c r="D29698"/>
      <c r="E29698"/>
      <c r="F29698"/>
    </row>
    <row r="29699" spans="1:6" x14ac:dyDescent="0.2">
      <c r="A29699"/>
      <c r="B29699"/>
      <c r="D29699"/>
      <c r="E29699"/>
      <c r="F29699"/>
    </row>
    <row r="29700" spans="1:6" x14ac:dyDescent="0.2">
      <c r="A29700"/>
      <c r="B29700"/>
      <c r="D29700"/>
      <c r="E29700"/>
      <c r="F29700"/>
    </row>
    <row r="29701" spans="1:6" x14ac:dyDescent="0.2">
      <c r="A29701"/>
      <c r="B29701"/>
      <c r="D29701"/>
      <c r="E29701"/>
      <c r="F29701"/>
    </row>
    <row r="29702" spans="1:6" x14ac:dyDescent="0.2">
      <c r="A29702"/>
      <c r="B29702"/>
      <c r="D29702"/>
      <c r="E29702"/>
      <c r="F29702"/>
    </row>
    <row r="29703" spans="1:6" x14ac:dyDescent="0.2">
      <c r="A29703"/>
      <c r="B29703"/>
      <c r="D29703"/>
      <c r="E29703"/>
      <c r="F29703"/>
    </row>
    <row r="29704" spans="1:6" x14ac:dyDescent="0.2">
      <c r="A29704"/>
      <c r="B29704"/>
      <c r="D29704"/>
      <c r="E29704"/>
      <c r="F29704"/>
    </row>
    <row r="29705" spans="1:6" x14ac:dyDescent="0.2">
      <c r="A29705"/>
      <c r="B29705"/>
      <c r="D29705"/>
      <c r="E29705"/>
      <c r="F29705"/>
    </row>
    <row r="29706" spans="1:6" x14ac:dyDescent="0.2">
      <c r="A29706"/>
      <c r="B29706"/>
      <c r="D29706"/>
      <c r="E29706"/>
      <c r="F29706"/>
    </row>
    <row r="29707" spans="1:6" x14ac:dyDescent="0.2">
      <c r="A29707"/>
      <c r="B29707"/>
      <c r="D29707"/>
      <c r="E29707"/>
      <c r="F29707"/>
    </row>
    <row r="29708" spans="1:6" x14ac:dyDescent="0.2">
      <c r="A29708"/>
      <c r="B29708"/>
      <c r="D29708"/>
      <c r="E29708"/>
      <c r="F29708"/>
    </row>
    <row r="29709" spans="1:6" x14ac:dyDescent="0.2">
      <c r="A29709"/>
      <c r="B29709"/>
      <c r="D29709"/>
      <c r="E29709"/>
      <c r="F29709"/>
    </row>
    <row r="29710" spans="1:6" x14ac:dyDescent="0.2">
      <c r="A29710"/>
      <c r="B29710"/>
      <c r="D29710"/>
      <c r="E29710"/>
      <c r="F29710"/>
    </row>
    <row r="29711" spans="1:6" x14ac:dyDescent="0.2">
      <c r="A29711"/>
      <c r="B29711"/>
      <c r="D29711"/>
      <c r="E29711"/>
      <c r="F29711"/>
    </row>
    <row r="29712" spans="1:6" x14ac:dyDescent="0.2">
      <c r="A29712"/>
      <c r="B29712"/>
      <c r="D29712"/>
      <c r="E29712"/>
      <c r="F29712"/>
    </row>
    <row r="29713" spans="1:6" x14ac:dyDescent="0.2">
      <c r="A29713"/>
      <c r="B29713"/>
      <c r="D29713"/>
      <c r="E29713"/>
      <c r="F29713"/>
    </row>
    <row r="29714" spans="1:6" x14ac:dyDescent="0.2">
      <c r="A29714"/>
      <c r="B29714"/>
      <c r="D29714"/>
      <c r="E29714"/>
      <c r="F29714"/>
    </row>
    <row r="29715" spans="1:6" x14ac:dyDescent="0.2">
      <c r="A29715"/>
      <c r="B29715"/>
      <c r="D29715"/>
      <c r="E29715"/>
      <c r="F29715"/>
    </row>
    <row r="29716" spans="1:6" x14ac:dyDescent="0.2">
      <c r="A29716"/>
      <c r="B29716"/>
      <c r="D29716"/>
      <c r="E29716"/>
      <c r="F29716"/>
    </row>
    <row r="29717" spans="1:6" x14ac:dyDescent="0.2">
      <c r="A29717"/>
      <c r="B29717"/>
      <c r="D29717"/>
      <c r="E29717"/>
      <c r="F29717"/>
    </row>
    <row r="29718" spans="1:6" x14ac:dyDescent="0.2">
      <c r="A29718"/>
      <c r="B29718"/>
      <c r="D29718"/>
      <c r="E29718"/>
      <c r="F29718"/>
    </row>
    <row r="29719" spans="1:6" x14ac:dyDescent="0.2">
      <c r="A29719"/>
      <c r="B29719"/>
      <c r="D29719"/>
      <c r="E29719"/>
      <c r="F29719"/>
    </row>
    <row r="29720" spans="1:6" x14ac:dyDescent="0.2">
      <c r="A29720"/>
      <c r="B29720"/>
      <c r="D29720"/>
      <c r="E29720"/>
      <c r="F29720"/>
    </row>
    <row r="29721" spans="1:6" x14ac:dyDescent="0.2">
      <c r="A29721"/>
      <c r="B29721"/>
      <c r="D29721"/>
      <c r="E29721"/>
      <c r="F29721"/>
    </row>
    <row r="29722" spans="1:6" x14ac:dyDescent="0.2">
      <c r="A29722"/>
      <c r="B29722"/>
      <c r="D29722"/>
      <c r="E29722"/>
      <c r="F29722"/>
    </row>
    <row r="29723" spans="1:6" x14ac:dyDescent="0.2">
      <c r="A29723"/>
      <c r="B29723"/>
      <c r="D29723"/>
      <c r="E29723"/>
      <c r="F29723"/>
    </row>
    <row r="29724" spans="1:6" x14ac:dyDescent="0.2">
      <c r="A29724"/>
      <c r="B29724"/>
      <c r="D29724"/>
      <c r="E29724"/>
      <c r="F29724"/>
    </row>
    <row r="29725" spans="1:6" x14ac:dyDescent="0.2">
      <c r="A29725"/>
      <c r="B29725"/>
      <c r="D29725"/>
      <c r="E29725"/>
      <c r="F29725"/>
    </row>
    <row r="29726" spans="1:6" x14ac:dyDescent="0.2">
      <c r="A29726"/>
      <c r="B29726"/>
      <c r="D29726"/>
      <c r="E29726"/>
      <c r="F29726"/>
    </row>
    <row r="29727" spans="1:6" x14ac:dyDescent="0.2">
      <c r="A29727"/>
      <c r="B29727"/>
      <c r="D29727"/>
      <c r="E29727"/>
      <c r="F29727"/>
    </row>
    <row r="29728" spans="1:6" x14ac:dyDescent="0.2">
      <c r="A29728"/>
      <c r="B29728"/>
      <c r="D29728"/>
      <c r="E29728"/>
      <c r="F29728"/>
    </row>
    <row r="29729" spans="1:6" x14ac:dyDescent="0.2">
      <c r="A29729"/>
      <c r="B29729"/>
      <c r="D29729"/>
      <c r="E29729"/>
      <c r="F29729"/>
    </row>
    <row r="29730" spans="1:6" x14ac:dyDescent="0.2">
      <c r="A29730"/>
      <c r="B29730"/>
      <c r="D29730"/>
      <c r="E29730"/>
      <c r="F29730"/>
    </row>
    <row r="29731" spans="1:6" x14ac:dyDescent="0.2">
      <c r="A29731"/>
      <c r="B29731"/>
      <c r="D29731"/>
      <c r="E29731"/>
      <c r="F29731"/>
    </row>
    <row r="29732" spans="1:6" x14ac:dyDescent="0.2">
      <c r="A29732"/>
      <c r="B29732"/>
      <c r="D29732"/>
      <c r="E29732"/>
      <c r="F29732"/>
    </row>
    <row r="29733" spans="1:6" x14ac:dyDescent="0.2">
      <c r="A29733"/>
      <c r="B29733"/>
      <c r="D29733"/>
      <c r="E29733"/>
      <c r="F29733"/>
    </row>
    <row r="29734" spans="1:6" x14ac:dyDescent="0.2">
      <c r="A29734"/>
      <c r="B29734"/>
      <c r="D29734"/>
      <c r="E29734"/>
      <c r="F29734"/>
    </row>
    <row r="29735" spans="1:6" x14ac:dyDescent="0.2">
      <c r="A29735"/>
      <c r="B29735"/>
      <c r="D29735"/>
      <c r="E29735"/>
      <c r="F29735"/>
    </row>
    <row r="29736" spans="1:6" x14ac:dyDescent="0.2">
      <c r="A29736"/>
      <c r="B29736"/>
      <c r="D29736"/>
      <c r="E29736"/>
      <c r="F29736"/>
    </row>
    <row r="29737" spans="1:6" x14ac:dyDescent="0.2">
      <c r="A29737"/>
      <c r="B29737"/>
      <c r="D29737"/>
      <c r="E29737"/>
      <c r="F29737"/>
    </row>
    <row r="29738" spans="1:6" x14ac:dyDescent="0.2">
      <c r="A29738"/>
      <c r="B29738"/>
      <c r="D29738"/>
      <c r="E29738"/>
      <c r="F29738"/>
    </row>
    <row r="29739" spans="1:6" x14ac:dyDescent="0.2">
      <c r="A29739"/>
      <c r="B29739"/>
      <c r="D29739"/>
      <c r="E29739"/>
      <c r="F29739"/>
    </row>
    <row r="29740" spans="1:6" x14ac:dyDescent="0.2">
      <c r="A29740"/>
      <c r="B29740"/>
      <c r="D29740"/>
      <c r="E29740"/>
      <c r="F29740"/>
    </row>
    <row r="29741" spans="1:6" x14ac:dyDescent="0.2">
      <c r="A29741"/>
      <c r="B29741"/>
      <c r="D29741"/>
      <c r="E29741"/>
      <c r="F29741"/>
    </row>
    <row r="29742" spans="1:6" x14ac:dyDescent="0.2">
      <c r="A29742"/>
      <c r="B29742"/>
      <c r="D29742"/>
      <c r="E29742"/>
      <c r="F29742"/>
    </row>
    <row r="29743" spans="1:6" x14ac:dyDescent="0.2">
      <c r="A29743"/>
      <c r="B29743"/>
      <c r="D29743"/>
      <c r="E29743"/>
      <c r="F29743"/>
    </row>
    <row r="29744" spans="1:6" x14ac:dyDescent="0.2">
      <c r="A29744"/>
      <c r="B29744"/>
      <c r="D29744"/>
      <c r="E29744"/>
      <c r="F29744"/>
    </row>
    <row r="29745" spans="1:6" x14ac:dyDescent="0.2">
      <c r="A29745"/>
      <c r="B29745"/>
      <c r="D29745"/>
      <c r="E29745"/>
      <c r="F29745"/>
    </row>
    <row r="29746" spans="1:6" x14ac:dyDescent="0.2">
      <c r="A29746"/>
      <c r="B29746"/>
      <c r="D29746"/>
      <c r="E29746"/>
      <c r="F29746"/>
    </row>
    <row r="29747" spans="1:6" x14ac:dyDescent="0.2">
      <c r="A29747"/>
      <c r="B29747"/>
      <c r="D29747"/>
      <c r="E29747"/>
      <c r="F29747"/>
    </row>
    <row r="29748" spans="1:6" x14ac:dyDescent="0.2">
      <c r="A29748"/>
      <c r="B29748"/>
      <c r="D29748"/>
      <c r="E29748"/>
      <c r="F29748"/>
    </row>
    <row r="29749" spans="1:6" x14ac:dyDescent="0.2">
      <c r="A29749"/>
      <c r="B29749"/>
      <c r="D29749"/>
      <c r="E29749"/>
      <c r="F29749"/>
    </row>
    <row r="29750" spans="1:6" x14ac:dyDescent="0.2">
      <c r="A29750"/>
      <c r="B29750"/>
      <c r="D29750"/>
      <c r="E29750"/>
      <c r="F29750"/>
    </row>
    <row r="29751" spans="1:6" x14ac:dyDescent="0.2">
      <c r="A29751"/>
      <c r="B29751"/>
      <c r="D29751"/>
      <c r="E29751"/>
      <c r="F29751"/>
    </row>
    <row r="29752" spans="1:6" x14ac:dyDescent="0.2">
      <c r="A29752"/>
      <c r="B29752"/>
      <c r="D29752"/>
      <c r="E29752"/>
      <c r="F29752"/>
    </row>
    <row r="29753" spans="1:6" x14ac:dyDescent="0.2">
      <c r="A29753"/>
      <c r="B29753"/>
      <c r="D29753"/>
      <c r="E29753"/>
      <c r="F29753"/>
    </row>
    <row r="29754" spans="1:6" x14ac:dyDescent="0.2">
      <c r="A29754"/>
      <c r="B29754"/>
      <c r="D29754"/>
      <c r="E29754"/>
      <c r="F29754"/>
    </row>
    <row r="29755" spans="1:6" x14ac:dyDescent="0.2">
      <c r="A29755"/>
      <c r="B29755"/>
      <c r="D29755"/>
      <c r="E29755"/>
      <c r="F29755"/>
    </row>
    <row r="29756" spans="1:6" x14ac:dyDescent="0.2">
      <c r="A29756"/>
      <c r="B29756"/>
      <c r="D29756"/>
      <c r="E29756"/>
      <c r="F29756"/>
    </row>
    <row r="29757" spans="1:6" x14ac:dyDescent="0.2">
      <c r="A29757"/>
      <c r="B29757"/>
      <c r="D29757"/>
      <c r="E29757"/>
      <c r="F29757"/>
    </row>
    <row r="29758" spans="1:6" x14ac:dyDescent="0.2">
      <c r="A29758"/>
      <c r="B29758"/>
      <c r="D29758"/>
      <c r="E29758"/>
      <c r="F29758"/>
    </row>
    <row r="29759" spans="1:6" x14ac:dyDescent="0.2">
      <c r="A29759"/>
      <c r="B29759"/>
      <c r="D29759"/>
      <c r="E29759"/>
      <c r="F29759"/>
    </row>
    <row r="29760" spans="1:6" x14ac:dyDescent="0.2">
      <c r="A29760"/>
      <c r="B29760"/>
      <c r="D29760"/>
      <c r="E29760"/>
      <c r="F29760"/>
    </row>
    <row r="29761" spans="1:6" x14ac:dyDescent="0.2">
      <c r="A29761"/>
      <c r="B29761"/>
      <c r="D29761"/>
      <c r="E29761"/>
      <c r="F29761"/>
    </row>
    <row r="29762" spans="1:6" x14ac:dyDescent="0.2">
      <c r="A29762"/>
      <c r="B29762"/>
      <c r="D29762"/>
      <c r="E29762"/>
      <c r="F29762"/>
    </row>
    <row r="29763" spans="1:6" x14ac:dyDescent="0.2">
      <c r="A29763"/>
      <c r="B29763"/>
      <c r="D29763"/>
      <c r="E29763"/>
      <c r="F29763"/>
    </row>
    <row r="29764" spans="1:6" x14ac:dyDescent="0.2">
      <c r="A29764"/>
      <c r="B29764"/>
      <c r="D29764"/>
      <c r="E29764"/>
      <c r="F29764"/>
    </row>
    <row r="29765" spans="1:6" x14ac:dyDescent="0.2">
      <c r="A29765"/>
      <c r="B29765"/>
      <c r="D29765"/>
      <c r="E29765"/>
      <c r="F29765"/>
    </row>
    <row r="29766" spans="1:6" x14ac:dyDescent="0.2">
      <c r="A29766"/>
      <c r="B29766"/>
      <c r="D29766"/>
      <c r="E29766"/>
      <c r="F29766"/>
    </row>
    <row r="29767" spans="1:6" x14ac:dyDescent="0.2">
      <c r="A29767"/>
      <c r="B29767"/>
      <c r="D29767"/>
      <c r="E29767"/>
      <c r="F29767"/>
    </row>
    <row r="29768" spans="1:6" x14ac:dyDescent="0.2">
      <c r="A29768"/>
      <c r="B29768"/>
      <c r="D29768"/>
      <c r="E29768"/>
      <c r="F29768"/>
    </row>
    <row r="29769" spans="1:6" x14ac:dyDescent="0.2">
      <c r="A29769"/>
      <c r="B29769"/>
      <c r="D29769"/>
      <c r="E29769"/>
      <c r="F29769"/>
    </row>
    <row r="29770" spans="1:6" x14ac:dyDescent="0.2">
      <c r="A29770"/>
      <c r="B29770"/>
      <c r="D29770"/>
      <c r="E29770"/>
      <c r="F29770"/>
    </row>
    <row r="29771" spans="1:6" x14ac:dyDescent="0.2">
      <c r="A29771"/>
      <c r="B29771"/>
      <c r="D29771"/>
      <c r="E29771"/>
      <c r="F29771"/>
    </row>
    <row r="29772" spans="1:6" x14ac:dyDescent="0.2">
      <c r="A29772"/>
      <c r="B29772"/>
      <c r="D29772"/>
      <c r="E29772"/>
      <c r="F29772"/>
    </row>
    <row r="29773" spans="1:6" x14ac:dyDescent="0.2">
      <c r="A29773"/>
      <c r="B29773"/>
      <c r="D29773"/>
      <c r="E29773"/>
      <c r="F29773"/>
    </row>
    <row r="29774" spans="1:6" x14ac:dyDescent="0.2">
      <c r="A29774"/>
      <c r="B29774"/>
      <c r="D29774"/>
      <c r="E29774"/>
      <c r="F29774"/>
    </row>
    <row r="29775" spans="1:6" x14ac:dyDescent="0.2">
      <c r="A29775"/>
      <c r="B29775"/>
      <c r="D29775"/>
      <c r="E29775"/>
      <c r="F29775"/>
    </row>
    <row r="29776" spans="1:6" x14ac:dyDescent="0.2">
      <c r="A29776"/>
      <c r="B29776"/>
      <c r="D29776"/>
      <c r="E29776"/>
      <c r="F29776"/>
    </row>
    <row r="29777" spans="1:6" x14ac:dyDescent="0.2">
      <c r="A29777"/>
      <c r="B29777"/>
      <c r="D29777"/>
      <c r="E29777"/>
      <c r="F29777"/>
    </row>
    <row r="29778" spans="1:6" x14ac:dyDescent="0.2">
      <c r="A29778"/>
      <c r="B29778"/>
      <c r="D29778"/>
      <c r="E29778"/>
      <c r="F29778"/>
    </row>
    <row r="29779" spans="1:6" x14ac:dyDescent="0.2">
      <c r="A29779"/>
      <c r="B29779"/>
      <c r="D29779"/>
      <c r="E29779"/>
      <c r="F29779"/>
    </row>
    <row r="29780" spans="1:6" x14ac:dyDescent="0.2">
      <c r="A29780"/>
      <c r="B29780"/>
      <c r="D29780"/>
      <c r="E29780"/>
      <c r="F29780"/>
    </row>
    <row r="29781" spans="1:6" x14ac:dyDescent="0.2">
      <c r="A29781"/>
      <c r="B29781"/>
      <c r="D29781"/>
      <c r="E29781"/>
      <c r="F29781"/>
    </row>
    <row r="29782" spans="1:6" x14ac:dyDescent="0.2">
      <c r="A29782"/>
      <c r="B29782"/>
      <c r="D29782"/>
      <c r="E29782"/>
      <c r="F29782"/>
    </row>
    <row r="29783" spans="1:6" x14ac:dyDescent="0.2">
      <c r="A29783"/>
      <c r="B29783"/>
      <c r="D29783"/>
      <c r="E29783"/>
      <c r="F29783"/>
    </row>
    <row r="29784" spans="1:6" x14ac:dyDescent="0.2">
      <c r="A29784"/>
      <c r="B29784"/>
      <c r="D29784"/>
      <c r="E29784"/>
      <c r="F29784"/>
    </row>
    <row r="29785" spans="1:6" x14ac:dyDescent="0.2">
      <c r="A29785"/>
      <c r="B29785"/>
      <c r="D29785"/>
      <c r="E29785"/>
      <c r="F29785"/>
    </row>
    <row r="29786" spans="1:6" x14ac:dyDescent="0.2">
      <c r="A29786"/>
      <c r="B29786"/>
      <c r="D29786"/>
      <c r="E29786"/>
      <c r="F29786"/>
    </row>
    <row r="29787" spans="1:6" x14ac:dyDescent="0.2">
      <c r="A29787"/>
      <c r="B29787"/>
      <c r="D29787"/>
      <c r="E29787"/>
      <c r="F29787"/>
    </row>
    <row r="29788" spans="1:6" x14ac:dyDescent="0.2">
      <c r="A29788"/>
      <c r="B29788"/>
      <c r="D29788"/>
      <c r="E29788"/>
      <c r="F29788"/>
    </row>
    <row r="29789" spans="1:6" x14ac:dyDescent="0.2">
      <c r="A29789"/>
      <c r="B29789"/>
      <c r="D29789"/>
      <c r="E29789"/>
      <c r="F29789"/>
    </row>
    <row r="29790" spans="1:6" x14ac:dyDescent="0.2">
      <c r="A29790"/>
      <c r="B29790"/>
      <c r="D29790"/>
      <c r="E29790"/>
      <c r="F29790"/>
    </row>
    <row r="29791" spans="1:6" x14ac:dyDescent="0.2">
      <c r="A29791"/>
      <c r="B29791"/>
      <c r="D29791"/>
      <c r="E29791"/>
      <c r="F29791"/>
    </row>
    <row r="29792" spans="1:6" x14ac:dyDescent="0.2">
      <c r="A29792"/>
      <c r="B29792"/>
      <c r="D29792"/>
      <c r="E29792"/>
      <c r="F29792"/>
    </row>
    <row r="29793" spans="1:6" x14ac:dyDescent="0.2">
      <c r="A29793"/>
      <c r="B29793"/>
      <c r="D29793"/>
      <c r="E29793"/>
      <c r="F29793"/>
    </row>
    <row r="29794" spans="1:6" x14ac:dyDescent="0.2">
      <c r="A29794"/>
      <c r="B29794"/>
      <c r="D29794"/>
      <c r="E29794"/>
      <c r="F29794"/>
    </row>
    <row r="29795" spans="1:6" x14ac:dyDescent="0.2">
      <c r="A29795"/>
      <c r="B29795"/>
      <c r="D29795"/>
      <c r="E29795"/>
      <c r="F29795"/>
    </row>
    <row r="29796" spans="1:6" x14ac:dyDescent="0.2">
      <c r="A29796"/>
      <c r="B29796"/>
      <c r="D29796"/>
      <c r="E29796"/>
      <c r="F29796"/>
    </row>
    <row r="29797" spans="1:6" x14ac:dyDescent="0.2">
      <c r="A29797"/>
      <c r="B29797"/>
      <c r="D29797"/>
      <c r="E29797"/>
      <c r="F29797"/>
    </row>
    <row r="29798" spans="1:6" x14ac:dyDescent="0.2">
      <c r="A29798"/>
      <c r="B29798"/>
      <c r="D29798"/>
      <c r="E29798"/>
      <c r="F29798"/>
    </row>
    <row r="29799" spans="1:6" x14ac:dyDescent="0.2">
      <c r="A29799"/>
      <c r="B29799"/>
      <c r="D29799"/>
      <c r="E29799"/>
      <c r="F29799"/>
    </row>
    <row r="29800" spans="1:6" x14ac:dyDescent="0.2">
      <c r="A29800"/>
      <c r="B29800"/>
      <c r="D29800"/>
      <c r="E29800"/>
      <c r="F29800"/>
    </row>
    <row r="29801" spans="1:6" x14ac:dyDescent="0.2">
      <c r="A29801"/>
      <c r="B29801"/>
      <c r="D29801"/>
      <c r="E29801"/>
      <c r="F29801"/>
    </row>
    <row r="29802" spans="1:6" x14ac:dyDescent="0.2">
      <c r="A29802"/>
      <c r="B29802"/>
      <c r="D29802"/>
      <c r="E29802"/>
      <c r="F29802"/>
    </row>
    <row r="29803" spans="1:6" x14ac:dyDescent="0.2">
      <c r="A29803"/>
      <c r="B29803"/>
      <c r="D29803"/>
      <c r="E29803"/>
      <c r="F29803"/>
    </row>
    <row r="29804" spans="1:6" x14ac:dyDescent="0.2">
      <c r="A29804"/>
      <c r="B29804"/>
      <c r="D29804"/>
      <c r="E29804"/>
      <c r="F29804"/>
    </row>
    <row r="29805" spans="1:6" x14ac:dyDescent="0.2">
      <c r="A29805"/>
      <c r="B29805"/>
      <c r="D29805"/>
      <c r="E29805"/>
      <c r="F29805"/>
    </row>
    <row r="29806" spans="1:6" x14ac:dyDescent="0.2">
      <c r="A29806"/>
      <c r="B29806"/>
      <c r="D29806"/>
      <c r="E29806"/>
      <c r="F29806"/>
    </row>
    <row r="29807" spans="1:6" x14ac:dyDescent="0.2">
      <c r="A29807"/>
      <c r="B29807"/>
      <c r="D29807"/>
      <c r="E29807"/>
      <c r="F29807"/>
    </row>
    <row r="29808" spans="1:6" x14ac:dyDescent="0.2">
      <c r="A29808"/>
      <c r="B29808"/>
      <c r="D29808"/>
      <c r="E29808"/>
      <c r="F29808"/>
    </row>
    <row r="29809" spans="1:6" x14ac:dyDescent="0.2">
      <c r="A29809"/>
      <c r="B29809"/>
      <c r="D29809"/>
      <c r="E29809"/>
      <c r="F29809"/>
    </row>
    <row r="29810" spans="1:6" x14ac:dyDescent="0.2">
      <c r="A29810"/>
      <c r="B29810"/>
      <c r="D29810"/>
      <c r="E29810"/>
      <c r="F29810"/>
    </row>
    <row r="29811" spans="1:6" x14ac:dyDescent="0.2">
      <c r="A29811"/>
      <c r="B29811"/>
      <c r="D29811"/>
      <c r="E29811"/>
      <c r="F29811"/>
    </row>
    <row r="29812" spans="1:6" x14ac:dyDescent="0.2">
      <c r="A29812"/>
      <c r="B29812"/>
      <c r="D29812"/>
      <c r="E29812"/>
      <c r="F29812"/>
    </row>
    <row r="29813" spans="1:6" x14ac:dyDescent="0.2">
      <c r="A29813"/>
      <c r="B29813"/>
      <c r="D29813"/>
      <c r="E29813"/>
      <c r="F29813"/>
    </row>
    <row r="29814" spans="1:6" x14ac:dyDescent="0.2">
      <c r="A29814"/>
      <c r="B29814"/>
      <c r="D29814"/>
      <c r="E29814"/>
      <c r="F29814"/>
    </row>
    <row r="29815" spans="1:6" x14ac:dyDescent="0.2">
      <c r="A29815"/>
      <c r="B29815"/>
      <c r="D29815"/>
      <c r="E29815"/>
      <c r="F29815"/>
    </row>
    <row r="29816" spans="1:6" x14ac:dyDescent="0.2">
      <c r="A29816"/>
      <c r="B29816"/>
      <c r="D29816"/>
      <c r="E29816"/>
      <c r="F29816"/>
    </row>
    <row r="29817" spans="1:6" x14ac:dyDescent="0.2">
      <c r="A29817"/>
      <c r="B29817"/>
      <c r="D29817"/>
      <c r="E29817"/>
      <c r="F29817"/>
    </row>
    <row r="29818" spans="1:6" x14ac:dyDescent="0.2">
      <c r="A29818"/>
      <c r="B29818"/>
      <c r="D29818"/>
      <c r="E29818"/>
      <c r="F29818"/>
    </row>
    <row r="29819" spans="1:6" x14ac:dyDescent="0.2">
      <c r="A29819"/>
      <c r="B29819"/>
      <c r="D29819"/>
      <c r="E29819"/>
      <c r="F29819"/>
    </row>
    <row r="29820" spans="1:6" x14ac:dyDescent="0.2">
      <c r="A29820"/>
      <c r="B29820"/>
      <c r="D29820"/>
      <c r="E29820"/>
      <c r="F29820"/>
    </row>
    <row r="29821" spans="1:6" x14ac:dyDescent="0.2">
      <c r="A29821"/>
      <c r="B29821"/>
      <c r="D29821"/>
      <c r="E29821"/>
      <c r="F29821"/>
    </row>
    <row r="29822" spans="1:6" x14ac:dyDescent="0.2">
      <c r="A29822"/>
      <c r="B29822"/>
      <c r="D29822"/>
      <c r="E29822"/>
      <c r="F29822"/>
    </row>
    <row r="29823" spans="1:6" x14ac:dyDescent="0.2">
      <c r="A29823"/>
      <c r="B29823"/>
      <c r="D29823"/>
      <c r="E29823"/>
      <c r="F29823"/>
    </row>
    <row r="29824" spans="1:6" x14ac:dyDescent="0.2">
      <c r="A29824"/>
      <c r="B29824"/>
      <c r="D29824"/>
      <c r="E29824"/>
      <c r="F29824"/>
    </row>
    <row r="29825" spans="1:6" x14ac:dyDescent="0.2">
      <c r="A29825"/>
      <c r="B29825"/>
      <c r="D29825"/>
      <c r="E29825"/>
      <c r="F29825"/>
    </row>
    <row r="29826" spans="1:6" x14ac:dyDescent="0.2">
      <c r="A29826"/>
      <c r="B29826"/>
      <c r="D29826"/>
      <c r="E29826"/>
      <c r="F29826"/>
    </row>
    <row r="29827" spans="1:6" x14ac:dyDescent="0.2">
      <c r="A29827"/>
      <c r="B29827"/>
      <c r="D29827"/>
      <c r="E29827"/>
      <c r="F29827"/>
    </row>
    <row r="29828" spans="1:6" x14ac:dyDescent="0.2">
      <c r="A29828"/>
      <c r="B29828"/>
      <c r="D29828"/>
      <c r="E29828"/>
      <c r="F29828"/>
    </row>
    <row r="29829" spans="1:6" x14ac:dyDescent="0.2">
      <c r="A29829"/>
      <c r="B29829"/>
      <c r="D29829"/>
      <c r="E29829"/>
      <c r="F29829"/>
    </row>
    <row r="29830" spans="1:6" x14ac:dyDescent="0.2">
      <c r="A29830"/>
      <c r="B29830"/>
      <c r="D29830"/>
      <c r="E29830"/>
      <c r="F29830"/>
    </row>
    <row r="29831" spans="1:6" x14ac:dyDescent="0.2">
      <c r="A29831"/>
      <c r="B29831"/>
      <c r="D29831"/>
      <c r="E29831"/>
      <c r="F29831"/>
    </row>
    <row r="29832" spans="1:6" x14ac:dyDescent="0.2">
      <c r="A29832"/>
      <c r="B29832"/>
      <c r="D29832"/>
      <c r="E29832"/>
      <c r="F29832"/>
    </row>
    <row r="29833" spans="1:6" x14ac:dyDescent="0.2">
      <c r="A29833"/>
      <c r="B29833"/>
      <c r="D29833"/>
      <c r="E29833"/>
      <c r="F29833"/>
    </row>
    <row r="29834" spans="1:6" x14ac:dyDescent="0.2">
      <c r="A29834"/>
      <c r="B29834"/>
      <c r="D29834"/>
      <c r="E29834"/>
      <c r="F29834"/>
    </row>
    <row r="29835" spans="1:6" x14ac:dyDescent="0.2">
      <c r="A29835"/>
      <c r="B29835"/>
      <c r="D29835"/>
      <c r="E29835"/>
      <c r="F29835"/>
    </row>
    <row r="29836" spans="1:6" x14ac:dyDescent="0.2">
      <c r="A29836"/>
      <c r="B29836"/>
      <c r="D29836"/>
      <c r="E29836"/>
      <c r="F29836"/>
    </row>
    <row r="29837" spans="1:6" x14ac:dyDescent="0.2">
      <c r="A29837"/>
      <c r="B29837"/>
      <c r="D29837"/>
      <c r="E29837"/>
      <c r="F29837"/>
    </row>
    <row r="29838" spans="1:6" x14ac:dyDescent="0.2">
      <c r="A29838"/>
      <c r="B29838"/>
      <c r="D29838"/>
      <c r="E29838"/>
      <c r="F29838"/>
    </row>
    <row r="29839" spans="1:6" x14ac:dyDescent="0.2">
      <c r="A29839"/>
      <c r="B29839"/>
      <c r="D29839"/>
      <c r="E29839"/>
      <c r="F29839"/>
    </row>
    <row r="29840" spans="1:6" x14ac:dyDescent="0.2">
      <c r="A29840"/>
      <c r="B29840"/>
      <c r="D29840"/>
      <c r="E29840"/>
      <c r="F29840"/>
    </row>
    <row r="29841" spans="1:6" x14ac:dyDescent="0.2">
      <c r="A29841"/>
      <c r="B29841"/>
      <c r="D29841"/>
      <c r="E29841"/>
      <c r="F29841"/>
    </row>
    <row r="29842" spans="1:6" x14ac:dyDescent="0.2">
      <c r="A29842"/>
      <c r="B29842"/>
      <c r="D29842"/>
      <c r="E29842"/>
      <c r="F29842"/>
    </row>
    <row r="29843" spans="1:6" x14ac:dyDescent="0.2">
      <c r="A29843"/>
      <c r="B29843"/>
      <c r="D29843"/>
      <c r="E29843"/>
      <c r="F29843"/>
    </row>
    <row r="29844" spans="1:6" x14ac:dyDescent="0.2">
      <c r="A29844"/>
      <c r="B29844"/>
      <c r="D29844"/>
      <c r="E29844"/>
      <c r="F29844"/>
    </row>
    <row r="29845" spans="1:6" x14ac:dyDescent="0.2">
      <c r="A29845"/>
      <c r="B29845"/>
      <c r="D29845"/>
      <c r="E29845"/>
      <c r="F29845"/>
    </row>
    <row r="29846" spans="1:6" x14ac:dyDescent="0.2">
      <c r="A29846"/>
      <c r="B29846"/>
      <c r="D29846"/>
      <c r="E29846"/>
      <c r="F29846"/>
    </row>
    <row r="29847" spans="1:6" x14ac:dyDescent="0.2">
      <c r="A29847"/>
      <c r="B29847"/>
      <c r="D29847"/>
      <c r="E29847"/>
      <c r="F29847"/>
    </row>
    <row r="29848" spans="1:6" x14ac:dyDescent="0.2">
      <c r="A29848"/>
      <c r="B29848"/>
      <c r="D29848"/>
      <c r="E29848"/>
      <c r="F29848"/>
    </row>
    <row r="29849" spans="1:6" x14ac:dyDescent="0.2">
      <c r="A29849"/>
      <c r="B29849"/>
      <c r="D29849"/>
      <c r="E29849"/>
      <c r="F29849"/>
    </row>
    <row r="29850" spans="1:6" x14ac:dyDescent="0.2">
      <c r="A29850"/>
      <c r="B29850"/>
      <c r="D29850"/>
      <c r="E29850"/>
      <c r="F29850"/>
    </row>
    <row r="29851" spans="1:6" x14ac:dyDescent="0.2">
      <c r="A29851"/>
      <c r="B29851"/>
      <c r="D29851"/>
      <c r="E29851"/>
      <c r="F29851"/>
    </row>
    <row r="29852" spans="1:6" x14ac:dyDescent="0.2">
      <c r="A29852"/>
      <c r="B29852"/>
      <c r="D29852"/>
      <c r="E29852"/>
      <c r="F29852"/>
    </row>
    <row r="29853" spans="1:6" x14ac:dyDescent="0.2">
      <c r="A29853"/>
      <c r="B29853"/>
      <c r="D29853"/>
      <c r="E29853"/>
      <c r="F29853"/>
    </row>
    <row r="29854" spans="1:6" x14ac:dyDescent="0.2">
      <c r="A29854"/>
      <c r="B29854"/>
      <c r="D29854"/>
      <c r="E29854"/>
      <c r="F29854"/>
    </row>
    <row r="29855" spans="1:6" x14ac:dyDescent="0.2">
      <c r="A29855"/>
      <c r="B29855"/>
      <c r="D29855"/>
      <c r="E29855"/>
      <c r="F29855"/>
    </row>
    <row r="29856" spans="1:6" x14ac:dyDescent="0.2">
      <c r="A29856"/>
      <c r="B29856"/>
      <c r="D29856"/>
      <c r="E29856"/>
      <c r="F29856"/>
    </row>
    <row r="29857" spans="1:6" x14ac:dyDescent="0.2">
      <c r="A29857"/>
      <c r="B29857"/>
      <c r="D29857"/>
      <c r="E29857"/>
      <c r="F29857"/>
    </row>
    <row r="29858" spans="1:6" x14ac:dyDescent="0.2">
      <c r="A29858"/>
      <c r="B29858"/>
      <c r="D29858"/>
      <c r="E29858"/>
      <c r="F29858"/>
    </row>
    <row r="29859" spans="1:6" x14ac:dyDescent="0.2">
      <c r="A29859"/>
      <c r="B29859"/>
      <c r="D29859"/>
      <c r="E29859"/>
      <c r="F29859"/>
    </row>
    <row r="29860" spans="1:6" x14ac:dyDescent="0.2">
      <c r="A29860"/>
      <c r="B29860"/>
      <c r="D29860"/>
      <c r="E29860"/>
      <c r="F29860"/>
    </row>
    <row r="29861" spans="1:6" x14ac:dyDescent="0.2">
      <c r="A29861"/>
      <c r="B29861"/>
      <c r="D29861"/>
      <c r="E29861"/>
      <c r="F29861"/>
    </row>
    <row r="29862" spans="1:6" x14ac:dyDescent="0.2">
      <c r="A29862"/>
      <c r="B29862"/>
      <c r="D29862"/>
      <c r="E29862"/>
      <c r="F29862"/>
    </row>
    <row r="29863" spans="1:6" x14ac:dyDescent="0.2">
      <c r="A29863"/>
      <c r="B29863"/>
      <c r="D29863"/>
      <c r="E29863"/>
      <c r="F29863"/>
    </row>
    <row r="29864" spans="1:6" x14ac:dyDescent="0.2">
      <c r="A29864"/>
      <c r="B29864"/>
      <c r="D29864"/>
      <c r="E29864"/>
      <c r="F29864"/>
    </row>
    <row r="29865" spans="1:6" x14ac:dyDescent="0.2">
      <c r="A29865"/>
      <c r="B29865"/>
      <c r="D29865"/>
      <c r="E29865"/>
      <c r="F29865"/>
    </row>
    <row r="29866" spans="1:6" x14ac:dyDescent="0.2">
      <c r="A29866"/>
      <c r="B29866"/>
      <c r="D29866"/>
      <c r="E29866"/>
      <c r="F29866"/>
    </row>
    <row r="29867" spans="1:6" x14ac:dyDescent="0.2">
      <c r="A29867"/>
      <c r="B29867"/>
      <c r="D29867"/>
      <c r="E29867"/>
      <c r="F29867"/>
    </row>
    <row r="29868" spans="1:6" x14ac:dyDescent="0.2">
      <c r="A29868"/>
      <c r="B29868"/>
      <c r="D29868"/>
      <c r="E29868"/>
      <c r="F29868"/>
    </row>
    <row r="29869" spans="1:6" x14ac:dyDescent="0.2">
      <c r="A29869"/>
      <c r="B29869"/>
      <c r="D29869"/>
      <c r="E29869"/>
      <c r="F29869"/>
    </row>
    <row r="29870" spans="1:6" x14ac:dyDescent="0.2">
      <c r="A29870"/>
      <c r="B29870"/>
      <c r="D29870"/>
      <c r="E29870"/>
      <c r="F29870"/>
    </row>
    <row r="29871" spans="1:6" x14ac:dyDescent="0.2">
      <c r="A29871"/>
      <c r="B29871"/>
      <c r="D29871"/>
      <c r="E29871"/>
      <c r="F29871"/>
    </row>
    <row r="29872" spans="1:6" x14ac:dyDescent="0.2">
      <c r="A29872"/>
      <c r="B29872"/>
      <c r="D29872"/>
      <c r="E29872"/>
      <c r="F29872"/>
    </row>
    <row r="29873" spans="1:6" x14ac:dyDescent="0.2">
      <c r="A29873"/>
      <c r="B29873"/>
      <c r="D29873"/>
      <c r="E29873"/>
      <c r="F29873"/>
    </row>
    <row r="29874" spans="1:6" x14ac:dyDescent="0.2">
      <c r="A29874"/>
      <c r="B29874"/>
      <c r="D29874"/>
      <c r="E29874"/>
      <c r="F29874"/>
    </row>
    <row r="29875" spans="1:6" x14ac:dyDescent="0.2">
      <c r="A29875"/>
      <c r="B29875"/>
      <c r="D29875"/>
      <c r="E29875"/>
      <c r="F29875"/>
    </row>
    <row r="29876" spans="1:6" x14ac:dyDescent="0.2">
      <c r="A29876"/>
      <c r="B29876"/>
      <c r="D29876"/>
      <c r="E29876"/>
      <c r="F29876"/>
    </row>
    <row r="29877" spans="1:6" x14ac:dyDescent="0.2">
      <c r="A29877"/>
      <c r="B29877"/>
      <c r="D29877"/>
      <c r="E29877"/>
      <c r="F29877"/>
    </row>
    <row r="29878" spans="1:6" x14ac:dyDescent="0.2">
      <c r="A29878"/>
      <c r="B29878"/>
      <c r="D29878"/>
      <c r="E29878"/>
      <c r="F29878"/>
    </row>
    <row r="29879" spans="1:6" x14ac:dyDescent="0.2">
      <c r="A29879"/>
      <c r="B29879"/>
      <c r="D29879"/>
      <c r="E29879"/>
      <c r="F29879"/>
    </row>
    <row r="29880" spans="1:6" x14ac:dyDescent="0.2">
      <c r="A29880"/>
      <c r="B29880"/>
      <c r="D29880"/>
      <c r="E29880"/>
      <c r="F29880"/>
    </row>
    <row r="29881" spans="1:6" x14ac:dyDescent="0.2">
      <c r="A29881"/>
      <c r="B29881"/>
      <c r="D29881"/>
      <c r="E29881"/>
      <c r="F29881"/>
    </row>
    <row r="29882" spans="1:6" x14ac:dyDescent="0.2">
      <c r="A29882"/>
      <c r="B29882"/>
      <c r="D29882"/>
      <c r="E29882"/>
      <c r="F29882"/>
    </row>
    <row r="29883" spans="1:6" x14ac:dyDescent="0.2">
      <c r="A29883"/>
      <c r="B29883"/>
      <c r="D29883"/>
      <c r="E29883"/>
      <c r="F29883"/>
    </row>
    <row r="29884" spans="1:6" x14ac:dyDescent="0.2">
      <c r="A29884"/>
      <c r="B29884"/>
      <c r="D29884"/>
      <c r="E29884"/>
      <c r="F29884"/>
    </row>
    <row r="29885" spans="1:6" x14ac:dyDescent="0.2">
      <c r="A29885"/>
      <c r="B29885"/>
      <c r="D29885"/>
      <c r="E29885"/>
      <c r="F29885"/>
    </row>
    <row r="29886" spans="1:6" x14ac:dyDescent="0.2">
      <c r="A29886"/>
      <c r="B29886"/>
      <c r="D29886"/>
      <c r="E29886"/>
      <c r="F29886"/>
    </row>
    <row r="29887" spans="1:6" x14ac:dyDescent="0.2">
      <c r="A29887"/>
      <c r="B29887"/>
      <c r="D29887"/>
      <c r="E29887"/>
      <c r="F29887"/>
    </row>
    <row r="29888" spans="1:6" x14ac:dyDescent="0.2">
      <c r="A29888"/>
      <c r="B29888"/>
      <c r="D29888"/>
      <c r="E29888"/>
      <c r="F29888"/>
    </row>
    <row r="29889" spans="1:6" x14ac:dyDescent="0.2">
      <c r="A29889"/>
      <c r="B29889"/>
      <c r="D29889"/>
      <c r="E29889"/>
      <c r="F29889"/>
    </row>
    <row r="29890" spans="1:6" x14ac:dyDescent="0.2">
      <c r="A29890"/>
      <c r="B29890"/>
      <c r="D29890"/>
      <c r="E29890"/>
      <c r="F29890"/>
    </row>
    <row r="29891" spans="1:6" x14ac:dyDescent="0.2">
      <c r="A29891"/>
      <c r="B29891"/>
      <c r="D29891"/>
      <c r="E29891"/>
      <c r="F29891"/>
    </row>
    <row r="29892" spans="1:6" x14ac:dyDescent="0.2">
      <c r="A29892"/>
      <c r="B29892"/>
      <c r="D29892"/>
      <c r="E29892"/>
      <c r="F29892"/>
    </row>
    <row r="29893" spans="1:6" x14ac:dyDescent="0.2">
      <c r="A29893"/>
      <c r="B29893"/>
      <c r="D29893"/>
      <c r="E29893"/>
      <c r="F29893"/>
    </row>
    <row r="29894" spans="1:6" x14ac:dyDescent="0.2">
      <c r="A29894"/>
      <c r="B29894"/>
      <c r="D29894"/>
      <c r="E29894"/>
      <c r="F29894"/>
    </row>
    <row r="29895" spans="1:6" x14ac:dyDescent="0.2">
      <c r="A29895"/>
      <c r="B29895"/>
      <c r="D29895"/>
      <c r="E29895"/>
      <c r="F29895"/>
    </row>
    <row r="29896" spans="1:6" x14ac:dyDescent="0.2">
      <c r="A29896"/>
      <c r="B29896"/>
      <c r="D29896"/>
      <c r="E29896"/>
      <c r="F29896"/>
    </row>
    <row r="29897" spans="1:6" x14ac:dyDescent="0.2">
      <c r="A29897"/>
      <c r="B29897"/>
      <c r="D29897"/>
      <c r="E29897"/>
      <c r="F29897"/>
    </row>
    <row r="29898" spans="1:6" x14ac:dyDescent="0.2">
      <c r="A29898"/>
      <c r="B29898"/>
      <c r="D29898"/>
      <c r="E29898"/>
      <c r="F29898"/>
    </row>
    <row r="29899" spans="1:6" x14ac:dyDescent="0.2">
      <c r="A29899"/>
      <c r="B29899"/>
      <c r="D29899"/>
      <c r="E29899"/>
      <c r="F29899"/>
    </row>
    <row r="29900" spans="1:6" x14ac:dyDescent="0.2">
      <c r="A29900"/>
      <c r="B29900"/>
      <c r="D29900"/>
      <c r="E29900"/>
      <c r="F29900"/>
    </row>
    <row r="29901" spans="1:6" x14ac:dyDescent="0.2">
      <c r="A29901"/>
      <c r="B29901"/>
      <c r="D29901"/>
      <c r="E29901"/>
      <c r="F29901"/>
    </row>
    <row r="29902" spans="1:6" x14ac:dyDescent="0.2">
      <c r="A29902"/>
      <c r="B29902"/>
      <c r="D29902"/>
      <c r="E29902"/>
      <c r="F29902"/>
    </row>
    <row r="29903" spans="1:6" x14ac:dyDescent="0.2">
      <c r="A29903"/>
      <c r="B29903"/>
      <c r="D29903"/>
      <c r="E29903"/>
      <c r="F29903"/>
    </row>
    <row r="29904" spans="1:6" x14ac:dyDescent="0.2">
      <c r="A29904"/>
      <c r="B29904"/>
      <c r="D29904"/>
      <c r="E29904"/>
      <c r="F29904"/>
    </row>
    <row r="29905" spans="1:6" x14ac:dyDescent="0.2">
      <c r="A29905"/>
      <c r="B29905"/>
      <c r="D29905"/>
      <c r="E29905"/>
      <c r="F29905"/>
    </row>
    <row r="29906" spans="1:6" x14ac:dyDescent="0.2">
      <c r="A29906"/>
      <c r="B29906"/>
      <c r="D29906"/>
      <c r="E29906"/>
      <c r="F29906"/>
    </row>
    <row r="29907" spans="1:6" x14ac:dyDescent="0.2">
      <c r="A29907"/>
      <c r="B29907"/>
      <c r="D29907"/>
      <c r="E29907"/>
      <c r="F29907"/>
    </row>
    <row r="29908" spans="1:6" x14ac:dyDescent="0.2">
      <c r="A29908"/>
      <c r="B29908"/>
      <c r="D29908"/>
      <c r="E29908"/>
      <c r="F29908"/>
    </row>
    <row r="29909" spans="1:6" x14ac:dyDescent="0.2">
      <c r="A29909"/>
      <c r="B29909"/>
      <c r="D29909"/>
      <c r="E29909"/>
      <c r="F29909"/>
    </row>
    <row r="29910" spans="1:6" x14ac:dyDescent="0.2">
      <c r="A29910"/>
      <c r="B29910"/>
      <c r="D29910"/>
      <c r="E29910"/>
      <c r="F29910"/>
    </row>
    <row r="29911" spans="1:6" x14ac:dyDescent="0.2">
      <c r="A29911"/>
      <c r="B29911"/>
      <c r="D29911"/>
      <c r="E29911"/>
      <c r="F29911"/>
    </row>
    <row r="29912" spans="1:6" x14ac:dyDescent="0.2">
      <c r="A29912"/>
      <c r="B29912"/>
      <c r="D29912"/>
      <c r="E29912"/>
      <c r="F29912"/>
    </row>
    <row r="29913" spans="1:6" x14ac:dyDescent="0.2">
      <c r="A29913"/>
      <c r="B29913"/>
      <c r="D29913"/>
      <c r="E29913"/>
      <c r="F29913"/>
    </row>
    <row r="29914" spans="1:6" x14ac:dyDescent="0.2">
      <c r="A29914"/>
      <c r="B29914"/>
      <c r="D29914"/>
      <c r="E29914"/>
      <c r="F29914"/>
    </row>
    <row r="29915" spans="1:6" x14ac:dyDescent="0.2">
      <c r="A29915"/>
      <c r="B29915"/>
      <c r="D29915"/>
      <c r="E29915"/>
      <c r="F29915"/>
    </row>
    <row r="29916" spans="1:6" x14ac:dyDescent="0.2">
      <c r="A29916"/>
      <c r="B29916"/>
      <c r="D29916"/>
      <c r="E29916"/>
      <c r="F29916"/>
    </row>
    <row r="29917" spans="1:6" x14ac:dyDescent="0.2">
      <c r="A29917"/>
      <c r="B29917"/>
      <c r="D29917"/>
      <c r="E29917"/>
      <c r="F29917"/>
    </row>
    <row r="29918" spans="1:6" x14ac:dyDescent="0.2">
      <c r="A29918"/>
      <c r="B29918"/>
      <c r="D29918"/>
      <c r="E29918"/>
      <c r="F29918"/>
    </row>
    <row r="29919" spans="1:6" x14ac:dyDescent="0.2">
      <c r="A29919"/>
      <c r="B29919"/>
      <c r="D29919"/>
      <c r="E29919"/>
      <c r="F29919"/>
    </row>
    <row r="29920" spans="1:6" x14ac:dyDescent="0.2">
      <c r="A29920"/>
      <c r="B29920"/>
      <c r="D29920"/>
      <c r="E29920"/>
      <c r="F29920"/>
    </row>
    <row r="29921" spans="1:6" x14ac:dyDescent="0.2">
      <c r="A29921"/>
      <c r="B29921"/>
      <c r="D29921"/>
      <c r="E29921"/>
      <c r="F29921"/>
    </row>
    <row r="29922" spans="1:6" x14ac:dyDescent="0.2">
      <c r="A29922"/>
      <c r="B29922"/>
      <c r="D29922"/>
      <c r="E29922"/>
      <c r="F29922"/>
    </row>
    <row r="29923" spans="1:6" x14ac:dyDescent="0.2">
      <c r="A29923"/>
      <c r="B29923"/>
      <c r="D29923"/>
      <c r="E29923"/>
      <c r="F29923"/>
    </row>
    <row r="29924" spans="1:6" x14ac:dyDescent="0.2">
      <c r="A29924"/>
      <c r="B29924"/>
      <c r="D29924"/>
      <c r="E29924"/>
      <c r="F29924"/>
    </row>
    <row r="29925" spans="1:6" x14ac:dyDescent="0.2">
      <c r="A29925"/>
      <c r="B29925"/>
      <c r="D29925"/>
      <c r="E29925"/>
      <c r="F29925"/>
    </row>
    <row r="29926" spans="1:6" x14ac:dyDescent="0.2">
      <c r="A29926"/>
      <c r="B29926"/>
      <c r="D29926"/>
      <c r="E29926"/>
      <c r="F29926"/>
    </row>
    <row r="29927" spans="1:6" x14ac:dyDescent="0.2">
      <c r="A29927"/>
      <c r="B29927"/>
      <c r="D29927"/>
      <c r="E29927"/>
      <c r="F29927"/>
    </row>
    <row r="29928" spans="1:6" x14ac:dyDescent="0.2">
      <c r="A29928"/>
      <c r="B29928"/>
      <c r="D29928"/>
      <c r="E29928"/>
      <c r="F29928"/>
    </row>
    <row r="29929" spans="1:6" x14ac:dyDescent="0.2">
      <c r="A29929"/>
      <c r="B29929"/>
      <c r="D29929"/>
      <c r="E29929"/>
      <c r="F29929"/>
    </row>
    <row r="29930" spans="1:6" x14ac:dyDescent="0.2">
      <c r="A29930"/>
      <c r="B29930"/>
      <c r="D29930"/>
      <c r="E29930"/>
      <c r="F29930"/>
    </row>
    <row r="29931" spans="1:6" x14ac:dyDescent="0.2">
      <c r="A29931"/>
      <c r="B29931"/>
      <c r="D29931"/>
      <c r="E29931"/>
      <c r="F29931"/>
    </row>
    <row r="29932" spans="1:6" x14ac:dyDescent="0.2">
      <c r="A29932"/>
      <c r="B29932"/>
      <c r="D29932"/>
      <c r="E29932"/>
      <c r="F29932"/>
    </row>
    <row r="29933" spans="1:6" x14ac:dyDescent="0.2">
      <c r="A29933"/>
      <c r="B29933"/>
      <c r="D29933"/>
      <c r="E29933"/>
      <c r="F29933"/>
    </row>
    <row r="29934" spans="1:6" x14ac:dyDescent="0.2">
      <c r="A29934"/>
      <c r="B29934"/>
      <c r="D29934"/>
      <c r="E29934"/>
      <c r="F29934"/>
    </row>
    <row r="29935" spans="1:6" x14ac:dyDescent="0.2">
      <c r="A29935"/>
      <c r="B29935"/>
      <c r="D29935"/>
      <c r="E29935"/>
      <c r="F29935"/>
    </row>
    <row r="29936" spans="1:6" x14ac:dyDescent="0.2">
      <c r="A29936"/>
      <c r="B29936"/>
      <c r="D29936"/>
      <c r="E29936"/>
      <c r="F29936"/>
    </row>
    <row r="29937" spans="1:6" x14ac:dyDescent="0.2">
      <c r="A29937"/>
      <c r="B29937"/>
      <c r="D29937"/>
      <c r="E29937"/>
      <c r="F29937"/>
    </row>
    <row r="29938" spans="1:6" x14ac:dyDescent="0.2">
      <c r="A29938"/>
      <c r="B29938"/>
      <c r="D29938"/>
      <c r="E29938"/>
      <c r="F29938"/>
    </row>
    <row r="29939" spans="1:6" x14ac:dyDescent="0.2">
      <c r="A29939"/>
      <c r="B29939"/>
      <c r="D29939"/>
      <c r="E29939"/>
      <c r="F29939"/>
    </row>
    <row r="29940" spans="1:6" x14ac:dyDescent="0.2">
      <c r="A29940"/>
      <c r="B29940"/>
      <c r="D29940"/>
      <c r="E29940"/>
      <c r="F29940"/>
    </row>
    <row r="29941" spans="1:6" x14ac:dyDescent="0.2">
      <c r="A29941"/>
      <c r="B29941"/>
      <c r="D29941"/>
      <c r="E29941"/>
      <c r="F29941"/>
    </row>
    <row r="29942" spans="1:6" x14ac:dyDescent="0.2">
      <c r="A29942"/>
      <c r="B29942"/>
      <c r="D29942"/>
      <c r="E29942"/>
      <c r="F29942"/>
    </row>
    <row r="29943" spans="1:6" x14ac:dyDescent="0.2">
      <c r="A29943"/>
      <c r="B29943"/>
      <c r="D29943"/>
      <c r="E29943"/>
      <c r="F29943"/>
    </row>
    <row r="29944" spans="1:6" x14ac:dyDescent="0.2">
      <c r="A29944"/>
      <c r="B29944"/>
      <c r="D29944"/>
      <c r="E29944"/>
      <c r="F29944"/>
    </row>
    <row r="29945" spans="1:6" x14ac:dyDescent="0.2">
      <c r="A29945"/>
      <c r="B29945"/>
      <c r="D29945"/>
      <c r="E29945"/>
      <c r="F29945"/>
    </row>
    <row r="29946" spans="1:6" x14ac:dyDescent="0.2">
      <c r="A29946"/>
      <c r="B29946"/>
      <c r="D29946"/>
      <c r="E29946"/>
      <c r="F29946"/>
    </row>
    <row r="29947" spans="1:6" x14ac:dyDescent="0.2">
      <c r="A29947"/>
      <c r="B29947"/>
      <c r="D29947"/>
      <c r="E29947"/>
      <c r="F29947"/>
    </row>
    <row r="29948" spans="1:6" x14ac:dyDescent="0.2">
      <c r="A29948"/>
      <c r="B29948"/>
      <c r="D29948"/>
      <c r="E29948"/>
      <c r="F29948"/>
    </row>
    <row r="29949" spans="1:6" x14ac:dyDescent="0.2">
      <c r="A29949"/>
      <c r="B29949"/>
      <c r="D29949"/>
      <c r="E29949"/>
      <c r="F29949"/>
    </row>
    <row r="29950" spans="1:6" x14ac:dyDescent="0.2">
      <c r="A29950"/>
      <c r="B29950"/>
      <c r="D29950"/>
      <c r="E29950"/>
      <c r="F29950"/>
    </row>
    <row r="29951" spans="1:6" x14ac:dyDescent="0.2">
      <c r="A29951"/>
      <c r="B29951"/>
      <c r="D29951"/>
      <c r="E29951"/>
      <c r="F29951"/>
    </row>
    <row r="29952" spans="1:6" x14ac:dyDescent="0.2">
      <c r="A29952"/>
      <c r="B29952"/>
      <c r="D29952"/>
      <c r="E29952"/>
      <c r="F29952"/>
    </row>
    <row r="29953" spans="1:6" x14ac:dyDescent="0.2">
      <c r="A29953"/>
      <c r="B29953"/>
      <c r="D29953"/>
      <c r="E29953"/>
      <c r="F29953"/>
    </row>
    <row r="29954" spans="1:6" x14ac:dyDescent="0.2">
      <c r="A29954"/>
      <c r="B29954"/>
      <c r="D29954"/>
      <c r="E29954"/>
      <c r="F29954"/>
    </row>
    <row r="29955" spans="1:6" x14ac:dyDescent="0.2">
      <c r="A29955"/>
      <c r="B29955"/>
      <c r="D29955"/>
      <c r="E29955"/>
      <c r="F29955"/>
    </row>
    <row r="29956" spans="1:6" x14ac:dyDescent="0.2">
      <c r="A29956"/>
      <c r="B29956"/>
      <c r="D29956"/>
      <c r="E29956"/>
      <c r="F29956"/>
    </row>
    <row r="29957" spans="1:6" x14ac:dyDescent="0.2">
      <c r="A29957"/>
      <c r="B29957"/>
      <c r="D29957"/>
      <c r="E29957"/>
      <c r="F29957"/>
    </row>
    <row r="29958" spans="1:6" x14ac:dyDescent="0.2">
      <c r="A29958"/>
      <c r="B29958"/>
      <c r="D29958"/>
      <c r="E29958"/>
      <c r="F29958"/>
    </row>
    <row r="29959" spans="1:6" x14ac:dyDescent="0.2">
      <c r="A29959"/>
      <c r="B29959"/>
      <c r="D29959"/>
      <c r="E29959"/>
      <c r="F29959"/>
    </row>
    <row r="29960" spans="1:6" x14ac:dyDescent="0.2">
      <c r="A29960"/>
      <c r="B29960"/>
      <c r="D29960"/>
      <c r="E29960"/>
      <c r="F29960"/>
    </row>
    <row r="29961" spans="1:6" x14ac:dyDescent="0.2">
      <c r="A29961"/>
      <c r="B29961"/>
      <c r="D29961"/>
      <c r="E29961"/>
      <c r="F29961"/>
    </row>
    <row r="29962" spans="1:6" x14ac:dyDescent="0.2">
      <c r="A29962"/>
      <c r="B29962"/>
      <c r="D29962"/>
      <c r="E29962"/>
      <c r="F29962"/>
    </row>
    <row r="29963" spans="1:6" x14ac:dyDescent="0.2">
      <c r="A29963"/>
      <c r="B29963"/>
      <c r="D29963"/>
      <c r="E29963"/>
      <c r="F29963"/>
    </row>
    <row r="29964" spans="1:6" x14ac:dyDescent="0.2">
      <c r="A29964"/>
      <c r="B29964"/>
      <c r="D29964"/>
      <c r="E29964"/>
      <c r="F29964"/>
    </row>
    <row r="29965" spans="1:6" x14ac:dyDescent="0.2">
      <c r="A29965"/>
      <c r="B29965"/>
      <c r="D29965"/>
      <c r="E29965"/>
      <c r="F29965"/>
    </row>
    <row r="29966" spans="1:6" x14ac:dyDescent="0.2">
      <c r="A29966"/>
      <c r="B29966"/>
      <c r="D29966"/>
      <c r="E29966"/>
      <c r="F29966"/>
    </row>
    <row r="29967" spans="1:6" x14ac:dyDescent="0.2">
      <c r="A29967"/>
      <c r="B29967"/>
      <c r="D29967"/>
      <c r="E29967"/>
      <c r="F29967"/>
    </row>
    <row r="29968" spans="1:6" x14ac:dyDescent="0.2">
      <c r="A29968"/>
      <c r="B29968"/>
      <c r="D29968"/>
      <c r="E29968"/>
      <c r="F29968"/>
    </row>
    <row r="29969" spans="1:6" x14ac:dyDescent="0.2">
      <c r="A29969"/>
      <c r="B29969"/>
      <c r="D29969"/>
      <c r="E29969"/>
      <c r="F29969"/>
    </row>
    <row r="29970" spans="1:6" x14ac:dyDescent="0.2">
      <c r="A29970"/>
      <c r="B29970"/>
      <c r="D29970"/>
      <c r="E29970"/>
      <c r="F29970"/>
    </row>
    <row r="29971" spans="1:6" x14ac:dyDescent="0.2">
      <c r="A29971"/>
      <c r="B29971"/>
      <c r="D29971"/>
      <c r="E29971"/>
      <c r="F29971"/>
    </row>
    <row r="29972" spans="1:6" x14ac:dyDescent="0.2">
      <c r="A29972"/>
      <c r="B29972"/>
      <c r="D29972"/>
      <c r="E29972"/>
      <c r="F29972"/>
    </row>
    <row r="29973" spans="1:6" x14ac:dyDescent="0.2">
      <c r="A29973"/>
      <c r="B29973"/>
      <c r="D29973"/>
      <c r="E29973"/>
      <c r="F29973"/>
    </row>
    <row r="29974" spans="1:6" x14ac:dyDescent="0.2">
      <c r="A29974"/>
      <c r="B29974"/>
      <c r="D29974"/>
      <c r="E29974"/>
      <c r="F29974"/>
    </row>
    <row r="29975" spans="1:6" x14ac:dyDescent="0.2">
      <c r="A29975"/>
      <c r="B29975"/>
      <c r="D29975"/>
      <c r="E29975"/>
      <c r="F29975"/>
    </row>
    <row r="29976" spans="1:6" x14ac:dyDescent="0.2">
      <c r="A29976"/>
      <c r="B29976"/>
      <c r="D29976"/>
      <c r="E29976"/>
      <c r="F29976"/>
    </row>
    <row r="29977" spans="1:6" x14ac:dyDescent="0.2">
      <c r="A29977"/>
      <c r="B29977"/>
      <c r="D29977"/>
      <c r="E29977"/>
      <c r="F29977"/>
    </row>
    <row r="29978" spans="1:6" x14ac:dyDescent="0.2">
      <c r="A29978"/>
      <c r="B29978"/>
      <c r="D29978"/>
      <c r="E29978"/>
      <c r="F29978"/>
    </row>
    <row r="29979" spans="1:6" x14ac:dyDescent="0.2">
      <c r="A29979"/>
      <c r="B29979"/>
      <c r="D29979"/>
      <c r="E29979"/>
      <c r="F29979"/>
    </row>
    <row r="29980" spans="1:6" x14ac:dyDescent="0.2">
      <c r="A29980"/>
      <c r="B29980"/>
      <c r="D29980"/>
      <c r="E29980"/>
      <c r="F29980"/>
    </row>
    <row r="29981" spans="1:6" x14ac:dyDescent="0.2">
      <c r="A29981"/>
      <c r="B29981"/>
      <c r="D29981"/>
      <c r="E29981"/>
      <c r="F29981"/>
    </row>
    <row r="29982" spans="1:6" x14ac:dyDescent="0.2">
      <c r="A29982"/>
      <c r="B29982"/>
      <c r="D29982"/>
      <c r="E29982"/>
      <c r="F29982"/>
    </row>
    <row r="29983" spans="1:6" x14ac:dyDescent="0.2">
      <c r="A29983"/>
      <c r="B29983"/>
      <c r="D29983"/>
      <c r="E29983"/>
      <c r="F29983"/>
    </row>
    <row r="29984" spans="1:6" x14ac:dyDescent="0.2">
      <c r="A29984"/>
      <c r="B29984"/>
      <c r="D29984"/>
      <c r="E29984"/>
      <c r="F29984"/>
    </row>
    <row r="29985" spans="1:6" x14ac:dyDescent="0.2">
      <c r="A29985"/>
      <c r="B29985"/>
      <c r="D29985"/>
      <c r="E29985"/>
      <c r="F29985"/>
    </row>
    <row r="29986" spans="1:6" x14ac:dyDescent="0.2">
      <c r="A29986"/>
      <c r="B29986"/>
      <c r="D29986"/>
      <c r="E29986"/>
      <c r="F29986"/>
    </row>
    <row r="29987" spans="1:6" x14ac:dyDescent="0.2">
      <c r="A29987"/>
      <c r="B29987"/>
      <c r="D29987"/>
      <c r="E29987"/>
      <c r="F29987"/>
    </row>
    <row r="29988" spans="1:6" x14ac:dyDescent="0.2">
      <c r="A29988"/>
      <c r="B29988"/>
      <c r="D29988"/>
      <c r="E29988"/>
      <c r="F29988"/>
    </row>
    <row r="29989" spans="1:6" x14ac:dyDescent="0.2">
      <c r="A29989"/>
      <c r="B29989"/>
      <c r="D29989"/>
      <c r="E29989"/>
      <c r="F29989"/>
    </row>
    <row r="29990" spans="1:6" x14ac:dyDescent="0.2">
      <c r="A29990"/>
      <c r="B29990"/>
      <c r="D29990"/>
      <c r="E29990"/>
      <c r="F29990"/>
    </row>
    <row r="29991" spans="1:6" x14ac:dyDescent="0.2">
      <c r="A29991"/>
      <c r="B29991"/>
      <c r="D29991"/>
      <c r="E29991"/>
      <c r="F29991"/>
    </row>
    <row r="29992" spans="1:6" x14ac:dyDescent="0.2">
      <c r="A29992"/>
      <c r="B29992"/>
      <c r="D29992"/>
      <c r="E29992"/>
      <c r="F29992"/>
    </row>
    <row r="29993" spans="1:6" x14ac:dyDescent="0.2">
      <c r="A29993"/>
      <c r="B29993"/>
      <c r="D29993"/>
      <c r="E29993"/>
      <c r="F29993"/>
    </row>
    <row r="29994" spans="1:6" x14ac:dyDescent="0.2">
      <c r="A29994"/>
      <c r="B29994"/>
      <c r="D29994"/>
      <c r="E29994"/>
      <c r="F29994"/>
    </row>
    <row r="29995" spans="1:6" x14ac:dyDescent="0.2">
      <c r="A29995"/>
      <c r="B29995"/>
      <c r="D29995"/>
      <c r="E29995"/>
      <c r="F29995"/>
    </row>
    <row r="29996" spans="1:6" x14ac:dyDescent="0.2">
      <c r="A29996"/>
      <c r="B29996"/>
      <c r="D29996"/>
      <c r="E29996"/>
      <c r="F29996"/>
    </row>
    <row r="29997" spans="1:6" x14ac:dyDescent="0.2">
      <c r="A29997"/>
      <c r="B29997"/>
      <c r="D29997"/>
      <c r="E29997"/>
      <c r="F29997"/>
    </row>
    <row r="29998" spans="1:6" x14ac:dyDescent="0.2">
      <c r="A29998"/>
      <c r="B29998"/>
      <c r="D29998"/>
      <c r="E29998"/>
      <c r="F29998"/>
    </row>
    <row r="29999" spans="1:6" x14ac:dyDescent="0.2">
      <c r="A29999"/>
      <c r="B29999"/>
      <c r="D29999"/>
      <c r="E29999"/>
      <c r="F29999"/>
    </row>
    <row r="30000" spans="1:6" x14ac:dyDescent="0.2">
      <c r="A30000"/>
      <c r="B30000"/>
      <c r="D30000"/>
      <c r="E30000"/>
      <c r="F30000"/>
    </row>
    <row r="30001" spans="1:6" x14ac:dyDescent="0.2">
      <c r="A30001"/>
      <c r="B30001"/>
      <c r="D30001"/>
      <c r="E30001"/>
      <c r="F30001"/>
    </row>
    <row r="30002" spans="1:6" x14ac:dyDescent="0.2">
      <c r="A30002"/>
      <c r="B30002"/>
      <c r="D30002"/>
      <c r="E30002"/>
      <c r="F30002"/>
    </row>
    <row r="30003" spans="1:6" x14ac:dyDescent="0.2">
      <c r="A30003"/>
      <c r="B30003"/>
      <c r="D30003"/>
      <c r="E30003"/>
      <c r="F30003"/>
    </row>
    <row r="30004" spans="1:6" x14ac:dyDescent="0.2">
      <c r="A30004"/>
      <c r="B30004"/>
      <c r="D30004"/>
      <c r="E30004"/>
      <c r="F30004"/>
    </row>
    <row r="30005" spans="1:6" x14ac:dyDescent="0.2">
      <c r="A30005"/>
      <c r="B30005"/>
      <c r="D30005"/>
      <c r="E30005"/>
      <c r="F30005"/>
    </row>
    <row r="30006" spans="1:6" x14ac:dyDescent="0.2">
      <c r="A30006"/>
      <c r="B30006"/>
      <c r="D30006"/>
      <c r="E30006"/>
      <c r="F30006"/>
    </row>
    <row r="30007" spans="1:6" x14ac:dyDescent="0.2">
      <c r="A30007"/>
      <c r="B30007"/>
      <c r="D30007"/>
      <c r="E30007"/>
      <c r="F30007"/>
    </row>
    <row r="30008" spans="1:6" x14ac:dyDescent="0.2">
      <c r="A30008"/>
      <c r="B30008"/>
      <c r="D30008"/>
      <c r="E30008"/>
      <c r="F30008"/>
    </row>
    <row r="30009" spans="1:6" x14ac:dyDescent="0.2">
      <c r="A30009"/>
      <c r="B30009"/>
      <c r="D30009"/>
      <c r="E30009"/>
      <c r="F30009"/>
    </row>
    <row r="30010" spans="1:6" x14ac:dyDescent="0.2">
      <c r="A30010"/>
      <c r="B30010"/>
      <c r="D30010"/>
      <c r="E30010"/>
      <c r="F30010"/>
    </row>
    <row r="30011" spans="1:6" x14ac:dyDescent="0.2">
      <c r="A30011"/>
      <c r="B30011"/>
      <c r="D30011"/>
      <c r="E30011"/>
      <c r="F30011"/>
    </row>
    <row r="30012" spans="1:6" x14ac:dyDescent="0.2">
      <c r="A30012"/>
      <c r="B30012"/>
      <c r="D30012"/>
      <c r="E30012"/>
      <c r="F30012"/>
    </row>
    <row r="30013" spans="1:6" x14ac:dyDescent="0.2">
      <c r="A30013"/>
      <c r="B30013"/>
      <c r="D30013"/>
      <c r="E30013"/>
      <c r="F30013"/>
    </row>
    <row r="30014" spans="1:6" x14ac:dyDescent="0.2">
      <c r="A30014"/>
      <c r="B30014"/>
      <c r="D30014"/>
      <c r="E30014"/>
      <c r="F30014"/>
    </row>
    <row r="30015" spans="1:6" x14ac:dyDescent="0.2">
      <c r="A30015"/>
      <c r="B30015"/>
      <c r="D30015"/>
      <c r="E30015"/>
      <c r="F30015"/>
    </row>
    <row r="30016" spans="1:6" x14ac:dyDescent="0.2">
      <c r="A30016"/>
      <c r="B30016"/>
      <c r="D30016"/>
      <c r="E30016"/>
      <c r="F30016"/>
    </row>
    <row r="30017" spans="1:6" x14ac:dyDescent="0.2">
      <c r="A30017"/>
      <c r="B30017"/>
      <c r="D30017"/>
      <c r="E30017"/>
      <c r="F30017"/>
    </row>
    <row r="30018" spans="1:6" x14ac:dyDescent="0.2">
      <c r="A30018"/>
      <c r="B30018"/>
      <c r="D30018"/>
      <c r="E30018"/>
      <c r="F30018"/>
    </row>
    <row r="30019" spans="1:6" x14ac:dyDescent="0.2">
      <c r="A30019"/>
      <c r="B30019"/>
      <c r="D30019"/>
      <c r="E30019"/>
      <c r="F30019"/>
    </row>
    <row r="30020" spans="1:6" x14ac:dyDescent="0.2">
      <c r="A30020"/>
      <c r="B30020"/>
      <c r="D30020"/>
      <c r="E30020"/>
      <c r="F30020"/>
    </row>
    <row r="30021" spans="1:6" x14ac:dyDescent="0.2">
      <c r="A30021"/>
      <c r="B30021"/>
      <c r="D30021"/>
      <c r="E30021"/>
      <c r="F30021"/>
    </row>
    <row r="30022" spans="1:6" x14ac:dyDescent="0.2">
      <c r="A30022"/>
      <c r="B30022"/>
      <c r="D30022"/>
      <c r="E30022"/>
      <c r="F30022"/>
    </row>
    <row r="30023" spans="1:6" x14ac:dyDescent="0.2">
      <c r="A30023"/>
      <c r="B30023"/>
      <c r="D30023"/>
      <c r="E30023"/>
      <c r="F30023"/>
    </row>
    <row r="30024" spans="1:6" x14ac:dyDescent="0.2">
      <c r="A30024"/>
      <c r="B30024"/>
      <c r="D30024"/>
      <c r="E30024"/>
      <c r="F30024"/>
    </row>
    <row r="30025" spans="1:6" x14ac:dyDescent="0.2">
      <c r="A30025"/>
      <c r="B30025"/>
      <c r="D30025"/>
      <c r="E30025"/>
      <c r="F30025"/>
    </row>
    <row r="30026" spans="1:6" x14ac:dyDescent="0.2">
      <c r="A30026"/>
      <c r="B30026"/>
      <c r="D30026"/>
      <c r="E30026"/>
      <c r="F30026"/>
    </row>
    <row r="30027" spans="1:6" x14ac:dyDescent="0.2">
      <c r="A30027"/>
      <c r="B30027"/>
      <c r="D30027"/>
      <c r="E30027"/>
      <c r="F30027"/>
    </row>
    <row r="30028" spans="1:6" x14ac:dyDescent="0.2">
      <c r="A30028"/>
      <c r="B30028"/>
      <c r="D30028"/>
      <c r="E30028"/>
      <c r="F30028"/>
    </row>
    <row r="30029" spans="1:6" x14ac:dyDescent="0.2">
      <c r="A30029"/>
      <c r="B30029"/>
      <c r="D30029"/>
      <c r="E30029"/>
      <c r="F30029"/>
    </row>
    <row r="30030" spans="1:6" x14ac:dyDescent="0.2">
      <c r="A30030"/>
      <c r="B30030"/>
      <c r="D30030"/>
      <c r="E30030"/>
      <c r="F30030"/>
    </row>
    <row r="30031" spans="1:6" x14ac:dyDescent="0.2">
      <c r="A30031"/>
      <c r="B30031"/>
      <c r="D30031"/>
      <c r="E30031"/>
      <c r="F30031"/>
    </row>
    <row r="30032" spans="1:6" x14ac:dyDescent="0.2">
      <c r="A30032"/>
      <c r="B30032"/>
      <c r="D30032"/>
      <c r="E30032"/>
      <c r="F30032"/>
    </row>
    <row r="30033" spans="1:6" x14ac:dyDescent="0.2">
      <c r="A30033"/>
      <c r="B30033"/>
      <c r="D30033"/>
      <c r="E30033"/>
      <c r="F30033"/>
    </row>
    <row r="30034" spans="1:6" x14ac:dyDescent="0.2">
      <c r="A30034"/>
      <c r="B30034"/>
      <c r="D30034"/>
      <c r="E30034"/>
      <c r="F30034"/>
    </row>
    <row r="30035" spans="1:6" x14ac:dyDescent="0.2">
      <c r="A30035"/>
      <c r="B30035"/>
      <c r="D30035"/>
      <c r="E30035"/>
      <c r="F30035"/>
    </row>
    <row r="30036" spans="1:6" x14ac:dyDescent="0.2">
      <c r="A30036"/>
      <c r="B30036"/>
      <c r="D30036"/>
      <c r="E30036"/>
      <c r="F30036"/>
    </row>
    <row r="30037" spans="1:6" x14ac:dyDescent="0.2">
      <c r="A30037"/>
      <c r="B30037"/>
      <c r="D30037"/>
      <c r="E30037"/>
      <c r="F30037"/>
    </row>
    <row r="30038" spans="1:6" x14ac:dyDescent="0.2">
      <c r="A30038"/>
      <c r="B30038"/>
      <c r="D30038"/>
      <c r="E30038"/>
      <c r="F30038"/>
    </row>
    <row r="30039" spans="1:6" x14ac:dyDescent="0.2">
      <c r="A30039"/>
      <c r="B30039"/>
      <c r="D30039"/>
      <c r="E30039"/>
      <c r="F30039"/>
    </row>
    <row r="30040" spans="1:6" x14ac:dyDescent="0.2">
      <c r="A30040"/>
      <c r="B30040"/>
      <c r="D30040"/>
      <c r="E30040"/>
      <c r="F30040"/>
    </row>
    <row r="30041" spans="1:6" x14ac:dyDescent="0.2">
      <c r="A30041"/>
      <c r="B30041"/>
      <c r="D30041"/>
      <c r="E30041"/>
      <c r="F30041"/>
    </row>
    <row r="30042" spans="1:6" x14ac:dyDescent="0.2">
      <c r="A30042"/>
      <c r="B30042"/>
      <c r="D30042"/>
      <c r="E30042"/>
      <c r="F30042"/>
    </row>
    <row r="30043" spans="1:6" x14ac:dyDescent="0.2">
      <c r="A30043"/>
      <c r="B30043"/>
      <c r="D30043"/>
      <c r="E30043"/>
      <c r="F30043"/>
    </row>
    <row r="30044" spans="1:6" x14ac:dyDescent="0.2">
      <c r="A30044"/>
      <c r="B30044"/>
      <c r="D30044"/>
      <c r="E30044"/>
      <c r="F30044"/>
    </row>
    <row r="30045" spans="1:6" x14ac:dyDescent="0.2">
      <c r="A30045"/>
      <c r="B30045"/>
      <c r="D30045"/>
      <c r="E30045"/>
      <c r="F30045"/>
    </row>
    <row r="30046" spans="1:6" x14ac:dyDescent="0.2">
      <c r="A30046"/>
      <c r="B30046"/>
      <c r="D30046"/>
      <c r="E30046"/>
      <c r="F30046"/>
    </row>
    <row r="30047" spans="1:6" x14ac:dyDescent="0.2">
      <c r="A30047"/>
      <c r="B30047"/>
      <c r="D30047"/>
      <c r="E30047"/>
      <c r="F30047"/>
    </row>
    <row r="30048" spans="1:6" x14ac:dyDescent="0.2">
      <c r="A30048"/>
      <c r="B30048"/>
      <c r="D30048"/>
      <c r="E30048"/>
      <c r="F30048"/>
    </row>
    <row r="30049" spans="1:6" x14ac:dyDescent="0.2">
      <c r="A30049"/>
      <c r="B30049"/>
      <c r="D30049"/>
      <c r="E30049"/>
      <c r="F30049"/>
    </row>
    <row r="30050" spans="1:6" x14ac:dyDescent="0.2">
      <c r="A30050"/>
      <c r="B30050"/>
      <c r="D30050"/>
      <c r="E30050"/>
      <c r="F30050"/>
    </row>
    <row r="30051" spans="1:6" x14ac:dyDescent="0.2">
      <c r="A30051"/>
      <c r="B30051"/>
      <c r="D30051"/>
      <c r="E30051"/>
      <c r="F30051"/>
    </row>
    <row r="30052" spans="1:6" x14ac:dyDescent="0.2">
      <c r="A30052"/>
      <c r="B30052"/>
      <c r="D30052"/>
      <c r="E30052"/>
      <c r="F30052"/>
    </row>
    <row r="30053" spans="1:6" x14ac:dyDescent="0.2">
      <c r="A30053"/>
      <c r="B30053"/>
      <c r="D30053"/>
      <c r="E30053"/>
      <c r="F30053"/>
    </row>
    <row r="30054" spans="1:6" x14ac:dyDescent="0.2">
      <c r="A30054"/>
      <c r="B30054"/>
      <c r="D30054"/>
      <c r="E30054"/>
      <c r="F30054"/>
    </row>
    <row r="30055" spans="1:6" x14ac:dyDescent="0.2">
      <c r="A30055"/>
      <c r="B30055"/>
      <c r="D30055"/>
      <c r="E30055"/>
      <c r="F30055"/>
    </row>
    <row r="30056" spans="1:6" x14ac:dyDescent="0.2">
      <c r="A30056"/>
      <c r="B30056"/>
      <c r="D30056"/>
      <c r="E30056"/>
      <c r="F30056"/>
    </row>
    <row r="30057" spans="1:6" x14ac:dyDescent="0.2">
      <c r="A30057"/>
      <c r="B30057"/>
      <c r="D30057"/>
      <c r="E30057"/>
      <c r="F30057"/>
    </row>
    <row r="30058" spans="1:6" x14ac:dyDescent="0.2">
      <c r="A30058"/>
      <c r="B30058"/>
      <c r="D30058"/>
      <c r="E30058"/>
      <c r="F30058"/>
    </row>
    <row r="30059" spans="1:6" x14ac:dyDescent="0.2">
      <c r="A30059"/>
      <c r="B30059"/>
      <c r="D30059"/>
      <c r="E30059"/>
      <c r="F30059"/>
    </row>
    <row r="30060" spans="1:6" x14ac:dyDescent="0.2">
      <c r="A30060"/>
      <c r="B30060"/>
      <c r="D30060"/>
      <c r="E30060"/>
      <c r="F30060"/>
    </row>
    <row r="30061" spans="1:6" x14ac:dyDescent="0.2">
      <c r="A30061"/>
      <c r="B30061"/>
      <c r="D30061"/>
      <c r="E30061"/>
      <c r="F30061"/>
    </row>
    <row r="30062" spans="1:6" x14ac:dyDescent="0.2">
      <c r="A30062"/>
      <c r="B30062"/>
      <c r="D30062"/>
      <c r="E30062"/>
      <c r="F30062"/>
    </row>
    <row r="30063" spans="1:6" x14ac:dyDescent="0.2">
      <c r="A30063"/>
      <c r="B30063"/>
      <c r="D30063"/>
      <c r="E30063"/>
      <c r="F30063"/>
    </row>
    <row r="30064" spans="1:6" x14ac:dyDescent="0.2">
      <c r="A30064"/>
      <c r="B30064"/>
      <c r="D30064"/>
      <c r="E30064"/>
      <c r="F30064"/>
    </row>
    <row r="30065" spans="1:6" x14ac:dyDescent="0.2">
      <c r="A30065"/>
      <c r="B30065"/>
      <c r="D30065"/>
      <c r="E30065"/>
      <c r="F30065"/>
    </row>
    <row r="30066" spans="1:6" x14ac:dyDescent="0.2">
      <c r="A30066"/>
      <c r="B30066"/>
      <c r="D30066"/>
      <c r="E30066"/>
      <c r="F30066"/>
    </row>
    <row r="30067" spans="1:6" x14ac:dyDescent="0.2">
      <c r="A30067"/>
      <c r="B30067"/>
      <c r="D30067"/>
      <c r="E30067"/>
      <c r="F30067"/>
    </row>
    <row r="30068" spans="1:6" x14ac:dyDescent="0.2">
      <c r="A30068"/>
      <c r="B30068"/>
      <c r="D30068"/>
      <c r="E30068"/>
      <c r="F30068"/>
    </row>
    <row r="30069" spans="1:6" x14ac:dyDescent="0.2">
      <c r="A30069"/>
      <c r="B30069"/>
      <c r="D30069"/>
      <c r="E30069"/>
      <c r="F30069"/>
    </row>
    <row r="30070" spans="1:6" x14ac:dyDescent="0.2">
      <c r="A30070"/>
      <c r="B30070"/>
      <c r="D30070"/>
      <c r="E30070"/>
      <c r="F30070"/>
    </row>
    <row r="30071" spans="1:6" x14ac:dyDescent="0.2">
      <c r="A30071"/>
      <c r="B30071"/>
      <c r="D30071"/>
      <c r="E30071"/>
      <c r="F30071"/>
    </row>
    <row r="30072" spans="1:6" x14ac:dyDescent="0.2">
      <c r="A30072"/>
      <c r="B30072"/>
      <c r="D30072"/>
      <c r="E30072"/>
      <c r="F30072"/>
    </row>
    <row r="30073" spans="1:6" x14ac:dyDescent="0.2">
      <c r="A30073"/>
      <c r="B30073"/>
      <c r="D30073"/>
      <c r="E30073"/>
      <c r="F30073"/>
    </row>
    <row r="30074" spans="1:6" x14ac:dyDescent="0.2">
      <c r="A30074"/>
      <c r="B30074"/>
      <c r="D30074"/>
      <c r="E30074"/>
      <c r="F30074"/>
    </row>
    <row r="30075" spans="1:6" x14ac:dyDescent="0.2">
      <c r="A30075"/>
      <c r="B30075"/>
      <c r="D30075"/>
      <c r="E30075"/>
      <c r="F30075"/>
    </row>
    <row r="30076" spans="1:6" x14ac:dyDescent="0.2">
      <c r="A30076"/>
      <c r="B30076"/>
      <c r="D30076"/>
      <c r="E30076"/>
      <c r="F30076"/>
    </row>
    <row r="30077" spans="1:6" x14ac:dyDescent="0.2">
      <c r="A30077"/>
      <c r="B30077"/>
      <c r="D30077"/>
      <c r="E30077"/>
      <c r="F30077"/>
    </row>
    <row r="30078" spans="1:6" x14ac:dyDescent="0.2">
      <c r="A30078"/>
      <c r="B30078"/>
      <c r="D30078"/>
      <c r="E30078"/>
      <c r="F30078"/>
    </row>
    <row r="30079" spans="1:6" x14ac:dyDescent="0.2">
      <c r="A30079"/>
      <c r="B30079"/>
      <c r="D30079"/>
      <c r="E30079"/>
      <c r="F30079"/>
    </row>
    <row r="30080" spans="1:6" x14ac:dyDescent="0.2">
      <c r="A30080"/>
      <c r="B30080"/>
      <c r="D30080"/>
      <c r="E30080"/>
      <c r="F30080"/>
    </row>
    <row r="30081" spans="1:6" x14ac:dyDescent="0.2">
      <c r="A30081"/>
      <c r="B30081"/>
      <c r="D30081"/>
      <c r="E30081"/>
      <c r="F30081"/>
    </row>
    <row r="30082" spans="1:6" x14ac:dyDescent="0.2">
      <c r="A30082"/>
      <c r="B30082"/>
      <c r="D30082"/>
      <c r="E30082"/>
      <c r="F30082"/>
    </row>
    <row r="30083" spans="1:6" x14ac:dyDescent="0.2">
      <c r="A30083"/>
      <c r="B30083"/>
      <c r="D30083"/>
      <c r="E30083"/>
      <c r="F30083"/>
    </row>
    <row r="30084" spans="1:6" x14ac:dyDescent="0.2">
      <c r="A30084"/>
      <c r="B30084"/>
      <c r="D30084"/>
      <c r="E30084"/>
      <c r="F30084"/>
    </row>
    <row r="30085" spans="1:6" x14ac:dyDescent="0.2">
      <c r="A30085"/>
      <c r="B30085"/>
      <c r="D30085"/>
      <c r="E30085"/>
      <c r="F30085"/>
    </row>
    <row r="30086" spans="1:6" x14ac:dyDescent="0.2">
      <c r="A30086"/>
      <c r="B30086"/>
      <c r="D30086"/>
      <c r="E30086"/>
      <c r="F30086"/>
    </row>
    <row r="30087" spans="1:6" x14ac:dyDescent="0.2">
      <c r="A30087"/>
      <c r="B30087"/>
      <c r="D30087"/>
      <c r="E30087"/>
      <c r="F30087"/>
    </row>
    <row r="30088" spans="1:6" x14ac:dyDescent="0.2">
      <c r="A30088"/>
      <c r="B30088"/>
      <c r="D30088"/>
      <c r="E30088"/>
      <c r="F30088"/>
    </row>
    <row r="30089" spans="1:6" x14ac:dyDescent="0.2">
      <c r="A30089"/>
      <c r="B30089"/>
      <c r="D30089"/>
      <c r="E30089"/>
      <c r="F30089"/>
    </row>
    <row r="30090" spans="1:6" x14ac:dyDescent="0.2">
      <c r="A30090"/>
      <c r="B30090"/>
      <c r="D30090"/>
      <c r="E30090"/>
      <c r="F30090"/>
    </row>
    <row r="30091" spans="1:6" x14ac:dyDescent="0.2">
      <c r="A30091"/>
      <c r="B30091"/>
      <c r="D30091"/>
      <c r="E30091"/>
      <c r="F30091"/>
    </row>
    <row r="30092" spans="1:6" x14ac:dyDescent="0.2">
      <c r="A30092"/>
      <c r="B30092"/>
      <c r="D30092"/>
      <c r="E30092"/>
      <c r="F30092"/>
    </row>
    <row r="30093" spans="1:6" x14ac:dyDescent="0.2">
      <c r="A30093"/>
      <c r="B30093"/>
      <c r="D30093"/>
      <c r="E30093"/>
      <c r="F30093"/>
    </row>
    <row r="30094" spans="1:6" x14ac:dyDescent="0.2">
      <c r="A30094"/>
      <c r="B30094"/>
      <c r="D30094"/>
      <c r="E30094"/>
      <c r="F30094"/>
    </row>
    <row r="30095" spans="1:6" x14ac:dyDescent="0.2">
      <c r="A30095"/>
      <c r="B30095"/>
      <c r="D30095"/>
      <c r="E30095"/>
      <c r="F30095"/>
    </row>
    <row r="30096" spans="1:6" x14ac:dyDescent="0.2">
      <c r="A30096"/>
      <c r="B30096"/>
      <c r="D30096"/>
      <c r="E30096"/>
      <c r="F30096"/>
    </row>
    <row r="30097" spans="1:6" x14ac:dyDescent="0.2">
      <c r="A30097"/>
      <c r="B30097"/>
      <c r="D30097"/>
      <c r="E30097"/>
      <c r="F30097"/>
    </row>
    <row r="30098" spans="1:6" x14ac:dyDescent="0.2">
      <c r="A30098"/>
      <c r="B30098"/>
      <c r="D30098"/>
      <c r="E30098"/>
      <c r="F30098"/>
    </row>
    <row r="30099" spans="1:6" x14ac:dyDescent="0.2">
      <c r="A30099"/>
      <c r="B30099"/>
      <c r="D30099"/>
      <c r="E30099"/>
      <c r="F30099"/>
    </row>
    <row r="30100" spans="1:6" x14ac:dyDescent="0.2">
      <c r="A30100"/>
      <c r="B30100"/>
      <c r="D30100"/>
      <c r="E30100"/>
      <c r="F30100"/>
    </row>
    <row r="30101" spans="1:6" x14ac:dyDescent="0.2">
      <c r="A30101"/>
      <c r="B30101"/>
      <c r="D30101"/>
      <c r="E30101"/>
      <c r="F30101"/>
    </row>
    <row r="30102" spans="1:6" x14ac:dyDescent="0.2">
      <c r="A30102"/>
      <c r="B30102"/>
      <c r="D30102"/>
      <c r="E30102"/>
      <c r="F30102"/>
    </row>
    <row r="30103" spans="1:6" x14ac:dyDescent="0.2">
      <c r="A30103"/>
      <c r="B30103"/>
      <c r="D30103"/>
      <c r="E30103"/>
      <c r="F30103"/>
    </row>
    <row r="30104" spans="1:6" x14ac:dyDescent="0.2">
      <c r="A30104"/>
      <c r="B30104"/>
      <c r="D30104"/>
      <c r="E30104"/>
      <c r="F30104"/>
    </row>
    <row r="30105" spans="1:6" x14ac:dyDescent="0.2">
      <c r="A30105"/>
      <c r="B30105"/>
      <c r="D30105"/>
      <c r="E30105"/>
      <c r="F30105"/>
    </row>
    <row r="30106" spans="1:6" x14ac:dyDescent="0.2">
      <c r="A30106"/>
      <c r="B30106"/>
      <c r="D30106"/>
      <c r="E30106"/>
      <c r="F30106"/>
    </row>
    <row r="30107" spans="1:6" x14ac:dyDescent="0.2">
      <c r="A30107"/>
      <c r="B30107"/>
      <c r="D30107"/>
      <c r="E30107"/>
      <c r="F30107"/>
    </row>
    <row r="30108" spans="1:6" x14ac:dyDescent="0.2">
      <c r="A30108"/>
      <c r="B30108"/>
      <c r="D30108"/>
      <c r="E30108"/>
      <c r="F30108"/>
    </row>
    <row r="30109" spans="1:6" x14ac:dyDescent="0.2">
      <c r="A30109"/>
      <c r="B30109"/>
      <c r="D30109"/>
      <c r="E30109"/>
      <c r="F30109"/>
    </row>
    <row r="30110" spans="1:6" x14ac:dyDescent="0.2">
      <c r="A30110"/>
      <c r="B30110"/>
      <c r="D30110"/>
      <c r="E30110"/>
      <c r="F30110"/>
    </row>
    <row r="30111" spans="1:6" x14ac:dyDescent="0.2">
      <c r="A30111"/>
      <c r="B30111"/>
      <c r="D30111"/>
      <c r="E30111"/>
      <c r="F30111"/>
    </row>
    <row r="30112" spans="1:6" x14ac:dyDescent="0.2">
      <c r="A30112"/>
      <c r="B30112"/>
      <c r="D30112"/>
      <c r="E30112"/>
      <c r="F30112"/>
    </row>
    <row r="30113" spans="1:6" x14ac:dyDescent="0.2">
      <c r="A30113"/>
      <c r="B30113"/>
      <c r="D30113"/>
      <c r="E30113"/>
      <c r="F30113"/>
    </row>
    <row r="30114" spans="1:6" x14ac:dyDescent="0.2">
      <c r="A30114"/>
      <c r="B30114"/>
      <c r="D30114"/>
      <c r="E30114"/>
      <c r="F30114"/>
    </row>
    <row r="30115" spans="1:6" x14ac:dyDescent="0.2">
      <c r="A30115"/>
      <c r="B30115"/>
      <c r="D30115"/>
      <c r="E30115"/>
      <c r="F30115"/>
    </row>
    <row r="30116" spans="1:6" x14ac:dyDescent="0.2">
      <c r="A30116"/>
      <c r="B30116"/>
      <c r="D30116"/>
      <c r="E30116"/>
      <c r="F30116"/>
    </row>
    <row r="30117" spans="1:6" x14ac:dyDescent="0.2">
      <c r="A30117"/>
      <c r="B30117"/>
      <c r="D30117"/>
      <c r="E30117"/>
      <c r="F30117"/>
    </row>
    <row r="30118" spans="1:6" x14ac:dyDescent="0.2">
      <c r="A30118"/>
      <c r="B30118"/>
      <c r="D30118"/>
      <c r="E30118"/>
      <c r="F30118"/>
    </row>
    <row r="30119" spans="1:6" x14ac:dyDescent="0.2">
      <c r="A30119"/>
      <c r="B30119"/>
      <c r="D30119"/>
      <c r="E30119"/>
      <c r="F30119"/>
    </row>
    <row r="30120" spans="1:6" x14ac:dyDescent="0.2">
      <c r="A30120"/>
      <c r="B30120"/>
      <c r="D30120"/>
      <c r="E30120"/>
      <c r="F30120"/>
    </row>
    <row r="30121" spans="1:6" x14ac:dyDescent="0.2">
      <c r="A30121"/>
      <c r="B30121"/>
      <c r="D30121"/>
      <c r="E30121"/>
      <c r="F30121"/>
    </row>
    <row r="30122" spans="1:6" x14ac:dyDescent="0.2">
      <c r="A30122"/>
      <c r="B30122"/>
      <c r="D30122"/>
      <c r="E30122"/>
      <c r="F30122"/>
    </row>
    <row r="30123" spans="1:6" x14ac:dyDescent="0.2">
      <c r="A30123"/>
      <c r="B30123"/>
      <c r="D30123"/>
      <c r="E30123"/>
      <c r="F30123"/>
    </row>
    <row r="30124" spans="1:6" x14ac:dyDescent="0.2">
      <c r="A30124"/>
      <c r="B30124"/>
      <c r="D30124"/>
      <c r="E30124"/>
      <c r="F30124"/>
    </row>
    <row r="30125" spans="1:6" x14ac:dyDescent="0.2">
      <c r="A30125"/>
      <c r="B30125"/>
      <c r="D30125"/>
      <c r="E30125"/>
      <c r="F30125"/>
    </row>
    <row r="30126" spans="1:6" x14ac:dyDescent="0.2">
      <c r="A30126"/>
      <c r="B30126"/>
      <c r="D30126"/>
      <c r="E30126"/>
      <c r="F30126"/>
    </row>
    <row r="30127" spans="1:6" x14ac:dyDescent="0.2">
      <c r="A30127"/>
      <c r="B30127"/>
      <c r="D30127"/>
      <c r="E30127"/>
      <c r="F30127"/>
    </row>
    <row r="30128" spans="1:6" x14ac:dyDescent="0.2">
      <c r="A30128"/>
      <c r="B30128"/>
      <c r="D30128"/>
      <c r="E30128"/>
      <c r="F30128"/>
    </row>
    <row r="30129" spans="1:6" x14ac:dyDescent="0.2">
      <c r="A30129"/>
      <c r="B30129"/>
      <c r="D30129"/>
      <c r="E30129"/>
      <c r="F30129"/>
    </row>
    <row r="30130" spans="1:6" x14ac:dyDescent="0.2">
      <c r="A30130"/>
      <c r="B30130"/>
      <c r="D30130"/>
      <c r="E30130"/>
      <c r="F30130"/>
    </row>
    <row r="30131" spans="1:6" x14ac:dyDescent="0.2">
      <c r="A30131"/>
      <c r="B30131"/>
      <c r="D30131"/>
      <c r="E30131"/>
      <c r="F30131"/>
    </row>
    <row r="30132" spans="1:6" x14ac:dyDescent="0.2">
      <c r="A30132"/>
      <c r="B30132"/>
      <c r="D30132"/>
      <c r="E30132"/>
      <c r="F30132"/>
    </row>
    <row r="30133" spans="1:6" x14ac:dyDescent="0.2">
      <c r="A30133"/>
      <c r="B30133"/>
      <c r="D30133"/>
      <c r="E30133"/>
      <c r="F30133"/>
    </row>
    <row r="30134" spans="1:6" x14ac:dyDescent="0.2">
      <c r="A30134"/>
      <c r="B30134"/>
      <c r="D30134"/>
      <c r="E30134"/>
      <c r="F30134"/>
    </row>
    <row r="30135" spans="1:6" x14ac:dyDescent="0.2">
      <c r="A30135"/>
      <c r="B30135"/>
      <c r="D30135"/>
      <c r="E30135"/>
      <c r="F30135"/>
    </row>
    <row r="30136" spans="1:6" x14ac:dyDescent="0.2">
      <c r="A30136"/>
      <c r="B30136"/>
      <c r="D30136"/>
      <c r="E30136"/>
      <c r="F30136"/>
    </row>
    <row r="30137" spans="1:6" x14ac:dyDescent="0.2">
      <c r="A30137"/>
      <c r="B30137"/>
      <c r="D30137"/>
      <c r="E30137"/>
      <c r="F30137"/>
    </row>
    <row r="30138" spans="1:6" x14ac:dyDescent="0.2">
      <c r="A30138"/>
      <c r="B30138"/>
      <c r="D30138"/>
      <c r="E30138"/>
      <c r="F30138"/>
    </row>
    <row r="30139" spans="1:6" x14ac:dyDescent="0.2">
      <c r="A30139"/>
      <c r="B30139"/>
      <c r="D30139"/>
      <c r="E30139"/>
      <c r="F30139"/>
    </row>
    <row r="30140" spans="1:6" x14ac:dyDescent="0.2">
      <c r="A30140"/>
      <c r="B30140"/>
      <c r="D30140"/>
      <c r="E30140"/>
      <c r="F30140"/>
    </row>
    <row r="30141" spans="1:6" x14ac:dyDescent="0.2">
      <c r="A30141"/>
      <c r="B30141"/>
      <c r="D30141"/>
      <c r="E30141"/>
      <c r="F30141"/>
    </row>
    <row r="30142" spans="1:6" x14ac:dyDescent="0.2">
      <c r="A30142"/>
      <c r="B30142"/>
      <c r="D30142"/>
      <c r="E30142"/>
      <c r="F30142"/>
    </row>
    <row r="30143" spans="1:6" x14ac:dyDescent="0.2">
      <c r="A30143"/>
      <c r="B30143"/>
      <c r="D30143"/>
      <c r="E30143"/>
      <c r="F30143"/>
    </row>
    <row r="30144" spans="1:6" x14ac:dyDescent="0.2">
      <c r="A30144"/>
      <c r="B30144"/>
      <c r="D30144"/>
      <c r="E30144"/>
      <c r="F30144"/>
    </row>
    <row r="30145" spans="1:6" x14ac:dyDescent="0.2">
      <c r="A30145"/>
      <c r="B30145"/>
      <c r="D30145"/>
      <c r="E30145"/>
      <c r="F30145"/>
    </row>
    <row r="30146" spans="1:6" x14ac:dyDescent="0.2">
      <c r="A30146"/>
      <c r="B30146"/>
      <c r="D30146"/>
      <c r="E30146"/>
      <c r="F30146"/>
    </row>
    <row r="30147" spans="1:6" x14ac:dyDescent="0.2">
      <c r="A30147"/>
      <c r="B30147"/>
      <c r="D30147"/>
      <c r="E30147"/>
      <c r="F30147"/>
    </row>
    <row r="30148" spans="1:6" x14ac:dyDescent="0.2">
      <c r="A30148"/>
      <c r="B30148"/>
      <c r="D30148"/>
      <c r="E30148"/>
      <c r="F30148"/>
    </row>
    <row r="30149" spans="1:6" x14ac:dyDescent="0.2">
      <c r="A30149"/>
      <c r="B30149"/>
      <c r="D30149"/>
      <c r="E30149"/>
      <c r="F30149"/>
    </row>
    <row r="30150" spans="1:6" x14ac:dyDescent="0.2">
      <c r="A30150"/>
      <c r="B30150"/>
      <c r="D30150"/>
      <c r="E30150"/>
      <c r="F30150"/>
    </row>
    <row r="30151" spans="1:6" x14ac:dyDescent="0.2">
      <c r="A30151"/>
      <c r="B30151"/>
      <c r="D30151"/>
      <c r="E30151"/>
      <c r="F30151"/>
    </row>
    <row r="30152" spans="1:6" x14ac:dyDescent="0.2">
      <c r="A30152"/>
      <c r="B30152"/>
      <c r="D30152"/>
      <c r="E30152"/>
      <c r="F30152"/>
    </row>
    <row r="30153" spans="1:6" x14ac:dyDescent="0.2">
      <c r="A30153"/>
      <c r="B30153"/>
      <c r="D30153"/>
      <c r="E30153"/>
      <c r="F30153"/>
    </row>
    <row r="30154" spans="1:6" x14ac:dyDescent="0.2">
      <c r="A30154"/>
      <c r="B30154"/>
      <c r="D30154"/>
      <c r="E30154"/>
      <c r="F30154"/>
    </row>
    <row r="30155" spans="1:6" x14ac:dyDescent="0.2">
      <c r="A30155"/>
      <c r="B30155"/>
      <c r="D30155"/>
      <c r="E30155"/>
      <c r="F30155"/>
    </row>
    <row r="30156" spans="1:6" x14ac:dyDescent="0.2">
      <c r="A30156"/>
      <c r="B30156"/>
      <c r="D30156"/>
      <c r="E30156"/>
      <c r="F30156"/>
    </row>
    <row r="30157" spans="1:6" x14ac:dyDescent="0.2">
      <c r="A30157"/>
      <c r="B30157"/>
      <c r="D30157"/>
      <c r="E30157"/>
      <c r="F30157"/>
    </row>
    <row r="30158" spans="1:6" x14ac:dyDescent="0.2">
      <c r="A30158"/>
      <c r="B30158"/>
      <c r="D30158"/>
      <c r="E30158"/>
      <c r="F30158"/>
    </row>
    <row r="30159" spans="1:6" x14ac:dyDescent="0.2">
      <c r="A30159"/>
      <c r="B30159"/>
      <c r="D30159"/>
      <c r="E30159"/>
      <c r="F30159"/>
    </row>
    <row r="30160" spans="1:6" x14ac:dyDescent="0.2">
      <c r="A30160"/>
      <c r="B30160"/>
      <c r="D30160"/>
      <c r="E30160"/>
      <c r="F30160"/>
    </row>
    <row r="30161" spans="1:6" x14ac:dyDescent="0.2">
      <c r="A30161"/>
      <c r="B30161"/>
      <c r="D30161"/>
      <c r="E30161"/>
      <c r="F30161"/>
    </row>
    <row r="30162" spans="1:6" x14ac:dyDescent="0.2">
      <c r="A30162"/>
      <c r="B30162"/>
      <c r="D30162"/>
      <c r="E30162"/>
      <c r="F30162"/>
    </row>
    <row r="30163" spans="1:6" x14ac:dyDescent="0.2">
      <c r="A30163"/>
      <c r="B30163"/>
      <c r="D30163"/>
      <c r="E30163"/>
      <c r="F30163"/>
    </row>
    <row r="30164" spans="1:6" x14ac:dyDescent="0.2">
      <c r="A30164"/>
      <c r="B30164"/>
      <c r="D30164"/>
      <c r="E30164"/>
      <c r="F30164"/>
    </row>
    <row r="30165" spans="1:6" x14ac:dyDescent="0.2">
      <c r="A30165"/>
      <c r="B30165"/>
      <c r="D30165"/>
      <c r="E30165"/>
      <c r="F30165"/>
    </row>
    <row r="30166" spans="1:6" x14ac:dyDescent="0.2">
      <c r="A30166"/>
      <c r="B30166"/>
      <c r="D30166"/>
      <c r="E30166"/>
      <c r="F30166"/>
    </row>
    <row r="30167" spans="1:6" x14ac:dyDescent="0.2">
      <c r="A30167"/>
      <c r="B30167"/>
      <c r="D30167"/>
      <c r="E30167"/>
      <c r="F30167"/>
    </row>
    <row r="30168" spans="1:6" x14ac:dyDescent="0.2">
      <c r="A30168"/>
      <c r="B30168"/>
      <c r="D30168"/>
      <c r="E30168"/>
      <c r="F30168"/>
    </row>
    <row r="30169" spans="1:6" x14ac:dyDescent="0.2">
      <c r="A30169"/>
      <c r="B30169"/>
      <c r="D30169"/>
      <c r="E30169"/>
      <c r="F30169"/>
    </row>
    <row r="30170" spans="1:6" x14ac:dyDescent="0.2">
      <c r="A30170"/>
      <c r="B30170"/>
      <c r="D30170"/>
      <c r="E30170"/>
      <c r="F30170"/>
    </row>
    <row r="30171" spans="1:6" x14ac:dyDescent="0.2">
      <c r="A30171"/>
      <c r="B30171"/>
      <c r="D30171"/>
      <c r="E30171"/>
      <c r="F30171"/>
    </row>
    <row r="30172" spans="1:6" x14ac:dyDescent="0.2">
      <c r="A30172"/>
      <c r="B30172"/>
      <c r="D30172"/>
      <c r="E30172"/>
      <c r="F30172"/>
    </row>
    <row r="30173" spans="1:6" x14ac:dyDescent="0.2">
      <c r="A30173"/>
      <c r="B30173"/>
      <c r="D30173"/>
      <c r="E30173"/>
      <c r="F30173"/>
    </row>
    <row r="30174" spans="1:6" x14ac:dyDescent="0.2">
      <c r="A30174"/>
      <c r="B30174"/>
      <c r="D30174"/>
      <c r="E30174"/>
      <c r="F30174"/>
    </row>
    <row r="30175" spans="1:6" x14ac:dyDescent="0.2">
      <c r="A30175"/>
      <c r="B30175"/>
      <c r="D30175"/>
      <c r="E30175"/>
      <c r="F30175"/>
    </row>
    <row r="30176" spans="1:6" x14ac:dyDescent="0.2">
      <c r="A30176"/>
      <c r="B30176"/>
      <c r="D30176"/>
      <c r="E30176"/>
      <c r="F30176"/>
    </row>
    <row r="30177" spans="1:6" x14ac:dyDescent="0.2">
      <c r="A30177"/>
      <c r="B30177"/>
      <c r="D30177"/>
      <c r="E30177"/>
      <c r="F30177"/>
    </row>
    <row r="30178" spans="1:6" x14ac:dyDescent="0.2">
      <c r="A30178"/>
      <c r="B30178"/>
      <c r="D30178"/>
      <c r="E30178"/>
      <c r="F30178"/>
    </row>
    <row r="30179" spans="1:6" x14ac:dyDescent="0.2">
      <c r="A30179"/>
      <c r="B30179"/>
      <c r="D30179"/>
      <c r="E30179"/>
      <c r="F30179"/>
    </row>
    <row r="30180" spans="1:6" x14ac:dyDescent="0.2">
      <c r="A30180"/>
      <c r="B30180"/>
      <c r="D30180"/>
      <c r="E30180"/>
      <c r="F30180"/>
    </row>
    <row r="30181" spans="1:6" x14ac:dyDescent="0.2">
      <c r="A30181"/>
      <c r="B30181"/>
      <c r="D30181"/>
      <c r="E30181"/>
      <c r="F30181"/>
    </row>
    <row r="30182" spans="1:6" x14ac:dyDescent="0.2">
      <c r="A30182"/>
      <c r="B30182"/>
      <c r="D30182"/>
      <c r="E30182"/>
      <c r="F30182"/>
    </row>
    <row r="30183" spans="1:6" x14ac:dyDescent="0.2">
      <c r="A30183"/>
      <c r="B30183"/>
      <c r="D30183"/>
      <c r="E30183"/>
      <c r="F30183"/>
    </row>
    <row r="30184" spans="1:6" x14ac:dyDescent="0.2">
      <c r="A30184"/>
      <c r="B30184"/>
      <c r="D30184"/>
      <c r="E30184"/>
      <c r="F30184"/>
    </row>
    <row r="30185" spans="1:6" x14ac:dyDescent="0.2">
      <c r="A30185"/>
      <c r="B30185"/>
      <c r="D30185"/>
      <c r="E30185"/>
      <c r="F30185"/>
    </row>
    <row r="30186" spans="1:6" x14ac:dyDescent="0.2">
      <c r="A30186"/>
      <c r="B30186"/>
      <c r="D30186"/>
      <c r="E30186"/>
      <c r="F30186"/>
    </row>
    <row r="30187" spans="1:6" x14ac:dyDescent="0.2">
      <c r="A30187"/>
      <c r="B30187"/>
      <c r="D30187"/>
      <c r="E30187"/>
      <c r="F30187"/>
    </row>
    <row r="30188" spans="1:6" x14ac:dyDescent="0.2">
      <c r="A30188"/>
      <c r="B30188"/>
      <c r="D30188"/>
      <c r="E30188"/>
      <c r="F30188"/>
    </row>
    <row r="30189" spans="1:6" x14ac:dyDescent="0.2">
      <c r="A30189"/>
      <c r="B30189"/>
      <c r="D30189"/>
      <c r="E30189"/>
      <c r="F30189"/>
    </row>
    <row r="30190" spans="1:6" x14ac:dyDescent="0.2">
      <c r="A30190"/>
      <c r="B30190"/>
      <c r="D30190"/>
      <c r="E30190"/>
      <c r="F30190"/>
    </row>
    <row r="30191" spans="1:6" x14ac:dyDescent="0.2">
      <c r="A30191"/>
      <c r="B30191"/>
      <c r="D30191"/>
      <c r="E30191"/>
      <c r="F30191"/>
    </row>
    <row r="30192" spans="1:6" x14ac:dyDescent="0.2">
      <c r="A30192"/>
      <c r="B30192"/>
      <c r="D30192"/>
      <c r="E30192"/>
      <c r="F30192"/>
    </row>
    <row r="30193" spans="1:6" x14ac:dyDescent="0.2">
      <c r="A30193"/>
      <c r="B30193"/>
      <c r="D30193"/>
      <c r="E30193"/>
      <c r="F30193"/>
    </row>
    <row r="30194" spans="1:6" x14ac:dyDescent="0.2">
      <c r="A30194"/>
      <c r="B30194"/>
      <c r="D30194"/>
      <c r="E30194"/>
      <c r="F30194"/>
    </row>
    <row r="30195" spans="1:6" x14ac:dyDescent="0.2">
      <c r="A30195"/>
      <c r="B30195"/>
      <c r="D30195"/>
      <c r="E30195"/>
      <c r="F30195"/>
    </row>
    <row r="30196" spans="1:6" x14ac:dyDescent="0.2">
      <c r="A30196"/>
      <c r="B30196"/>
      <c r="D30196"/>
      <c r="E30196"/>
      <c r="F30196"/>
    </row>
    <row r="30197" spans="1:6" x14ac:dyDescent="0.2">
      <c r="A30197"/>
      <c r="B30197"/>
      <c r="D30197"/>
      <c r="E30197"/>
      <c r="F30197"/>
    </row>
    <row r="30198" spans="1:6" x14ac:dyDescent="0.2">
      <c r="A30198"/>
      <c r="B30198"/>
      <c r="D30198"/>
      <c r="E30198"/>
      <c r="F30198"/>
    </row>
    <row r="30199" spans="1:6" x14ac:dyDescent="0.2">
      <c r="A30199"/>
      <c r="B30199"/>
      <c r="D30199"/>
      <c r="E30199"/>
      <c r="F30199"/>
    </row>
    <row r="30200" spans="1:6" x14ac:dyDescent="0.2">
      <c r="A30200"/>
      <c r="B30200"/>
      <c r="D30200"/>
      <c r="E30200"/>
      <c r="F30200"/>
    </row>
    <row r="30201" spans="1:6" x14ac:dyDescent="0.2">
      <c r="A30201"/>
      <c r="B30201"/>
      <c r="D30201"/>
      <c r="E30201"/>
      <c r="F30201"/>
    </row>
    <row r="30202" spans="1:6" x14ac:dyDescent="0.2">
      <c r="A30202"/>
      <c r="B30202"/>
      <c r="D30202"/>
      <c r="E30202"/>
      <c r="F30202"/>
    </row>
    <row r="30203" spans="1:6" x14ac:dyDescent="0.2">
      <c r="A30203"/>
      <c r="B30203"/>
      <c r="D30203"/>
      <c r="E30203"/>
      <c r="F30203"/>
    </row>
    <row r="30204" spans="1:6" x14ac:dyDescent="0.2">
      <c r="A30204"/>
      <c r="B30204"/>
      <c r="D30204"/>
      <c r="E30204"/>
      <c r="F30204"/>
    </row>
    <row r="30205" spans="1:6" x14ac:dyDescent="0.2">
      <c r="A30205"/>
      <c r="B30205"/>
      <c r="D30205"/>
      <c r="E30205"/>
      <c r="F30205"/>
    </row>
    <row r="30206" spans="1:6" x14ac:dyDescent="0.2">
      <c r="A30206"/>
      <c r="B30206"/>
      <c r="D30206"/>
      <c r="E30206"/>
      <c r="F30206"/>
    </row>
    <row r="30207" spans="1:6" x14ac:dyDescent="0.2">
      <c r="A30207"/>
      <c r="B30207"/>
      <c r="D30207"/>
      <c r="E30207"/>
      <c r="F30207"/>
    </row>
    <row r="30208" spans="1:6" x14ac:dyDescent="0.2">
      <c r="A30208"/>
      <c r="B30208"/>
      <c r="D30208"/>
      <c r="E30208"/>
      <c r="F30208"/>
    </row>
    <row r="30209" spans="1:6" x14ac:dyDescent="0.2">
      <c r="A30209"/>
      <c r="B30209"/>
      <c r="D30209"/>
      <c r="E30209"/>
      <c r="F30209"/>
    </row>
    <row r="30210" spans="1:6" x14ac:dyDescent="0.2">
      <c r="A30210"/>
      <c r="B30210"/>
      <c r="D30210"/>
      <c r="E30210"/>
      <c r="F30210"/>
    </row>
    <row r="30211" spans="1:6" x14ac:dyDescent="0.2">
      <c r="A30211"/>
      <c r="B30211"/>
      <c r="D30211"/>
      <c r="E30211"/>
      <c r="F30211"/>
    </row>
    <row r="30212" spans="1:6" x14ac:dyDescent="0.2">
      <c r="A30212"/>
      <c r="B30212"/>
      <c r="D30212"/>
      <c r="E30212"/>
      <c r="F30212"/>
    </row>
    <row r="30213" spans="1:6" x14ac:dyDescent="0.2">
      <c r="A30213"/>
      <c r="B30213"/>
      <c r="D30213"/>
      <c r="E30213"/>
      <c r="F30213"/>
    </row>
    <row r="30214" spans="1:6" x14ac:dyDescent="0.2">
      <c r="A30214"/>
      <c r="B30214"/>
      <c r="D30214"/>
      <c r="E30214"/>
      <c r="F30214"/>
    </row>
    <row r="30215" spans="1:6" x14ac:dyDescent="0.2">
      <c r="A30215"/>
      <c r="B30215"/>
      <c r="D30215"/>
      <c r="E30215"/>
      <c r="F30215"/>
    </row>
    <row r="30216" spans="1:6" x14ac:dyDescent="0.2">
      <c r="A30216"/>
      <c r="B30216"/>
      <c r="D30216"/>
      <c r="E30216"/>
      <c r="F30216"/>
    </row>
    <row r="30217" spans="1:6" x14ac:dyDescent="0.2">
      <c r="A30217"/>
      <c r="B30217"/>
      <c r="D30217"/>
      <c r="E30217"/>
      <c r="F30217"/>
    </row>
    <row r="30218" spans="1:6" x14ac:dyDescent="0.2">
      <c r="A30218"/>
      <c r="B30218"/>
      <c r="D30218"/>
      <c r="E30218"/>
      <c r="F30218"/>
    </row>
    <row r="30219" spans="1:6" x14ac:dyDescent="0.2">
      <c r="A30219"/>
      <c r="B30219"/>
      <c r="D30219"/>
      <c r="E30219"/>
      <c r="F30219"/>
    </row>
    <row r="30220" spans="1:6" x14ac:dyDescent="0.2">
      <c r="A30220"/>
      <c r="B30220"/>
      <c r="D30220"/>
      <c r="E30220"/>
      <c r="F30220"/>
    </row>
    <row r="30221" spans="1:6" x14ac:dyDescent="0.2">
      <c r="A30221"/>
      <c r="B30221"/>
      <c r="D30221"/>
      <c r="E30221"/>
      <c r="F30221"/>
    </row>
    <row r="30222" spans="1:6" x14ac:dyDescent="0.2">
      <c r="A30222"/>
      <c r="B30222"/>
      <c r="D30222"/>
      <c r="E30222"/>
      <c r="F30222"/>
    </row>
    <row r="30223" spans="1:6" x14ac:dyDescent="0.2">
      <c r="A30223"/>
      <c r="B30223"/>
      <c r="D30223"/>
      <c r="E30223"/>
      <c r="F30223"/>
    </row>
    <row r="30224" spans="1:6" x14ac:dyDescent="0.2">
      <c r="A30224"/>
      <c r="B30224"/>
      <c r="D30224"/>
      <c r="E30224"/>
      <c r="F30224"/>
    </row>
    <row r="30225" spans="1:6" x14ac:dyDescent="0.2">
      <c r="A30225"/>
      <c r="B30225"/>
      <c r="D30225"/>
      <c r="E30225"/>
      <c r="F30225"/>
    </row>
    <row r="30226" spans="1:6" x14ac:dyDescent="0.2">
      <c r="A30226"/>
      <c r="B30226"/>
      <c r="D30226"/>
      <c r="E30226"/>
      <c r="F30226"/>
    </row>
    <row r="30227" spans="1:6" x14ac:dyDescent="0.2">
      <c r="A30227"/>
      <c r="B30227"/>
      <c r="D30227"/>
      <c r="E30227"/>
      <c r="F30227"/>
    </row>
    <row r="30228" spans="1:6" x14ac:dyDescent="0.2">
      <c r="A30228"/>
      <c r="B30228"/>
      <c r="D30228"/>
      <c r="E30228"/>
      <c r="F30228"/>
    </row>
    <row r="30229" spans="1:6" x14ac:dyDescent="0.2">
      <c r="A30229"/>
      <c r="B30229"/>
      <c r="D30229"/>
      <c r="E30229"/>
      <c r="F30229"/>
    </row>
    <row r="30230" spans="1:6" x14ac:dyDescent="0.2">
      <c r="A30230"/>
      <c r="B30230"/>
      <c r="D30230"/>
      <c r="E30230"/>
      <c r="F30230"/>
    </row>
    <row r="30231" spans="1:6" x14ac:dyDescent="0.2">
      <c r="A30231"/>
      <c r="B30231"/>
      <c r="D30231"/>
      <c r="E30231"/>
      <c r="F30231"/>
    </row>
    <row r="30232" spans="1:6" x14ac:dyDescent="0.2">
      <c r="A30232"/>
      <c r="B30232"/>
      <c r="D30232"/>
      <c r="E30232"/>
      <c r="F30232"/>
    </row>
    <row r="30233" spans="1:6" x14ac:dyDescent="0.2">
      <c r="A30233"/>
      <c r="B30233"/>
      <c r="D30233"/>
      <c r="E30233"/>
      <c r="F30233"/>
    </row>
    <row r="30234" spans="1:6" x14ac:dyDescent="0.2">
      <c r="A30234"/>
      <c r="B30234"/>
      <c r="D30234"/>
      <c r="E30234"/>
      <c r="F30234"/>
    </row>
    <row r="30235" spans="1:6" x14ac:dyDescent="0.2">
      <c r="A30235"/>
      <c r="B30235"/>
      <c r="D30235"/>
      <c r="E30235"/>
      <c r="F30235"/>
    </row>
    <row r="30236" spans="1:6" x14ac:dyDescent="0.2">
      <c r="A30236"/>
      <c r="B30236"/>
      <c r="D30236"/>
      <c r="E30236"/>
      <c r="F30236"/>
    </row>
    <row r="30237" spans="1:6" x14ac:dyDescent="0.2">
      <c r="A30237"/>
      <c r="B30237"/>
      <c r="D30237"/>
      <c r="E30237"/>
      <c r="F30237"/>
    </row>
    <row r="30238" spans="1:6" x14ac:dyDescent="0.2">
      <c r="A30238"/>
      <c r="B30238"/>
      <c r="D30238"/>
      <c r="E30238"/>
      <c r="F30238"/>
    </row>
    <row r="30239" spans="1:6" x14ac:dyDescent="0.2">
      <c r="A30239"/>
      <c r="B30239"/>
      <c r="D30239"/>
      <c r="E30239"/>
      <c r="F30239"/>
    </row>
    <row r="30240" spans="1:6" x14ac:dyDescent="0.2">
      <c r="A30240"/>
      <c r="B30240"/>
      <c r="D30240"/>
      <c r="E30240"/>
      <c r="F30240"/>
    </row>
    <row r="30241" spans="1:6" x14ac:dyDescent="0.2">
      <c r="A30241"/>
      <c r="B30241"/>
      <c r="D30241"/>
      <c r="E30241"/>
      <c r="F30241"/>
    </row>
    <row r="30242" spans="1:6" x14ac:dyDescent="0.2">
      <c r="A30242"/>
      <c r="B30242"/>
      <c r="D30242"/>
      <c r="E30242"/>
      <c r="F30242"/>
    </row>
    <row r="30243" spans="1:6" x14ac:dyDescent="0.2">
      <c r="A30243"/>
      <c r="B30243"/>
      <c r="D30243"/>
      <c r="E30243"/>
      <c r="F30243"/>
    </row>
    <row r="30244" spans="1:6" x14ac:dyDescent="0.2">
      <c r="A30244"/>
      <c r="B30244"/>
      <c r="D30244"/>
      <c r="E30244"/>
      <c r="F30244"/>
    </row>
    <row r="30245" spans="1:6" x14ac:dyDescent="0.2">
      <c r="A30245"/>
      <c r="B30245"/>
      <c r="D30245"/>
      <c r="E30245"/>
      <c r="F30245"/>
    </row>
    <row r="30246" spans="1:6" x14ac:dyDescent="0.2">
      <c r="A30246"/>
      <c r="B30246"/>
      <c r="D30246"/>
      <c r="E30246"/>
      <c r="F30246"/>
    </row>
    <row r="30247" spans="1:6" x14ac:dyDescent="0.2">
      <c r="A30247"/>
      <c r="B30247"/>
      <c r="D30247"/>
      <c r="E30247"/>
      <c r="F30247"/>
    </row>
    <row r="30248" spans="1:6" x14ac:dyDescent="0.2">
      <c r="A30248"/>
      <c r="B30248"/>
      <c r="D30248"/>
      <c r="E30248"/>
      <c r="F30248"/>
    </row>
    <row r="30249" spans="1:6" x14ac:dyDescent="0.2">
      <c r="A30249"/>
      <c r="B30249"/>
      <c r="D30249"/>
      <c r="E30249"/>
      <c r="F30249"/>
    </row>
    <row r="30250" spans="1:6" x14ac:dyDescent="0.2">
      <c r="A30250"/>
      <c r="B30250"/>
      <c r="D30250"/>
      <c r="E30250"/>
      <c r="F30250"/>
    </row>
    <row r="30251" spans="1:6" x14ac:dyDescent="0.2">
      <c r="A30251"/>
      <c r="B30251"/>
      <c r="D30251"/>
      <c r="E30251"/>
      <c r="F30251"/>
    </row>
    <row r="30252" spans="1:6" x14ac:dyDescent="0.2">
      <c r="A30252"/>
      <c r="B30252"/>
      <c r="D30252"/>
      <c r="E30252"/>
      <c r="F30252"/>
    </row>
    <row r="30253" spans="1:6" x14ac:dyDescent="0.2">
      <c r="A30253"/>
      <c r="B30253"/>
      <c r="D30253"/>
      <c r="E30253"/>
      <c r="F30253"/>
    </row>
    <row r="30254" spans="1:6" x14ac:dyDescent="0.2">
      <c r="A30254"/>
      <c r="B30254"/>
      <c r="D30254"/>
      <c r="E30254"/>
      <c r="F30254"/>
    </row>
    <row r="30255" spans="1:6" x14ac:dyDescent="0.2">
      <c r="A30255"/>
      <c r="B30255"/>
      <c r="D30255"/>
      <c r="E30255"/>
      <c r="F30255"/>
    </row>
    <row r="30256" spans="1:6" x14ac:dyDescent="0.2">
      <c r="A30256"/>
      <c r="B30256"/>
      <c r="D30256"/>
      <c r="E30256"/>
      <c r="F30256"/>
    </row>
    <row r="30257" spans="1:6" x14ac:dyDescent="0.2">
      <c r="A30257"/>
      <c r="B30257"/>
      <c r="D30257"/>
      <c r="E30257"/>
      <c r="F30257"/>
    </row>
    <row r="30258" spans="1:6" x14ac:dyDescent="0.2">
      <c r="A30258"/>
      <c r="B30258"/>
      <c r="D30258"/>
      <c r="E30258"/>
      <c r="F30258"/>
    </row>
    <row r="30259" spans="1:6" x14ac:dyDescent="0.2">
      <c r="A30259"/>
      <c r="B30259"/>
      <c r="D30259"/>
      <c r="E30259"/>
      <c r="F30259"/>
    </row>
    <row r="30260" spans="1:6" x14ac:dyDescent="0.2">
      <c r="A30260"/>
      <c r="B30260"/>
      <c r="D30260"/>
      <c r="E30260"/>
      <c r="F30260"/>
    </row>
    <row r="30261" spans="1:6" x14ac:dyDescent="0.2">
      <c r="A30261"/>
      <c r="B30261"/>
      <c r="D30261"/>
      <c r="E30261"/>
      <c r="F30261"/>
    </row>
    <row r="30262" spans="1:6" x14ac:dyDescent="0.2">
      <c r="A30262"/>
      <c r="B30262"/>
      <c r="D30262"/>
      <c r="E30262"/>
      <c r="F30262"/>
    </row>
    <row r="30263" spans="1:6" x14ac:dyDescent="0.2">
      <c r="A30263"/>
      <c r="B30263"/>
      <c r="D30263"/>
      <c r="E30263"/>
      <c r="F30263"/>
    </row>
    <row r="30264" spans="1:6" x14ac:dyDescent="0.2">
      <c r="A30264"/>
      <c r="B30264"/>
      <c r="D30264"/>
      <c r="E30264"/>
      <c r="F30264"/>
    </row>
    <row r="30265" spans="1:6" x14ac:dyDescent="0.2">
      <c r="A30265"/>
      <c r="B30265"/>
      <c r="D30265"/>
      <c r="E30265"/>
      <c r="F30265"/>
    </row>
    <row r="30266" spans="1:6" x14ac:dyDescent="0.2">
      <c r="A30266"/>
      <c r="B30266"/>
      <c r="D30266"/>
      <c r="E30266"/>
      <c r="F30266"/>
    </row>
    <row r="30267" spans="1:6" x14ac:dyDescent="0.2">
      <c r="A30267"/>
      <c r="B30267"/>
      <c r="D30267"/>
      <c r="E30267"/>
      <c r="F30267"/>
    </row>
    <row r="30268" spans="1:6" x14ac:dyDescent="0.2">
      <c r="A30268"/>
      <c r="B30268"/>
      <c r="D30268"/>
      <c r="E30268"/>
      <c r="F30268"/>
    </row>
    <row r="30269" spans="1:6" x14ac:dyDescent="0.2">
      <c r="A30269"/>
      <c r="B30269"/>
      <c r="D30269"/>
      <c r="E30269"/>
      <c r="F30269"/>
    </row>
    <row r="30270" spans="1:6" x14ac:dyDescent="0.2">
      <c r="A30270"/>
      <c r="B30270"/>
      <c r="D30270"/>
      <c r="E30270"/>
      <c r="F30270"/>
    </row>
    <row r="30271" spans="1:6" x14ac:dyDescent="0.2">
      <c r="A30271"/>
      <c r="B30271"/>
      <c r="D30271"/>
      <c r="E30271"/>
      <c r="F30271"/>
    </row>
    <row r="30272" spans="1:6" x14ac:dyDescent="0.2">
      <c r="A30272"/>
      <c r="B30272"/>
      <c r="D30272"/>
      <c r="E30272"/>
      <c r="F30272"/>
    </row>
    <row r="30273" spans="1:6" x14ac:dyDescent="0.2">
      <c r="A30273"/>
      <c r="B30273"/>
      <c r="D30273"/>
      <c r="E30273"/>
      <c r="F30273"/>
    </row>
    <row r="30274" spans="1:6" x14ac:dyDescent="0.2">
      <c r="A30274"/>
      <c r="B30274"/>
      <c r="D30274"/>
      <c r="E30274"/>
      <c r="F30274"/>
    </row>
    <row r="30275" spans="1:6" x14ac:dyDescent="0.2">
      <c r="A30275"/>
      <c r="B30275"/>
      <c r="D30275"/>
      <c r="E30275"/>
      <c r="F30275"/>
    </row>
    <row r="30276" spans="1:6" x14ac:dyDescent="0.2">
      <c r="A30276"/>
      <c r="B30276"/>
      <c r="D30276"/>
      <c r="E30276"/>
      <c r="F30276"/>
    </row>
    <row r="30277" spans="1:6" x14ac:dyDescent="0.2">
      <c r="A30277"/>
      <c r="B30277"/>
      <c r="D30277"/>
      <c r="E30277"/>
      <c r="F30277"/>
    </row>
    <row r="30278" spans="1:6" x14ac:dyDescent="0.2">
      <c r="A30278"/>
      <c r="B30278"/>
      <c r="D30278"/>
      <c r="E30278"/>
      <c r="F30278"/>
    </row>
    <row r="30279" spans="1:6" x14ac:dyDescent="0.2">
      <c r="A30279"/>
      <c r="B30279"/>
      <c r="D30279"/>
      <c r="E30279"/>
      <c r="F30279"/>
    </row>
    <row r="30280" spans="1:6" x14ac:dyDescent="0.2">
      <c r="A30280"/>
      <c r="B30280"/>
      <c r="D30280"/>
      <c r="E30280"/>
      <c r="F30280"/>
    </row>
    <row r="30281" spans="1:6" x14ac:dyDescent="0.2">
      <c r="A30281"/>
      <c r="B30281"/>
      <c r="D30281"/>
      <c r="E30281"/>
      <c r="F30281"/>
    </row>
    <row r="30282" spans="1:6" x14ac:dyDescent="0.2">
      <c r="A30282"/>
      <c r="B30282"/>
      <c r="D30282"/>
      <c r="E30282"/>
      <c r="F30282"/>
    </row>
    <row r="30283" spans="1:6" x14ac:dyDescent="0.2">
      <c r="A30283"/>
      <c r="B30283"/>
      <c r="D30283"/>
      <c r="E30283"/>
      <c r="F30283"/>
    </row>
    <row r="30284" spans="1:6" x14ac:dyDescent="0.2">
      <c r="A30284"/>
      <c r="B30284"/>
      <c r="D30284"/>
      <c r="E30284"/>
      <c r="F30284"/>
    </row>
    <row r="30285" spans="1:6" x14ac:dyDescent="0.2">
      <c r="A30285"/>
      <c r="B30285"/>
      <c r="D30285"/>
      <c r="E30285"/>
      <c r="F30285"/>
    </row>
    <row r="30286" spans="1:6" x14ac:dyDescent="0.2">
      <c r="A30286"/>
      <c r="B30286"/>
      <c r="D30286"/>
      <c r="E30286"/>
      <c r="F30286"/>
    </row>
    <row r="30287" spans="1:6" x14ac:dyDescent="0.2">
      <c r="A30287"/>
      <c r="B30287"/>
      <c r="D30287"/>
      <c r="E30287"/>
      <c r="F30287"/>
    </row>
    <row r="30288" spans="1:6" x14ac:dyDescent="0.2">
      <c r="A30288"/>
      <c r="B30288"/>
      <c r="D30288"/>
      <c r="E30288"/>
      <c r="F30288"/>
    </row>
    <row r="30289" spans="1:6" x14ac:dyDescent="0.2">
      <c r="A30289"/>
      <c r="B30289"/>
      <c r="D30289"/>
      <c r="E30289"/>
      <c r="F30289"/>
    </row>
    <row r="30290" spans="1:6" x14ac:dyDescent="0.2">
      <c r="A30290"/>
      <c r="B30290"/>
      <c r="D30290"/>
      <c r="E30290"/>
      <c r="F30290"/>
    </row>
    <row r="30291" spans="1:6" x14ac:dyDescent="0.2">
      <c r="A30291"/>
      <c r="B30291"/>
      <c r="D30291"/>
      <c r="E30291"/>
      <c r="F30291"/>
    </row>
    <row r="30292" spans="1:6" x14ac:dyDescent="0.2">
      <c r="A30292"/>
      <c r="B30292"/>
      <c r="D30292"/>
      <c r="E30292"/>
      <c r="F30292"/>
    </row>
    <row r="30293" spans="1:6" x14ac:dyDescent="0.2">
      <c r="A30293"/>
      <c r="B30293"/>
      <c r="D30293"/>
      <c r="E30293"/>
      <c r="F30293"/>
    </row>
    <row r="30294" spans="1:6" x14ac:dyDescent="0.2">
      <c r="A30294"/>
      <c r="B30294"/>
      <c r="D30294"/>
      <c r="E30294"/>
      <c r="F30294"/>
    </row>
    <row r="30295" spans="1:6" x14ac:dyDescent="0.2">
      <c r="A30295"/>
      <c r="B30295"/>
      <c r="D30295"/>
      <c r="E30295"/>
      <c r="F30295"/>
    </row>
    <row r="30296" spans="1:6" x14ac:dyDescent="0.2">
      <c r="A30296"/>
      <c r="B30296"/>
      <c r="D30296"/>
      <c r="E30296"/>
      <c r="F30296"/>
    </row>
    <row r="30297" spans="1:6" x14ac:dyDescent="0.2">
      <c r="A30297"/>
      <c r="B30297"/>
      <c r="D30297"/>
      <c r="E30297"/>
      <c r="F30297"/>
    </row>
    <row r="30298" spans="1:6" x14ac:dyDescent="0.2">
      <c r="A30298"/>
      <c r="B30298"/>
      <c r="D30298"/>
      <c r="E30298"/>
      <c r="F30298"/>
    </row>
    <row r="30299" spans="1:6" x14ac:dyDescent="0.2">
      <c r="A30299"/>
      <c r="B30299"/>
      <c r="D30299"/>
      <c r="E30299"/>
      <c r="F30299"/>
    </row>
    <row r="30300" spans="1:6" x14ac:dyDescent="0.2">
      <c r="A30300"/>
      <c r="B30300"/>
      <c r="D30300"/>
      <c r="E30300"/>
      <c r="F30300"/>
    </row>
    <row r="30301" spans="1:6" x14ac:dyDescent="0.2">
      <c r="A30301"/>
      <c r="B30301"/>
      <c r="D30301"/>
      <c r="E30301"/>
      <c r="F30301"/>
    </row>
    <row r="30302" spans="1:6" x14ac:dyDescent="0.2">
      <c r="A30302"/>
      <c r="B30302"/>
      <c r="D30302"/>
      <c r="E30302"/>
      <c r="F30302"/>
    </row>
    <row r="30303" spans="1:6" x14ac:dyDescent="0.2">
      <c r="A30303"/>
      <c r="B30303"/>
      <c r="D30303"/>
      <c r="E30303"/>
      <c r="F30303"/>
    </row>
    <row r="30304" spans="1:6" x14ac:dyDescent="0.2">
      <c r="A30304"/>
      <c r="B30304"/>
      <c r="D30304"/>
      <c r="E30304"/>
      <c r="F30304"/>
    </row>
    <row r="30305" spans="1:6" x14ac:dyDescent="0.2">
      <c r="A30305"/>
      <c r="B30305"/>
      <c r="D30305"/>
      <c r="E30305"/>
      <c r="F30305"/>
    </row>
    <row r="30306" spans="1:6" x14ac:dyDescent="0.2">
      <c r="A30306"/>
      <c r="B30306"/>
      <c r="D30306"/>
      <c r="E30306"/>
      <c r="F30306"/>
    </row>
    <row r="30307" spans="1:6" x14ac:dyDescent="0.2">
      <c r="A30307"/>
      <c r="B30307"/>
      <c r="D30307"/>
      <c r="E30307"/>
      <c r="F30307"/>
    </row>
    <row r="30308" spans="1:6" x14ac:dyDescent="0.2">
      <c r="A30308"/>
      <c r="B30308"/>
      <c r="D30308"/>
      <c r="E30308"/>
      <c r="F30308"/>
    </row>
    <row r="30309" spans="1:6" x14ac:dyDescent="0.2">
      <c r="A30309"/>
      <c r="B30309"/>
      <c r="D30309"/>
      <c r="E30309"/>
      <c r="F30309"/>
    </row>
    <row r="30310" spans="1:6" x14ac:dyDescent="0.2">
      <c r="A30310"/>
      <c r="B30310"/>
      <c r="D30310"/>
      <c r="E30310"/>
      <c r="F30310"/>
    </row>
    <row r="30311" spans="1:6" x14ac:dyDescent="0.2">
      <c r="A30311"/>
      <c r="B30311"/>
      <c r="D30311"/>
      <c r="E30311"/>
      <c r="F30311"/>
    </row>
    <row r="30312" spans="1:6" x14ac:dyDescent="0.2">
      <c r="A30312"/>
      <c r="B30312"/>
      <c r="D30312"/>
      <c r="E30312"/>
      <c r="F30312"/>
    </row>
    <row r="30313" spans="1:6" x14ac:dyDescent="0.2">
      <c r="A30313"/>
      <c r="B30313"/>
      <c r="D30313"/>
      <c r="E30313"/>
      <c r="F30313"/>
    </row>
    <row r="30314" spans="1:6" x14ac:dyDescent="0.2">
      <c r="A30314"/>
      <c r="B30314"/>
      <c r="D30314"/>
      <c r="E30314"/>
      <c r="F30314"/>
    </row>
    <row r="30315" spans="1:6" x14ac:dyDescent="0.2">
      <c r="A30315"/>
      <c r="B30315"/>
      <c r="D30315"/>
      <c r="E30315"/>
      <c r="F30315"/>
    </row>
    <row r="30316" spans="1:6" x14ac:dyDescent="0.2">
      <c r="A30316"/>
      <c r="B30316"/>
      <c r="D30316"/>
      <c r="E30316"/>
      <c r="F30316"/>
    </row>
    <row r="30317" spans="1:6" x14ac:dyDescent="0.2">
      <c r="A30317"/>
      <c r="B30317"/>
      <c r="D30317"/>
      <c r="E30317"/>
      <c r="F30317"/>
    </row>
    <row r="30318" spans="1:6" x14ac:dyDescent="0.2">
      <c r="A30318"/>
      <c r="B30318"/>
      <c r="D30318"/>
      <c r="E30318"/>
      <c r="F30318"/>
    </row>
    <row r="30319" spans="1:6" x14ac:dyDescent="0.2">
      <c r="A30319"/>
      <c r="B30319"/>
      <c r="D30319"/>
      <c r="E30319"/>
      <c r="F30319"/>
    </row>
    <row r="30320" spans="1:6" x14ac:dyDescent="0.2">
      <c r="A30320"/>
      <c r="B30320"/>
      <c r="D30320"/>
      <c r="E30320"/>
      <c r="F30320"/>
    </row>
    <row r="30321" spans="1:6" x14ac:dyDescent="0.2">
      <c r="A30321"/>
      <c r="B30321"/>
      <c r="D30321"/>
      <c r="E30321"/>
      <c r="F30321"/>
    </row>
    <row r="30322" spans="1:6" x14ac:dyDescent="0.2">
      <c r="A30322"/>
      <c r="B30322"/>
      <c r="D30322"/>
      <c r="E30322"/>
      <c r="F30322"/>
    </row>
    <row r="30323" spans="1:6" x14ac:dyDescent="0.2">
      <c r="A30323"/>
      <c r="B30323"/>
      <c r="D30323"/>
      <c r="E30323"/>
      <c r="F30323"/>
    </row>
    <row r="30324" spans="1:6" x14ac:dyDescent="0.2">
      <c r="A30324"/>
      <c r="B30324"/>
      <c r="D30324"/>
      <c r="E30324"/>
      <c r="F30324"/>
    </row>
    <row r="30325" spans="1:6" x14ac:dyDescent="0.2">
      <c r="A30325"/>
      <c r="B30325"/>
      <c r="D30325"/>
      <c r="E30325"/>
      <c r="F30325"/>
    </row>
    <row r="30326" spans="1:6" x14ac:dyDescent="0.2">
      <c r="A30326"/>
      <c r="B30326"/>
      <c r="D30326"/>
      <c r="E30326"/>
      <c r="F30326"/>
    </row>
    <row r="30327" spans="1:6" x14ac:dyDescent="0.2">
      <c r="A30327"/>
      <c r="B30327"/>
      <c r="D30327"/>
      <c r="E30327"/>
      <c r="F30327"/>
    </row>
    <row r="30328" spans="1:6" x14ac:dyDescent="0.2">
      <c r="A30328"/>
      <c r="B30328"/>
      <c r="D30328"/>
      <c r="E30328"/>
      <c r="F30328"/>
    </row>
    <row r="30329" spans="1:6" x14ac:dyDescent="0.2">
      <c r="A30329"/>
      <c r="B30329"/>
      <c r="D30329"/>
      <c r="E30329"/>
      <c r="F30329"/>
    </row>
    <row r="30330" spans="1:6" x14ac:dyDescent="0.2">
      <c r="A30330"/>
      <c r="B30330"/>
      <c r="D30330"/>
      <c r="E30330"/>
      <c r="F30330"/>
    </row>
    <row r="30331" spans="1:6" x14ac:dyDescent="0.2">
      <c r="A30331"/>
      <c r="B30331"/>
      <c r="D30331"/>
      <c r="E30331"/>
      <c r="F30331"/>
    </row>
    <row r="30332" spans="1:6" x14ac:dyDescent="0.2">
      <c r="A30332"/>
      <c r="B30332"/>
      <c r="D30332"/>
      <c r="E30332"/>
      <c r="F30332"/>
    </row>
    <row r="30333" spans="1:6" x14ac:dyDescent="0.2">
      <c r="A30333"/>
      <c r="B30333"/>
      <c r="D30333"/>
      <c r="E30333"/>
      <c r="F30333"/>
    </row>
    <row r="30334" spans="1:6" x14ac:dyDescent="0.2">
      <c r="A30334"/>
      <c r="B30334"/>
      <c r="D30334"/>
      <c r="E30334"/>
      <c r="F30334"/>
    </row>
    <row r="30335" spans="1:6" x14ac:dyDescent="0.2">
      <c r="A30335"/>
      <c r="B30335"/>
      <c r="D30335"/>
      <c r="E30335"/>
      <c r="F30335"/>
    </row>
    <row r="30336" spans="1:6" x14ac:dyDescent="0.2">
      <c r="A30336"/>
      <c r="B30336"/>
      <c r="D30336"/>
      <c r="E30336"/>
      <c r="F30336"/>
    </row>
    <row r="30337" spans="1:6" x14ac:dyDescent="0.2">
      <c r="A30337"/>
      <c r="B30337"/>
      <c r="D30337"/>
      <c r="E30337"/>
      <c r="F30337"/>
    </row>
    <row r="30338" spans="1:6" x14ac:dyDescent="0.2">
      <c r="A30338"/>
      <c r="B30338"/>
      <c r="D30338"/>
      <c r="E30338"/>
      <c r="F30338"/>
    </row>
    <row r="30339" spans="1:6" x14ac:dyDescent="0.2">
      <c r="A30339"/>
      <c r="B30339"/>
      <c r="D30339"/>
      <c r="E30339"/>
      <c r="F30339"/>
    </row>
    <row r="30340" spans="1:6" x14ac:dyDescent="0.2">
      <c r="A30340"/>
      <c r="B30340"/>
      <c r="D30340"/>
      <c r="E30340"/>
      <c r="F30340"/>
    </row>
    <row r="30341" spans="1:6" x14ac:dyDescent="0.2">
      <c r="A30341"/>
      <c r="B30341"/>
      <c r="D30341"/>
      <c r="E30341"/>
      <c r="F30341"/>
    </row>
    <row r="30342" spans="1:6" x14ac:dyDescent="0.2">
      <c r="A30342"/>
      <c r="B30342"/>
      <c r="D30342"/>
      <c r="E30342"/>
      <c r="F30342"/>
    </row>
    <row r="30343" spans="1:6" x14ac:dyDescent="0.2">
      <c r="A30343"/>
      <c r="B30343"/>
      <c r="D30343"/>
      <c r="E30343"/>
      <c r="F30343"/>
    </row>
    <row r="30344" spans="1:6" x14ac:dyDescent="0.2">
      <c r="A30344"/>
      <c r="B30344"/>
      <c r="D30344"/>
      <c r="E30344"/>
      <c r="F30344"/>
    </row>
    <row r="30345" spans="1:6" x14ac:dyDescent="0.2">
      <c r="A30345"/>
      <c r="B30345"/>
      <c r="D30345"/>
      <c r="E30345"/>
      <c r="F30345"/>
    </row>
    <row r="30346" spans="1:6" x14ac:dyDescent="0.2">
      <c r="A30346"/>
      <c r="B30346"/>
      <c r="D30346"/>
      <c r="E30346"/>
      <c r="F30346"/>
    </row>
    <row r="30347" spans="1:6" x14ac:dyDescent="0.2">
      <c r="A30347"/>
      <c r="B30347"/>
      <c r="D30347"/>
      <c r="E30347"/>
      <c r="F30347"/>
    </row>
    <row r="30348" spans="1:6" x14ac:dyDescent="0.2">
      <c r="A30348"/>
      <c r="B30348"/>
      <c r="D30348"/>
      <c r="E30348"/>
      <c r="F30348"/>
    </row>
    <row r="30349" spans="1:6" x14ac:dyDescent="0.2">
      <c r="A30349"/>
      <c r="B30349"/>
      <c r="D30349"/>
      <c r="E30349"/>
      <c r="F30349"/>
    </row>
    <row r="30350" spans="1:6" x14ac:dyDescent="0.2">
      <c r="A30350"/>
      <c r="B30350"/>
      <c r="D30350"/>
      <c r="E30350"/>
      <c r="F30350"/>
    </row>
    <row r="30351" spans="1:6" x14ac:dyDescent="0.2">
      <c r="A30351"/>
      <c r="B30351"/>
      <c r="D30351"/>
      <c r="E30351"/>
      <c r="F30351"/>
    </row>
    <row r="30352" spans="1:6" x14ac:dyDescent="0.2">
      <c r="A30352"/>
      <c r="B30352"/>
      <c r="D30352"/>
      <c r="E30352"/>
      <c r="F30352"/>
    </row>
    <row r="30353" spans="1:6" x14ac:dyDescent="0.2">
      <c r="A30353"/>
      <c r="B30353"/>
      <c r="D30353"/>
      <c r="E30353"/>
      <c r="F30353"/>
    </row>
    <row r="30354" spans="1:6" x14ac:dyDescent="0.2">
      <c r="A30354"/>
      <c r="B30354"/>
      <c r="D30354"/>
      <c r="E30354"/>
      <c r="F30354"/>
    </row>
    <row r="30355" spans="1:6" x14ac:dyDescent="0.2">
      <c r="A30355"/>
      <c r="B30355"/>
      <c r="D30355"/>
      <c r="E30355"/>
      <c r="F30355"/>
    </row>
    <row r="30356" spans="1:6" x14ac:dyDescent="0.2">
      <c r="A30356"/>
      <c r="B30356"/>
      <c r="D30356"/>
      <c r="E30356"/>
      <c r="F30356"/>
    </row>
    <row r="30357" spans="1:6" x14ac:dyDescent="0.2">
      <c r="A30357"/>
      <c r="B30357"/>
      <c r="D30357"/>
      <c r="E30357"/>
      <c r="F30357"/>
    </row>
    <row r="30358" spans="1:6" x14ac:dyDescent="0.2">
      <c r="A30358"/>
      <c r="B30358"/>
      <c r="D30358"/>
      <c r="E30358"/>
      <c r="F30358"/>
    </row>
    <row r="30359" spans="1:6" x14ac:dyDescent="0.2">
      <c r="A30359"/>
      <c r="B30359"/>
      <c r="D30359"/>
      <c r="E30359"/>
      <c r="F30359"/>
    </row>
    <row r="30360" spans="1:6" x14ac:dyDescent="0.2">
      <c r="A30360"/>
      <c r="B30360"/>
      <c r="D30360"/>
      <c r="E30360"/>
      <c r="F30360"/>
    </row>
    <row r="30361" spans="1:6" x14ac:dyDescent="0.2">
      <c r="A30361"/>
      <c r="B30361"/>
      <c r="D30361"/>
      <c r="E30361"/>
      <c r="F30361"/>
    </row>
    <row r="30362" spans="1:6" x14ac:dyDescent="0.2">
      <c r="A30362"/>
      <c r="B30362"/>
      <c r="D30362"/>
      <c r="E30362"/>
      <c r="F30362"/>
    </row>
    <row r="30363" spans="1:6" x14ac:dyDescent="0.2">
      <c r="A30363"/>
      <c r="B30363"/>
      <c r="D30363"/>
      <c r="E30363"/>
      <c r="F30363"/>
    </row>
    <row r="30364" spans="1:6" x14ac:dyDescent="0.2">
      <c r="A30364"/>
      <c r="B30364"/>
      <c r="D30364"/>
      <c r="E30364"/>
      <c r="F30364"/>
    </row>
    <row r="30365" spans="1:6" x14ac:dyDescent="0.2">
      <c r="A30365"/>
      <c r="B30365"/>
      <c r="D30365"/>
      <c r="E30365"/>
      <c r="F30365"/>
    </row>
    <row r="30366" spans="1:6" x14ac:dyDescent="0.2">
      <c r="A30366"/>
      <c r="B30366"/>
      <c r="D30366"/>
      <c r="E30366"/>
      <c r="F30366"/>
    </row>
    <row r="30367" spans="1:6" x14ac:dyDescent="0.2">
      <c r="A30367"/>
      <c r="B30367"/>
      <c r="D30367"/>
      <c r="E30367"/>
      <c r="F30367"/>
    </row>
    <row r="30368" spans="1:6" x14ac:dyDescent="0.2">
      <c r="A30368"/>
      <c r="B30368"/>
      <c r="D30368"/>
      <c r="E30368"/>
      <c r="F30368"/>
    </row>
    <row r="30369" spans="1:6" x14ac:dyDescent="0.2">
      <c r="A30369"/>
      <c r="B30369"/>
      <c r="D30369"/>
      <c r="E30369"/>
      <c r="F30369"/>
    </row>
    <row r="30370" spans="1:6" x14ac:dyDescent="0.2">
      <c r="A30370"/>
      <c r="B30370"/>
      <c r="D30370"/>
      <c r="E30370"/>
      <c r="F30370"/>
    </row>
    <row r="30371" spans="1:6" x14ac:dyDescent="0.2">
      <c r="A30371"/>
      <c r="B30371"/>
      <c r="D30371"/>
      <c r="E30371"/>
      <c r="F30371"/>
    </row>
    <row r="30372" spans="1:6" x14ac:dyDescent="0.2">
      <c r="A30372"/>
      <c r="B30372"/>
      <c r="D30372"/>
      <c r="E30372"/>
      <c r="F30372"/>
    </row>
    <row r="30373" spans="1:6" x14ac:dyDescent="0.2">
      <c r="A30373"/>
      <c r="B30373"/>
      <c r="D30373"/>
      <c r="E30373"/>
      <c r="F30373"/>
    </row>
    <row r="30374" spans="1:6" x14ac:dyDescent="0.2">
      <c r="A30374"/>
      <c r="B30374"/>
      <c r="D30374"/>
      <c r="E30374"/>
      <c r="F30374"/>
    </row>
    <row r="30375" spans="1:6" x14ac:dyDescent="0.2">
      <c r="A30375"/>
      <c r="B30375"/>
      <c r="D30375"/>
      <c r="E30375"/>
      <c r="F30375"/>
    </row>
    <row r="30376" spans="1:6" x14ac:dyDescent="0.2">
      <c r="A30376"/>
      <c r="B30376"/>
      <c r="D30376"/>
      <c r="E30376"/>
      <c r="F30376"/>
    </row>
    <row r="30377" spans="1:6" x14ac:dyDescent="0.2">
      <c r="A30377"/>
      <c r="B30377"/>
      <c r="D30377"/>
      <c r="E30377"/>
      <c r="F30377"/>
    </row>
    <row r="30378" spans="1:6" x14ac:dyDescent="0.2">
      <c r="A30378"/>
      <c r="B30378"/>
      <c r="D30378"/>
      <c r="E30378"/>
      <c r="F30378"/>
    </row>
    <row r="30379" spans="1:6" x14ac:dyDescent="0.2">
      <c r="A30379"/>
      <c r="B30379"/>
      <c r="D30379"/>
      <c r="E30379"/>
      <c r="F30379"/>
    </row>
    <row r="30380" spans="1:6" x14ac:dyDescent="0.2">
      <c r="A30380"/>
      <c r="B30380"/>
      <c r="D30380"/>
      <c r="E30380"/>
      <c r="F30380"/>
    </row>
    <row r="30381" spans="1:6" x14ac:dyDescent="0.2">
      <c r="A30381"/>
      <c r="B30381"/>
      <c r="D30381"/>
      <c r="E30381"/>
      <c r="F30381"/>
    </row>
    <row r="30382" spans="1:6" x14ac:dyDescent="0.2">
      <c r="A30382"/>
      <c r="B30382"/>
      <c r="D30382"/>
      <c r="E30382"/>
      <c r="F30382"/>
    </row>
    <row r="30383" spans="1:6" x14ac:dyDescent="0.2">
      <c r="A30383"/>
      <c r="B30383"/>
      <c r="D30383"/>
      <c r="E30383"/>
      <c r="F30383"/>
    </row>
    <row r="30384" spans="1:6" x14ac:dyDescent="0.2">
      <c r="A30384"/>
      <c r="B30384"/>
      <c r="D30384"/>
      <c r="E30384"/>
      <c r="F30384"/>
    </row>
    <row r="30385" spans="1:6" x14ac:dyDescent="0.2">
      <c r="A30385"/>
      <c r="B30385"/>
      <c r="D30385"/>
      <c r="E30385"/>
      <c r="F30385"/>
    </row>
    <row r="30386" spans="1:6" x14ac:dyDescent="0.2">
      <c r="A30386"/>
      <c r="B30386"/>
      <c r="D30386"/>
      <c r="E30386"/>
      <c r="F30386"/>
    </row>
    <row r="30387" spans="1:6" x14ac:dyDescent="0.2">
      <c r="A30387"/>
      <c r="B30387"/>
      <c r="D30387"/>
      <c r="E30387"/>
      <c r="F30387"/>
    </row>
    <row r="30388" spans="1:6" x14ac:dyDescent="0.2">
      <c r="A30388"/>
      <c r="B30388"/>
      <c r="D30388"/>
      <c r="E30388"/>
      <c r="F30388"/>
    </row>
    <row r="30389" spans="1:6" x14ac:dyDescent="0.2">
      <c r="A30389"/>
      <c r="B30389"/>
      <c r="D30389"/>
      <c r="E30389"/>
      <c r="F30389"/>
    </row>
    <row r="30390" spans="1:6" x14ac:dyDescent="0.2">
      <c r="A30390"/>
      <c r="B30390"/>
      <c r="D30390"/>
      <c r="E30390"/>
      <c r="F30390"/>
    </row>
    <row r="30391" spans="1:6" x14ac:dyDescent="0.2">
      <c r="A30391"/>
      <c r="B30391"/>
      <c r="D30391"/>
      <c r="E30391"/>
      <c r="F30391"/>
    </row>
    <row r="30392" spans="1:6" x14ac:dyDescent="0.2">
      <c r="A30392"/>
      <c r="B30392"/>
      <c r="D30392"/>
      <c r="E30392"/>
      <c r="F30392"/>
    </row>
    <row r="30393" spans="1:6" x14ac:dyDescent="0.2">
      <c r="A30393"/>
      <c r="B30393"/>
      <c r="D30393"/>
      <c r="E30393"/>
      <c r="F30393"/>
    </row>
    <row r="30394" spans="1:6" x14ac:dyDescent="0.2">
      <c r="A30394"/>
      <c r="B30394"/>
      <c r="D30394"/>
      <c r="E30394"/>
      <c r="F30394"/>
    </row>
    <row r="30395" spans="1:6" x14ac:dyDescent="0.2">
      <c r="A30395"/>
      <c r="B30395"/>
      <c r="D30395"/>
      <c r="E30395"/>
      <c r="F30395"/>
    </row>
    <row r="30396" spans="1:6" x14ac:dyDescent="0.2">
      <c r="A30396"/>
      <c r="B30396"/>
      <c r="D30396"/>
      <c r="E30396"/>
      <c r="F30396"/>
    </row>
    <row r="30397" spans="1:6" x14ac:dyDescent="0.2">
      <c r="A30397"/>
      <c r="B30397"/>
      <c r="D30397"/>
      <c r="E30397"/>
      <c r="F30397"/>
    </row>
    <row r="30398" spans="1:6" x14ac:dyDescent="0.2">
      <c r="A30398"/>
      <c r="B30398"/>
      <c r="D30398"/>
      <c r="E30398"/>
      <c r="F30398"/>
    </row>
    <row r="30399" spans="1:6" x14ac:dyDescent="0.2">
      <c r="A30399"/>
      <c r="B30399"/>
      <c r="D30399"/>
      <c r="E30399"/>
      <c r="F30399"/>
    </row>
    <row r="30400" spans="1:6" x14ac:dyDescent="0.2">
      <c r="A30400"/>
      <c r="B30400"/>
      <c r="D30400"/>
      <c r="E30400"/>
      <c r="F30400"/>
    </row>
    <row r="30401" spans="1:6" x14ac:dyDescent="0.2">
      <c r="A30401"/>
      <c r="B30401"/>
      <c r="D30401"/>
      <c r="E30401"/>
      <c r="F30401"/>
    </row>
    <row r="30402" spans="1:6" x14ac:dyDescent="0.2">
      <c r="A30402"/>
      <c r="B30402"/>
      <c r="D30402"/>
      <c r="E30402"/>
      <c r="F30402"/>
    </row>
    <row r="30403" spans="1:6" x14ac:dyDescent="0.2">
      <c r="A30403"/>
      <c r="B30403"/>
      <c r="D30403"/>
      <c r="E30403"/>
      <c r="F30403"/>
    </row>
    <row r="30404" spans="1:6" x14ac:dyDescent="0.2">
      <c r="A30404"/>
      <c r="B30404"/>
      <c r="D30404"/>
      <c r="E30404"/>
      <c r="F30404"/>
    </row>
    <row r="30405" spans="1:6" x14ac:dyDescent="0.2">
      <c r="A30405"/>
      <c r="B30405"/>
      <c r="D30405"/>
      <c r="E30405"/>
      <c r="F30405"/>
    </row>
    <row r="30406" spans="1:6" x14ac:dyDescent="0.2">
      <c r="A30406"/>
      <c r="B30406"/>
      <c r="D30406"/>
      <c r="E30406"/>
      <c r="F30406"/>
    </row>
    <row r="30407" spans="1:6" x14ac:dyDescent="0.2">
      <c r="A30407"/>
      <c r="B30407"/>
      <c r="D30407"/>
      <c r="E30407"/>
      <c r="F30407"/>
    </row>
    <row r="30408" spans="1:6" x14ac:dyDescent="0.2">
      <c r="A30408"/>
      <c r="B30408"/>
      <c r="D30408"/>
      <c r="E30408"/>
      <c r="F30408"/>
    </row>
    <row r="30409" spans="1:6" x14ac:dyDescent="0.2">
      <c r="A30409"/>
      <c r="B30409"/>
      <c r="D30409"/>
      <c r="E30409"/>
      <c r="F30409"/>
    </row>
    <row r="30410" spans="1:6" x14ac:dyDescent="0.2">
      <c r="A30410"/>
      <c r="B30410"/>
      <c r="D30410"/>
      <c r="E30410"/>
      <c r="F30410"/>
    </row>
    <row r="30411" spans="1:6" x14ac:dyDescent="0.2">
      <c r="A30411"/>
      <c r="B30411"/>
      <c r="D30411"/>
      <c r="E30411"/>
      <c r="F30411"/>
    </row>
    <row r="30412" spans="1:6" x14ac:dyDescent="0.2">
      <c r="A30412"/>
      <c r="B30412"/>
      <c r="D30412"/>
      <c r="E30412"/>
      <c r="F30412"/>
    </row>
    <row r="30413" spans="1:6" x14ac:dyDescent="0.2">
      <c r="A30413"/>
      <c r="B30413"/>
      <c r="D30413"/>
      <c r="E30413"/>
      <c r="F30413"/>
    </row>
    <row r="30414" spans="1:6" x14ac:dyDescent="0.2">
      <c r="A30414"/>
      <c r="B30414"/>
      <c r="D30414"/>
      <c r="E30414"/>
      <c r="F30414"/>
    </row>
    <row r="30415" spans="1:6" x14ac:dyDescent="0.2">
      <c r="A30415"/>
      <c r="B30415"/>
      <c r="D30415"/>
      <c r="E30415"/>
      <c r="F30415"/>
    </row>
    <row r="30416" spans="1:6" x14ac:dyDescent="0.2">
      <c r="A30416"/>
      <c r="B30416"/>
      <c r="D30416"/>
      <c r="E30416"/>
      <c r="F30416"/>
    </row>
    <row r="30417" spans="1:6" x14ac:dyDescent="0.2">
      <c r="A30417"/>
      <c r="B30417"/>
      <c r="D30417"/>
      <c r="E30417"/>
      <c r="F30417"/>
    </row>
    <row r="30418" spans="1:6" x14ac:dyDescent="0.2">
      <c r="A30418"/>
      <c r="B30418"/>
      <c r="D30418"/>
      <c r="E30418"/>
      <c r="F30418"/>
    </row>
    <row r="30419" spans="1:6" x14ac:dyDescent="0.2">
      <c r="A30419"/>
      <c r="B30419"/>
      <c r="D30419"/>
      <c r="E30419"/>
      <c r="F30419"/>
    </row>
    <row r="30420" spans="1:6" x14ac:dyDescent="0.2">
      <c r="A30420"/>
      <c r="B30420"/>
      <c r="D30420"/>
      <c r="E30420"/>
      <c r="F30420"/>
    </row>
    <row r="30421" spans="1:6" x14ac:dyDescent="0.2">
      <c r="A30421"/>
      <c r="B30421"/>
      <c r="D30421"/>
      <c r="E30421"/>
      <c r="F30421"/>
    </row>
    <row r="30422" spans="1:6" x14ac:dyDescent="0.2">
      <c r="A30422"/>
      <c r="B30422"/>
      <c r="D30422"/>
      <c r="E30422"/>
      <c r="F30422"/>
    </row>
    <row r="30423" spans="1:6" x14ac:dyDescent="0.2">
      <c r="A30423"/>
      <c r="B30423"/>
      <c r="D30423"/>
      <c r="E30423"/>
      <c r="F30423"/>
    </row>
    <row r="30424" spans="1:6" x14ac:dyDescent="0.2">
      <c r="A30424"/>
      <c r="B30424"/>
      <c r="D30424"/>
      <c r="E30424"/>
      <c r="F30424"/>
    </row>
    <row r="30425" spans="1:6" x14ac:dyDescent="0.2">
      <c r="A30425"/>
      <c r="B30425"/>
      <c r="D30425"/>
      <c r="E30425"/>
      <c r="F30425"/>
    </row>
    <row r="30426" spans="1:6" x14ac:dyDescent="0.2">
      <c r="A30426"/>
      <c r="B30426"/>
      <c r="D30426"/>
      <c r="E30426"/>
      <c r="F30426"/>
    </row>
    <row r="30427" spans="1:6" x14ac:dyDescent="0.2">
      <c r="A30427"/>
      <c r="B30427"/>
      <c r="D30427"/>
      <c r="E30427"/>
      <c r="F30427"/>
    </row>
    <row r="30428" spans="1:6" x14ac:dyDescent="0.2">
      <c r="A30428"/>
      <c r="B30428"/>
      <c r="D30428"/>
      <c r="E30428"/>
      <c r="F30428"/>
    </row>
    <row r="30429" spans="1:6" x14ac:dyDescent="0.2">
      <c r="A30429"/>
      <c r="B30429"/>
      <c r="D30429"/>
      <c r="E30429"/>
      <c r="F30429"/>
    </row>
    <row r="30430" spans="1:6" x14ac:dyDescent="0.2">
      <c r="A30430"/>
      <c r="B30430"/>
      <c r="D30430"/>
      <c r="E30430"/>
      <c r="F30430"/>
    </row>
    <row r="30431" spans="1:6" x14ac:dyDescent="0.2">
      <c r="A30431"/>
      <c r="B30431"/>
      <c r="D30431"/>
      <c r="E30431"/>
      <c r="F30431"/>
    </row>
    <row r="30432" spans="1:6" x14ac:dyDescent="0.2">
      <c r="A30432"/>
      <c r="B30432"/>
      <c r="D30432"/>
      <c r="E30432"/>
      <c r="F30432"/>
    </row>
    <row r="30433" spans="1:6" x14ac:dyDescent="0.2">
      <c r="A30433"/>
      <c r="B30433"/>
      <c r="D30433"/>
      <c r="E30433"/>
      <c r="F30433"/>
    </row>
    <row r="30434" spans="1:6" x14ac:dyDescent="0.2">
      <c r="A30434"/>
      <c r="B30434"/>
      <c r="D30434"/>
      <c r="E30434"/>
      <c r="F30434"/>
    </row>
    <row r="30435" spans="1:6" x14ac:dyDescent="0.2">
      <c r="A30435"/>
      <c r="B30435"/>
      <c r="D30435"/>
      <c r="E30435"/>
      <c r="F30435"/>
    </row>
    <row r="30436" spans="1:6" x14ac:dyDescent="0.2">
      <c r="A30436"/>
      <c r="B30436"/>
      <c r="D30436"/>
      <c r="E30436"/>
      <c r="F30436"/>
    </row>
    <row r="30437" spans="1:6" x14ac:dyDescent="0.2">
      <c r="A30437"/>
      <c r="B30437"/>
      <c r="D30437"/>
      <c r="E30437"/>
      <c r="F30437"/>
    </row>
    <row r="30438" spans="1:6" x14ac:dyDescent="0.2">
      <c r="A30438"/>
      <c r="B30438"/>
      <c r="D30438"/>
      <c r="E30438"/>
      <c r="F30438"/>
    </row>
    <row r="30439" spans="1:6" x14ac:dyDescent="0.2">
      <c r="A30439"/>
      <c r="B30439"/>
      <c r="D30439"/>
      <c r="E30439"/>
      <c r="F30439"/>
    </row>
    <row r="30440" spans="1:6" x14ac:dyDescent="0.2">
      <c r="A30440"/>
      <c r="B30440"/>
      <c r="D30440"/>
      <c r="E30440"/>
      <c r="F30440"/>
    </row>
    <row r="30441" spans="1:6" x14ac:dyDescent="0.2">
      <c r="A30441"/>
      <c r="B30441"/>
      <c r="D30441"/>
      <c r="E30441"/>
      <c r="F30441"/>
    </row>
    <row r="30442" spans="1:6" x14ac:dyDescent="0.2">
      <c r="A30442"/>
      <c r="B30442"/>
      <c r="D30442"/>
      <c r="E30442"/>
      <c r="F30442"/>
    </row>
    <row r="30443" spans="1:6" x14ac:dyDescent="0.2">
      <c r="A30443"/>
      <c r="B30443"/>
      <c r="D30443"/>
      <c r="E30443"/>
      <c r="F30443"/>
    </row>
    <row r="30444" spans="1:6" x14ac:dyDescent="0.2">
      <c r="A30444"/>
      <c r="B30444"/>
      <c r="D30444"/>
      <c r="E30444"/>
      <c r="F30444"/>
    </row>
    <row r="30445" spans="1:6" x14ac:dyDescent="0.2">
      <c r="A30445"/>
      <c r="B30445"/>
      <c r="D30445"/>
      <c r="E30445"/>
      <c r="F30445"/>
    </row>
    <row r="30446" spans="1:6" x14ac:dyDescent="0.2">
      <c r="A30446"/>
      <c r="B30446"/>
      <c r="D30446"/>
      <c r="E30446"/>
      <c r="F30446"/>
    </row>
    <row r="30447" spans="1:6" x14ac:dyDescent="0.2">
      <c r="A30447"/>
      <c r="B30447"/>
      <c r="D30447"/>
      <c r="E30447"/>
      <c r="F30447"/>
    </row>
    <row r="30448" spans="1:6" x14ac:dyDescent="0.2">
      <c r="A30448"/>
      <c r="B30448"/>
      <c r="D30448"/>
      <c r="E30448"/>
      <c r="F30448"/>
    </row>
    <row r="30449" spans="1:6" x14ac:dyDescent="0.2">
      <c r="A30449"/>
      <c r="B30449"/>
      <c r="D30449"/>
      <c r="E30449"/>
      <c r="F30449"/>
    </row>
    <row r="30450" spans="1:6" x14ac:dyDescent="0.2">
      <c r="A30450"/>
      <c r="B30450"/>
      <c r="D30450"/>
      <c r="E30450"/>
      <c r="F30450"/>
    </row>
    <row r="30451" spans="1:6" x14ac:dyDescent="0.2">
      <c r="A30451"/>
      <c r="B30451"/>
      <c r="D30451"/>
      <c r="E30451"/>
      <c r="F30451"/>
    </row>
    <row r="30452" spans="1:6" x14ac:dyDescent="0.2">
      <c r="A30452"/>
      <c r="B30452"/>
      <c r="D30452"/>
      <c r="E30452"/>
      <c r="F30452"/>
    </row>
    <row r="30453" spans="1:6" x14ac:dyDescent="0.2">
      <c r="A30453"/>
      <c r="B30453"/>
      <c r="D30453"/>
      <c r="E30453"/>
      <c r="F30453"/>
    </row>
    <row r="30454" spans="1:6" x14ac:dyDescent="0.2">
      <c r="A30454"/>
      <c r="B30454"/>
      <c r="D30454"/>
      <c r="E30454"/>
      <c r="F30454"/>
    </row>
    <row r="30455" spans="1:6" x14ac:dyDescent="0.2">
      <c r="A30455"/>
      <c r="B30455"/>
      <c r="D30455"/>
      <c r="E30455"/>
      <c r="F30455"/>
    </row>
    <row r="30456" spans="1:6" x14ac:dyDescent="0.2">
      <c r="A30456"/>
      <c r="B30456"/>
      <c r="D30456"/>
      <c r="E30456"/>
      <c r="F30456"/>
    </row>
    <row r="30457" spans="1:6" x14ac:dyDescent="0.2">
      <c r="A30457"/>
      <c r="B30457"/>
      <c r="D30457"/>
      <c r="E30457"/>
      <c r="F30457"/>
    </row>
    <row r="30458" spans="1:6" x14ac:dyDescent="0.2">
      <c r="A30458"/>
      <c r="B30458"/>
      <c r="D30458"/>
      <c r="E30458"/>
      <c r="F30458"/>
    </row>
    <row r="30459" spans="1:6" x14ac:dyDescent="0.2">
      <c r="A30459"/>
      <c r="B30459"/>
      <c r="D30459"/>
      <c r="E30459"/>
      <c r="F30459"/>
    </row>
    <row r="30460" spans="1:6" x14ac:dyDescent="0.2">
      <c r="A30460"/>
      <c r="B30460"/>
      <c r="D30460"/>
      <c r="E30460"/>
      <c r="F30460"/>
    </row>
    <row r="30461" spans="1:6" x14ac:dyDescent="0.2">
      <c r="A30461"/>
      <c r="B30461"/>
      <c r="D30461"/>
      <c r="E30461"/>
      <c r="F30461"/>
    </row>
    <row r="30462" spans="1:6" x14ac:dyDescent="0.2">
      <c r="A30462"/>
      <c r="B30462"/>
      <c r="D30462"/>
      <c r="E30462"/>
      <c r="F30462"/>
    </row>
    <row r="30463" spans="1:6" x14ac:dyDescent="0.2">
      <c r="A30463"/>
      <c r="B30463"/>
      <c r="D30463"/>
      <c r="E30463"/>
      <c r="F30463"/>
    </row>
    <row r="30464" spans="1:6" x14ac:dyDescent="0.2">
      <c r="A30464"/>
      <c r="B30464"/>
      <c r="D30464"/>
      <c r="E30464"/>
      <c r="F30464"/>
    </row>
    <row r="30465" spans="1:6" x14ac:dyDescent="0.2">
      <c r="A30465"/>
      <c r="B30465"/>
      <c r="D30465"/>
      <c r="E30465"/>
      <c r="F30465"/>
    </row>
    <row r="30466" spans="1:6" x14ac:dyDescent="0.2">
      <c r="A30466"/>
      <c r="B30466"/>
      <c r="D30466"/>
      <c r="E30466"/>
      <c r="F30466"/>
    </row>
    <row r="30467" spans="1:6" x14ac:dyDescent="0.2">
      <c r="A30467"/>
      <c r="B30467"/>
      <c r="D30467"/>
      <c r="E30467"/>
      <c r="F30467"/>
    </row>
    <row r="30468" spans="1:6" x14ac:dyDescent="0.2">
      <c r="A30468"/>
      <c r="B30468"/>
      <c r="D30468"/>
      <c r="E30468"/>
      <c r="F30468"/>
    </row>
    <row r="30469" spans="1:6" x14ac:dyDescent="0.2">
      <c r="A30469"/>
      <c r="B30469"/>
      <c r="D30469"/>
      <c r="E30469"/>
      <c r="F30469"/>
    </row>
    <row r="30470" spans="1:6" x14ac:dyDescent="0.2">
      <c r="A30470"/>
      <c r="B30470"/>
      <c r="D30470"/>
      <c r="E30470"/>
      <c r="F30470"/>
    </row>
    <row r="30471" spans="1:6" x14ac:dyDescent="0.2">
      <c r="A30471"/>
      <c r="B30471"/>
      <c r="D30471"/>
      <c r="E30471"/>
      <c r="F30471"/>
    </row>
    <row r="30472" spans="1:6" x14ac:dyDescent="0.2">
      <c r="A30472"/>
      <c r="B30472"/>
      <c r="D30472"/>
      <c r="E30472"/>
      <c r="F30472"/>
    </row>
    <row r="30473" spans="1:6" x14ac:dyDescent="0.2">
      <c r="A30473"/>
      <c r="B30473"/>
      <c r="D30473"/>
      <c r="E30473"/>
      <c r="F30473"/>
    </row>
    <row r="30474" spans="1:6" x14ac:dyDescent="0.2">
      <c r="A30474"/>
      <c r="B30474"/>
      <c r="D30474"/>
      <c r="E30474"/>
      <c r="F30474"/>
    </row>
    <row r="30475" spans="1:6" x14ac:dyDescent="0.2">
      <c r="A30475"/>
      <c r="B30475"/>
      <c r="D30475"/>
      <c r="E30475"/>
      <c r="F30475"/>
    </row>
    <row r="30476" spans="1:6" x14ac:dyDescent="0.2">
      <c r="A30476"/>
      <c r="B30476"/>
      <c r="D30476"/>
      <c r="E30476"/>
      <c r="F30476"/>
    </row>
    <row r="30477" spans="1:6" x14ac:dyDescent="0.2">
      <c r="A30477"/>
      <c r="B30477"/>
      <c r="D30477"/>
      <c r="E30477"/>
      <c r="F30477"/>
    </row>
    <row r="30478" spans="1:6" x14ac:dyDescent="0.2">
      <c r="A30478"/>
      <c r="B30478"/>
      <c r="D30478"/>
      <c r="E30478"/>
      <c r="F30478"/>
    </row>
    <row r="30479" spans="1:6" x14ac:dyDescent="0.2">
      <c r="A30479"/>
      <c r="B30479"/>
      <c r="D30479"/>
      <c r="E30479"/>
      <c r="F30479"/>
    </row>
    <row r="30480" spans="1:6" x14ac:dyDescent="0.2">
      <c r="A30480"/>
      <c r="B30480"/>
      <c r="D30480"/>
      <c r="E30480"/>
      <c r="F30480"/>
    </row>
    <row r="30481" spans="1:6" x14ac:dyDescent="0.2">
      <c r="A30481"/>
      <c r="B30481"/>
      <c r="D30481"/>
      <c r="E30481"/>
      <c r="F30481"/>
    </row>
    <row r="30482" spans="1:6" x14ac:dyDescent="0.2">
      <c r="A30482"/>
      <c r="B30482"/>
      <c r="D30482"/>
      <c r="E30482"/>
      <c r="F30482"/>
    </row>
    <row r="30483" spans="1:6" x14ac:dyDescent="0.2">
      <c r="A30483"/>
      <c r="B30483"/>
      <c r="D30483"/>
      <c r="E30483"/>
      <c r="F30483"/>
    </row>
    <row r="30484" spans="1:6" x14ac:dyDescent="0.2">
      <c r="A30484"/>
      <c r="B30484"/>
      <c r="D30484"/>
      <c r="E30484"/>
      <c r="F30484"/>
    </row>
    <row r="30485" spans="1:6" x14ac:dyDescent="0.2">
      <c r="A30485"/>
      <c r="B30485"/>
      <c r="D30485"/>
      <c r="E30485"/>
      <c r="F30485"/>
    </row>
    <row r="30486" spans="1:6" x14ac:dyDescent="0.2">
      <c r="A30486"/>
      <c r="B30486"/>
      <c r="D30486"/>
      <c r="E30486"/>
      <c r="F30486"/>
    </row>
    <row r="30487" spans="1:6" x14ac:dyDescent="0.2">
      <c r="A30487"/>
      <c r="B30487"/>
      <c r="D30487"/>
      <c r="E30487"/>
      <c r="F30487"/>
    </row>
    <row r="30488" spans="1:6" x14ac:dyDescent="0.2">
      <c r="A30488"/>
      <c r="B30488"/>
      <c r="D30488"/>
      <c r="E30488"/>
      <c r="F30488"/>
    </row>
    <row r="30489" spans="1:6" x14ac:dyDescent="0.2">
      <c r="A30489"/>
      <c r="B30489"/>
      <c r="D30489"/>
      <c r="E30489"/>
      <c r="F30489"/>
    </row>
    <row r="30490" spans="1:6" x14ac:dyDescent="0.2">
      <c r="A30490"/>
      <c r="B30490"/>
      <c r="D30490"/>
      <c r="E30490"/>
      <c r="F30490"/>
    </row>
    <row r="30491" spans="1:6" x14ac:dyDescent="0.2">
      <c r="A30491"/>
      <c r="B30491"/>
      <c r="D30491"/>
      <c r="E30491"/>
      <c r="F30491"/>
    </row>
    <row r="30492" spans="1:6" x14ac:dyDescent="0.2">
      <c r="A30492"/>
      <c r="B30492"/>
      <c r="D30492"/>
      <c r="E30492"/>
      <c r="F30492"/>
    </row>
    <row r="30493" spans="1:6" x14ac:dyDescent="0.2">
      <c r="A30493"/>
      <c r="B30493"/>
      <c r="D30493"/>
      <c r="E30493"/>
      <c r="F30493"/>
    </row>
    <row r="30494" spans="1:6" x14ac:dyDescent="0.2">
      <c r="A30494"/>
      <c r="B30494"/>
      <c r="D30494"/>
      <c r="E30494"/>
      <c r="F30494"/>
    </row>
    <row r="30495" spans="1:6" x14ac:dyDescent="0.2">
      <c r="A30495"/>
      <c r="B30495"/>
      <c r="D30495"/>
      <c r="E30495"/>
      <c r="F30495"/>
    </row>
    <row r="30496" spans="1:6" x14ac:dyDescent="0.2">
      <c r="A30496"/>
      <c r="B30496"/>
      <c r="D30496"/>
      <c r="E30496"/>
      <c r="F30496"/>
    </row>
    <row r="30497" spans="1:6" x14ac:dyDescent="0.2">
      <c r="A30497"/>
      <c r="B30497"/>
      <c r="D30497"/>
      <c r="E30497"/>
      <c r="F30497"/>
    </row>
    <row r="30498" spans="1:6" x14ac:dyDescent="0.2">
      <c r="A30498"/>
      <c r="B30498"/>
      <c r="D30498"/>
      <c r="E30498"/>
      <c r="F30498"/>
    </row>
    <row r="30499" spans="1:6" x14ac:dyDescent="0.2">
      <c r="A30499"/>
      <c r="B30499"/>
      <c r="D30499"/>
      <c r="E30499"/>
      <c r="F30499"/>
    </row>
    <row r="30500" spans="1:6" x14ac:dyDescent="0.2">
      <c r="A30500"/>
      <c r="B30500"/>
      <c r="D30500"/>
      <c r="E30500"/>
      <c r="F30500"/>
    </row>
    <row r="30501" spans="1:6" x14ac:dyDescent="0.2">
      <c r="A30501"/>
      <c r="B30501"/>
      <c r="D30501"/>
      <c r="E30501"/>
      <c r="F30501"/>
    </row>
    <row r="30502" spans="1:6" x14ac:dyDescent="0.2">
      <c r="A30502"/>
      <c r="B30502"/>
      <c r="D30502"/>
      <c r="E30502"/>
      <c r="F30502"/>
    </row>
    <row r="30503" spans="1:6" x14ac:dyDescent="0.2">
      <c r="A30503"/>
      <c r="B30503"/>
      <c r="D30503"/>
      <c r="E30503"/>
      <c r="F30503"/>
    </row>
    <row r="30504" spans="1:6" x14ac:dyDescent="0.2">
      <c r="A30504"/>
      <c r="B30504"/>
      <c r="D30504"/>
      <c r="E30504"/>
      <c r="F30504"/>
    </row>
    <row r="30505" spans="1:6" x14ac:dyDescent="0.2">
      <c r="A30505"/>
      <c r="B30505"/>
      <c r="D30505"/>
      <c r="E30505"/>
      <c r="F30505"/>
    </row>
    <row r="30506" spans="1:6" x14ac:dyDescent="0.2">
      <c r="A30506"/>
      <c r="B30506"/>
      <c r="D30506"/>
      <c r="E30506"/>
      <c r="F30506"/>
    </row>
    <row r="30507" spans="1:6" x14ac:dyDescent="0.2">
      <c r="A30507"/>
      <c r="B30507"/>
      <c r="D30507"/>
      <c r="E30507"/>
      <c r="F30507"/>
    </row>
    <row r="30508" spans="1:6" x14ac:dyDescent="0.2">
      <c r="A30508"/>
      <c r="B30508"/>
      <c r="D30508"/>
      <c r="E30508"/>
      <c r="F30508"/>
    </row>
    <row r="30509" spans="1:6" x14ac:dyDescent="0.2">
      <c r="A30509"/>
      <c r="B30509"/>
      <c r="D30509"/>
      <c r="E30509"/>
      <c r="F30509"/>
    </row>
    <row r="30510" spans="1:6" x14ac:dyDescent="0.2">
      <c r="A30510"/>
      <c r="B30510"/>
      <c r="D30510"/>
      <c r="E30510"/>
      <c r="F30510"/>
    </row>
    <row r="30511" spans="1:6" x14ac:dyDescent="0.2">
      <c r="A30511"/>
      <c r="B30511"/>
      <c r="D30511"/>
      <c r="E30511"/>
      <c r="F30511"/>
    </row>
    <row r="30512" spans="1:6" x14ac:dyDescent="0.2">
      <c r="A30512"/>
      <c r="B30512"/>
      <c r="D30512"/>
      <c r="E30512"/>
      <c r="F30512"/>
    </row>
    <row r="30513" spans="1:6" x14ac:dyDescent="0.2">
      <c r="A30513"/>
      <c r="B30513"/>
      <c r="D30513"/>
      <c r="E30513"/>
      <c r="F30513"/>
    </row>
    <row r="30514" spans="1:6" x14ac:dyDescent="0.2">
      <c r="A30514"/>
      <c r="B30514"/>
      <c r="D30514"/>
      <c r="E30514"/>
      <c r="F30514"/>
    </row>
    <row r="30515" spans="1:6" x14ac:dyDescent="0.2">
      <c r="A30515"/>
      <c r="B30515"/>
      <c r="D30515"/>
      <c r="E30515"/>
      <c r="F30515"/>
    </row>
    <row r="30516" spans="1:6" x14ac:dyDescent="0.2">
      <c r="A30516"/>
      <c r="B30516"/>
      <c r="D30516"/>
      <c r="E30516"/>
      <c r="F30516"/>
    </row>
    <row r="30517" spans="1:6" x14ac:dyDescent="0.2">
      <c r="A30517"/>
      <c r="B30517"/>
      <c r="D30517"/>
      <c r="E30517"/>
      <c r="F30517"/>
    </row>
    <row r="30518" spans="1:6" x14ac:dyDescent="0.2">
      <c r="A30518"/>
      <c r="B30518"/>
      <c r="D30518"/>
      <c r="E30518"/>
      <c r="F30518"/>
    </row>
    <row r="30519" spans="1:6" x14ac:dyDescent="0.2">
      <c r="A30519"/>
      <c r="B30519"/>
      <c r="D30519"/>
      <c r="E30519"/>
      <c r="F30519"/>
    </row>
    <row r="30520" spans="1:6" x14ac:dyDescent="0.2">
      <c r="A30520"/>
      <c r="B30520"/>
      <c r="D30520"/>
      <c r="E30520"/>
      <c r="F30520"/>
    </row>
    <row r="30521" spans="1:6" x14ac:dyDescent="0.2">
      <c r="A30521"/>
      <c r="B30521"/>
      <c r="D30521"/>
      <c r="E30521"/>
      <c r="F30521"/>
    </row>
    <row r="30522" spans="1:6" x14ac:dyDescent="0.2">
      <c r="A30522"/>
      <c r="B30522"/>
      <c r="D30522"/>
      <c r="E30522"/>
      <c r="F30522"/>
    </row>
    <row r="30523" spans="1:6" x14ac:dyDescent="0.2">
      <c r="A30523"/>
      <c r="B30523"/>
      <c r="D30523"/>
      <c r="E30523"/>
      <c r="F30523"/>
    </row>
    <row r="30524" spans="1:6" x14ac:dyDescent="0.2">
      <c r="A30524"/>
      <c r="B30524"/>
      <c r="D30524"/>
      <c r="E30524"/>
      <c r="F30524"/>
    </row>
    <row r="30525" spans="1:6" x14ac:dyDescent="0.2">
      <c r="A30525"/>
      <c r="B30525"/>
      <c r="D30525"/>
      <c r="E30525"/>
      <c r="F30525"/>
    </row>
    <row r="30526" spans="1:6" x14ac:dyDescent="0.2">
      <c r="A30526"/>
      <c r="B30526"/>
      <c r="D30526"/>
      <c r="E30526"/>
      <c r="F30526"/>
    </row>
    <row r="30527" spans="1:6" x14ac:dyDescent="0.2">
      <c r="A30527"/>
      <c r="B30527"/>
      <c r="D30527"/>
      <c r="E30527"/>
      <c r="F30527"/>
    </row>
    <row r="30528" spans="1:6" x14ac:dyDescent="0.2">
      <c r="A30528"/>
      <c r="B30528"/>
      <c r="D30528"/>
      <c r="E30528"/>
      <c r="F30528"/>
    </row>
    <row r="30529" spans="1:6" x14ac:dyDescent="0.2">
      <c r="A30529"/>
      <c r="B30529"/>
      <c r="D30529"/>
      <c r="E30529"/>
      <c r="F30529"/>
    </row>
    <row r="30530" spans="1:6" x14ac:dyDescent="0.2">
      <c r="A30530"/>
      <c r="B30530"/>
      <c r="D30530"/>
      <c r="E30530"/>
      <c r="F30530"/>
    </row>
    <row r="30531" spans="1:6" x14ac:dyDescent="0.2">
      <c r="A30531"/>
      <c r="B30531"/>
      <c r="D30531"/>
      <c r="E30531"/>
      <c r="F30531"/>
    </row>
    <row r="30532" spans="1:6" x14ac:dyDescent="0.2">
      <c r="A30532"/>
      <c r="B30532"/>
      <c r="D30532"/>
      <c r="E30532"/>
      <c r="F30532"/>
    </row>
    <row r="30533" spans="1:6" x14ac:dyDescent="0.2">
      <c r="A30533"/>
      <c r="B30533"/>
      <c r="D30533"/>
      <c r="E30533"/>
      <c r="F30533"/>
    </row>
    <row r="30534" spans="1:6" x14ac:dyDescent="0.2">
      <c r="A30534"/>
      <c r="B30534"/>
      <c r="D30534"/>
      <c r="E30534"/>
      <c r="F30534"/>
    </row>
    <row r="30535" spans="1:6" x14ac:dyDescent="0.2">
      <c r="A30535"/>
      <c r="B30535"/>
      <c r="D30535"/>
      <c r="E30535"/>
      <c r="F30535"/>
    </row>
    <row r="30536" spans="1:6" x14ac:dyDescent="0.2">
      <c r="A30536"/>
      <c r="B30536"/>
      <c r="D30536"/>
      <c r="E30536"/>
      <c r="F30536"/>
    </row>
    <row r="30537" spans="1:6" x14ac:dyDescent="0.2">
      <c r="A30537"/>
      <c r="B30537"/>
      <c r="D30537"/>
      <c r="E30537"/>
      <c r="F30537"/>
    </row>
    <row r="30538" spans="1:6" x14ac:dyDescent="0.2">
      <c r="A30538"/>
      <c r="B30538"/>
      <c r="D30538"/>
      <c r="E30538"/>
      <c r="F30538"/>
    </row>
    <row r="30539" spans="1:6" x14ac:dyDescent="0.2">
      <c r="A30539"/>
      <c r="B30539"/>
      <c r="D30539"/>
      <c r="E30539"/>
      <c r="F30539"/>
    </row>
    <row r="30540" spans="1:6" x14ac:dyDescent="0.2">
      <c r="A30540"/>
      <c r="B30540"/>
      <c r="D30540"/>
      <c r="E30540"/>
      <c r="F30540"/>
    </row>
    <row r="30541" spans="1:6" x14ac:dyDescent="0.2">
      <c r="A30541"/>
      <c r="B30541"/>
      <c r="D30541"/>
      <c r="E30541"/>
      <c r="F30541"/>
    </row>
    <row r="30542" spans="1:6" x14ac:dyDescent="0.2">
      <c r="A30542"/>
      <c r="B30542"/>
      <c r="D30542"/>
      <c r="E30542"/>
      <c r="F30542"/>
    </row>
    <row r="30543" spans="1:6" x14ac:dyDescent="0.2">
      <c r="A30543"/>
      <c r="B30543"/>
      <c r="D30543"/>
      <c r="E30543"/>
      <c r="F30543"/>
    </row>
    <row r="30544" spans="1:6" x14ac:dyDescent="0.2">
      <c r="A30544"/>
      <c r="B30544"/>
      <c r="D30544"/>
      <c r="E30544"/>
      <c r="F30544"/>
    </row>
    <row r="30545" spans="1:6" x14ac:dyDescent="0.2">
      <c r="A30545"/>
      <c r="B30545"/>
      <c r="D30545"/>
      <c r="E30545"/>
      <c r="F30545"/>
    </row>
    <row r="30546" spans="1:6" x14ac:dyDescent="0.2">
      <c r="A30546"/>
      <c r="B30546"/>
      <c r="D30546"/>
      <c r="E30546"/>
      <c r="F30546"/>
    </row>
    <row r="30547" spans="1:6" x14ac:dyDescent="0.2">
      <c r="A30547"/>
      <c r="B30547"/>
      <c r="D30547"/>
      <c r="E30547"/>
      <c r="F30547"/>
    </row>
    <row r="30548" spans="1:6" x14ac:dyDescent="0.2">
      <c r="A30548"/>
      <c r="B30548"/>
      <c r="D30548"/>
      <c r="E30548"/>
      <c r="F30548"/>
    </row>
    <row r="30549" spans="1:6" x14ac:dyDescent="0.2">
      <c r="A30549"/>
      <c r="B30549"/>
      <c r="D30549"/>
      <c r="E30549"/>
      <c r="F30549"/>
    </row>
    <row r="30550" spans="1:6" x14ac:dyDescent="0.2">
      <c r="A30550"/>
      <c r="B30550"/>
      <c r="D30550"/>
      <c r="E30550"/>
      <c r="F30550"/>
    </row>
    <row r="30551" spans="1:6" x14ac:dyDescent="0.2">
      <c r="A30551"/>
      <c r="B30551"/>
      <c r="D30551"/>
      <c r="E30551"/>
      <c r="F30551"/>
    </row>
    <row r="30552" spans="1:6" x14ac:dyDescent="0.2">
      <c r="A30552"/>
      <c r="B30552"/>
      <c r="D30552"/>
      <c r="E30552"/>
      <c r="F30552"/>
    </row>
    <row r="30553" spans="1:6" x14ac:dyDescent="0.2">
      <c r="A30553"/>
      <c r="B30553"/>
      <c r="D30553"/>
      <c r="E30553"/>
      <c r="F30553"/>
    </row>
    <row r="30554" spans="1:6" x14ac:dyDescent="0.2">
      <c r="A30554"/>
      <c r="B30554"/>
      <c r="D30554"/>
      <c r="E30554"/>
      <c r="F30554"/>
    </row>
    <row r="30555" spans="1:6" x14ac:dyDescent="0.2">
      <c r="A30555"/>
      <c r="B30555"/>
      <c r="D30555"/>
      <c r="E30555"/>
      <c r="F30555"/>
    </row>
    <row r="30556" spans="1:6" x14ac:dyDescent="0.2">
      <c r="A30556"/>
      <c r="B30556"/>
      <c r="D30556"/>
      <c r="E30556"/>
      <c r="F30556"/>
    </row>
    <row r="30557" spans="1:6" x14ac:dyDescent="0.2">
      <c r="A30557"/>
      <c r="B30557"/>
      <c r="D30557"/>
      <c r="E30557"/>
      <c r="F30557"/>
    </row>
    <row r="30558" spans="1:6" x14ac:dyDescent="0.2">
      <c r="A30558"/>
      <c r="B30558"/>
      <c r="D30558"/>
      <c r="E30558"/>
      <c r="F30558"/>
    </row>
    <row r="30559" spans="1:6" x14ac:dyDescent="0.2">
      <c r="A30559"/>
      <c r="B30559"/>
      <c r="D30559"/>
      <c r="E30559"/>
      <c r="F30559"/>
    </row>
    <row r="30560" spans="1:6" x14ac:dyDescent="0.2">
      <c r="A30560"/>
      <c r="B30560"/>
      <c r="D30560"/>
      <c r="E30560"/>
      <c r="F30560"/>
    </row>
    <row r="30561" spans="1:6" x14ac:dyDescent="0.2">
      <c r="A30561"/>
      <c r="B30561"/>
      <c r="D30561"/>
      <c r="E30561"/>
      <c r="F30561"/>
    </row>
    <row r="30562" spans="1:6" x14ac:dyDescent="0.2">
      <c r="A30562"/>
      <c r="B30562"/>
      <c r="D30562"/>
      <c r="E30562"/>
      <c r="F30562"/>
    </row>
    <row r="30563" spans="1:6" x14ac:dyDescent="0.2">
      <c r="A30563"/>
      <c r="B30563"/>
      <c r="D30563"/>
      <c r="E30563"/>
      <c r="F30563"/>
    </row>
    <row r="30564" spans="1:6" x14ac:dyDescent="0.2">
      <c r="A30564"/>
      <c r="B30564"/>
      <c r="D30564"/>
      <c r="E30564"/>
      <c r="F30564"/>
    </row>
    <row r="30565" spans="1:6" x14ac:dyDescent="0.2">
      <c r="A30565"/>
      <c r="B30565"/>
      <c r="D30565"/>
      <c r="E30565"/>
      <c r="F30565"/>
    </row>
    <row r="30566" spans="1:6" x14ac:dyDescent="0.2">
      <c r="A30566"/>
      <c r="B30566"/>
      <c r="D30566"/>
      <c r="E30566"/>
      <c r="F30566"/>
    </row>
    <row r="30567" spans="1:6" x14ac:dyDescent="0.2">
      <c r="A30567"/>
      <c r="B30567"/>
      <c r="D30567"/>
      <c r="E30567"/>
      <c r="F30567"/>
    </row>
    <row r="30568" spans="1:6" x14ac:dyDescent="0.2">
      <c r="A30568"/>
      <c r="B30568"/>
      <c r="D30568"/>
      <c r="E30568"/>
      <c r="F30568"/>
    </row>
    <row r="30569" spans="1:6" x14ac:dyDescent="0.2">
      <c r="A30569"/>
      <c r="B30569"/>
      <c r="D30569"/>
      <c r="E30569"/>
      <c r="F30569"/>
    </row>
    <row r="30570" spans="1:6" x14ac:dyDescent="0.2">
      <c r="A30570"/>
      <c r="B30570"/>
      <c r="D30570"/>
      <c r="E30570"/>
      <c r="F30570"/>
    </row>
    <row r="30571" spans="1:6" x14ac:dyDescent="0.2">
      <c r="A30571"/>
      <c r="B30571"/>
      <c r="D30571"/>
      <c r="E30571"/>
      <c r="F30571"/>
    </row>
    <row r="30572" spans="1:6" x14ac:dyDescent="0.2">
      <c r="A30572"/>
      <c r="B30572"/>
      <c r="D30572"/>
      <c r="E30572"/>
      <c r="F30572"/>
    </row>
    <row r="30573" spans="1:6" x14ac:dyDescent="0.2">
      <c r="A30573"/>
      <c r="B30573"/>
      <c r="D30573"/>
      <c r="E30573"/>
      <c r="F30573"/>
    </row>
    <row r="30574" spans="1:6" x14ac:dyDescent="0.2">
      <c r="A30574"/>
      <c r="B30574"/>
      <c r="D30574"/>
      <c r="E30574"/>
      <c r="F30574"/>
    </row>
    <row r="30575" spans="1:6" x14ac:dyDescent="0.2">
      <c r="A30575"/>
      <c r="B30575"/>
      <c r="D30575"/>
      <c r="E30575"/>
      <c r="F30575"/>
    </row>
    <row r="30576" spans="1:6" x14ac:dyDescent="0.2">
      <c r="A30576"/>
      <c r="B30576"/>
      <c r="D30576"/>
      <c r="E30576"/>
      <c r="F30576"/>
    </row>
    <row r="30577" spans="1:6" x14ac:dyDescent="0.2">
      <c r="A30577"/>
      <c r="B30577"/>
      <c r="D30577"/>
      <c r="E30577"/>
      <c r="F30577"/>
    </row>
    <row r="30578" spans="1:6" x14ac:dyDescent="0.2">
      <c r="A30578"/>
      <c r="B30578"/>
      <c r="D30578"/>
      <c r="E30578"/>
      <c r="F30578"/>
    </row>
    <row r="30579" spans="1:6" x14ac:dyDescent="0.2">
      <c r="A30579"/>
      <c r="B30579"/>
      <c r="D30579"/>
      <c r="E30579"/>
      <c r="F30579"/>
    </row>
    <row r="30580" spans="1:6" x14ac:dyDescent="0.2">
      <c r="A30580"/>
      <c r="B30580"/>
      <c r="D30580"/>
      <c r="E30580"/>
      <c r="F30580"/>
    </row>
    <row r="30581" spans="1:6" x14ac:dyDescent="0.2">
      <c r="A30581"/>
      <c r="B30581"/>
      <c r="D30581"/>
      <c r="E30581"/>
      <c r="F30581"/>
    </row>
    <row r="30582" spans="1:6" x14ac:dyDescent="0.2">
      <c r="A30582"/>
      <c r="B30582"/>
      <c r="D30582"/>
      <c r="E30582"/>
      <c r="F30582"/>
    </row>
    <row r="30583" spans="1:6" x14ac:dyDescent="0.2">
      <c r="A30583"/>
      <c r="B30583"/>
      <c r="D30583"/>
      <c r="E30583"/>
      <c r="F30583"/>
    </row>
    <row r="30584" spans="1:6" x14ac:dyDescent="0.2">
      <c r="A30584"/>
      <c r="B30584"/>
      <c r="D30584"/>
      <c r="E30584"/>
      <c r="F30584"/>
    </row>
    <row r="30585" spans="1:6" x14ac:dyDescent="0.2">
      <c r="A30585"/>
      <c r="B30585"/>
      <c r="D30585"/>
      <c r="E30585"/>
      <c r="F30585"/>
    </row>
    <row r="30586" spans="1:6" x14ac:dyDescent="0.2">
      <c r="A30586"/>
      <c r="B30586"/>
      <c r="D30586"/>
      <c r="E30586"/>
      <c r="F30586"/>
    </row>
    <row r="30587" spans="1:6" x14ac:dyDescent="0.2">
      <c r="A30587"/>
      <c r="B30587"/>
      <c r="D30587"/>
      <c r="E30587"/>
      <c r="F30587"/>
    </row>
    <row r="30588" spans="1:6" x14ac:dyDescent="0.2">
      <c r="A30588"/>
      <c r="B30588"/>
      <c r="D30588"/>
      <c r="E30588"/>
      <c r="F30588"/>
    </row>
    <row r="30589" spans="1:6" x14ac:dyDescent="0.2">
      <c r="A30589"/>
      <c r="B30589"/>
      <c r="D30589"/>
      <c r="E30589"/>
      <c r="F30589"/>
    </row>
    <row r="30590" spans="1:6" x14ac:dyDescent="0.2">
      <c r="A30590"/>
      <c r="B30590"/>
      <c r="D30590"/>
      <c r="E30590"/>
      <c r="F30590"/>
    </row>
    <row r="30591" spans="1:6" x14ac:dyDescent="0.2">
      <c r="A30591"/>
      <c r="B30591"/>
      <c r="D30591"/>
      <c r="E30591"/>
      <c r="F30591"/>
    </row>
    <row r="30592" spans="1:6" x14ac:dyDescent="0.2">
      <c r="A30592"/>
      <c r="B30592"/>
      <c r="D30592"/>
      <c r="E30592"/>
      <c r="F30592"/>
    </row>
    <row r="30593" spans="1:6" x14ac:dyDescent="0.2">
      <c r="A30593"/>
      <c r="B30593"/>
      <c r="D30593"/>
      <c r="E30593"/>
      <c r="F30593"/>
    </row>
    <row r="30594" spans="1:6" x14ac:dyDescent="0.2">
      <c r="A30594"/>
      <c r="B30594"/>
      <c r="D30594"/>
      <c r="E30594"/>
      <c r="F30594"/>
    </row>
    <row r="30595" spans="1:6" x14ac:dyDescent="0.2">
      <c r="A30595"/>
      <c r="B30595"/>
      <c r="D30595"/>
      <c r="E30595"/>
      <c r="F30595"/>
    </row>
    <row r="30596" spans="1:6" x14ac:dyDescent="0.2">
      <c r="A30596"/>
      <c r="B30596"/>
      <c r="D30596"/>
      <c r="E30596"/>
      <c r="F30596"/>
    </row>
    <row r="30597" spans="1:6" x14ac:dyDescent="0.2">
      <c r="A30597"/>
      <c r="B30597"/>
      <c r="D30597"/>
      <c r="E30597"/>
      <c r="F30597"/>
    </row>
    <row r="30598" spans="1:6" x14ac:dyDescent="0.2">
      <c r="A30598"/>
      <c r="B30598"/>
      <c r="D30598"/>
      <c r="E30598"/>
      <c r="F30598"/>
    </row>
    <row r="30599" spans="1:6" x14ac:dyDescent="0.2">
      <c r="A30599"/>
      <c r="B30599"/>
      <c r="D30599"/>
      <c r="E30599"/>
      <c r="F30599"/>
    </row>
    <row r="30600" spans="1:6" x14ac:dyDescent="0.2">
      <c r="A30600"/>
      <c r="B30600"/>
      <c r="D30600"/>
      <c r="E30600"/>
      <c r="F30600"/>
    </row>
    <row r="30601" spans="1:6" x14ac:dyDescent="0.2">
      <c r="A30601"/>
      <c r="B30601"/>
      <c r="D30601"/>
      <c r="E30601"/>
      <c r="F30601"/>
    </row>
    <row r="30602" spans="1:6" x14ac:dyDescent="0.2">
      <c r="A30602"/>
      <c r="B30602"/>
      <c r="D30602"/>
      <c r="E30602"/>
      <c r="F30602"/>
    </row>
    <row r="30603" spans="1:6" x14ac:dyDescent="0.2">
      <c r="A30603"/>
      <c r="B30603"/>
      <c r="D30603"/>
      <c r="E30603"/>
      <c r="F30603"/>
    </row>
    <row r="30604" spans="1:6" x14ac:dyDescent="0.2">
      <c r="A30604"/>
      <c r="B30604"/>
      <c r="D30604"/>
      <c r="E30604"/>
      <c r="F30604"/>
    </row>
    <row r="30605" spans="1:6" x14ac:dyDescent="0.2">
      <c r="A30605"/>
      <c r="B30605"/>
      <c r="D30605"/>
      <c r="E30605"/>
      <c r="F30605"/>
    </row>
    <row r="30606" spans="1:6" x14ac:dyDescent="0.2">
      <c r="A30606"/>
      <c r="B30606"/>
      <c r="D30606"/>
      <c r="E30606"/>
      <c r="F30606"/>
    </row>
    <row r="30607" spans="1:6" x14ac:dyDescent="0.2">
      <c r="A30607"/>
      <c r="B30607"/>
      <c r="D30607"/>
      <c r="E30607"/>
      <c r="F30607"/>
    </row>
    <row r="30608" spans="1:6" x14ac:dyDescent="0.2">
      <c r="A30608"/>
      <c r="B30608"/>
      <c r="D30608"/>
      <c r="E30608"/>
      <c r="F30608"/>
    </row>
    <row r="30609" spans="1:6" x14ac:dyDescent="0.2">
      <c r="A30609"/>
      <c r="B30609"/>
      <c r="D30609"/>
      <c r="E30609"/>
      <c r="F30609"/>
    </row>
    <row r="30610" spans="1:6" x14ac:dyDescent="0.2">
      <c r="A30610"/>
      <c r="B30610"/>
      <c r="D30610"/>
      <c r="E30610"/>
      <c r="F30610"/>
    </row>
    <row r="30611" spans="1:6" x14ac:dyDescent="0.2">
      <c r="A30611"/>
      <c r="B30611"/>
      <c r="D30611"/>
      <c r="E30611"/>
      <c r="F30611"/>
    </row>
    <row r="30612" spans="1:6" x14ac:dyDescent="0.2">
      <c r="A30612"/>
      <c r="B30612"/>
      <c r="D30612"/>
      <c r="E30612"/>
      <c r="F30612"/>
    </row>
    <row r="30613" spans="1:6" x14ac:dyDescent="0.2">
      <c r="A30613"/>
      <c r="B30613"/>
      <c r="D30613"/>
      <c r="E30613"/>
      <c r="F30613"/>
    </row>
    <row r="30614" spans="1:6" x14ac:dyDescent="0.2">
      <c r="A30614"/>
      <c r="B30614"/>
      <c r="D30614"/>
      <c r="E30614"/>
      <c r="F30614"/>
    </row>
    <row r="30615" spans="1:6" x14ac:dyDescent="0.2">
      <c r="A30615"/>
      <c r="B30615"/>
      <c r="D30615"/>
      <c r="E30615"/>
      <c r="F30615"/>
    </row>
    <row r="30616" spans="1:6" x14ac:dyDescent="0.2">
      <c r="A30616"/>
      <c r="B30616"/>
      <c r="D30616"/>
      <c r="E30616"/>
      <c r="F30616"/>
    </row>
    <row r="30617" spans="1:6" x14ac:dyDescent="0.2">
      <c r="A30617"/>
      <c r="B30617"/>
      <c r="D30617"/>
      <c r="E30617"/>
      <c r="F30617"/>
    </row>
    <row r="30618" spans="1:6" x14ac:dyDescent="0.2">
      <c r="A30618"/>
      <c r="B30618"/>
      <c r="D30618"/>
      <c r="E30618"/>
      <c r="F30618"/>
    </row>
    <row r="30619" spans="1:6" x14ac:dyDescent="0.2">
      <c r="A30619"/>
      <c r="B30619"/>
      <c r="D30619"/>
      <c r="E30619"/>
      <c r="F30619"/>
    </row>
    <row r="30620" spans="1:6" x14ac:dyDescent="0.2">
      <c r="A30620"/>
      <c r="B30620"/>
      <c r="D30620"/>
      <c r="E30620"/>
      <c r="F30620"/>
    </row>
    <row r="30621" spans="1:6" x14ac:dyDescent="0.2">
      <c r="A30621"/>
      <c r="B30621"/>
      <c r="D30621"/>
      <c r="E30621"/>
      <c r="F30621"/>
    </row>
    <row r="30622" spans="1:6" x14ac:dyDescent="0.2">
      <c r="A30622"/>
      <c r="B30622"/>
      <c r="D30622"/>
      <c r="E30622"/>
      <c r="F30622"/>
    </row>
    <row r="30623" spans="1:6" x14ac:dyDescent="0.2">
      <c r="A30623"/>
      <c r="B30623"/>
      <c r="D30623"/>
      <c r="E30623"/>
      <c r="F30623"/>
    </row>
    <row r="30624" spans="1:6" x14ac:dyDescent="0.2">
      <c r="A30624"/>
      <c r="B30624"/>
      <c r="D30624"/>
      <c r="E30624"/>
      <c r="F30624"/>
    </row>
  </sheetData>
  <sheetProtection formatCells="0" formatColumns="0" formatRows="0" selectLockedCells="1" sort="0" autoFilter="0"/>
  <autoFilter ref="A1:F27">
    <filterColumn colId="0">
      <filters>
        <filter val="105"/>
        <filter val="262"/>
        <filter val="300"/>
        <filter val="542"/>
        <filter val="553"/>
        <filter val="999"/>
      </filters>
    </filterColumn>
  </autoFilter>
  <phoneticPr fontId="6" type="noConversion"/>
  <pageMargins left="0" right="0" top="0" bottom="0" header="0.51181102362204722" footer="0.51181102362204722"/>
  <pageSetup paperSize="9" scale="96" orientation="portrait" r:id="rId1"/>
  <headerFooter alignWithMargins="0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12"/>
  <sheetViews>
    <sheetView workbookViewId="0">
      <selection sqref="A1:F1048576"/>
    </sheetView>
  </sheetViews>
  <sheetFormatPr baseColWidth="10" defaultRowHeight="12.75" x14ac:dyDescent="0.2"/>
  <cols>
    <col min="1" max="1" width="4.7109375" style="4" customWidth="1"/>
    <col min="2" max="2" width="10.7109375" style="3" customWidth="1"/>
    <col min="3" max="3" width="45.7109375" customWidth="1"/>
    <col min="4" max="6" width="14.7109375" style="5" customWidth="1"/>
    <col min="7" max="9" width="13.7109375" customWidth="1"/>
  </cols>
  <sheetData>
    <row r="1" spans="1:7" ht="18" customHeight="1" x14ac:dyDescent="0.2">
      <c r="A1" s="234" t="s">
        <v>8</v>
      </c>
      <c r="B1" s="234" t="s">
        <v>2</v>
      </c>
      <c r="C1" s="234" t="s">
        <v>188</v>
      </c>
      <c r="D1" s="234" t="s">
        <v>3</v>
      </c>
      <c r="E1" s="234" t="s">
        <v>4</v>
      </c>
      <c r="F1" s="234" t="s">
        <v>5</v>
      </c>
      <c r="G1" s="21"/>
    </row>
    <row r="2" spans="1:7" ht="12.75" customHeight="1" x14ac:dyDescent="0.2">
      <c r="A2">
        <v>999</v>
      </c>
      <c r="B2" s="3">
        <v>36526</v>
      </c>
      <c r="C2" t="s">
        <v>157</v>
      </c>
      <c r="D2"/>
      <c r="E2">
        <v>8131.84</v>
      </c>
      <c r="F2" s="235">
        <v>8022.26</v>
      </c>
    </row>
    <row r="3" spans="1:7" x14ac:dyDescent="0.2">
      <c r="A3" s="10">
        <v>300</v>
      </c>
      <c r="B3" s="11">
        <v>41956</v>
      </c>
      <c r="C3" s="12" t="s">
        <v>189</v>
      </c>
      <c r="D3" s="13"/>
      <c r="E3" s="13">
        <v>1000</v>
      </c>
      <c r="F3"/>
    </row>
    <row r="4" spans="1:7" x14ac:dyDescent="0.2">
      <c r="A4" s="14">
        <v>542</v>
      </c>
      <c r="B4" s="6">
        <v>41990</v>
      </c>
      <c r="C4" s="2" t="s">
        <v>190</v>
      </c>
      <c r="D4" s="7">
        <v>3.5</v>
      </c>
      <c r="E4" s="7"/>
      <c r="F4"/>
    </row>
    <row r="5" spans="1:7" x14ac:dyDescent="0.2">
      <c r="A5" s="14">
        <v>600</v>
      </c>
      <c r="B5" s="6">
        <v>41990</v>
      </c>
      <c r="C5" s="2" t="s">
        <v>191</v>
      </c>
      <c r="D5" s="7">
        <v>1200</v>
      </c>
      <c r="E5" s="7"/>
      <c r="F5"/>
    </row>
    <row r="6" spans="1:7" x14ac:dyDescent="0.2">
      <c r="A6" s="14">
        <v>106</v>
      </c>
      <c r="B6" s="6">
        <v>42004</v>
      </c>
      <c r="C6" s="2" t="s">
        <v>192</v>
      </c>
      <c r="D6" s="7"/>
      <c r="E6" s="7">
        <v>93.92</v>
      </c>
      <c r="F6"/>
    </row>
    <row r="7" spans="1:7" x14ac:dyDescent="0.2">
      <c r="A7" s="14"/>
      <c r="B7" s="6"/>
      <c r="C7" s="2"/>
      <c r="D7" s="7"/>
      <c r="E7" s="7"/>
      <c r="F7"/>
    </row>
    <row r="8" spans="1:7" x14ac:dyDescent="0.2">
      <c r="A8" s="14"/>
      <c r="B8" s="6"/>
      <c r="C8" s="2"/>
      <c r="D8" s="7"/>
      <c r="E8" s="7"/>
      <c r="F8"/>
    </row>
    <row r="9" spans="1:7" x14ac:dyDescent="0.2">
      <c r="A9" s="14"/>
      <c r="B9" s="6"/>
      <c r="C9" s="2"/>
      <c r="D9" s="7"/>
      <c r="E9" s="7"/>
      <c r="F9"/>
    </row>
    <row r="10" spans="1:7" x14ac:dyDescent="0.2">
      <c r="A10" s="14"/>
      <c r="B10" s="6"/>
      <c r="C10" s="2"/>
      <c r="D10" s="7"/>
      <c r="E10" s="7"/>
      <c r="F10"/>
    </row>
    <row r="11" spans="1:7" x14ac:dyDescent="0.2">
      <c r="A11" s="14"/>
      <c r="B11" s="6"/>
      <c r="C11" s="2"/>
      <c r="D11" s="7"/>
      <c r="E11" s="7"/>
      <c r="F11"/>
    </row>
    <row r="12" spans="1:7" x14ac:dyDescent="0.2">
      <c r="A12" s="14"/>
      <c r="B12" s="6"/>
      <c r="C12" s="2"/>
      <c r="D12" s="7"/>
      <c r="E12" s="7"/>
      <c r="F12"/>
    </row>
    <row r="13" spans="1:7" x14ac:dyDescent="0.2">
      <c r="A13" s="14"/>
      <c r="B13" s="6"/>
      <c r="C13" s="2"/>
      <c r="D13" s="7"/>
      <c r="E13" s="7"/>
      <c r="F13"/>
    </row>
    <row r="14" spans="1:7" x14ac:dyDescent="0.2">
      <c r="A14" s="14"/>
      <c r="B14" s="6"/>
      <c r="C14" s="2"/>
      <c r="D14" s="7"/>
      <c r="E14" s="7"/>
      <c r="F14"/>
    </row>
    <row r="15" spans="1:7" x14ac:dyDescent="0.2">
      <c r="A15" s="14"/>
      <c r="B15" s="6"/>
      <c r="C15" s="2"/>
      <c r="D15" s="7"/>
      <c r="E15" s="7"/>
      <c r="F15"/>
    </row>
    <row r="16" spans="1:7" x14ac:dyDescent="0.2">
      <c r="A16" s="14"/>
      <c r="B16" s="6"/>
      <c r="C16" s="2"/>
      <c r="D16" s="7"/>
      <c r="E16" s="7"/>
      <c r="F16"/>
    </row>
    <row r="17" spans="1:6" x14ac:dyDescent="0.2">
      <c r="A17" s="14"/>
      <c r="B17" s="6"/>
      <c r="C17" s="2"/>
      <c r="D17" s="7"/>
      <c r="E17" s="7"/>
      <c r="F17"/>
    </row>
    <row r="18" spans="1:6" x14ac:dyDescent="0.2">
      <c r="A18" s="14"/>
      <c r="B18" s="6"/>
      <c r="C18" s="2"/>
      <c r="D18" s="7"/>
      <c r="E18" s="7"/>
      <c r="F18"/>
    </row>
    <row r="19" spans="1:6" x14ac:dyDescent="0.2">
      <c r="A19" s="14"/>
      <c r="B19" s="6"/>
      <c r="C19" s="2"/>
      <c r="D19" s="7"/>
      <c r="E19" s="7"/>
      <c r="F19"/>
    </row>
    <row r="20" spans="1:6" x14ac:dyDescent="0.2">
      <c r="A20" s="14"/>
      <c r="B20" s="6"/>
      <c r="C20" s="2"/>
      <c r="D20" s="7"/>
      <c r="E20" s="7"/>
      <c r="F20"/>
    </row>
    <row r="21" spans="1:6" x14ac:dyDescent="0.2">
      <c r="A21" s="14"/>
      <c r="B21" s="6"/>
      <c r="C21" s="2"/>
      <c r="D21" s="7"/>
      <c r="E21" s="7"/>
      <c r="F21"/>
    </row>
    <row r="22" spans="1:6" x14ac:dyDescent="0.2">
      <c r="A22" s="14"/>
      <c r="B22" s="6"/>
      <c r="C22" s="2"/>
      <c r="D22" s="7"/>
      <c r="E22" s="7"/>
      <c r="F22"/>
    </row>
    <row r="23" spans="1:6" x14ac:dyDescent="0.2">
      <c r="A23" s="14"/>
      <c r="B23" s="6"/>
      <c r="C23" s="2"/>
      <c r="D23" s="7"/>
      <c r="E23" s="7"/>
      <c r="F23"/>
    </row>
    <row r="24" spans="1:6" x14ac:dyDescent="0.2">
      <c r="A24" s="14"/>
      <c r="B24" s="6"/>
      <c r="C24" s="2"/>
      <c r="D24" s="7"/>
      <c r="E24" s="7"/>
      <c r="F24"/>
    </row>
    <row r="25" spans="1:6" x14ac:dyDescent="0.2">
      <c r="A25" s="14"/>
      <c r="B25" s="6"/>
      <c r="C25" s="2"/>
      <c r="D25" s="7"/>
      <c r="E25" s="7"/>
      <c r="F25"/>
    </row>
    <row r="26" spans="1:6" x14ac:dyDescent="0.2">
      <c r="A26" s="14"/>
      <c r="B26" s="6"/>
      <c r="C26" s="2"/>
      <c r="D26" s="7"/>
      <c r="E26" s="7"/>
      <c r="F26"/>
    </row>
    <row r="27" spans="1:6" x14ac:dyDescent="0.2">
      <c r="A27" s="14"/>
      <c r="B27" s="6"/>
      <c r="C27" s="2"/>
      <c r="D27" s="7"/>
      <c r="E27" s="7"/>
      <c r="F27"/>
    </row>
    <row r="28" spans="1:6" x14ac:dyDescent="0.2">
      <c r="A28" s="14"/>
      <c r="B28" s="6"/>
      <c r="C28" s="2"/>
      <c r="D28" s="7"/>
      <c r="E28" s="7"/>
      <c r="F28"/>
    </row>
    <row r="29" spans="1:6" x14ac:dyDescent="0.2">
      <c r="A29" s="14"/>
      <c r="B29" s="6"/>
      <c r="C29" s="2"/>
      <c r="D29" s="7"/>
      <c r="E29" s="7"/>
      <c r="F29"/>
    </row>
    <row r="30" spans="1:6" x14ac:dyDescent="0.2">
      <c r="A30" s="14"/>
      <c r="B30" s="6"/>
      <c r="C30" s="2"/>
      <c r="D30" s="7"/>
      <c r="E30" s="7"/>
      <c r="F30"/>
    </row>
    <row r="31" spans="1:6" x14ac:dyDescent="0.2">
      <c r="A31" s="14"/>
      <c r="B31" s="6"/>
      <c r="C31" s="2"/>
      <c r="D31" s="7"/>
      <c r="E31" s="7"/>
      <c r="F31"/>
    </row>
    <row r="32" spans="1:6" x14ac:dyDescent="0.2">
      <c r="A32" s="14"/>
      <c r="B32" s="6"/>
      <c r="C32" s="2"/>
      <c r="D32" s="7"/>
      <c r="E32" s="7"/>
      <c r="F32"/>
    </row>
    <row r="33" spans="1:6" x14ac:dyDescent="0.2">
      <c r="A33" s="14"/>
      <c r="B33" s="6"/>
      <c r="C33" s="2"/>
      <c r="D33" s="7"/>
      <c r="E33" s="7"/>
      <c r="F33"/>
    </row>
    <row r="34" spans="1:6" x14ac:dyDescent="0.2">
      <c r="A34" s="14"/>
      <c r="B34" s="6"/>
      <c r="C34" s="2"/>
      <c r="D34" s="7"/>
      <c r="E34" s="7"/>
      <c r="F34"/>
    </row>
    <row r="35" spans="1:6" x14ac:dyDescent="0.2">
      <c r="A35" s="14"/>
      <c r="B35" s="6"/>
      <c r="C35" s="2"/>
      <c r="D35" s="7"/>
      <c r="E35" s="7"/>
      <c r="F35"/>
    </row>
    <row r="36" spans="1:6" x14ac:dyDescent="0.2">
      <c r="A36" s="14"/>
      <c r="B36" s="6"/>
      <c r="C36" s="2"/>
      <c r="D36" s="7"/>
      <c r="E36" s="7"/>
      <c r="F36"/>
    </row>
    <row r="37" spans="1:6" x14ac:dyDescent="0.2">
      <c r="A37" s="14"/>
      <c r="B37" s="6"/>
      <c r="C37" s="2"/>
      <c r="D37" s="7"/>
      <c r="E37" s="7"/>
      <c r="F37"/>
    </row>
    <row r="38" spans="1:6" x14ac:dyDescent="0.2">
      <c r="A38" s="14"/>
      <c r="B38" s="6"/>
      <c r="C38" s="2"/>
      <c r="D38" s="7"/>
      <c r="E38" s="7"/>
      <c r="F38"/>
    </row>
    <row r="39" spans="1:6" x14ac:dyDescent="0.2">
      <c r="A39" s="14"/>
      <c r="B39" s="6"/>
      <c r="C39" s="2"/>
      <c r="D39" s="7"/>
      <c r="E39" s="7"/>
      <c r="F39"/>
    </row>
    <row r="40" spans="1:6" x14ac:dyDescent="0.2">
      <c r="A40" s="14"/>
      <c r="B40" s="6"/>
      <c r="C40" s="2"/>
      <c r="D40" s="7"/>
      <c r="E40" s="7"/>
      <c r="F40"/>
    </row>
    <row r="41" spans="1:6" x14ac:dyDescent="0.2">
      <c r="A41" s="14"/>
      <c r="B41" s="6"/>
      <c r="C41" s="2"/>
      <c r="D41" s="7"/>
      <c r="E41" s="7"/>
      <c r="F41"/>
    </row>
    <row r="42" spans="1:6" x14ac:dyDescent="0.2">
      <c r="A42" s="14"/>
      <c r="B42" s="6"/>
      <c r="C42" s="2"/>
      <c r="D42" s="7"/>
      <c r="E42" s="7"/>
      <c r="F42"/>
    </row>
    <row r="43" spans="1:6" x14ac:dyDescent="0.2">
      <c r="A43" s="14"/>
      <c r="B43" s="6"/>
      <c r="C43" s="2"/>
      <c r="D43" s="7"/>
      <c r="E43" s="7"/>
      <c r="F43"/>
    </row>
    <row r="44" spans="1:6" x14ac:dyDescent="0.2">
      <c r="A44" s="14"/>
      <c r="B44" s="6"/>
      <c r="C44" s="2"/>
      <c r="D44" s="7"/>
      <c r="E44" s="7"/>
      <c r="F44"/>
    </row>
    <row r="45" spans="1:6" x14ac:dyDescent="0.2">
      <c r="A45" s="14"/>
      <c r="B45" s="6"/>
      <c r="C45" s="2"/>
      <c r="D45" s="7"/>
      <c r="E45" s="7"/>
      <c r="F45"/>
    </row>
    <row r="46" spans="1:6" x14ac:dyDescent="0.2">
      <c r="A46" s="14"/>
      <c r="B46" s="6"/>
      <c r="C46" s="2"/>
      <c r="D46" s="7"/>
      <c r="E46" s="7"/>
      <c r="F46"/>
    </row>
    <row r="47" spans="1:6" x14ac:dyDescent="0.2">
      <c r="A47" s="14"/>
      <c r="B47" s="6"/>
      <c r="C47" s="2"/>
      <c r="D47" s="7"/>
      <c r="E47" s="7"/>
      <c r="F47"/>
    </row>
    <row r="48" spans="1:6" x14ac:dyDescent="0.2">
      <c r="A48" s="14"/>
      <c r="B48" s="6"/>
      <c r="C48" s="2"/>
      <c r="D48" s="7"/>
      <c r="E48" s="7"/>
      <c r="F48"/>
    </row>
    <row r="49" spans="1:6" x14ac:dyDescent="0.2">
      <c r="A49" s="14"/>
      <c r="B49" s="6"/>
      <c r="C49" s="2"/>
      <c r="D49" s="7"/>
      <c r="E49" s="7"/>
      <c r="F49"/>
    </row>
    <row r="50" spans="1:6" x14ac:dyDescent="0.2">
      <c r="A50" s="14"/>
      <c r="B50" s="6"/>
      <c r="C50" s="2"/>
      <c r="D50" s="7"/>
      <c r="E50" s="7"/>
      <c r="F50"/>
    </row>
    <row r="51" spans="1:6" x14ac:dyDescent="0.2">
      <c r="A51" s="14"/>
      <c r="B51" s="6"/>
      <c r="C51" s="2"/>
      <c r="D51" s="7"/>
      <c r="E51" s="7"/>
      <c r="F51"/>
    </row>
    <row r="52" spans="1:6" x14ac:dyDescent="0.2">
      <c r="A52" s="14"/>
      <c r="B52" s="6"/>
      <c r="C52" s="2"/>
      <c r="D52" s="7"/>
      <c r="E52" s="7"/>
      <c r="F52"/>
    </row>
    <row r="53" spans="1:6" x14ac:dyDescent="0.2">
      <c r="A53" s="14"/>
      <c r="B53" s="6"/>
      <c r="C53" s="2"/>
      <c r="D53" s="7"/>
      <c r="E53" s="7"/>
      <c r="F53"/>
    </row>
    <row r="54" spans="1:6" x14ac:dyDescent="0.2">
      <c r="A54" s="14"/>
      <c r="B54" s="6"/>
      <c r="C54" s="2"/>
      <c r="D54" s="7"/>
      <c r="E54" s="7"/>
      <c r="F54"/>
    </row>
    <row r="55" spans="1:6" x14ac:dyDescent="0.2">
      <c r="A55" s="14"/>
      <c r="B55" s="6"/>
      <c r="C55" s="2"/>
      <c r="D55" s="7"/>
      <c r="E55" s="7"/>
      <c r="F55"/>
    </row>
    <row r="56" spans="1:6" x14ac:dyDescent="0.2">
      <c r="A56" s="14"/>
      <c r="B56" s="6"/>
      <c r="C56" s="2"/>
      <c r="D56" s="7"/>
      <c r="E56" s="7"/>
      <c r="F56"/>
    </row>
    <row r="57" spans="1:6" x14ac:dyDescent="0.2">
      <c r="A57" s="14"/>
      <c r="B57" s="6"/>
      <c r="C57" s="2"/>
      <c r="D57" s="7"/>
      <c r="E57" s="7"/>
      <c r="F57"/>
    </row>
    <row r="58" spans="1:6" x14ac:dyDescent="0.2">
      <c r="A58" s="14"/>
      <c r="B58" s="6"/>
      <c r="C58" s="2"/>
      <c r="D58" s="7"/>
      <c r="E58" s="7"/>
      <c r="F58"/>
    </row>
    <row r="59" spans="1:6" x14ac:dyDescent="0.2">
      <c r="A59" s="14"/>
      <c r="B59" s="6"/>
      <c r="C59" s="2"/>
      <c r="D59" s="7"/>
      <c r="E59" s="7"/>
      <c r="F59"/>
    </row>
    <row r="60" spans="1:6" x14ac:dyDescent="0.2">
      <c r="A60" s="14"/>
      <c r="B60" s="6"/>
      <c r="C60" s="2"/>
      <c r="D60" s="7"/>
      <c r="E60" s="7"/>
      <c r="F60"/>
    </row>
    <row r="61" spans="1:6" x14ac:dyDescent="0.2">
      <c r="A61" s="14"/>
      <c r="B61" s="6"/>
      <c r="C61" s="2"/>
      <c r="D61" s="7"/>
      <c r="E61" s="7"/>
      <c r="F61"/>
    </row>
    <row r="62" spans="1:6" x14ac:dyDescent="0.2">
      <c r="A62" s="14"/>
      <c r="B62" s="6"/>
      <c r="C62" s="2"/>
      <c r="D62" s="7"/>
      <c r="E62" s="7"/>
      <c r="F62"/>
    </row>
    <row r="63" spans="1:6" x14ac:dyDescent="0.2">
      <c r="A63" s="14"/>
      <c r="B63" s="6"/>
      <c r="C63" s="2"/>
      <c r="D63" s="7"/>
      <c r="E63" s="7"/>
      <c r="F63"/>
    </row>
    <row r="64" spans="1:6" x14ac:dyDescent="0.2">
      <c r="A64" s="14"/>
      <c r="B64" s="6"/>
      <c r="C64" s="2"/>
      <c r="D64" s="7"/>
      <c r="E64" s="7"/>
      <c r="F64"/>
    </row>
    <row r="65" spans="1:6" x14ac:dyDescent="0.2">
      <c r="A65" s="14"/>
      <c r="B65" s="6"/>
      <c r="C65" s="2"/>
      <c r="D65" s="7"/>
      <c r="E65" s="7"/>
      <c r="F65"/>
    </row>
    <row r="66" spans="1:6" x14ac:dyDescent="0.2">
      <c r="A66" s="14"/>
      <c r="B66" s="6"/>
      <c r="C66" s="2"/>
      <c r="D66" s="7"/>
      <c r="E66" s="7"/>
      <c r="F66"/>
    </row>
    <row r="67" spans="1:6" x14ac:dyDescent="0.2">
      <c r="A67" s="14"/>
      <c r="B67" s="6"/>
      <c r="C67" s="2"/>
      <c r="D67" s="7"/>
      <c r="E67" s="7"/>
      <c r="F67"/>
    </row>
    <row r="68" spans="1:6" x14ac:dyDescent="0.2">
      <c r="A68" s="14"/>
      <c r="B68" s="6"/>
      <c r="C68" s="2"/>
      <c r="D68" s="7"/>
      <c r="E68" s="7"/>
      <c r="F68"/>
    </row>
    <row r="69" spans="1:6" x14ac:dyDescent="0.2">
      <c r="A69" s="14"/>
      <c r="B69" s="6"/>
      <c r="C69" s="2"/>
      <c r="D69" s="7"/>
      <c r="E69" s="7"/>
      <c r="F69"/>
    </row>
    <row r="70" spans="1:6" x14ac:dyDescent="0.2">
      <c r="A70" s="14"/>
      <c r="B70" s="6"/>
      <c r="C70" s="2"/>
      <c r="D70" s="7"/>
      <c r="E70" s="7"/>
      <c r="F70"/>
    </row>
    <row r="71" spans="1:6" x14ac:dyDescent="0.2">
      <c r="A71" s="14"/>
      <c r="B71" s="6"/>
      <c r="C71" s="2"/>
      <c r="D71" s="7"/>
      <c r="E71" s="7"/>
      <c r="F71"/>
    </row>
    <row r="72" spans="1:6" x14ac:dyDescent="0.2">
      <c r="A72" s="14"/>
      <c r="B72" s="6"/>
      <c r="C72" s="2"/>
      <c r="D72" s="7"/>
      <c r="E72" s="7"/>
      <c r="F72"/>
    </row>
    <row r="73" spans="1:6" x14ac:dyDescent="0.2">
      <c r="A73" s="14"/>
      <c r="B73" s="6"/>
      <c r="C73" s="2"/>
      <c r="D73" s="7"/>
      <c r="E73" s="7"/>
      <c r="F73"/>
    </row>
    <row r="74" spans="1:6" x14ac:dyDescent="0.2">
      <c r="A74" s="14"/>
      <c r="B74" s="6"/>
      <c r="C74" s="2"/>
      <c r="D74" s="7"/>
      <c r="E74" s="7"/>
      <c r="F74"/>
    </row>
    <row r="75" spans="1:6" x14ac:dyDescent="0.2">
      <c r="A75" s="14"/>
      <c r="B75" s="6"/>
      <c r="C75" s="2"/>
      <c r="D75" s="7"/>
      <c r="E75" s="7"/>
      <c r="F75"/>
    </row>
    <row r="76" spans="1:6" x14ac:dyDescent="0.2">
      <c r="A76" s="14"/>
      <c r="B76" s="6"/>
      <c r="C76" s="2"/>
      <c r="D76" s="7"/>
      <c r="E76" s="7"/>
      <c r="F76"/>
    </row>
    <row r="77" spans="1:6" x14ac:dyDescent="0.2">
      <c r="A77" s="14"/>
      <c r="B77" s="6"/>
      <c r="C77" s="2"/>
      <c r="D77" s="7"/>
      <c r="E77" s="7"/>
      <c r="F77"/>
    </row>
    <row r="78" spans="1:6" x14ac:dyDescent="0.2">
      <c r="A78" s="14"/>
      <c r="B78" s="6"/>
      <c r="C78" s="2"/>
      <c r="D78" s="7"/>
      <c r="E78" s="7"/>
      <c r="F78"/>
    </row>
    <row r="79" spans="1:6" x14ac:dyDescent="0.2">
      <c r="A79" s="14"/>
      <c r="B79" s="6"/>
      <c r="C79" s="2"/>
      <c r="D79" s="7"/>
      <c r="E79" s="7"/>
      <c r="F79"/>
    </row>
    <row r="80" spans="1:6" x14ac:dyDescent="0.2">
      <c r="A80" s="14"/>
      <c r="B80" s="6"/>
      <c r="C80" s="2"/>
      <c r="D80" s="7"/>
      <c r="E80" s="7"/>
      <c r="F80"/>
    </row>
    <row r="81" spans="1:6" x14ac:dyDescent="0.2">
      <c r="A81" s="14"/>
      <c r="B81" s="6"/>
      <c r="C81" s="2"/>
      <c r="D81" s="7"/>
      <c r="E81" s="7"/>
      <c r="F81"/>
    </row>
    <row r="82" spans="1:6" x14ac:dyDescent="0.2">
      <c r="A82" s="14"/>
      <c r="B82" s="6"/>
      <c r="C82" s="2"/>
      <c r="D82" s="7"/>
      <c r="E82" s="7"/>
      <c r="F82"/>
    </row>
    <row r="83" spans="1:6" x14ac:dyDescent="0.2">
      <c r="A83" s="14"/>
      <c r="B83" s="6"/>
      <c r="C83" s="2"/>
      <c r="D83" s="7"/>
      <c r="E83" s="7"/>
      <c r="F83"/>
    </row>
    <row r="84" spans="1:6" x14ac:dyDescent="0.2">
      <c r="A84" s="14"/>
      <c r="B84" s="6"/>
      <c r="C84" s="2"/>
      <c r="D84" s="7"/>
      <c r="E84" s="7"/>
      <c r="F84"/>
    </row>
    <row r="85" spans="1:6" x14ac:dyDescent="0.2">
      <c r="A85" s="14"/>
      <c r="B85" s="6"/>
      <c r="C85" s="2"/>
      <c r="D85" s="7"/>
      <c r="E85" s="7"/>
      <c r="F85"/>
    </row>
    <row r="86" spans="1:6" x14ac:dyDescent="0.2">
      <c r="A86" s="14"/>
      <c r="B86" s="6"/>
      <c r="C86" s="2"/>
      <c r="D86" s="7"/>
      <c r="E86" s="7"/>
      <c r="F86"/>
    </row>
    <row r="87" spans="1:6" x14ac:dyDescent="0.2">
      <c r="A87" s="14"/>
      <c r="B87" s="6"/>
      <c r="C87" s="2"/>
      <c r="D87" s="7"/>
      <c r="E87" s="7"/>
      <c r="F87"/>
    </row>
    <row r="88" spans="1:6" x14ac:dyDescent="0.2">
      <c r="A88" s="14"/>
      <c r="B88" s="6"/>
      <c r="C88" s="2"/>
      <c r="D88" s="7"/>
      <c r="E88" s="7"/>
      <c r="F88"/>
    </row>
    <row r="89" spans="1:6" x14ac:dyDescent="0.2">
      <c r="A89" s="14"/>
      <c r="B89" s="6"/>
      <c r="C89" s="2"/>
      <c r="D89" s="7"/>
      <c r="E89" s="7"/>
      <c r="F89"/>
    </row>
    <row r="90" spans="1:6" x14ac:dyDescent="0.2">
      <c r="A90" s="14"/>
      <c r="B90" s="6"/>
      <c r="C90" s="2"/>
      <c r="D90" s="7"/>
      <c r="E90" s="7"/>
      <c r="F90"/>
    </row>
    <row r="91" spans="1:6" x14ac:dyDescent="0.2">
      <c r="A91" s="14"/>
      <c r="B91" s="6"/>
      <c r="C91" s="2"/>
      <c r="D91" s="7"/>
      <c r="E91" s="7"/>
      <c r="F91"/>
    </row>
    <row r="92" spans="1:6" x14ac:dyDescent="0.2">
      <c r="A92" s="14"/>
      <c r="B92" s="6"/>
      <c r="C92" s="2"/>
      <c r="D92" s="7"/>
      <c r="E92" s="7"/>
      <c r="F92"/>
    </row>
    <row r="93" spans="1:6" x14ac:dyDescent="0.2">
      <c r="A93" s="14"/>
      <c r="B93" s="6"/>
      <c r="C93" s="2"/>
      <c r="D93" s="7"/>
      <c r="E93" s="7"/>
      <c r="F93"/>
    </row>
    <row r="94" spans="1:6" x14ac:dyDescent="0.2">
      <c r="A94" s="14"/>
      <c r="B94" s="6"/>
      <c r="C94" s="2"/>
      <c r="D94" s="7"/>
      <c r="E94" s="7"/>
      <c r="F94"/>
    </row>
    <row r="95" spans="1:6" x14ac:dyDescent="0.2">
      <c r="A95" s="14"/>
      <c r="B95" s="6"/>
      <c r="C95" s="2"/>
      <c r="D95" s="7"/>
      <c r="E95" s="7"/>
      <c r="F95"/>
    </row>
    <row r="96" spans="1:6" x14ac:dyDescent="0.2">
      <c r="A96" s="14"/>
      <c r="B96" s="6"/>
      <c r="C96" s="2"/>
      <c r="D96" s="7"/>
      <c r="E96" s="7"/>
      <c r="F96"/>
    </row>
    <row r="97" spans="1:6" x14ac:dyDescent="0.2">
      <c r="A97" s="14"/>
      <c r="B97" s="6"/>
      <c r="C97" s="2"/>
      <c r="D97" s="7"/>
      <c r="E97" s="7"/>
      <c r="F97"/>
    </row>
    <row r="98" spans="1:6" x14ac:dyDescent="0.2">
      <c r="A98" s="14"/>
      <c r="B98" s="6"/>
      <c r="C98" s="2"/>
      <c r="D98" s="7"/>
      <c r="E98" s="7"/>
      <c r="F98"/>
    </row>
    <row r="99" spans="1:6" x14ac:dyDescent="0.2">
      <c r="A99" s="14"/>
      <c r="B99" s="6"/>
      <c r="C99" s="2"/>
      <c r="D99" s="7"/>
      <c r="E99" s="7"/>
      <c r="F99"/>
    </row>
    <row r="100" spans="1:6" x14ac:dyDescent="0.2">
      <c r="A100" s="14"/>
      <c r="B100" s="6"/>
      <c r="C100" s="2"/>
      <c r="D100" s="7"/>
      <c r="E100" s="7"/>
      <c r="F100"/>
    </row>
    <row r="101" spans="1:6" x14ac:dyDescent="0.2">
      <c r="A101" s="14"/>
      <c r="B101" s="6"/>
      <c r="C101" s="2"/>
      <c r="D101" s="7"/>
      <c r="E101" s="7"/>
      <c r="F101"/>
    </row>
    <row r="102" spans="1:6" x14ac:dyDescent="0.2">
      <c r="A102" s="14"/>
      <c r="B102" s="6"/>
      <c r="C102" s="2"/>
      <c r="D102" s="7"/>
      <c r="E102" s="7"/>
      <c r="F102"/>
    </row>
    <row r="103" spans="1:6" x14ac:dyDescent="0.2">
      <c r="A103" s="14"/>
      <c r="B103" s="6"/>
      <c r="C103" s="2"/>
      <c r="D103" s="7"/>
      <c r="E103" s="7"/>
      <c r="F103"/>
    </row>
    <row r="104" spans="1:6" x14ac:dyDescent="0.2">
      <c r="A104" s="14"/>
      <c r="B104" s="6"/>
      <c r="C104" s="2"/>
      <c r="D104" s="7"/>
      <c r="E104" s="7"/>
      <c r="F104"/>
    </row>
    <row r="105" spans="1:6" x14ac:dyDescent="0.2">
      <c r="A105" s="14"/>
      <c r="B105" s="6"/>
      <c r="C105" s="2"/>
      <c r="D105" s="7"/>
      <c r="E105" s="7"/>
      <c r="F105"/>
    </row>
    <row r="106" spans="1:6" x14ac:dyDescent="0.2">
      <c r="A106" s="14"/>
      <c r="B106" s="6"/>
      <c r="C106" s="2"/>
      <c r="D106" s="7"/>
      <c r="E106" s="7"/>
      <c r="F106"/>
    </row>
    <row r="107" spans="1:6" x14ac:dyDescent="0.2">
      <c r="A107" s="14"/>
      <c r="B107" s="6"/>
      <c r="C107" s="2"/>
      <c r="D107" s="7"/>
      <c r="E107" s="7"/>
      <c r="F107"/>
    </row>
    <row r="108" spans="1:6" x14ac:dyDescent="0.2">
      <c r="A108" s="14"/>
      <c r="B108" s="6"/>
      <c r="C108" s="2"/>
      <c r="D108" s="7"/>
      <c r="E108" s="7"/>
      <c r="F108"/>
    </row>
    <row r="109" spans="1:6" x14ac:dyDescent="0.2">
      <c r="A109" s="14"/>
      <c r="B109" s="6"/>
      <c r="C109" s="2"/>
      <c r="D109" s="7"/>
      <c r="E109" s="7"/>
      <c r="F109"/>
    </row>
    <row r="110" spans="1:6" x14ac:dyDescent="0.2">
      <c r="A110" s="14"/>
      <c r="B110" s="6"/>
      <c r="C110" s="2"/>
      <c r="D110" s="7"/>
      <c r="E110" s="7"/>
      <c r="F110"/>
    </row>
    <row r="111" spans="1:6" x14ac:dyDescent="0.2">
      <c r="A111" s="14"/>
      <c r="B111" s="6"/>
      <c r="C111" s="2"/>
      <c r="D111" s="7"/>
      <c r="E111" s="7"/>
      <c r="F111"/>
    </row>
    <row r="112" spans="1:6" x14ac:dyDescent="0.2">
      <c r="A112" s="14"/>
      <c r="B112" s="6"/>
      <c r="C112" s="2"/>
      <c r="D112" s="7"/>
      <c r="E112" s="7"/>
      <c r="F112"/>
    </row>
    <row r="113" spans="1:6" x14ac:dyDescent="0.2">
      <c r="A113" s="14"/>
      <c r="B113" s="6"/>
      <c r="C113" s="2"/>
      <c r="D113" s="7"/>
      <c r="E113" s="7"/>
      <c r="F113"/>
    </row>
    <row r="114" spans="1:6" x14ac:dyDescent="0.2">
      <c r="A114" s="14"/>
      <c r="B114" s="6"/>
      <c r="C114" s="2"/>
      <c r="D114" s="7"/>
      <c r="E114" s="7"/>
      <c r="F114"/>
    </row>
    <row r="115" spans="1:6" x14ac:dyDescent="0.2">
      <c r="A115" s="14"/>
      <c r="B115" s="6"/>
      <c r="C115" s="2"/>
      <c r="D115" s="7"/>
      <c r="E115" s="7"/>
      <c r="F115"/>
    </row>
    <row r="116" spans="1:6" x14ac:dyDescent="0.2">
      <c r="A116" s="14"/>
      <c r="B116" s="6"/>
      <c r="C116" s="2"/>
      <c r="D116" s="7"/>
      <c r="E116" s="7"/>
      <c r="F116"/>
    </row>
    <row r="117" spans="1:6" x14ac:dyDescent="0.2">
      <c r="A117" s="14"/>
      <c r="B117" s="6"/>
      <c r="C117" s="2"/>
      <c r="D117" s="7"/>
      <c r="E117" s="7"/>
      <c r="F117"/>
    </row>
    <row r="118" spans="1:6" x14ac:dyDescent="0.2">
      <c r="A118" s="14"/>
      <c r="B118" s="6"/>
      <c r="C118" s="2"/>
      <c r="D118" s="7"/>
      <c r="E118" s="7"/>
      <c r="F118"/>
    </row>
    <row r="119" spans="1:6" x14ac:dyDescent="0.2">
      <c r="A119" s="14"/>
      <c r="B119" s="6"/>
      <c r="C119" s="2"/>
      <c r="D119" s="7"/>
      <c r="E119" s="7"/>
      <c r="F119"/>
    </row>
    <row r="120" spans="1:6" x14ac:dyDescent="0.2">
      <c r="A120" s="14"/>
      <c r="B120" s="6"/>
      <c r="C120" s="2"/>
      <c r="D120" s="7"/>
      <c r="E120" s="7"/>
      <c r="F120"/>
    </row>
    <row r="121" spans="1:6" x14ac:dyDescent="0.2">
      <c r="A121" s="14"/>
      <c r="B121" s="6"/>
      <c r="C121" s="2"/>
      <c r="D121" s="7"/>
      <c r="E121" s="7"/>
      <c r="F121"/>
    </row>
    <row r="122" spans="1:6" x14ac:dyDescent="0.2">
      <c r="A122" s="14"/>
      <c r="B122" s="6"/>
      <c r="C122" s="2"/>
      <c r="D122" s="7"/>
      <c r="E122" s="7"/>
      <c r="F122"/>
    </row>
    <row r="123" spans="1:6" x14ac:dyDescent="0.2">
      <c r="A123" s="14"/>
      <c r="B123" s="6"/>
      <c r="C123" s="2"/>
      <c r="D123" s="7"/>
      <c r="E123" s="7"/>
      <c r="F123"/>
    </row>
    <row r="124" spans="1:6" x14ac:dyDescent="0.2">
      <c r="A124" s="14"/>
      <c r="B124" s="6"/>
      <c r="C124" s="2"/>
      <c r="D124" s="7"/>
      <c r="E124" s="7"/>
      <c r="F124"/>
    </row>
    <row r="125" spans="1:6" x14ac:dyDescent="0.2">
      <c r="A125" s="14"/>
      <c r="B125" s="6"/>
      <c r="C125" s="2"/>
      <c r="D125" s="7"/>
      <c r="E125" s="7"/>
      <c r="F125"/>
    </row>
    <row r="126" spans="1:6" x14ac:dyDescent="0.2">
      <c r="A126" s="14"/>
      <c r="B126" s="6"/>
      <c r="C126" s="2"/>
      <c r="D126" s="7"/>
      <c r="E126" s="7"/>
      <c r="F126"/>
    </row>
    <row r="127" spans="1:6" x14ac:dyDescent="0.2">
      <c r="A127" s="14"/>
      <c r="B127" s="6"/>
      <c r="C127" s="2"/>
      <c r="D127" s="7"/>
      <c r="E127" s="7"/>
      <c r="F127"/>
    </row>
    <row r="128" spans="1:6" x14ac:dyDescent="0.2">
      <c r="A128" s="14"/>
      <c r="B128" s="6"/>
      <c r="C128" s="2"/>
      <c r="D128" s="7"/>
      <c r="E128" s="7"/>
      <c r="F128"/>
    </row>
    <row r="129" spans="1:6" x14ac:dyDescent="0.2">
      <c r="A129" s="14"/>
      <c r="B129" s="6"/>
      <c r="C129" s="2"/>
      <c r="D129" s="7"/>
      <c r="E129" s="7"/>
      <c r="F129"/>
    </row>
    <row r="130" spans="1:6" x14ac:dyDescent="0.2">
      <c r="A130" s="14"/>
      <c r="B130" s="6"/>
      <c r="C130" s="2"/>
      <c r="D130" s="7"/>
      <c r="E130" s="7"/>
      <c r="F130"/>
    </row>
    <row r="131" spans="1:6" x14ac:dyDescent="0.2">
      <c r="A131" s="14"/>
      <c r="B131" s="6"/>
      <c r="C131" s="2"/>
      <c r="D131" s="7"/>
      <c r="E131" s="7"/>
      <c r="F131"/>
    </row>
    <row r="132" spans="1:6" x14ac:dyDescent="0.2">
      <c r="A132" s="14"/>
      <c r="B132" s="6"/>
      <c r="C132" s="2"/>
      <c r="D132" s="7"/>
      <c r="E132" s="7"/>
      <c r="F132"/>
    </row>
    <row r="133" spans="1:6" x14ac:dyDescent="0.2">
      <c r="A133" s="14"/>
      <c r="B133" s="6"/>
      <c r="C133" s="2"/>
      <c r="D133" s="7"/>
      <c r="E133" s="7"/>
      <c r="F133"/>
    </row>
    <row r="134" spans="1:6" x14ac:dyDescent="0.2">
      <c r="A134" s="14"/>
      <c r="B134" s="6"/>
      <c r="C134" s="2"/>
      <c r="D134" s="7"/>
      <c r="E134" s="7"/>
      <c r="F134"/>
    </row>
    <row r="135" spans="1:6" x14ac:dyDescent="0.2">
      <c r="A135" s="14"/>
      <c r="B135" s="6"/>
      <c r="C135" s="2"/>
      <c r="D135" s="7"/>
      <c r="E135" s="7"/>
      <c r="F135"/>
    </row>
    <row r="136" spans="1:6" x14ac:dyDescent="0.2">
      <c r="A136" s="14"/>
      <c r="B136" s="6"/>
      <c r="C136" s="2"/>
      <c r="D136" s="7"/>
      <c r="E136" s="7"/>
      <c r="F136"/>
    </row>
    <row r="137" spans="1:6" x14ac:dyDescent="0.2">
      <c r="A137" s="14"/>
      <c r="B137" s="6"/>
      <c r="C137" s="2"/>
      <c r="D137" s="7"/>
      <c r="E137" s="7"/>
      <c r="F137"/>
    </row>
    <row r="138" spans="1:6" x14ac:dyDescent="0.2">
      <c r="A138" s="14"/>
      <c r="B138" s="6"/>
      <c r="C138" s="2"/>
      <c r="D138" s="7"/>
      <c r="E138" s="7"/>
      <c r="F138"/>
    </row>
    <row r="139" spans="1:6" x14ac:dyDescent="0.2">
      <c r="A139" s="14"/>
      <c r="B139" s="6"/>
      <c r="C139" s="2"/>
      <c r="D139" s="7"/>
      <c r="E139" s="7"/>
      <c r="F139"/>
    </row>
    <row r="140" spans="1:6" x14ac:dyDescent="0.2">
      <c r="A140" s="14"/>
      <c r="B140" s="6"/>
      <c r="C140" s="2"/>
      <c r="D140" s="7"/>
      <c r="E140" s="7"/>
      <c r="F140"/>
    </row>
    <row r="141" spans="1:6" x14ac:dyDescent="0.2">
      <c r="A141" s="14"/>
      <c r="B141" s="6"/>
      <c r="C141" s="2"/>
      <c r="D141" s="7"/>
      <c r="E141" s="7"/>
      <c r="F141"/>
    </row>
    <row r="142" spans="1:6" x14ac:dyDescent="0.2">
      <c r="A142" s="14"/>
      <c r="B142" s="6"/>
      <c r="C142" s="2"/>
      <c r="D142" s="7"/>
      <c r="E142" s="7"/>
      <c r="F142"/>
    </row>
    <row r="143" spans="1:6" x14ac:dyDescent="0.2">
      <c r="A143" s="14"/>
      <c r="B143" s="6"/>
      <c r="C143" s="2"/>
      <c r="D143" s="7"/>
      <c r="E143" s="7"/>
      <c r="F143"/>
    </row>
    <row r="144" spans="1:6" x14ac:dyDescent="0.2">
      <c r="A144" s="14"/>
      <c r="B144" s="6"/>
      <c r="C144" s="2"/>
      <c r="D144" s="7"/>
      <c r="E144" s="7"/>
      <c r="F144"/>
    </row>
    <row r="145" spans="1:6" x14ac:dyDescent="0.2">
      <c r="A145" s="14"/>
      <c r="B145" s="6"/>
      <c r="C145" s="2"/>
      <c r="D145" s="7"/>
      <c r="E145" s="7"/>
      <c r="F145"/>
    </row>
    <row r="146" spans="1:6" x14ac:dyDescent="0.2">
      <c r="A146" s="14"/>
      <c r="B146" s="6"/>
      <c r="C146" s="2"/>
      <c r="D146" s="7"/>
      <c r="E146" s="7"/>
      <c r="F146"/>
    </row>
    <row r="147" spans="1:6" x14ac:dyDescent="0.2">
      <c r="A147" s="14"/>
      <c r="B147" s="6"/>
      <c r="C147" s="2"/>
      <c r="D147" s="7"/>
      <c r="E147" s="7"/>
      <c r="F147"/>
    </row>
    <row r="148" spans="1:6" x14ac:dyDescent="0.2">
      <c r="A148" s="14"/>
      <c r="B148" s="6"/>
      <c r="C148" s="2"/>
      <c r="D148" s="7"/>
      <c r="E148" s="7"/>
      <c r="F148"/>
    </row>
    <row r="149" spans="1:6" x14ac:dyDescent="0.2">
      <c r="A149" s="14"/>
      <c r="B149" s="6"/>
      <c r="C149" s="2"/>
      <c r="D149" s="7"/>
      <c r="E149" s="7"/>
      <c r="F149"/>
    </row>
    <row r="150" spans="1:6" x14ac:dyDescent="0.2">
      <c r="A150" s="14"/>
      <c r="B150" s="6"/>
      <c r="C150" s="2"/>
      <c r="D150" s="7"/>
      <c r="E150" s="7"/>
      <c r="F150"/>
    </row>
    <row r="151" spans="1:6" x14ac:dyDescent="0.2">
      <c r="A151" s="14"/>
      <c r="B151" s="6"/>
      <c r="C151" s="2"/>
      <c r="D151" s="7"/>
      <c r="E151" s="7"/>
      <c r="F151"/>
    </row>
    <row r="152" spans="1:6" x14ac:dyDescent="0.2">
      <c r="A152" s="14"/>
      <c r="B152" s="6"/>
      <c r="C152" s="2"/>
      <c r="D152" s="7"/>
      <c r="E152" s="7"/>
      <c r="F152"/>
    </row>
    <row r="153" spans="1:6" x14ac:dyDescent="0.2">
      <c r="A153" s="14"/>
      <c r="B153" s="6"/>
      <c r="C153" s="2"/>
      <c r="D153" s="7"/>
      <c r="E153" s="7"/>
      <c r="F153"/>
    </row>
    <row r="154" spans="1:6" x14ac:dyDescent="0.2">
      <c r="A154" s="14"/>
      <c r="B154" s="6"/>
      <c r="C154" s="2"/>
      <c r="D154" s="7"/>
      <c r="E154" s="7"/>
      <c r="F154"/>
    </row>
    <row r="155" spans="1:6" x14ac:dyDescent="0.2">
      <c r="A155" s="14"/>
      <c r="B155" s="6"/>
      <c r="C155" s="2"/>
      <c r="D155" s="7"/>
      <c r="E155" s="7"/>
      <c r="F155"/>
    </row>
    <row r="156" spans="1:6" x14ac:dyDescent="0.2">
      <c r="A156" s="14"/>
      <c r="B156" s="6"/>
      <c r="C156" s="2"/>
      <c r="D156" s="7"/>
      <c r="E156" s="7"/>
      <c r="F156"/>
    </row>
    <row r="157" spans="1:6" x14ac:dyDescent="0.2">
      <c r="A157" s="14"/>
      <c r="B157" s="6"/>
      <c r="C157" s="2"/>
      <c r="D157" s="7"/>
      <c r="E157" s="7"/>
      <c r="F157"/>
    </row>
    <row r="158" spans="1:6" x14ac:dyDescent="0.2">
      <c r="A158" s="14"/>
      <c r="B158" s="6"/>
      <c r="C158" s="2"/>
      <c r="D158" s="7"/>
      <c r="E158" s="7"/>
      <c r="F158"/>
    </row>
    <row r="159" spans="1:6" x14ac:dyDescent="0.2">
      <c r="A159" s="14"/>
      <c r="B159" s="6"/>
      <c r="C159" s="2"/>
      <c r="D159" s="7"/>
      <c r="E159" s="7"/>
      <c r="F159"/>
    </row>
    <row r="160" spans="1:6" x14ac:dyDescent="0.2">
      <c r="A160" s="14"/>
      <c r="B160" s="6"/>
      <c r="C160" s="2"/>
      <c r="D160" s="7"/>
      <c r="E160" s="7"/>
      <c r="F160"/>
    </row>
    <row r="161" spans="1:6" x14ac:dyDescent="0.2">
      <c r="A161" s="14"/>
      <c r="B161" s="6"/>
      <c r="C161" s="2"/>
      <c r="D161" s="7"/>
      <c r="E161" s="7"/>
      <c r="F161"/>
    </row>
    <row r="162" spans="1:6" x14ac:dyDescent="0.2">
      <c r="A162" s="14"/>
      <c r="B162" s="6"/>
      <c r="C162" s="2"/>
      <c r="D162" s="7"/>
      <c r="E162" s="7"/>
      <c r="F162"/>
    </row>
    <row r="163" spans="1:6" x14ac:dyDescent="0.2">
      <c r="A163" s="14"/>
      <c r="B163" s="6"/>
      <c r="C163" s="2"/>
      <c r="D163" s="7"/>
      <c r="E163" s="7"/>
      <c r="F163"/>
    </row>
    <row r="164" spans="1:6" x14ac:dyDescent="0.2">
      <c r="A164" s="14"/>
      <c r="B164" s="6"/>
      <c r="C164" s="2"/>
      <c r="D164" s="7"/>
      <c r="E164" s="7"/>
      <c r="F164"/>
    </row>
    <row r="165" spans="1:6" x14ac:dyDescent="0.2">
      <c r="A165" s="14"/>
      <c r="B165" s="6"/>
      <c r="C165" s="2"/>
      <c r="D165" s="7"/>
      <c r="E165" s="7"/>
      <c r="F165"/>
    </row>
    <row r="166" spans="1:6" x14ac:dyDescent="0.2">
      <c r="A166" s="14"/>
      <c r="B166" s="6"/>
      <c r="C166" s="2"/>
      <c r="D166" s="7"/>
      <c r="E166" s="7"/>
      <c r="F166"/>
    </row>
    <row r="167" spans="1:6" x14ac:dyDescent="0.2">
      <c r="A167" s="14"/>
      <c r="B167" s="6"/>
      <c r="C167" s="2"/>
      <c r="D167" s="7"/>
      <c r="E167" s="7"/>
      <c r="F167"/>
    </row>
    <row r="168" spans="1:6" x14ac:dyDescent="0.2">
      <c r="A168" s="14"/>
      <c r="B168" s="6"/>
      <c r="C168" s="2"/>
      <c r="D168" s="7"/>
      <c r="E168" s="7"/>
      <c r="F168"/>
    </row>
    <row r="169" spans="1:6" x14ac:dyDescent="0.2">
      <c r="A169" s="14"/>
      <c r="B169" s="6"/>
      <c r="C169" s="2"/>
      <c r="D169" s="7"/>
      <c r="E169" s="7"/>
      <c r="F169"/>
    </row>
    <row r="170" spans="1:6" x14ac:dyDescent="0.2">
      <c r="A170" s="14"/>
      <c r="B170" s="6"/>
      <c r="C170" s="2"/>
      <c r="D170" s="7"/>
      <c r="E170" s="7"/>
      <c r="F170"/>
    </row>
    <row r="171" spans="1:6" x14ac:dyDescent="0.2">
      <c r="A171" s="14"/>
      <c r="B171" s="6"/>
      <c r="C171" s="2"/>
      <c r="D171" s="7"/>
      <c r="E171" s="7"/>
      <c r="F171"/>
    </row>
    <row r="172" spans="1:6" x14ac:dyDescent="0.2">
      <c r="A172" s="14"/>
      <c r="B172" s="6"/>
      <c r="C172" s="2"/>
      <c r="D172" s="7"/>
      <c r="E172" s="7"/>
      <c r="F172"/>
    </row>
    <row r="173" spans="1:6" x14ac:dyDescent="0.2">
      <c r="A173" s="14"/>
      <c r="B173" s="6"/>
      <c r="C173" s="2"/>
      <c r="D173" s="7"/>
      <c r="E173" s="7"/>
      <c r="F173"/>
    </row>
    <row r="174" spans="1:6" x14ac:dyDescent="0.2">
      <c r="A174" s="14"/>
      <c r="B174" s="6"/>
      <c r="C174" s="2"/>
      <c r="D174" s="7"/>
      <c r="E174" s="7"/>
      <c r="F174"/>
    </row>
    <row r="175" spans="1:6" x14ac:dyDescent="0.2">
      <c r="A175" s="14"/>
      <c r="B175" s="6"/>
      <c r="C175" s="2"/>
      <c r="D175" s="7"/>
      <c r="E175" s="7"/>
      <c r="F175"/>
    </row>
    <row r="176" spans="1:6" x14ac:dyDescent="0.2">
      <c r="A176" s="14"/>
      <c r="B176" s="6"/>
      <c r="C176" s="2"/>
      <c r="D176" s="7"/>
      <c r="E176" s="7"/>
      <c r="F176"/>
    </row>
    <row r="177" spans="1:6" x14ac:dyDescent="0.2">
      <c r="A177" s="14"/>
      <c r="B177" s="6"/>
      <c r="C177" s="2"/>
      <c r="D177" s="7"/>
      <c r="E177" s="7"/>
      <c r="F177"/>
    </row>
    <row r="178" spans="1:6" x14ac:dyDescent="0.2">
      <c r="A178" s="14"/>
      <c r="B178" s="6"/>
      <c r="C178" s="2"/>
      <c r="D178" s="7"/>
      <c r="E178" s="7"/>
      <c r="F178"/>
    </row>
    <row r="179" spans="1:6" x14ac:dyDescent="0.2">
      <c r="A179" s="14"/>
      <c r="B179" s="6"/>
      <c r="C179" s="2"/>
      <c r="D179" s="7"/>
      <c r="E179" s="7"/>
      <c r="F179"/>
    </row>
    <row r="180" spans="1:6" x14ac:dyDescent="0.2">
      <c r="A180" s="14"/>
      <c r="B180" s="6"/>
      <c r="C180" s="2"/>
      <c r="D180" s="7"/>
      <c r="E180" s="7"/>
      <c r="F180"/>
    </row>
    <row r="181" spans="1:6" x14ac:dyDescent="0.2">
      <c r="A181" s="14"/>
      <c r="B181" s="6"/>
      <c r="C181" s="2"/>
      <c r="D181" s="7"/>
      <c r="E181" s="7"/>
      <c r="F181"/>
    </row>
    <row r="182" spans="1:6" x14ac:dyDescent="0.2">
      <c r="A182" s="14"/>
      <c r="B182" s="6"/>
      <c r="C182" s="2"/>
      <c r="D182" s="7"/>
      <c r="E182" s="7"/>
      <c r="F182"/>
    </row>
    <row r="183" spans="1:6" x14ac:dyDescent="0.2">
      <c r="A183" s="14"/>
      <c r="B183" s="6"/>
      <c r="C183" s="2"/>
      <c r="D183" s="7"/>
      <c r="E183" s="7"/>
      <c r="F183"/>
    </row>
    <row r="184" spans="1:6" x14ac:dyDescent="0.2">
      <c r="A184" s="14"/>
      <c r="B184" s="6"/>
      <c r="C184" s="2"/>
      <c r="D184" s="7"/>
      <c r="E184" s="7"/>
      <c r="F184"/>
    </row>
    <row r="185" spans="1:6" x14ac:dyDescent="0.2">
      <c r="A185" s="14"/>
      <c r="B185" s="6"/>
      <c r="C185" s="2"/>
      <c r="D185" s="7"/>
      <c r="E185" s="7"/>
      <c r="F185"/>
    </row>
    <row r="186" spans="1:6" x14ac:dyDescent="0.2">
      <c r="A186" s="14"/>
      <c r="B186" s="6"/>
      <c r="C186" s="2"/>
      <c r="D186" s="7"/>
      <c r="E186" s="7"/>
      <c r="F186"/>
    </row>
    <row r="187" spans="1:6" x14ac:dyDescent="0.2">
      <c r="A187" s="14"/>
      <c r="B187" s="6"/>
      <c r="C187" s="2"/>
      <c r="D187" s="7"/>
      <c r="E187" s="7"/>
      <c r="F187"/>
    </row>
    <row r="188" spans="1:6" x14ac:dyDescent="0.2">
      <c r="A188" s="14"/>
      <c r="B188" s="6"/>
      <c r="C188" s="2"/>
      <c r="D188" s="7"/>
      <c r="E188" s="7"/>
      <c r="F188"/>
    </row>
    <row r="189" spans="1:6" x14ac:dyDescent="0.2">
      <c r="A189" s="14"/>
      <c r="B189" s="6"/>
      <c r="C189" s="2"/>
      <c r="D189" s="7"/>
      <c r="E189" s="7"/>
      <c r="F189"/>
    </row>
    <row r="190" spans="1:6" x14ac:dyDescent="0.2">
      <c r="A190" s="14"/>
      <c r="B190" s="6"/>
      <c r="C190" s="2"/>
      <c r="D190" s="7"/>
      <c r="E190" s="7"/>
      <c r="F190"/>
    </row>
    <row r="191" spans="1:6" x14ac:dyDescent="0.2">
      <c r="A191" s="14"/>
      <c r="B191" s="6"/>
      <c r="C191" s="2"/>
      <c r="D191" s="7"/>
      <c r="E191" s="7"/>
      <c r="F191"/>
    </row>
    <row r="192" spans="1:6" x14ac:dyDescent="0.2">
      <c r="A192" s="14"/>
      <c r="B192" s="6"/>
      <c r="C192" s="2"/>
      <c r="D192" s="7"/>
      <c r="E192" s="7"/>
      <c r="F192"/>
    </row>
    <row r="193" spans="1:6" x14ac:dyDescent="0.2">
      <c r="A193" s="14"/>
      <c r="B193" s="6"/>
      <c r="C193" s="2"/>
      <c r="D193" s="7"/>
      <c r="E193" s="7"/>
      <c r="F193"/>
    </row>
    <row r="194" spans="1:6" x14ac:dyDescent="0.2">
      <c r="A194" s="14"/>
      <c r="B194" s="6"/>
      <c r="C194" s="2"/>
      <c r="D194" s="7"/>
      <c r="E194" s="7"/>
      <c r="F194"/>
    </row>
    <row r="195" spans="1:6" x14ac:dyDescent="0.2">
      <c r="A195" s="14"/>
      <c r="B195" s="6"/>
      <c r="C195" s="2"/>
      <c r="D195" s="7"/>
      <c r="E195" s="7"/>
      <c r="F195"/>
    </row>
    <row r="196" spans="1:6" x14ac:dyDescent="0.2">
      <c r="A196" s="14"/>
      <c r="B196" s="6"/>
      <c r="C196" s="2"/>
      <c r="D196" s="7"/>
      <c r="E196" s="7"/>
      <c r="F196"/>
    </row>
    <row r="197" spans="1:6" x14ac:dyDescent="0.2">
      <c r="A197" s="14"/>
      <c r="B197" s="6"/>
      <c r="C197" s="2"/>
      <c r="D197" s="7"/>
      <c r="E197" s="7"/>
      <c r="F197"/>
    </row>
    <row r="198" spans="1:6" x14ac:dyDescent="0.2">
      <c r="A198" s="14"/>
      <c r="B198" s="6"/>
      <c r="C198" s="2"/>
      <c r="D198" s="7"/>
      <c r="E198" s="7"/>
      <c r="F198"/>
    </row>
    <row r="199" spans="1:6" x14ac:dyDescent="0.2">
      <c r="A199" s="14"/>
      <c r="B199" s="6"/>
      <c r="C199" s="2"/>
      <c r="D199" s="7"/>
      <c r="E199" s="7"/>
      <c r="F199"/>
    </row>
    <row r="200" spans="1:6" x14ac:dyDescent="0.2">
      <c r="A200" s="14"/>
      <c r="B200" s="6"/>
      <c r="C200" s="2"/>
      <c r="D200" s="7"/>
      <c r="E200" s="7"/>
      <c r="F200"/>
    </row>
    <row r="201" spans="1:6" x14ac:dyDescent="0.2">
      <c r="A201" s="14"/>
      <c r="B201" s="6"/>
      <c r="C201" s="2"/>
      <c r="D201" s="7"/>
      <c r="E201" s="7"/>
      <c r="F201"/>
    </row>
    <row r="202" spans="1:6" x14ac:dyDescent="0.2">
      <c r="A202" s="14"/>
      <c r="B202" s="6"/>
      <c r="C202" s="2"/>
      <c r="D202" s="7"/>
      <c r="E202" s="7"/>
      <c r="F202"/>
    </row>
    <row r="203" spans="1:6" x14ac:dyDescent="0.2">
      <c r="A203" s="14"/>
      <c r="B203" s="6"/>
      <c r="C203" s="2"/>
      <c r="D203" s="7"/>
      <c r="E203" s="7"/>
      <c r="F203"/>
    </row>
    <row r="204" spans="1:6" x14ac:dyDescent="0.2">
      <c r="A204" s="14"/>
      <c r="B204" s="6"/>
      <c r="C204" s="2"/>
      <c r="D204" s="7"/>
      <c r="E204" s="7"/>
      <c r="F204"/>
    </row>
    <row r="205" spans="1:6" x14ac:dyDescent="0.2">
      <c r="A205" s="14"/>
      <c r="B205" s="6"/>
      <c r="C205" s="2"/>
      <c r="D205" s="7"/>
      <c r="E205" s="7"/>
      <c r="F205"/>
    </row>
    <row r="206" spans="1:6" x14ac:dyDescent="0.2">
      <c r="A206" s="14"/>
      <c r="B206" s="6"/>
      <c r="C206" s="2"/>
      <c r="D206" s="7"/>
      <c r="E206" s="7"/>
      <c r="F206"/>
    </row>
    <row r="207" spans="1:6" x14ac:dyDescent="0.2">
      <c r="A207" s="14"/>
      <c r="B207" s="6"/>
      <c r="C207" s="2"/>
      <c r="D207" s="7"/>
      <c r="E207" s="7"/>
      <c r="F207"/>
    </row>
    <row r="208" spans="1:6" x14ac:dyDescent="0.2">
      <c r="A208" s="14"/>
      <c r="B208" s="6"/>
      <c r="C208" s="2"/>
      <c r="D208" s="7"/>
      <c r="E208" s="7"/>
      <c r="F208"/>
    </row>
    <row r="209" spans="1:6" x14ac:dyDescent="0.2">
      <c r="A209" s="14"/>
      <c r="B209" s="6"/>
      <c r="C209" s="2"/>
      <c r="D209" s="7"/>
      <c r="E209" s="7"/>
      <c r="F209"/>
    </row>
    <row r="210" spans="1:6" x14ac:dyDescent="0.2">
      <c r="A210" s="14"/>
      <c r="B210" s="6"/>
      <c r="C210" s="2"/>
      <c r="D210" s="7"/>
      <c r="E210" s="7"/>
      <c r="F210"/>
    </row>
    <row r="211" spans="1:6" x14ac:dyDescent="0.2">
      <c r="A211" s="14"/>
      <c r="B211" s="6"/>
      <c r="C211" s="2"/>
      <c r="D211" s="7"/>
      <c r="E211" s="7"/>
      <c r="F211"/>
    </row>
    <row r="212" spans="1:6" x14ac:dyDescent="0.2">
      <c r="A212" s="14"/>
      <c r="B212" s="6"/>
      <c r="C212" s="2"/>
      <c r="D212" s="7"/>
      <c r="E212" s="7"/>
      <c r="F212"/>
    </row>
    <row r="213" spans="1:6" x14ac:dyDescent="0.2">
      <c r="A213" s="14"/>
      <c r="B213" s="6"/>
      <c r="C213" s="2"/>
      <c r="D213" s="7"/>
      <c r="E213" s="7"/>
      <c r="F213"/>
    </row>
    <row r="214" spans="1:6" x14ac:dyDescent="0.2">
      <c r="A214" s="14"/>
      <c r="B214" s="6"/>
      <c r="C214" s="2"/>
      <c r="D214" s="7"/>
      <c r="E214" s="7"/>
      <c r="F214"/>
    </row>
    <row r="215" spans="1:6" x14ac:dyDescent="0.2">
      <c r="A215" s="14"/>
      <c r="B215" s="6"/>
      <c r="C215" s="2"/>
      <c r="D215" s="7"/>
      <c r="E215" s="7"/>
      <c r="F215"/>
    </row>
    <row r="216" spans="1:6" x14ac:dyDescent="0.2">
      <c r="A216" s="14"/>
      <c r="B216" s="6"/>
      <c r="C216" s="2"/>
      <c r="D216" s="7"/>
      <c r="E216" s="7"/>
      <c r="F216"/>
    </row>
    <row r="217" spans="1:6" x14ac:dyDescent="0.2">
      <c r="A217" s="14"/>
      <c r="B217" s="6"/>
      <c r="C217" s="2"/>
      <c r="D217" s="7"/>
      <c r="E217" s="7"/>
      <c r="F217"/>
    </row>
    <row r="218" spans="1:6" x14ac:dyDescent="0.2">
      <c r="A218" s="14"/>
      <c r="B218" s="6"/>
      <c r="C218" s="2"/>
      <c r="D218" s="7"/>
      <c r="E218" s="7"/>
      <c r="F218"/>
    </row>
    <row r="219" spans="1:6" x14ac:dyDescent="0.2">
      <c r="A219" s="14"/>
      <c r="B219" s="6"/>
      <c r="C219" s="2"/>
      <c r="D219" s="7"/>
      <c r="E219" s="7"/>
      <c r="F219"/>
    </row>
    <row r="220" spans="1:6" x14ac:dyDescent="0.2">
      <c r="A220" s="14"/>
      <c r="B220" s="6"/>
      <c r="C220" s="2"/>
      <c r="D220" s="7"/>
      <c r="E220" s="7"/>
      <c r="F220"/>
    </row>
    <row r="221" spans="1:6" x14ac:dyDescent="0.2">
      <c r="A221" s="14"/>
      <c r="B221" s="6"/>
      <c r="C221" s="2"/>
      <c r="D221" s="7"/>
      <c r="E221" s="7"/>
      <c r="F221"/>
    </row>
    <row r="222" spans="1:6" x14ac:dyDescent="0.2">
      <c r="A222" s="14"/>
      <c r="B222" s="6"/>
      <c r="C222" s="2"/>
      <c r="D222" s="7"/>
      <c r="E222" s="7"/>
      <c r="F222"/>
    </row>
    <row r="223" spans="1:6" x14ac:dyDescent="0.2">
      <c r="A223" s="14"/>
      <c r="B223" s="6"/>
      <c r="C223" s="2"/>
      <c r="D223" s="7"/>
      <c r="E223" s="7"/>
      <c r="F223"/>
    </row>
    <row r="224" spans="1:6" x14ac:dyDescent="0.2">
      <c r="A224" s="14"/>
      <c r="B224" s="6"/>
      <c r="C224" s="2"/>
      <c r="D224" s="7"/>
      <c r="E224" s="7"/>
      <c r="F224"/>
    </row>
    <row r="225" spans="1:6" x14ac:dyDescent="0.2">
      <c r="A225" s="14"/>
      <c r="B225" s="6"/>
      <c r="C225" s="2"/>
      <c r="D225" s="7"/>
      <c r="E225" s="7"/>
      <c r="F225"/>
    </row>
    <row r="226" spans="1:6" x14ac:dyDescent="0.2">
      <c r="A226" s="14"/>
      <c r="B226" s="6"/>
      <c r="C226" s="2"/>
      <c r="D226" s="7"/>
      <c r="E226" s="7"/>
      <c r="F226"/>
    </row>
    <row r="227" spans="1:6" x14ac:dyDescent="0.2">
      <c r="A227" s="14"/>
      <c r="B227" s="6"/>
      <c r="C227" s="2"/>
      <c r="D227" s="7"/>
      <c r="E227" s="7"/>
      <c r="F227"/>
    </row>
    <row r="228" spans="1:6" x14ac:dyDescent="0.2">
      <c r="A228" s="14"/>
      <c r="B228" s="6"/>
      <c r="C228" s="2"/>
      <c r="D228" s="7"/>
      <c r="E228" s="7"/>
      <c r="F228"/>
    </row>
    <row r="229" spans="1:6" x14ac:dyDescent="0.2">
      <c r="A229" s="14"/>
      <c r="B229" s="6"/>
      <c r="C229" s="2"/>
      <c r="D229" s="7"/>
      <c r="E229" s="7"/>
      <c r="F229"/>
    </row>
    <row r="230" spans="1:6" x14ac:dyDescent="0.2">
      <c r="A230" s="14"/>
      <c r="B230" s="6"/>
      <c r="C230" s="2"/>
      <c r="D230" s="7"/>
      <c r="E230" s="7"/>
      <c r="F230"/>
    </row>
    <row r="231" spans="1:6" x14ac:dyDescent="0.2">
      <c r="A231" s="14"/>
      <c r="B231" s="6"/>
      <c r="C231" s="2"/>
      <c r="D231" s="7"/>
      <c r="E231" s="7"/>
      <c r="F231"/>
    </row>
    <row r="232" spans="1:6" x14ac:dyDescent="0.2">
      <c r="A232" s="14"/>
      <c r="B232" s="6"/>
      <c r="C232" s="2"/>
      <c r="D232" s="7"/>
      <c r="E232" s="7"/>
      <c r="F232"/>
    </row>
    <row r="233" spans="1:6" x14ac:dyDescent="0.2">
      <c r="A233" s="14"/>
      <c r="B233" s="6"/>
      <c r="C233" s="2"/>
      <c r="D233" s="7"/>
      <c r="E233" s="7"/>
      <c r="F233"/>
    </row>
    <row r="234" spans="1:6" x14ac:dyDescent="0.2">
      <c r="A234" s="14"/>
      <c r="B234" s="6"/>
      <c r="C234" s="2"/>
      <c r="D234" s="7"/>
      <c r="E234" s="7"/>
      <c r="F234"/>
    </row>
    <row r="235" spans="1:6" x14ac:dyDescent="0.2">
      <c r="A235" s="14"/>
      <c r="B235" s="6"/>
      <c r="C235" s="2"/>
      <c r="D235" s="7"/>
      <c r="E235" s="7"/>
      <c r="F235"/>
    </row>
    <row r="236" spans="1:6" x14ac:dyDescent="0.2">
      <c r="A236" s="14"/>
      <c r="B236" s="6"/>
      <c r="C236" s="2"/>
      <c r="D236" s="7"/>
      <c r="E236" s="7"/>
      <c r="F236"/>
    </row>
    <row r="237" spans="1:6" x14ac:dyDescent="0.2">
      <c r="A237" s="14"/>
      <c r="B237" s="6"/>
      <c r="C237" s="2"/>
      <c r="D237" s="7"/>
      <c r="E237" s="7"/>
      <c r="F237"/>
    </row>
    <row r="238" spans="1:6" x14ac:dyDescent="0.2">
      <c r="A238" s="14"/>
      <c r="B238" s="6"/>
      <c r="C238" s="2"/>
      <c r="D238" s="7"/>
      <c r="E238" s="7"/>
      <c r="F238"/>
    </row>
    <row r="239" spans="1:6" x14ac:dyDescent="0.2">
      <c r="A239" s="14"/>
      <c r="B239" s="6"/>
      <c r="C239" s="2"/>
      <c r="D239" s="7"/>
      <c r="E239" s="7"/>
      <c r="F239"/>
    </row>
    <row r="240" spans="1:6" x14ac:dyDescent="0.2">
      <c r="A240" s="14"/>
      <c r="B240" s="6"/>
      <c r="C240" s="2"/>
      <c r="D240" s="7"/>
      <c r="E240" s="7"/>
      <c r="F240"/>
    </row>
    <row r="241" spans="1:6" x14ac:dyDescent="0.2">
      <c r="A241" s="14"/>
      <c r="B241" s="6"/>
      <c r="C241" s="2"/>
      <c r="D241" s="7"/>
      <c r="E241" s="7"/>
      <c r="F241"/>
    </row>
    <row r="242" spans="1:6" x14ac:dyDescent="0.2">
      <c r="A242" s="14"/>
      <c r="B242" s="6"/>
      <c r="C242" s="2"/>
      <c r="D242" s="7"/>
      <c r="E242" s="7"/>
      <c r="F242"/>
    </row>
    <row r="243" spans="1:6" x14ac:dyDescent="0.2">
      <c r="A243" s="14"/>
      <c r="B243" s="6"/>
      <c r="C243" s="2"/>
      <c r="D243" s="7"/>
      <c r="E243" s="7"/>
      <c r="F243"/>
    </row>
    <row r="244" spans="1:6" x14ac:dyDescent="0.2">
      <c r="A244" s="14"/>
      <c r="B244" s="6"/>
      <c r="C244" s="2"/>
      <c r="D244" s="7"/>
      <c r="E244" s="7"/>
      <c r="F244"/>
    </row>
    <row r="245" spans="1:6" x14ac:dyDescent="0.2">
      <c r="A245" s="14"/>
      <c r="B245" s="6"/>
      <c r="C245" s="2"/>
      <c r="D245" s="7"/>
      <c r="E245" s="7"/>
      <c r="F245"/>
    </row>
    <row r="246" spans="1:6" x14ac:dyDescent="0.2">
      <c r="A246" s="14"/>
      <c r="B246" s="6"/>
      <c r="C246" s="2"/>
      <c r="D246" s="7"/>
      <c r="E246" s="7"/>
      <c r="F246"/>
    </row>
    <row r="247" spans="1:6" x14ac:dyDescent="0.2">
      <c r="A247" s="14"/>
      <c r="B247" s="6"/>
      <c r="C247" s="2"/>
      <c r="D247" s="7"/>
      <c r="E247" s="7"/>
      <c r="F247"/>
    </row>
    <row r="248" spans="1:6" x14ac:dyDescent="0.2">
      <c r="A248" s="14"/>
      <c r="B248" s="6"/>
      <c r="C248" s="2"/>
      <c r="D248" s="7"/>
      <c r="E248" s="7"/>
      <c r="F248"/>
    </row>
    <row r="249" spans="1:6" x14ac:dyDescent="0.2">
      <c r="A249" s="14"/>
      <c r="B249" s="6"/>
      <c r="C249" s="2"/>
      <c r="D249" s="7"/>
      <c r="E249" s="7"/>
      <c r="F249"/>
    </row>
    <row r="250" spans="1:6" x14ac:dyDescent="0.2">
      <c r="A250" s="14"/>
      <c r="B250" s="6"/>
      <c r="C250" s="2"/>
      <c r="D250" s="7"/>
      <c r="E250" s="7"/>
      <c r="F250"/>
    </row>
    <row r="251" spans="1:6" x14ac:dyDescent="0.2">
      <c r="A251" s="14"/>
      <c r="B251" s="6"/>
      <c r="C251" s="2"/>
      <c r="D251" s="7"/>
      <c r="E251" s="7"/>
      <c r="F251"/>
    </row>
    <row r="252" spans="1:6" x14ac:dyDescent="0.2">
      <c r="A252" s="14"/>
      <c r="B252" s="6"/>
      <c r="C252" s="2"/>
      <c r="D252" s="7"/>
      <c r="E252" s="7"/>
      <c r="F252"/>
    </row>
    <row r="253" spans="1:6" x14ac:dyDescent="0.2">
      <c r="A253" s="14"/>
      <c r="B253" s="6"/>
      <c r="C253" s="2"/>
      <c r="D253" s="7"/>
      <c r="E253" s="7"/>
      <c r="F253"/>
    </row>
    <row r="254" spans="1:6" x14ac:dyDescent="0.2">
      <c r="A254" s="14"/>
      <c r="B254" s="6"/>
      <c r="C254" s="2"/>
      <c r="D254" s="7"/>
      <c r="E254" s="7"/>
      <c r="F254"/>
    </row>
    <row r="255" spans="1:6" x14ac:dyDescent="0.2">
      <c r="A255" s="14"/>
      <c r="B255" s="6"/>
      <c r="C255" s="2"/>
      <c r="D255" s="7"/>
      <c r="E255" s="7"/>
      <c r="F255"/>
    </row>
    <row r="256" spans="1:6" x14ac:dyDescent="0.2">
      <c r="A256" s="14"/>
      <c r="B256" s="6"/>
      <c r="C256" s="2"/>
      <c r="D256" s="7"/>
      <c r="E256" s="7"/>
      <c r="F256"/>
    </row>
    <row r="257" spans="1:6" x14ac:dyDescent="0.2">
      <c r="A257" s="14"/>
      <c r="B257" s="6"/>
      <c r="C257" s="2"/>
      <c r="D257" s="7"/>
      <c r="E257" s="7"/>
      <c r="F257"/>
    </row>
    <row r="258" spans="1:6" x14ac:dyDescent="0.2">
      <c r="A258" s="14"/>
      <c r="B258" s="6"/>
      <c r="C258" s="2"/>
      <c r="D258" s="7"/>
      <c r="E258" s="7"/>
      <c r="F258"/>
    </row>
    <row r="259" spans="1:6" x14ac:dyDescent="0.2">
      <c r="A259" s="14"/>
      <c r="B259" s="6"/>
      <c r="C259" s="2"/>
      <c r="D259" s="7"/>
      <c r="E259" s="7"/>
      <c r="F259"/>
    </row>
    <row r="260" spans="1:6" x14ac:dyDescent="0.2">
      <c r="A260" s="14"/>
      <c r="B260" s="6"/>
      <c r="C260" s="2"/>
      <c r="D260" s="7"/>
      <c r="E260" s="7"/>
      <c r="F260"/>
    </row>
    <row r="261" spans="1:6" x14ac:dyDescent="0.2">
      <c r="A261" s="14"/>
      <c r="B261" s="6"/>
      <c r="C261" s="2"/>
      <c r="D261" s="7"/>
      <c r="E261" s="7"/>
      <c r="F261"/>
    </row>
    <row r="262" spans="1:6" x14ac:dyDescent="0.2">
      <c r="A262" s="14"/>
      <c r="B262" s="6"/>
      <c r="C262" s="2"/>
      <c r="D262" s="7"/>
      <c r="E262" s="7"/>
      <c r="F262"/>
    </row>
    <row r="263" spans="1:6" x14ac:dyDescent="0.2">
      <c r="A263" s="14"/>
      <c r="B263" s="6"/>
      <c r="C263" s="2"/>
      <c r="D263" s="7"/>
      <c r="E263" s="7"/>
      <c r="F263"/>
    </row>
    <row r="264" spans="1:6" x14ac:dyDescent="0.2">
      <c r="A264" s="14"/>
      <c r="B264" s="6"/>
      <c r="C264" s="2"/>
      <c r="D264" s="7"/>
      <c r="E264" s="7"/>
      <c r="F264"/>
    </row>
    <row r="265" spans="1:6" x14ac:dyDescent="0.2">
      <c r="A265" s="14"/>
      <c r="B265" s="6"/>
      <c r="C265" s="2"/>
      <c r="D265" s="7"/>
      <c r="E265" s="7"/>
      <c r="F265"/>
    </row>
    <row r="266" spans="1:6" x14ac:dyDescent="0.2">
      <c r="A266" s="14"/>
      <c r="B266" s="6"/>
      <c r="C266" s="2"/>
      <c r="D266" s="7"/>
      <c r="E266" s="7"/>
      <c r="F266"/>
    </row>
    <row r="267" spans="1:6" x14ac:dyDescent="0.2">
      <c r="A267" s="14"/>
      <c r="B267" s="6"/>
      <c r="C267" s="2"/>
      <c r="D267" s="7"/>
      <c r="E267" s="7"/>
      <c r="F267"/>
    </row>
    <row r="268" spans="1:6" x14ac:dyDescent="0.2">
      <c r="A268" s="14"/>
      <c r="B268" s="6"/>
      <c r="C268" s="2"/>
      <c r="D268" s="7"/>
      <c r="E268" s="7"/>
      <c r="F268"/>
    </row>
    <row r="269" spans="1:6" x14ac:dyDescent="0.2">
      <c r="A269" s="14"/>
      <c r="B269" s="6"/>
      <c r="C269" s="2"/>
      <c r="D269" s="7"/>
      <c r="E269" s="7"/>
      <c r="F269"/>
    </row>
    <row r="270" spans="1:6" x14ac:dyDescent="0.2">
      <c r="A270" s="14"/>
      <c r="B270" s="6"/>
      <c r="C270" s="2"/>
      <c r="D270" s="7"/>
      <c r="E270" s="7"/>
      <c r="F270"/>
    </row>
    <row r="271" spans="1:6" x14ac:dyDescent="0.2">
      <c r="A271" s="14"/>
      <c r="B271" s="6"/>
      <c r="C271" s="2"/>
      <c r="D271" s="7"/>
      <c r="E271" s="7"/>
      <c r="F271"/>
    </row>
    <row r="272" spans="1:6" x14ac:dyDescent="0.2">
      <c r="A272" s="14"/>
      <c r="B272" s="6"/>
      <c r="C272" s="2"/>
      <c r="D272" s="7"/>
      <c r="E272" s="7"/>
      <c r="F272"/>
    </row>
    <row r="273" spans="1:6" x14ac:dyDescent="0.2">
      <c r="A273" s="14"/>
      <c r="B273" s="6"/>
      <c r="C273" s="2"/>
      <c r="D273" s="7"/>
      <c r="E273" s="7"/>
      <c r="F273"/>
    </row>
    <row r="274" spans="1:6" x14ac:dyDescent="0.2">
      <c r="A274" s="14"/>
      <c r="B274" s="6"/>
      <c r="C274" s="2"/>
      <c r="D274" s="7"/>
      <c r="E274" s="7"/>
      <c r="F274"/>
    </row>
    <row r="275" spans="1:6" x14ac:dyDescent="0.2">
      <c r="A275" s="14"/>
      <c r="B275" s="6"/>
      <c r="C275" s="2"/>
      <c r="D275" s="7"/>
      <c r="E275" s="7"/>
      <c r="F275"/>
    </row>
    <row r="276" spans="1:6" x14ac:dyDescent="0.2">
      <c r="A276" s="14"/>
      <c r="B276" s="6"/>
      <c r="C276" s="2"/>
      <c r="D276" s="7"/>
      <c r="E276" s="7"/>
      <c r="F276"/>
    </row>
    <row r="277" spans="1:6" x14ac:dyDescent="0.2">
      <c r="A277" s="14"/>
      <c r="B277" s="6"/>
      <c r="C277" s="2"/>
      <c r="D277" s="7"/>
      <c r="E277" s="7"/>
      <c r="F277"/>
    </row>
    <row r="278" spans="1:6" x14ac:dyDescent="0.2">
      <c r="A278" s="14"/>
      <c r="B278" s="6"/>
      <c r="C278" s="2"/>
      <c r="D278" s="7"/>
      <c r="E278" s="7"/>
      <c r="F278"/>
    </row>
    <row r="279" spans="1:6" x14ac:dyDescent="0.2">
      <c r="A279" s="14"/>
      <c r="B279" s="6"/>
      <c r="C279" s="2"/>
      <c r="D279" s="7"/>
      <c r="E279" s="7"/>
      <c r="F279"/>
    </row>
    <row r="280" spans="1:6" x14ac:dyDescent="0.2">
      <c r="A280" s="14"/>
      <c r="B280" s="6"/>
      <c r="C280" s="2"/>
      <c r="D280" s="7"/>
      <c r="E280" s="7"/>
      <c r="F280"/>
    </row>
    <row r="281" spans="1:6" x14ac:dyDescent="0.2">
      <c r="A281" s="14"/>
      <c r="B281" s="6"/>
      <c r="C281" s="2"/>
      <c r="D281" s="7"/>
      <c r="E281" s="7"/>
      <c r="F281"/>
    </row>
    <row r="282" spans="1:6" x14ac:dyDescent="0.2">
      <c r="A282" s="14"/>
      <c r="B282" s="6"/>
      <c r="C282" s="2"/>
      <c r="D282" s="7"/>
      <c r="E282" s="7"/>
      <c r="F282"/>
    </row>
    <row r="283" spans="1:6" x14ac:dyDescent="0.2">
      <c r="A283" s="14"/>
      <c r="B283" s="6"/>
      <c r="C283" s="2"/>
      <c r="D283" s="7"/>
      <c r="E283" s="7"/>
      <c r="F283"/>
    </row>
    <row r="284" spans="1:6" x14ac:dyDescent="0.2">
      <c r="A284" s="14"/>
      <c r="B284" s="6"/>
      <c r="C284" s="2"/>
      <c r="D284" s="7"/>
      <c r="E284" s="7"/>
      <c r="F284"/>
    </row>
    <row r="285" spans="1:6" x14ac:dyDescent="0.2">
      <c r="A285" s="14"/>
      <c r="B285" s="6"/>
      <c r="C285" s="2"/>
      <c r="D285" s="7"/>
      <c r="E285" s="7"/>
      <c r="F285"/>
    </row>
    <row r="286" spans="1:6" x14ac:dyDescent="0.2">
      <c r="A286" s="14"/>
      <c r="B286" s="6"/>
      <c r="C286" s="2"/>
      <c r="D286" s="7"/>
      <c r="E286" s="7"/>
      <c r="F286"/>
    </row>
    <row r="287" spans="1:6" x14ac:dyDescent="0.2">
      <c r="A287" s="14"/>
      <c r="B287" s="6"/>
      <c r="C287" s="2"/>
      <c r="D287" s="7"/>
      <c r="E287" s="7"/>
      <c r="F287"/>
    </row>
    <row r="288" spans="1:6" x14ac:dyDescent="0.2">
      <c r="A288" s="14"/>
      <c r="B288" s="6"/>
      <c r="C288" s="2"/>
      <c r="D288" s="7"/>
      <c r="E288" s="7"/>
      <c r="F288"/>
    </row>
    <row r="289" spans="1:6" x14ac:dyDescent="0.2">
      <c r="A289" s="14"/>
      <c r="B289" s="6"/>
      <c r="C289" s="2"/>
      <c r="D289" s="7"/>
      <c r="E289" s="7"/>
      <c r="F289"/>
    </row>
    <row r="290" spans="1:6" x14ac:dyDescent="0.2">
      <c r="A290" s="14"/>
      <c r="B290" s="6"/>
      <c r="C290" s="2"/>
      <c r="D290" s="7"/>
      <c r="E290" s="7"/>
      <c r="F290"/>
    </row>
    <row r="291" spans="1:6" x14ac:dyDescent="0.2">
      <c r="A291" s="14"/>
      <c r="B291" s="6"/>
      <c r="C291" s="2"/>
      <c r="D291" s="7"/>
      <c r="E291" s="7"/>
      <c r="F291"/>
    </row>
    <row r="292" spans="1:6" x14ac:dyDescent="0.2">
      <c r="A292" s="14"/>
      <c r="B292" s="6"/>
      <c r="C292" s="2"/>
      <c r="D292" s="7"/>
      <c r="E292" s="7"/>
      <c r="F292"/>
    </row>
    <row r="293" spans="1:6" x14ac:dyDescent="0.2">
      <c r="A293" s="14"/>
      <c r="B293" s="6"/>
      <c r="C293" s="2"/>
      <c r="D293" s="7"/>
      <c r="E293" s="7"/>
      <c r="F293"/>
    </row>
    <row r="294" spans="1:6" x14ac:dyDescent="0.2">
      <c r="A294" s="14"/>
      <c r="B294" s="6"/>
      <c r="C294" s="2"/>
      <c r="D294" s="7"/>
      <c r="E294" s="7"/>
      <c r="F294"/>
    </row>
    <row r="295" spans="1:6" x14ac:dyDescent="0.2">
      <c r="A295" s="14"/>
      <c r="B295" s="6"/>
      <c r="C295" s="2"/>
      <c r="D295" s="7"/>
      <c r="E295" s="7"/>
      <c r="F295"/>
    </row>
    <row r="296" spans="1:6" x14ac:dyDescent="0.2">
      <c r="A296" s="14"/>
      <c r="B296" s="6"/>
      <c r="C296" s="2"/>
      <c r="D296" s="7"/>
      <c r="E296" s="7"/>
      <c r="F296"/>
    </row>
    <row r="297" spans="1:6" x14ac:dyDescent="0.2">
      <c r="A297" s="14"/>
      <c r="B297" s="6"/>
      <c r="C297" s="2"/>
      <c r="D297" s="7"/>
      <c r="E297" s="7"/>
      <c r="F297"/>
    </row>
    <row r="298" spans="1:6" x14ac:dyDescent="0.2">
      <c r="A298" s="14"/>
      <c r="B298" s="6"/>
      <c r="C298" s="2"/>
      <c r="D298" s="7"/>
      <c r="E298" s="7"/>
      <c r="F298"/>
    </row>
    <row r="299" spans="1:6" x14ac:dyDescent="0.2">
      <c r="A299" s="14"/>
      <c r="B299" s="6"/>
      <c r="C299" s="2"/>
      <c r="D299" s="7"/>
      <c r="E299" s="7"/>
      <c r="F299"/>
    </row>
    <row r="300" spans="1:6" x14ac:dyDescent="0.2">
      <c r="A300" s="14"/>
      <c r="B300" s="6"/>
      <c r="C300" s="2"/>
      <c r="D300" s="7"/>
      <c r="E300" s="7"/>
      <c r="F300"/>
    </row>
    <row r="301" spans="1:6" x14ac:dyDescent="0.2">
      <c r="A301" s="14"/>
      <c r="B301" s="6"/>
      <c r="C301" s="2"/>
      <c r="D301" s="7"/>
      <c r="E301" s="7"/>
      <c r="F301"/>
    </row>
    <row r="302" spans="1:6" x14ac:dyDescent="0.2">
      <c r="A302" s="14"/>
      <c r="B302" s="6"/>
      <c r="C302" s="2"/>
      <c r="D302" s="7"/>
      <c r="E302" s="7"/>
      <c r="F302"/>
    </row>
    <row r="303" spans="1:6" x14ac:dyDescent="0.2">
      <c r="A303" s="14"/>
      <c r="B303" s="6"/>
      <c r="C303" s="2"/>
      <c r="D303" s="7"/>
      <c r="E303" s="7"/>
      <c r="F303"/>
    </row>
    <row r="304" spans="1:6" x14ac:dyDescent="0.2">
      <c r="A304" s="14"/>
      <c r="B304" s="6"/>
      <c r="C304" s="2"/>
      <c r="D304" s="7"/>
      <c r="E304" s="7"/>
      <c r="F304"/>
    </row>
    <row r="305" spans="1:6" x14ac:dyDescent="0.2">
      <c r="A305" s="14"/>
      <c r="B305" s="6"/>
      <c r="C305" s="2"/>
      <c r="D305" s="7"/>
      <c r="E305" s="7"/>
      <c r="F305"/>
    </row>
    <row r="306" spans="1:6" x14ac:dyDescent="0.2">
      <c r="A306" s="14"/>
      <c r="B306" s="6"/>
      <c r="C306" s="2"/>
      <c r="D306" s="7"/>
      <c r="E306" s="7"/>
      <c r="F306"/>
    </row>
    <row r="307" spans="1:6" x14ac:dyDescent="0.2">
      <c r="A307" s="14"/>
      <c r="B307" s="6"/>
      <c r="C307" s="2"/>
      <c r="D307" s="7"/>
      <c r="E307" s="7"/>
      <c r="F307"/>
    </row>
    <row r="308" spans="1:6" x14ac:dyDescent="0.2">
      <c r="A308" s="14"/>
      <c r="B308" s="6"/>
      <c r="C308" s="2"/>
      <c r="D308" s="7"/>
      <c r="E308" s="7"/>
      <c r="F308"/>
    </row>
    <row r="309" spans="1:6" x14ac:dyDescent="0.2">
      <c r="A309" s="14"/>
      <c r="B309" s="6"/>
      <c r="C309" s="2"/>
      <c r="D309" s="7"/>
      <c r="E309" s="7"/>
      <c r="F309"/>
    </row>
    <row r="310" spans="1:6" x14ac:dyDescent="0.2">
      <c r="A310" s="14"/>
      <c r="B310" s="6"/>
      <c r="C310" s="2"/>
      <c r="D310" s="7"/>
      <c r="E310" s="7"/>
      <c r="F310"/>
    </row>
    <row r="311" spans="1:6" x14ac:dyDescent="0.2">
      <c r="A311" s="14"/>
      <c r="B311" s="6"/>
      <c r="C311" s="2"/>
      <c r="D311" s="7"/>
      <c r="E311" s="7"/>
      <c r="F311"/>
    </row>
    <row r="312" spans="1:6" x14ac:dyDescent="0.2">
      <c r="A312" s="14"/>
      <c r="B312" s="6"/>
      <c r="C312" s="2"/>
      <c r="D312" s="7"/>
      <c r="E312" s="7"/>
      <c r="F312"/>
    </row>
    <row r="313" spans="1:6" x14ac:dyDescent="0.2">
      <c r="A313" s="14"/>
      <c r="B313" s="6"/>
      <c r="C313" s="2"/>
      <c r="D313" s="7"/>
      <c r="E313" s="7"/>
      <c r="F313"/>
    </row>
    <row r="314" spans="1:6" x14ac:dyDescent="0.2">
      <c r="A314" s="14"/>
      <c r="B314" s="6"/>
      <c r="C314" s="2"/>
      <c r="D314" s="7"/>
      <c r="E314" s="7"/>
      <c r="F314"/>
    </row>
    <row r="315" spans="1:6" x14ac:dyDescent="0.2">
      <c r="A315" s="14"/>
      <c r="B315" s="6"/>
      <c r="C315" s="2"/>
      <c r="D315" s="7"/>
      <c r="E315" s="7"/>
      <c r="F315"/>
    </row>
    <row r="316" spans="1:6" x14ac:dyDescent="0.2">
      <c r="A316" s="14"/>
      <c r="B316" s="6"/>
      <c r="C316" s="2"/>
      <c r="D316" s="7"/>
      <c r="E316" s="7"/>
      <c r="F316"/>
    </row>
    <row r="317" spans="1:6" x14ac:dyDescent="0.2">
      <c r="A317" s="14"/>
      <c r="B317" s="6"/>
      <c r="C317" s="2"/>
      <c r="D317" s="7"/>
      <c r="E317" s="7"/>
      <c r="F317"/>
    </row>
    <row r="318" spans="1:6" x14ac:dyDescent="0.2">
      <c r="A318" s="14"/>
      <c r="B318" s="6"/>
      <c r="C318" s="2"/>
      <c r="D318" s="7"/>
      <c r="E318" s="7"/>
      <c r="F318"/>
    </row>
    <row r="319" spans="1:6" x14ac:dyDescent="0.2">
      <c r="A319" s="14"/>
      <c r="B319" s="6"/>
      <c r="C319" s="2"/>
      <c r="D319" s="7"/>
      <c r="E319" s="7"/>
      <c r="F319"/>
    </row>
    <row r="320" spans="1:6" x14ac:dyDescent="0.2">
      <c r="A320" s="14"/>
      <c r="B320" s="6"/>
      <c r="C320" s="2"/>
      <c r="D320" s="7"/>
      <c r="E320" s="7"/>
      <c r="F320"/>
    </row>
    <row r="321" spans="1:6" x14ac:dyDescent="0.2">
      <c r="A321" s="14"/>
      <c r="B321" s="6"/>
      <c r="C321" s="2"/>
      <c r="D321" s="7"/>
      <c r="E321" s="7"/>
      <c r="F321"/>
    </row>
    <row r="322" spans="1:6" x14ac:dyDescent="0.2">
      <c r="A322" s="14"/>
      <c r="B322" s="6"/>
      <c r="C322" s="2"/>
      <c r="D322" s="7"/>
      <c r="E322" s="7"/>
      <c r="F322"/>
    </row>
    <row r="323" spans="1:6" x14ac:dyDescent="0.2">
      <c r="A323" s="14"/>
      <c r="B323" s="6"/>
      <c r="C323" s="2"/>
      <c r="D323" s="7"/>
      <c r="E323" s="7"/>
      <c r="F323"/>
    </row>
    <row r="324" spans="1:6" x14ac:dyDescent="0.2">
      <c r="A324" s="14"/>
      <c r="B324" s="6"/>
      <c r="C324" s="2"/>
      <c r="D324" s="7"/>
      <c r="E324" s="7"/>
      <c r="F324"/>
    </row>
    <row r="325" spans="1:6" x14ac:dyDescent="0.2">
      <c r="A325" s="14"/>
      <c r="B325" s="6"/>
      <c r="C325" s="2"/>
      <c r="D325" s="7"/>
      <c r="E325" s="7"/>
      <c r="F325"/>
    </row>
    <row r="326" spans="1:6" x14ac:dyDescent="0.2">
      <c r="A326" s="14"/>
      <c r="B326" s="6"/>
      <c r="C326" s="2"/>
      <c r="D326" s="7"/>
      <c r="E326" s="7"/>
      <c r="F326"/>
    </row>
    <row r="327" spans="1:6" x14ac:dyDescent="0.2">
      <c r="A327" s="14"/>
      <c r="B327" s="6"/>
      <c r="C327" s="2"/>
      <c r="D327" s="7"/>
      <c r="E327" s="7"/>
      <c r="F327"/>
    </row>
    <row r="328" spans="1:6" x14ac:dyDescent="0.2">
      <c r="A328" s="14"/>
      <c r="B328" s="6"/>
      <c r="C328" s="2"/>
      <c r="D328" s="7"/>
      <c r="E328" s="7"/>
      <c r="F328"/>
    </row>
    <row r="329" spans="1:6" x14ac:dyDescent="0.2">
      <c r="A329" s="14"/>
      <c r="B329" s="6"/>
      <c r="C329" s="2"/>
      <c r="D329" s="7"/>
      <c r="E329" s="7"/>
      <c r="F329"/>
    </row>
    <row r="330" spans="1:6" x14ac:dyDescent="0.2">
      <c r="A330" s="14"/>
      <c r="B330" s="6"/>
      <c r="C330" s="2"/>
      <c r="D330" s="7"/>
      <c r="E330" s="7"/>
      <c r="F330"/>
    </row>
    <row r="331" spans="1:6" x14ac:dyDescent="0.2">
      <c r="A331" s="14"/>
      <c r="B331" s="6"/>
      <c r="C331" s="2"/>
      <c r="D331" s="7"/>
      <c r="E331" s="7"/>
      <c r="F331"/>
    </row>
    <row r="332" spans="1:6" x14ac:dyDescent="0.2">
      <c r="A332" s="14"/>
      <c r="B332" s="6"/>
      <c r="C332" s="2"/>
      <c r="D332" s="7"/>
      <c r="E332" s="7"/>
      <c r="F332"/>
    </row>
    <row r="333" spans="1:6" x14ac:dyDescent="0.2">
      <c r="A333" s="14"/>
      <c r="B333" s="6"/>
      <c r="C333" s="2"/>
      <c r="D333" s="7"/>
      <c r="E333" s="7"/>
      <c r="F333"/>
    </row>
    <row r="334" spans="1:6" x14ac:dyDescent="0.2">
      <c r="A334" s="14"/>
      <c r="B334" s="6"/>
      <c r="C334" s="2"/>
      <c r="D334" s="7"/>
      <c r="E334" s="7"/>
      <c r="F334"/>
    </row>
    <row r="335" spans="1:6" x14ac:dyDescent="0.2">
      <c r="A335" s="14"/>
      <c r="B335" s="6"/>
      <c r="C335" s="2"/>
      <c r="D335" s="7"/>
      <c r="E335" s="7"/>
      <c r="F335"/>
    </row>
    <row r="336" spans="1:6" x14ac:dyDescent="0.2">
      <c r="A336" s="14"/>
      <c r="B336" s="6"/>
      <c r="C336" s="2"/>
      <c r="D336" s="7"/>
      <c r="E336" s="7"/>
      <c r="F336"/>
    </row>
    <row r="337" spans="1:6" x14ac:dyDescent="0.2">
      <c r="A337" s="14"/>
      <c r="B337" s="6"/>
      <c r="C337" s="2"/>
      <c r="D337" s="7"/>
      <c r="E337" s="7"/>
      <c r="F337"/>
    </row>
    <row r="338" spans="1:6" x14ac:dyDescent="0.2">
      <c r="A338" s="14"/>
      <c r="B338" s="6"/>
      <c r="C338" s="2"/>
      <c r="D338" s="7"/>
      <c r="E338" s="7"/>
      <c r="F338"/>
    </row>
    <row r="339" spans="1:6" x14ac:dyDescent="0.2">
      <c r="A339" s="14"/>
      <c r="B339" s="6"/>
      <c r="C339" s="2"/>
      <c r="D339" s="7"/>
      <c r="E339" s="7"/>
      <c r="F339"/>
    </row>
    <row r="340" spans="1:6" x14ac:dyDescent="0.2">
      <c r="A340" s="14"/>
      <c r="B340" s="6"/>
      <c r="C340" s="2"/>
      <c r="D340" s="7"/>
      <c r="E340" s="7"/>
      <c r="F340"/>
    </row>
    <row r="341" spans="1:6" x14ac:dyDescent="0.2">
      <c r="A341" s="14"/>
      <c r="B341" s="6"/>
      <c r="C341" s="2"/>
      <c r="D341" s="7"/>
      <c r="E341" s="7"/>
      <c r="F341"/>
    </row>
    <row r="342" spans="1:6" x14ac:dyDescent="0.2">
      <c r="A342" s="14"/>
      <c r="B342" s="6"/>
      <c r="C342" s="2"/>
      <c r="D342" s="7"/>
      <c r="E342" s="7"/>
      <c r="F342"/>
    </row>
    <row r="343" spans="1:6" x14ac:dyDescent="0.2">
      <c r="A343" s="14"/>
      <c r="B343" s="6"/>
      <c r="C343" s="2"/>
      <c r="D343" s="7"/>
      <c r="E343" s="7"/>
      <c r="F343"/>
    </row>
    <row r="344" spans="1:6" x14ac:dyDescent="0.2">
      <c r="A344" s="14"/>
      <c r="B344" s="6"/>
      <c r="C344" s="2"/>
      <c r="D344" s="7"/>
      <c r="E344" s="7"/>
      <c r="F344"/>
    </row>
    <row r="345" spans="1:6" x14ac:dyDescent="0.2">
      <c r="A345" s="14"/>
      <c r="B345" s="6"/>
      <c r="C345" s="2"/>
      <c r="D345" s="7"/>
      <c r="E345" s="7"/>
      <c r="F345"/>
    </row>
    <row r="346" spans="1:6" x14ac:dyDescent="0.2">
      <c r="A346" s="14"/>
      <c r="B346" s="6"/>
      <c r="C346" s="2"/>
      <c r="D346" s="7"/>
      <c r="E346" s="7"/>
      <c r="F346"/>
    </row>
    <row r="347" spans="1:6" x14ac:dyDescent="0.2">
      <c r="A347" s="14"/>
      <c r="B347" s="6"/>
      <c r="C347" s="2"/>
      <c r="D347" s="7"/>
      <c r="E347" s="7"/>
      <c r="F347"/>
    </row>
    <row r="348" spans="1:6" x14ac:dyDescent="0.2">
      <c r="A348" s="14"/>
      <c r="B348" s="6"/>
      <c r="C348" s="2"/>
      <c r="D348" s="7"/>
      <c r="E348" s="7"/>
      <c r="F348"/>
    </row>
    <row r="349" spans="1:6" x14ac:dyDescent="0.2">
      <c r="A349" s="14"/>
      <c r="B349" s="6"/>
      <c r="C349" s="2"/>
      <c r="D349" s="7"/>
      <c r="E349" s="7"/>
      <c r="F349"/>
    </row>
    <row r="350" spans="1:6" x14ac:dyDescent="0.2">
      <c r="A350" s="14"/>
      <c r="B350" s="6"/>
      <c r="C350" s="2"/>
      <c r="D350" s="7"/>
      <c r="E350" s="7"/>
      <c r="F350"/>
    </row>
    <row r="351" spans="1:6" x14ac:dyDescent="0.2">
      <c r="A351" s="14"/>
      <c r="B351" s="6"/>
      <c r="C351" s="2"/>
      <c r="D351" s="7"/>
      <c r="E351" s="7"/>
      <c r="F351"/>
    </row>
    <row r="352" spans="1:6" x14ac:dyDescent="0.2">
      <c r="A352" s="14"/>
      <c r="B352" s="6"/>
      <c r="C352" s="2"/>
      <c r="D352" s="7"/>
      <c r="E352" s="7"/>
      <c r="F352"/>
    </row>
    <row r="353" spans="1:6" x14ac:dyDescent="0.2">
      <c r="A353" s="14"/>
      <c r="B353" s="6"/>
      <c r="C353" s="2"/>
      <c r="D353" s="7"/>
      <c r="E353" s="7"/>
      <c r="F353"/>
    </row>
    <row r="354" spans="1:6" x14ac:dyDescent="0.2">
      <c r="A354" s="14"/>
      <c r="B354" s="6"/>
      <c r="C354" s="2"/>
      <c r="D354" s="7"/>
      <c r="E354" s="7"/>
      <c r="F354"/>
    </row>
    <row r="355" spans="1:6" x14ac:dyDescent="0.2">
      <c r="A355" s="14"/>
      <c r="B355" s="6"/>
      <c r="C355" s="2"/>
      <c r="D355" s="7"/>
      <c r="E355" s="7"/>
      <c r="F355"/>
    </row>
    <row r="356" spans="1:6" x14ac:dyDescent="0.2">
      <c r="A356" s="14"/>
      <c r="B356" s="6"/>
      <c r="C356" s="2"/>
      <c r="D356" s="7"/>
      <c r="E356" s="7"/>
      <c r="F356"/>
    </row>
    <row r="357" spans="1:6" x14ac:dyDescent="0.2">
      <c r="A357" s="14"/>
      <c r="B357" s="6"/>
      <c r="C357" s="2"/>
      <c r="D357" s="7"/>
      <c r="E357" s="7"/>
      <c r="F357"/>
    </row>
    <row r="358" spans="1:6" x14ac:dyDescent="0.2">
      <c r="A358" s="14"/>
      <c r="B358" s="6"/>
      <c r="C358" s="2"/>
      <c r="D358" s="7"/>
      <c r="E358" s="7"/>
      <c r="F358"/>
    </row>
    <row r="359" spans="1:6" x14ac:dyDescent="0.2">
      <c r="A359" s="14"/>
      <c r="B359" s="6"/>
      <c r="C359" s="2"/>
      <c r="D359" s="7"/>
      <c r="E359" s="7"/>
      <c r="F359"/>
    </row>
    <row r="360" spans="1:6" x14ac:dyDescent="0.2">
      <c r="A360" s="14"/>
      <c r="B360" s="6"/>
      <c r="C360" s="2"/>
      <c r="D360" s="7"/>
      <c r="E360" s="7"/>
      <c r="F360"/>
    </row>
    <row r="361" spans="1:6" x14ac:dyDescent="0.2">
      <c r="A361" s="14"/>
      <c r="B361" s="6"/>
      <c r="C361" s="2"/>
      <c r="D361" s="7"/>
      <c r="E361" s="7"/>
      <c r="F361"/>
    </row>
    <row r="362" spans="1:6" x14ac:dyDescent="0.2">
      <c r="A362" s="14"/>
      <c r="B362" s="6"/>
      <c r="C362" s="2"/>
      <c r="D362" s="7"/>
      <c r="E362" s="7"/>
      <c r="F362"/>
    </row>
    <row r="363" spans="1:6" x14ac:dyDescent="0.2">
      <c r="A363" s="14"/>
      <c r="B363" s="6"/>
      <c r="C363" s="2"/>
      <c r="D363" s="7"/>
      <c r="E363" s="7"/>
      <c r="F363"/>
    </row>
    <row r="364" spans="1:6" x14ac:dyDescent="0.2">
      <c r="A364" s="14"/>
      <c r="B364" s="6"/>
      <c r="C364" s="2"/>
      <c r="D364" s="7"/>
      <c r="E364" s="7"/>
      <c r="F364"/>
    </row>
    <row r="365" spans="1:6" x14ac:dyDescent="0.2">
      <c r="A365" s="14"/>
      <c r="B365" s="6"/>
      <c r="C365" s="2"/>
      <c r="D365" s="7"/>
      <c r="E365" s="7"/>
      <c r="F365"/>
    </row>
    <row r="366" spans="1:6" x14ac:dyDescent="0.2">
      <c r="A366" s="14"/>
      <c r="B366" s="6"/>
      <c r="C366" s="2"/>
      <c r="D366" s="7"/>
      <c r="E366" s="7"/>
      <c r="F366"/>
    </row>
    <row r="367" spans="1:6" x14ac:dyDescent="0.2">
      <c r="A367" s="14"/>
      <c r="B367" s="6"/>
      <c r="C367" s="2"/>
      <c r="D367" s="7"/>
      <c r="E367" s="7"/>
      <c r="F367"/>
    </row>
    <row r="368" spans="1:6" x14ac:dyDescent="0.2">
      <c r="A368" s="14"/>
      <c r="B368" s="6"/>
      <c r="C368" s="2"/>
      <c r="D368" s="7"/>
      <c r="E368" s="7"/>
      <c r="F368"/>
    </row>
    <row r="369" spans="1:6" x14ac:dyDescent="0.2">
      <c r="A369" s="14"/>
      <c r="B369" s="6"/>
      <c r="C369" s="2"/>
      <c r="D369" s="7"/>
      <c r="E369" s="7"/>
      <c r="F369"/>
    </row>
    <row r="370" spans="1:6" x14ac:dyDescent="0.2">
      <c r="A370" s="14"/>
      <c r="B370" s="6"/>
      <c r="C370" s="2"/>
      <c r="D370" s="7"/>
      <c r="E370" s="7"/>
      <c r="F370"/>
    </row>
    <row r="371" spans="1:6" x14ac:dyDescent="0.2">
      <c r="A371" s="14"/>
      <c r="B371" s="6"/>
      <c r="C371" s="2"/>
      <c r="D371" s="7"/>
      <c r="E371" s="7"/>
      <c r="F371"/>
    </row>
    <row r="372" spans="1:6" x14ac:dyDescent="0.2">
      <c r="A372" s="14"/>
      <c r="B372" s="6"/>
      <c r="C372" s="2"/>
      <c r="D372" s="7"/>
      <c r="E372" s="7"/>
      <c r="F372"/>
    </row>
    <row r="373" spans="1:6" x14ac:dyDescent="0.2">
      <c r="A373" s="14"/>
      <c r="B373" s="6"/>
      <c r="C373" s="2"/>
      <c r="D373" s="7"/>
      <c r="E373" s="7"/>
      <c r="F373"/>
    </row>
    <row r="374" spans="1:6" x14ac:dyDescent="0.2">
      <c r="A374" s="14"/>
      <c r="B374" s="6"/>
      <c r="C374" s="2"/>
      <c r="D374" s="7"/>
      <c r="E374" s="7"/>
      <c r="F374"/>
    </row>
    <row r="375" spans="1:6" x14ac:dyDescent="0.2">
      <c r="A375" s="14"/>
      <c r="B375" s="6"/>
      <c r="C375" s="2"/>
      <c r="D375" s="7"/>
      <c r="E375" s="7"/>
      <c r="F375"/>
    </row>
    <row r="376" spans="1:6" x14ac:dyDescent="0.2">
      <c r="A376" s="14"/>
      <c r="B376" s="6"/>
      <c r="C376" s="2"/>
      <c r="D376" s="7"/>
      <c r="E376" s="7"/>
      <c r="F376"/>
    </row>
    <row r="377" spans="1:6" x14ac:dyDescent="0.2">
      <c r="A377" s="14"/>
      <c r="B377" s="6"/>
      <c r="C377" s="2"/>
      <c r="D377" s="7"/>
      <c r="E377" s="7"/>
      <c r="F377"/>
    </row>
    <row r="378" spans="1:6" x14ac:dyDescent="0.2">
      <c r="A378" s="14"/>
      <c r="B378" s="6"/>
      <c r="C378" s="2"/>
      <c r="D378" s="7"/>
      <c r="E378" s="7"/>
      <c r="F378"/>
    </row>
    <row r="379" spans="1:6" x14ac:dyDescent="0.2">
      <c r="A379" s="14"/>
      <c r="B379" s="6"/>
      <c r="C379" s="2"/>
      <c r="D379" s="7"/>
      <c r="E379" s="7"/>
      <c r="F379"/>
    </row>
    <row r="380" spans="1:6" x14ac:dyDescent="0.2">
      <c r="A380" s="14"/>
      <c r="B380" s="6"/>
      <c r="C380" s="2"/>
      <c r="D380" s="7"/>
      <c r="E380" s="7"/>
      <c r="F380"/>
    </row>
    <row r="381" spans="1:6" x14ac:dyDescent="0.2">
      <c r="A381" s="14"/>
      <c r="B381" s="6"/>
      <c r="C381" s="2"/>
      <c r="D381" s="7"/>
      <c r="E381" s="7"/>
      <c r="F381"/>
    </row>
    <row r="382" spans="1:6" x14ac:dyDescent="0.2">
      <c r="A382" s="14"/>
      <c r="B382" s="6"/>
      <c r="C382" s="2"/>
      <c r="D382" s="7"/>
      <c r="E382" s="7"/>
      <c r="F382"/>
    </row>
    <row r="383" spans="1:6" x14ac:dyDescent="0.2">
      <c r="A383" s="14"/>
      <c r="B383" s="6"/>
      <c r="C383" s="2"/>
      <c r="D383" s="7"/>
      <c r="E383" s="7"/>
      <c r="F383"/>
    </row>
    <row r="384" spans="1:6" x14ac:dyDescent="0.2">
      <c r="A384" s="14"/>
      <c r="B384" s="6"/>
      <c r="C384" s="2"/>
      <c r="D384" s="7"/>
      <c r="E384" s="7"/>
      <c r="F384"/>
    </row>
    <row r="385" spans="1:6" x14ac:dyDescent="0.2">
      <c r="A385" s="14"/>
      <c r="B385" s="6"/>
      <c r="C385" s="2"/>
      <c r="D385" s="7"/>
      <c r="E385" s="7"/>
      <c r="F385"/>
    </row>
    <row r="386" spans="1:6" x14ac:dyDescent="0.2">
      <c r="A386" s="14"/>
      <c r="B386" s="6"/>
      <c r="C386" s="2"/>
      <c r="D386" s="7"/>
      <c r="E386" s="7"/>
      <c r="F386"/>
    </row>
    <row r="387" spans="1:6" x14ac:dyDescent="0.2">
      <c r="A387" s="14"/>
      <c r="B387" s="6"/>
      <c r="C387" s="2"/>
      <c r="D387" s="7"/>
      <c r="E387" s="7"/>
      <c r="F387"/>
    </row>
    <row r="388" spans="1:6" x14ac:dyDescent="0.2">
      <c r="A388" s="14"/>
      <c r="B388" s="6"/>
      <c r="C388" s="2"/>
      <c r="D388" s="7"/>
      <c r="E388" s="7"/>
      <c r="F388"/>
    </row>
    <row r="389" spans="1:6" x14ac:dyDescent="0.2">
      <c r="A389" s="14"/>
      <c r="B389" s="6"/>
      <c r="C389" s="2"/>
      <c r="D389" s="7"/>
      <c r="E389" s="7"/>
      <c r="F389"/>
    </row>
    <row r="390" spans="1:6" x14ac:dyDescent="0.2">
      <c r="A390" s="14"/>
      <c r="B390" s="6"/>
      <c r="C390" s="2"/>
      <c r="D390" s="7"/>
      <c r="E390" s="7"/>
      <c r="F390"/>
    </row>
    <row r="391" spans="1:6" x14ac:dyDescent="0.2">
      <c r="A391" s="14"/>
      <c r="B391" s="6"/>
      <c r="C391" s="2"/>
      <c r="D391" s="7"/>
      <c r="E391" s="7"/>
      <c r="F391"/>
    </row>
    <row r="392" spans="1:6" x14ac:dyDescent="0.2">
      <c r="A392" s="14"/>
      <c r="B392" s="6"/>
      <c r="C392" s="2"/>
      <c r="D392" s="7"/>
      <c r="E392" s="7"/>
      <c r="F392"/>
    </row>
    <row r="393" spans="1:6" x14ac:dyDescent="0.2">
      <c r="A393" s="14"/>
      <c r="B393" s="6"/>
      <c r="C393" s="2"/>
      <c r="D393" s="7"/>
      <c r="E393" s="7"/>
      <c r="F393"/>
    </row>
    <row r="394" spans="1:6" x14ac:dyDescent="0.2">
      <c r="A394" s="14"/>
      <c r="B394" s="6"/>
      <c r="C394" s="2"/>
      <c r="D394" s="7"/>
      <c r="E394" s="7"/>
      <c r="F394"/>
    </row>
    <row r="395" spans="1:6" x14ac:dyDescent="0.2">
      <c r="A395" s="14"/>
      <c r="B395" s="6"/>
      <c r="C395" s="2"/>
      <c r="D395" s="7"/>
      <c r="E395" s="7"/>
      <c r="F395"/>
    </row>
    <row r="396" spans="1:6" x14ac:dyDescent="0.2">
      <c r="A396" s="14"/>
      <c r="B396" s="6"/>
      <c r="C396" s="2"/>
      <c r="D396" s="7"/>
      <c r="E396" s="7"/>
      <c r="F396"/>
    </row>
    <row r="397" spans="1:6" x14ac:dyDescent="0.2">
      <c r="A397" s="14"/>
      <c r="B397" s="6"/>
      <c r="C397" s="2"/>
      <c r="D397" s="7"/>
      <c r="E397" s="7"/>
      <c r="F397"/>
    </row>
    <row r="398" spans="1:6" x14ac:dyDescent="0.2">
      <c r="A398" s="14"/>
      <c r="B398" s="6"/>
      <c r="C398" s="2"/>
      <c r="D398" s="7"/>
      <c r="E398" s="7"/>
      <c r="F398"/>
    </row>
    <row r="399" spans="1:6" x14ac:dyDescent="0.2">
      <c r="A399" s="14"/>
      <c r="B399" s="6"/>
      <c r="C399" s="2"/>
      <c r="D399" s="7"/>
      <c r="E399" s="7"/>
      <c r="F399"/>
    </row>
    <row r="400" spans="1:6" x14ac:dyDescent="0.2">
      <c r="A400" s="14"/>
      <c r="B400" s="6"/>
      <c r="C400" s="2"/>
      <c r="D400" s="7"/>
      <c r="E400" s="7"/>
      <c r="F400"/>
    </row>
    <row r="401" spans="1:6" x14ac:dyDescent="0.2">
      <c r="A401" s="14"/>
      <c r="B401" s="6"/>
      <c r="C401" s="2"/>
      <c r="D401" s="7"/>
      <c r="E401" s="7"/>
      <c r="F401"/>
    </row>
    <row r="402" spans="1:6" x14ac:dyDescent="0.2">
      <c r="A402" s="14"/>
      <c r="B402" s="6"/>
      <c r="C402" s="2"/>
      <c r="D402" s="7"/>
      <c r="E402" s="7"/>
      <c r="F402"/>
    </row>
    <row r="403" spans="1:6" x14ac:dyDescent="0.2">
      <c r="A403" s="14"/>
      <c r="B403" s="6"/>
      <c r="C403" s="2"/>
      <c r="D403" s="7"/>
      <c r="E403" s="7"/>
      <c r="F403"/>
    </row>
    <row r="404" spans="1:6" x14ac:dyDescent="0.2">
      <c r="A404" s="14"/>
      <c r="B404" s="6"/>
      <c r="C404" s="2"/>
      <c r="D404" s="7"/>
      <c r="E404" s="7"/>
      <c r="F404"/>
    </row>
    <row r="405" spans="1:6" x14ac:dyDescent="0.2">
      <c r="A405" s="14"/>
      <c r="B405" s="6"/>
      <c r="C405" s="2"/>
      <c r="D405" s="7"/>
      <c r="E405" s="7"/>
      <c r="F405"/>
    </row>
    <row r="406" spans="1:6" x14ac:dyDescent="0.2">
      <c r="A406" s="14"/>
      <c r="B406" s="6"/>
      <c r="C406" s="2"/>
      <c r="D406" s="7"/>
      <c r="E406" s="7"/>
      <c r="F406"/>
    </row>
    <row r="407" spans="1:6" x14ac:dyDescent="0.2">
      <c r="A407" s="14"/>
      <c r="B407" s="6"/>
      <c r="C407" s="2"/>
      <c r="D407" s="7"/>
      <c r="E407" s="7"/>
      <c r="F407"/>
    </row>
    <row r="408" spans="1:6" x14ac:dyDescent="0.2">
      <c r="A408" s="14"/>
      <c r="B408" s="6"/>
      <c r="C408" s="2"/>
      <c r="D408" s="7"/>
      <c r="E408" s="7"/>
      <c r="F408"/>
    </row>
    <row r="409" spans="1:6" x14ac:dyDescent="0.2">
      <c r="A409" s="14"/>
      <c r="B409" s="6"/>
      <c r="C409" s="2"/>
      <c r="D409" s="7"/>
      <c r="E409" s="7"/>
      <c r="F409"/>
    </row>
    <row r="410" spans="1:6" x14ac:dyDescent="0.2">
      <c r="A410" s="14"/>
      <c r="B410" s="6"/>
      <c r="C410" s="2"/>
      <c r="D410" s="7"/>
      <c r="E410" s="7"/>
      <c r="F410"/>
    </row>
    <row r="411" spans="1:6" x14ac:dyDescent="0.2">
      <c r="A411" s="14"/>
      <c r="B411" s="6"/>
      <c r="C411" s="2"/>
      <c r="D411" s="7"/>
      <c r="E411" s="7"/>
      <c r="F411"/>
    </row>
    <row r="412" spans="1:6" x14ac:dyDescent="0.2">
      <c r="A412" s="14"/>
      <c r="B412" s="6"/>
      <c r="C412" s="2"/>
      <c r="D412" s="7"/>
      <c r="E412" s="7"/>
      <c r="F412"/>
    </row>
    <row r="413" spans="1:6" x14ac:dyDescent="0.2">
      <c r="A413" s="14"/>
      <c r="B413" s="6"/>
      <c r="C413" s="2"/>
      <c r="D413" s="7"/>
      <c r="E413" s="7"/>
      <c r="F413"/>
    </row>
    <row r="414" spans="1:6" x14ac:dyDescent="0.2">
      <c r="A414" s="14"/>
      <c r="B414" s="6"/>
      <c r="C414" s="2"/>
      <c r="D414" s="7"/>
      <c r="E414" s="7"/>
      <c r="F414"/>
    </row>
    <row r="415" spans="1:6" x14ac:dyDescent="0.2">
      <c r="A415" s="14"/>
      <c r="B415" s="6"/>
      <c r="C415" s="2"/>
      <c r="D415" s="7"/>
      <c r="E415" s="7"/>
      <c r="F415"/>
    </row>
    <row r="416" spans="1:6" x14ac:dyDescent="0.2">
      <c r="A416" s="14"/>
      <c r="B416" s="6"/>
      <c r="C416" s="2"/>
      <c r="D416" s="7"/>
      <c r="E416" s="7"/>
      <c r="F416"/>
    </row>
    <row r="417" spans="1:6" x14ac:dyDescent="0.2">
      <c r="A417" s="14"/>
      <c r="B417" s="6"/>
      <c r="C417" s="2"/>
      <c r="D417" s="7"/>
      <c r="E417" s="7"/>
      <c r="F417"/>
    </row>
    <row r="418" spans="1:6" x14ac:dyDescent="0.2">
      <c r="A418" s="14"/>
      <c r="B418" s="6"/>
      <c r="C418" s="2"/>
      <c r="D418" s="7"/>
      <c r="E418" s="7"/>
      <c r="F418"/>
    </row>
    <row r="419" spans="1:6" x14ac:dyDescent="0.2">
      <c r="A419" s="14"/>
      <c r="B419" s="6"/>
      <c r="C419" s="2"/>
      <c r="D419" s="7"/>
      <c r="E419" s="7"/>
      <c r="F419"/>
    </row>
    <row r="420" spans="1:6" x14ac:dyDescent="0.2">
      <c r="A420" s="14"/>
      <c r="B420" s="6"/>
      <c r="C420" s="2"/>
      <c r="D420" s="7"/>
      <c r="E420" s="7"/>
      <c r="F420"/>
    </row>
    <row r="421" spans="1:6" x14ac:dyDescent="0.2">
      <c r="A421" s="14"/>
      <c r="B421" s="6"/>
      <c r="C421" s="2"/>
      <c r="D421" s="7"/>
      <c r="E421" s="7"/>
      <c r="F421"/>
    </row>
    <row r="422" spans="1:6" x14ac:dyDescent="0.2">
      <c r="A422" s="14"/>
      <c r="B422" s="6"/>
      <c r="C422" s="2"/>
      <c r="D422" s="7"/>
      <c r="E422" s="7"/>
      <c r="F422"/>
    </row>
    <row r="423" spans="1:6" x14ac:dyDescent="0.2">
      <c r="A423" s="14"/>
      <c r="B423" s="6"/>
      <c r="C423" s="2"/>
      <c r="D423" s="7"/>
      <c r="E423" s="7"/>
      <c r="F423"/>
    </row>
    <row r="424" spans="1:6" x14ac:dyDescent="0.2">
      <c r="A424" s="14"/>
      <c r="B424" s="6"/>
      <c r="C424" s="2"/>
      <c r="D424" s="7"/>
      <c r="E424" s="7"/>
      <c r="F424"/>
    </row>
    <row r="425" spans="1:6" x14ac:dyDescent="0.2">
      <c r="A425" s="14"/>
      <c r="B425" s="6"/>
      <c r="C425" s="2"/>
      <c r="D425" s="7"/>
      <c r="E425" s="7"/>
      <c r="F425"/>
    </row>
    <row r="426" spans="1:6" x14ac:dyDescent="0.2">
      <c r="A426" s="14"/>
      <c r="B426" s="6"/>
      <c r="C426" s="2"/>
      <c r="D426" s="7"/>
      <c r="E426" s="7"/>
      <c r="F426"/>
    </row>
    <row r="427" spans="1:6" x14ac:dyDescent="0.2">
      <c r="A427" s="14"/>
      <c r="B427" s="6"/>
      <c r="C427" s="2"/>
      <c r="D427" s="7"/>
      <c r="E427" s="7"/>
      <c r="F427"/>
    </row>
    <row r="428" spans="1:6" x14ac:dyDescent="0.2">
      <c r="A428" s="14"/>
      <c r="B428" s="6"/>
      <c r="C428" s="2"/>
      <c r="D428" s="7"/>
      <c r="E428" s="7"/>
      <c r="F428"/>
    </row>
    <row r="429" spans="1:6" x14ac:dyDescent="0.2">
      <c r="A429" s="14"/>
      <c r="B429" s="6"/>
      <c r="C429" s="2"/>
      <c r="D429" s="7"/>
      <c r="E429" s="7"/>
      <c r="F429"/>
    </row>
    <row r="430" spans="1:6" x14ac:dyDescent="0.2">
      <c r="A430" s="14"/>
      <c r="B430" s="6"/>
      <c r="C430" s="2"/>
      <c r="D430" s="7"/>
      <c r="E430" s="7"/>
      <c r="F430"/>
    </row>
    <row r="431" spans="1:6" x14ac:dyDescent="0.2">
      <c r="A431" s="14"/>
      <c r="B431" s="6"/>
      <c r="C431" s="2"/>
      <c r="D431" s="7"/>
      <c r="E431" s="7"/>
      <c r="F431"/>
    </row>
    <row r="432" spans="1:6" x14ac:dyDescent="0.2">
      <c r="A432" s="14"/>
      <c r="B432" s="6"/>
      <c r="C432" s="2"/>
      <c r="D432" s="7"/>
      <c r="E432" s="7"/>
      <c r="F432"/>
    </row>
    <row r="433" spans="1:6" x14ac:dyDescent="0.2">
      <c r="A433" s="14"/>
      <c r="B433" s="6"/>
      <c r="C433" s="2"/>
      <c r="D433" s="7"/>
      <c r="E433" s="7"/>
      <c r="F433"/>
    </row>
    <row r="434" spans="1:6" x14ac:dyDescent="0.2">
      <c r="A434" s="14"/>
      <c r="B434" s="6"/>
      <c r="C434" s="2"/>
      <c r="D434" s="7"/>
      <c r="E434" s="7"/>
      <c r="F434"/>
    </row>
    <row r="435" spans="1:6" x14ac:dyDescent="0.2">
      <c r="A435" s="14"/>
      <c r="B435" s="6"/>
      <c r="C435" s="2"/>
      <c r="D435" s="7"/>
      <c r="E435" s="7"/>
      <c r="F435"/>
    </row>
    <row r="436" spans="1:6" x14ac:dyDescent="0.2">
      <c r="A436" s="14"/>
      <c r="B436" s="6"/>
      <c r="C436" s="2"/>
      <c r="D436" s="7"/>
      <c r="E436" s="7"/>
      <c r="F436"/>
    </row>
    <row r="437" spans="1:6" x14ac:dyDescent="0.2">
      <c r="A437" s="14"/>
      <c r="B437" s="6"/>
      <c r="C437" s="2"/>
      <c r="D437" s="7"/>
      <c r="E437" s="7"/>
      <c r="F437"/>
    </row>
    <row r="438" spans="1:6" x14ac:dyDescent="0.2">
      <c r="A438" s="14"/>
      <c r="B438" s="6"/>
      <c r="C438" s="2"/>
      <c r="D438" s="7"/>
      <c r="E438" s="7"/>
      <c r="F438"/>
    </row>
    <row r="439" spans="1:6" x14ac:dyDescent="0.2">
      <c r="A439" s="14"/>
      <c r="B439" s="6"/>
      <c r="C439" s="2"/>
      <c r="D439" s="7"/>
      <c r="E439" s="7"/>
      <c r="F439"/>
    </row>
    <row r="440" spans="1:6" x14ac:dyDescent="0.2">
      <c r="A440" s="14"/>
      <c r="B440" s="6"/>
      <c r="C440" s="2"/>
      <c r="D440" s="7"/>
      <c r="E440" s="7"/>
      <c r="F440"/>
    </row>
    <row r="441" spans="1:6" x14ac:dyDescent="0.2">
      <c r="A441" s="14"/>
      <c r="B441" s="6"/>
      <c r="C441" s="2"/>
      <c r="D441" s="7"/>
      <c r="E441" s="7"/>
      <c r="F441"/>
    </row>
    <row r="442" spans="1:6" x14ac:dyDescent="0.2">
      <c r="A442" s="14"/>
      <c r="B442" s="6"/>
      <c r="C442" s="2"/>
      <c r="D442" s="7"/>
      <c r="E442" s="7"/>
      <c r="F442"/>
    </row>
    <row r="443" spans="1:6" x14ac:dyDescent="0.2">
      <c r="A443" s="14"/>
      <c r="B443" s="6"/>
      <c r="C443" s="2"/>
      <c r="D443" s="7"/>
      <c r="E443" s="7"/>
      <c r="F443"/>
    </row>
    <row r="444" spans="1:6" x14ac:dyDescent="0.2">
      <c r="A444" s="14"/>
      <c r="B444" s="6"/>
      <c r="C444" s="2"/>
      <c r="D444" s="7"/>
      <c r="E444" s="7"/>
      <c r="F444"/>
    </row>
    <row r="445" spans="1:6" x14ac:dyDescent="0.2">
      <c r="A445" s="14"/>
      <c r="B445" s="6"/>
      <c r="C445" s="2"/>
      <c r="D445" s="7"/>
      <c r="E445" s="7"/>
      <c r="F445"/>
    </row>
    <row r="446" spans="1:6" x14ac:dyDescent="0.2">
      <c r="A446" s="14"/>
      <c r="B446" s="6"/>
      <c r="C446" s="2"/>
      <c r="D446" s="7"/>
      <c r="E446" s="7"/>
      <c r="F446"/>
    </row>
    <row r="447" spans="1:6" x14ac:dyDescent="0.2">
      <c r="A447" s="14"/>
      <c r="B447" s="6"/>
      <c r="C447" s="2"/>
      <c r="D447" s="7"/>
      <c r="E447" s="7"/>
      <c r="F447"/>
    </row>
    <row r="448" spans="1:6" x14ac:dyDescent="0.2">
      <c r="A448" s="14"/>
      <c r="B448" s="6"/>
      <c r="C448" s="2"/>
      <c r="D448" s="7"/>
      <c r="E448" s="7"/>
      <c r="F448"/>
    </row>
    <row r="449" spans="1:6" x14ac:dyDescent="0.2">
      <c r="A449" s="14"/>
      <c r="B449" s="6"/>
      <c r="C449" s="2"/>
      <c r="D449" s="7"/>
      <c r="E449" s="7"/>
      <c r="F449"/>
    </row>
    <row r="450" spans="1:6" x14ac:dyDescent="0.2">
      <c r="A450" s="14"/>
      <c r="B450" s="6"/>
      <c r="C450" s="2"/>
      <c r="D450" s="7"/>
      <c r="E450" s="7"/>
      <c r="F450"/>
    </row>
    <row r="451" spans="1:6" x14ac:dyDescent="0.2">
      <c r="A451" s="14"/>
      <c r="B451" s="6"/>
      <c r="C451" s="2"/>
      <c r="D451" s="7"/>
      <c r="E451" s="7"/>
      <c r="F451"/>
    </row>
    <row r="452" spans="1:6" x14ac:dyDescent="0.2">
      <c r="A452" s="14"/>
      <c r="B452" s="6"/>
      <c r="C452" s="2"/>
      <c r="D452" s="7"/>
      <c r="E452" s="7"/>
      <c r="F452"/>
    </row>
    <row r="453" spans="1:6" x14ac:dyDescent="0.2">
      <c r="A453" s="14"/>
      <c r="B453" s="6"/>
      <c r="C453" s="2"/>
      <c r="D453" s="7"/>
      <c r="E453" s="7"/>
      <c r="F453"/>
    </row>
    <row r="454" spans="1:6" x14ac:dyDescent="0.2">
      <c r="A454" s="14"/>
      <c r="B454" s="6"/>
      <c r="C454" s="2"/>
      <c r="D454" s="7"/>
      <c r="E454" s="7"/>
      <c r="F454"/>
    </row>
    <row r="455" spans="1:6" x14ac:dyDescent="0.2">
      <c r="A455" s="14"/>
      <c r="B455" s="6"/>
      <c r="C455" s="2"/>
      <c r="D455" s="7"/>
      <c r="E455" s="7"/>
      <c r="F455"/>
    </row>
    <row r="456" spans="1:6" x14ac:dyDescent="0.2">
      <c r="A456" s="14"/>
      <c r="B456" s="6"/>
      <c r="C456" s="2"/>
      <c r="D456" s="7"/>
      <c r="E456" s="7"/>
      <c r="F456"/>
    </row>
    <row r="457" spans="1:6" x14ac:dyDescent="0.2">
      <c r="A457" s="14"/>
      <c r="B457" s="6"/>
      <c r="C457" s="2"/>
      <c r="D457" s="7"/>
      <c r="E457" s="7"/>
      <c r="F457"/>
    </row>
    <row r="458" spans="1:6" x14ac:dyDescent="0.2">
      <c r="A458" s="14"/>
      <c r="B458" s="6"/>
      <c r="C458" s="2"/>
      <c r="D458" s="7"/>
      <c r="E458" s="7"/>
      <c r="F458"/>
    </row>
    <row r="459" spans="1:6" x14ac:dyDescent="0.2">
      <c r="A459" s="14"/>
      <c r="B459" s="6"/>
      <c r="C459" s="2"/>
      <c r="D459" s="7"/>
      <c r="E459" s="7"/>
      <c r="F459"/>
    </row>
    <row r="460" spans="1:6" x14ac:dyDescent="0.2">
      <c r="A460" s="14"/>
      <c r="B460" s="6"/>
      <c r="C460" s="2"/>
      <c r="D460" s="7"/>
      <c r="E460" s="7"/>
      <c r="F460"/>
    </row>
    <row r="461" spans="1:6" x14ac:dyDescent="0.2">
      <c r="A461" s="14"/>
      <c r="B461" s="6"/>
      <c r="C461" s="2"/>
      <c r="D461" s="7"/>
      <c r="E461" s="7"/>
      <c r="F461"/>
    </row>
    <row r="462" spans="1:6" x14ac:dyDescent="0.2">
      <c r="A462" s="14"/>
      <c r="B462" s="6"/>
      <c r="C462" s="2"/>
      <c r="D462" s="7"/>
      <c r="E462" s="7"/>
      <c r="F462"/>
    </row>
    <row r="463" spans="1:6" x14ac:dyDescent="0.2">
      <c r="A463" s="14"/>
      <c r="B463" s="6"/>
      <c r="C463" s="2"/>
      <c r="D463" s="7"/>
      <c r="E463" s="7"/>
      <c r="F463"/>
    </row>
    <row r="464" spans="1:6" x14ac:dyDescent="0.2">
      <c r="A464" s="14"/>
      <c r="B464" s="6"/>
      <c r="C464" s="2"/>
      <c r="D464" s="7"/>
      <c r="E464" s="7"/>
      <c r="F464"/>
    </row>
    <row r="465" spans="1:6" x14ac:dyDescent="0.2">
      <c r="A465" s="14"/>
      <c r="B465" s="6"/>
      <c r="C465" s="2"/>
      <c r="D465" s="7"/>
      <c r="E465" s="7"/>
      <c r="F465"/>
    </row>
    <row r="466" spans="1:6" x14ac:dyDescent="0.2">
      <c r="A466" s="14"/>
      <c r="B466" s="6"/>
      <c r="C466" s="2"/>
      <c r="D466" s="7"/>
      <c r="E466" s="7"/>
      <c r="F466"/>
    </row>
    <row r="467" spans="1:6" x14ac:dyDescent="0.2">
      <c r="A467" s="14"/>
      <c r="B467" s="6"/>
      <c r="C467" s="2"/>
      <c r="D467" s="7"/>
      <c r="E467" s="7"/>
      <c r="F467"/>
    </row>
    <row r="468" spans="1:6" x14ac:dyDescent="0.2">
      <c r="A468" s="14"/>
      <c r="B468" s="6"/>
      <c r="C468" s="2"/>
      <c r="D468" s="7"/>
      <c r="E468" s="7"/>
      <c r="F468"/>
    </row>
    <row r="469" spans="1:6" x14ac:dyDescent="0.2">
      <c r="A469" s="14"/>
      <c r="B469" s="6"/>
      <c r="C469" s="2"/>
      <c r="D469" s="7"/>
      <c r="E469" s="7"/>
      <c r="F469"/>
    </row>
    <row r="470" spans="1:6" x14ac:dyDescent="0.2">
      <c r="A470" s="14"/>
      <c r="B470" s="6"/>
      <c r="C470" s="2"/>
      <c r="D470" s="7"/>
      <c r="E470" s="7"/>
      <c r="F470"/>
    </row>
    <row r="471" spans="1:6" x14ac:dyDescent="0.2">
      <c r="A471" s="14"/>
      <c r="B471" s="6"/>
      <c r="C471" s="2"/>
      <c r="D471" s="7"/>
      <c r="E471" s="7"/>
      <c r="F471"/>
    </row>
    <row r="472" spans="1:6" x14ac:dyDescent="0.2">
      <c r="A472" s="14"/>
      <c r="B472" s="6"/>
      <c r="C472" s="2"/>
      <c r="D472" s="7"/>
      <c r="E472" s="7"/>
      <c r="F472"/>
    </row>
    <row r="473" spans="1:6" x14ac:dyDescent="0.2">
      <c r="A473" s="14"/>
      <c r="B473" s="6"/>
      <c r="C473" s="2"/>
      <c r="D473" s="7"/>
      <c r="E473" s="7"/>
      <c r="F473"/>
    </row>
    <row r="474" spans="1:6" x14ac:dyDescent="0.2">
      <c r="A474" s="14"/>
      <c r="B474" s="6"/>
      <c r="C474" s="2"/>
      <c r="D474" s="7"/>
      <c r="E474" s="7"/>
      <c r="F474"/>
    </row>
    <row r="475" spans="1:6" x14ac:dyDescent="0.2">
      <c r="A475" s="14"/>
      <c r="B475" s="6"/>
      <c r="C475" s="2"/>
      <c r="D475" s="7"/>
      <c r="E475" s="7"/>
      <c r="F475"/>
    </row>
    <row r="476" spans="1:6" x14ac:dyDescent="0.2">
      <c r="A476" s="14"/>
      <c r="B476" s="6"/>
      <c r="C476" s="2"/>
      <c r="D476" s="7"/>
      <c r="E476" s="7"/>
      <c r="F476"/>
    </row>
    <row r="477" spans="1:6" x14ac:dyDescent="0.2">
      <c r="A477" s="14"/>
      <c r="B477" s="6"/>
      <c r="C477" s="2"/>
      <c r="D477" s="7"/>
      <c r="E477" s="7"/>
      <c r="F477"/>
    </row>
    <row r="478" spans="1:6" x14ac:dyDescent="0.2">
      <c r="A478" s="14"/>
      <c r="B478" s="6"/>
      <c r="C478" s="2"/>
      <c r="D478" s="7"/>
      <c r="E478" s="7"/>
      <c r="F478"/>
    </row>
    <row r="479" spans="1:6" x14ac:dyDescent="0.2">
      <c r="A479" s="14"/>
      <c r="B479" s="6"/>
      <c r="C479" s="2"/>
      <c r="D479" s="7"/>
      <c r="E479" s="7"/>
      <c r="F479"/>
    </row>
    <row r="480" spans="1:6" x14ac:dyDescent="0.2">
      <c r="A480" s="14"/>
      <c r="B480" s="6"/>
      <c r="C480" s="2"/>
      <c r="D480" s="7"/>
      <c r="E480" s="7"/>
      <c r="F480"/>
    </row>
    <row r="481" spans="1:6" x14ac:dyDescent="0.2">
      <c r="A481" s="14"/>
      <c r="B481" s="6"/>
      <c r="C481" s="2"/>
      <c r="D481" s="7"/>
      <c r="E481" s="7"/>
      <c r="F481"/>
    </row>
    <row r="482" spans="1:6" x14ac:dyDescent="0.2">
      <c r="A482" s="14"/>
      <c r="B482" s="6"/>
      <c r="C482" s="2"/>
      <c r="D482" s="7"/>
      <c r="E482" s="7"/>
      <c r="F482"/>
    </row>
    <row r="483" spans="1:6" x14ac:dyDescent="0.2">
      <c r="A483" s="14"/>
      <c r="B483" s="6"/>
      <c r="C483" s="2"/>
      <c r="D483" s="7"/>
      <c r="E483" s="7"/>
      <c r="F483"/>
    </row>
    <row r="484" spans="1:6" x14ac:dyDescent="0.2">
      <c r="A484" s="14"/>
      <c r="B484" s="6"/>
      <c r="C484" s="2"/>
      <c r="D484" s="7"/>
      <c r="E484" s="7"/>
      <c r="F484"/>
    </row>
    <row r="485" spans="1:6" x14ac:dyDescent="0.2">
      <c r="A485" s="14"/>
      <c r="B485" s="6"/>
      <c r="C485" s="2"/>
      <c r="D485" s="7"/>
      <c r="E485" s="7"/>
      <c r="F485"/>
    </row>
    <row r="486" spans="1:6" x14ac:dyDescent="0.2">
      <c r="A486" s="14"/>
      <c r="B486" s="6"/>
      <c r="C486" s="2"/>
      <c r="D486" s="7"/>
      <c r="E486" s="7"/>
      <c r="F486"/>
    </row>
    <row r="487" spans="1:6" x14ac:dyDescent="0.2">
      <c r="A487" s="14"/>
      <c r="B487" s="6"/>
      <c r="C487" s="2"/>
      <c r="D487" s="7"/>
      <c r="E487" s="7"/>
      <c r="F487"/>
    </row>
    <row r="488" spans="1:6" x14ac:dyDescent="0.2">
      <c r="A488" s="14"/>
      <c r="B488" s="6"/>
      <c r="C488" s="2"/>
      <c r="D488" s="7"/>
      <c r="E488" s="7"/>
      <c r="F488"/>
    </row>
    <row r="489" spans="1:6" x14ac:dyDescent="0.2">
      <c r="A489" s="14"/>
      <c r="B489" s="6"/>
      <c r="C489" s="2"/>
      <c r="D489" s="7"/>
      <c r="E489" s="7"/>
      <c r="F489"/>
    </row>
    <row r="490" spans="1:6" x14ac:dyDescent="0.2">
      <c r="A490" s="14"/>
      <c r="B490" s="6"/>
      <c r="C490" s="2"/>
      <c r="D490" s="7"/>
      <c r="E490" s="7"/>
      <c r="F490"/>
    </row>
    <row r="491" spans="1:6" x14ac:dyDescent="0.2">
      <c r="A491" s="14"/>
      <c r="B491" s="6"/>
      <c r="C491" s="2"/>
      <c r="D491" s="7"/>
      <c r="E491" s="7"/>
      <c r="F491"/>
    </row>
    <row r="492" spans="1:6" x14ac:dyDescent="0.2">
      <c r="A492" s="14"/>
      <c r="B492" s="6"/>
      <c r="C492" s="2"/>
      <c r="D492" s="7"/>
      <c r="E492" s="7"/>
      <c r="F492"/>
    </row>
    <row r="493" spans="1:6" x14ac:dyDescent="0.2">
      <c r="A493" s="14"/>
      <c r="B493" s="6"/>
      <c r="C493" s="2"/>
      <c r="D493" s="7"/>
      <c r="E493" s="7"/>
      <c r="F493"/>
    </row>
    <row r="494" spans="1:6" x14ac:dyDescent="0.2">
      <c r="A494" s="14"/>
      <c r="B494" s="6"/>
      <c r="C494" s="2"/>
      <c r="D494" s="7"/>
      <c r="E494" s="7"/>
      <c r="F494"/>
    </row>
    <row r="495" spans="1:6" x14ac:dyDescent="0.2">
      <c r="A495" s="14"/>
      <c r="B495" s="6"/>
      <c r="C495" s="2"/>
      <c r="D495" s="7"/>
      <c r="E495" s="7"/>
      <c r="F495"/>
    </row>
    <row r="496" spans="1:6" x14ac:dyDescent="0.2">
      <c r="A496" s="14"/>
      <c r="B496" s="6"/>
      <c r="C496" s="2"/>
      <c r="D496" s="7"/>
      <c r="E496" s="7"/>
      <c r="F496"/>
    </row>
    <row r="497" spans="1:6" x14ac:dyDescent="0.2">
      <c r="A497" s="14"/>
      <c r="B497" s="6"/>
      <c r="C497" s="2"/>
      <c r="D497" s="7"/>
      <c r="E497" s="7"/>
      <c r="F497"/>
    </row>
    <row r="498" spans="1:6" x14ac:dyDescent="0.2">
      <c r="A498" s="14"/>
      <c r="B498" s="6"/>
      <c r="C498" s="2"/>
      <c r="D498" s="7"/>
      <c r="E498" s="7"/>
      <c r="F498"/>
    </row>
    <row r="499" spans="1:6" x14ac:dyDescent="0.2">
      <c r="A499" s="14"/>
      <c r="B499" s="6"/>
      <c r="C499" s="2"/>
      <c r="D499" s="7"/>
      <c r="E499" s="7"/>
      <c r="F499"/>
    </row>
    <row r="500" spans="1:6" x14ac:dyDescent="0.2">
      <c r="A500" s="14"/>
      <c r="B500" s="6"/>
      <c r="C500" s="2"/>
      <c r="D500" s="7"/>
      <c r="E500" s="7"/>
      <c r="F500"/>
    </row>
    <row r="501" spans="1:6" x14ac:dyDescent="0.2">
      <c r="A501" s="14"/>
      <c r="B501" s="6"/>
      <c r="C501" s="2"/>
      <c r="D501" s="7"/>
      <c r="E501" s="7"/>
      <c r="F501"/>
    </row>
    <row r="502" spans="1:6" x14ac:dyDescent="0.2">
      <c r="A502" s="14"/>
      <c r="B502" s="6"/>
      <c r="C502" s="2"/>
      <c r="D502" s="7"/>
      <c r="E502" s="7"/>
      <c r="F502"/>
    </row>
    <row r="503" spans="1:6" x14ac:dyDescent="0.2">
      <c r="A503" s="14"/>
      <c r="B503" s="6"/>
      <c r="C503" s="2"/>
      <c r="D503" s="7"/>
      <c r="E503" s="7"/>
      <c r="F503"/>
    </row>
    <row r="504" spans="1:6" x14ac:dyDescent="0.2">
      <c r="A504" s="14"/>
      <c r="B504" s="6"/>
      <c r="C504" s="2"/>
      <c r="D504" s="7"/>
      <c r="E504" s="7"/>
      <c r="F504"/>
    </row>
    <row r="505" spans="1:6" x14ac:dyDescent="0.2">
      <c r="A505" s="14"/>
      <c r="B505" s="6"/>
      <c r="C505" s="2"/>
      <c r="D505" s="7"/>
      <c r="E505" s="7"/>
      <c r="F505"/>
    </row>
    <row r="506" spans="1:6" x14ac:dyDescent="0.2">
      <c r="A506" s="14"/>
      <c r="B506" s="6"/>
      <c r="C506" s="2"/>
      <c r="D506" s="7"/>
      <c r="E506" s="7"/>
      <c r="F506"/>
    </row>
    <row r="507" spans="1:6" x14ac:dyDescent="0.2">
      <c r="A507" s="14"/>
      <c r="B507" s="6"/>
      <c r="C507" s="2"/>
      <c r="D507" s="7"/>
      <c r="E507" s="7"/>
      <c r="F507"/>
    </row>
    <row r="508" spans="1:6" x14ac:dyDescent="0.2">
      <c r="A508" s="14"/>
      <c r="B508" s="6"/>
      <c r="C508" s="2"/>
      <c r="D508" s="7"/>
      <c r="E508" s="7"/>
      <c r="F508"/>
    </row>
    <row r="509" spans="1:6" x14ac:dyDescent="0.2">
      <c r="A509" s="14"/>
      <c r="B509" s="6"/>
      <c r="C509" s="2"/>
      <c r="D509" s="7"/>
      <c r="E509" s="7"/>
      <c r="F509"/>
    </row>
    <row r="510" spans="1:6" x14ac:dyDescent="0.2">
      <c r="A510" s="14"/>
      <c r="B510" s="6"/>
      <c r="C510" s="2"/>
      <c r="D510" s="7"/>
      <c r="E510" s="7"/>
      <c r="F510"/>
    </row>
    <row r="511" spans="1:6" x14ac:dyDescent="0.2">
      <c r="A511" s="14"/>
      <c r="B511" s="6"/>
      <c r="C511" s="2"/>
      <c r="D511" s="7"/>
      <c r="E511" s="7"/>
      <c r="F511"/>
    </row>
    <row r="512" spans="1:6" x14ac:dyDescent="0.2">
      <c r="A512" s="15"/>
      <c r="B512" s="16"/>
      <c r="C512" s="17"/>
      <c r="D512" s="18"/>
      <c r="E512" s="18"/>
      <c r="F512"/>
    </row>
  </sheetData>
  <sheetProtection selectLockedCells="1"/>
  <autoFilter ref="A1:F204"/>
  <phoneticPr fontId="6" type="noConversion"/>
  <pageMargins left="0" right="0" top="0" bottom="0" header="0.51181102362204722" footer="0.51181102362204722"/>
  <pageSetup paperSize="9" orientation="portrait" r:id="rId1"/>
  <headerFooter alignWithMargins="0">
    <oddFooter>&amp;L41645&amp;C120 528 -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"/>
  <sheetViews>
    <sheetView workbookViewId="0">
      <selection sqref="A1:F3"/>
    </sheetView>
  </sheetViews>
  <sheetFormatPr baseColWidth="10" defaultRowHeight="12.75" x14ac:dyDescent="0.2"/>
  <sheetData>
    <row r="1" spans="1:6" x14ac:dyDescent="0.2">
      <c r="A1" s="368" t="s">
        <v>8</v>
      </c>
      <c r="B1" s="369" t="s">
        <v>2</v>
      </c>
      <c r="C1" s="370" t="str">
        <f>CONCATENATE([2]Décompte!A394," ",[2]Décompte!A395," ",[2]Décompte!A396)</f>
        <v xml:space="preserve">Compte 3 N°345678910 </v>
      </c>
      <c r="D1" s="371" t="s">
        <v>3</v>
      </c>
      <c r="E1" s="371" t="s">
        <v>4</v>
      </c>
      <c r="F1" s="371" t="s">
        <v>5</v>
      </c>
    </row>
    <row r="2" spans="1:6" x14ac:dyDescent="0.2">
      <c r="A2" s="372">
        <v>999</v>
      </c>
      <c r="B2" s="373">
        <v>36526</v>
      </c>
      <c r="C2" s="374" t="s">
        <v>157</v>
      </c>
      <c r="D2" s="375"/>
      <c r="E2" s="376">
        <v>9940.9699999999993</v>
      </c>
      <c r="F2" s="377">
        <f>SUM(E:E)-SUM(D:D)</f>
        <v>10104.58</v>
      </c>
    </row>
    <row r="3" spans="1:6" x14ac:dyDescent="0.2">
      <c r="A3" s="378">
        <v>106</v>
      </c>
      <c r="B3" s="379">
        <v>42004</v>
      </c>
      <c r="C3" s="380" t="s">
        <v>173</v>
      </c>
      <c r="D3" s="381"/>
      <c r="E3" s="381">
        <v>163.61000000000001</v>
      </c>
      <c r="F3" s="20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5"/>
  <sheetViews>
    <sheetView workbookViewId="0">
      <selection sqref="A1:F5"/>
    </sheetView>
  </sheetViews>
  <sheetFormatPr baseColWidth="10" defaultRowHeight="12.75" x14ac:dyDescent="0.2"/>
  <sheetData>
    <row r="1" spans="1:6" x14ac:dyDescent="0.2">
      <c r="A1" s="368" t="s">
        <v>8</v>
      </c>
      <c r="B1" s="369" t="s">
        <v>2</v>
      </c>
      <c r="C1" s="370" t="str">
        <f>CONCATENATE([2]Décompte!A397," ",[2]Décompte!A398," ",[2]Décompte!A399)</f>
        <v xml:space="preserve">Compte 4 N°4567891011 </v>
      </c>
      <c r="D1" s="371" t="s">
        <v>3</v>
      </c>
      <c r="E1" s="371" t="s">
        <v>4</v>
      </c>
      <c r="F1" s="371" t="s">
        <v>5</v>
      </c>
    </row>
    <row r="2" spans="1:6" x14ac:dyDescent="0.2">
      <c r="A2" s="372">
        <v>999</v>
      </c>
      <c r="B2" s="373">
        <v>36526</v>
      </c>
      <c r="C2" s="374" t="s">
        <v>157</v>
      </c>
      <c r="D2" s="375"/>
      <c r="E2" s="376">
        <v>6244.49</v>
      </c>
      <c r="F2" s="382">
        <f>SUM(E:E)-SUM(D:D)</f>
        <v>9288.8700000000008</v>
      </c>
    </row>
    <row r="3" spans="1:6" x14ac:dyDescent="0.2">
      <c r="A3" s="378">
        <v>300</v>
      </c>
      <c r="B3" s="379">
        <v>41894</v>
      </c>
      <c r="C3" s="380" t="s">
        <v>174</v>
      </c>
      <c r="D3" s="381"/>
      <c r="E3" s="381">
        <v>2000</v>
      </c>
      <c r="F3" s="202"/>
    </row>
    <row r="4" spans="1:6" x14ac:dyDescent="0.2">
      <c r="A4" s="226">
        <v>300</v>
      </c>
      <c r="B4" s="222">
        <v>41898</v>
      </c>
      <c r="C4" s="207" t="s">
        <v>175</v>
      </c>
      <c r="D4" s="383"/>
      <c r="E4" s="383">
        <v>1000</v>
      </c>
      <c r="F4" s="202"/>
    </row>
    <row r="5" spans="1:6" x14ac:dyDescent="0.2">
      <c r="A5" s="226">
        <v>106</v>
      </c>
      <c r="B5" s="222">
        <v>42004</v>
      </c>
      <c r="C5" s="207" t="s">
        <v>176</v>
      </c>
      <c r="D5" s="383"/>
      <c r="E5" s="383">
        <v>44.38</v>
      </c>
      <c r="F5" s="20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"/>
  <sheetViews>
    <sheetView workbookViewId="0">
      <selection sqref="A1:F5"/>
    </sheetView>
  </sheetViews>
  <sheetFormatPr baseColWidth="10" defaultRowHeight="12.75" x14ac:dyDescent="0.2"/>
  <sheetData>
    <row r="1" spans="1:6" x14ac:dyDescent="0.2">
      <c r="A1" s="368" t="s">
        <v>8</v>
      </c>
      <c r="B1" s="369" t="s">
        <v>2</v>
      </c>
      <c r="C1" s="370" t="str">
        <f>CONCATENATE([2]Décompte!A400," ",[2]Décompte!A401," ",[2]Décompte!A402)</f>
        <v xml:space="preserve">Compte 5 N°56789101112 </v>
      </c>
      <c r="D1" s="371" t="s">
        <v>3</v>
      </c>
      <c r="E1" s="371" t="s">
        <v>4</v>
      </c>
      <c r="F1" s="371" t="s">
        <v>5</v>
      </c>
    </row>
    <row r="2" spans="1:6" x14ac:dyDescent="0.2">
      <c r="A2" s="372">
        <v>999</v>
      </c>
      <c r="B2" s="373">
        <v>36526</v>
      </c>
      <c r="C2" s="374" t="s">
        <v>157</v>
      </c>
      <c r="D2" s="375"/>
      <c r="E2" s="376">
        <v>34169.42</v>
      </c>
      <c r="F2" s="382">
        <f>SUM(E:E)-SUM(D:D)</f>
        <v>34815.29</v>
      </c>
    </row>
    <row r="3" spans="1:6" x14ac:dyDescent="0.2">
      <c r="A3" s="378">
        <v>106</v>
      </c>
      <c r="B3" s="379">
        <v>42004</v>
      </c>
      <c r="C3" s="380" t="s">
        <v>177</v>
      </c>
      <c r="D3" s="381"/>
      <c r="E3" s="381">
        <v>1067.49</v>
      </c>
    </row>
    <row r="4" spans="1:6" x14ac:dyDescent="0.2">
      <c r="A4" s="226">
        <v>553</v>
      </c>
      <c r="B4" s="222">
        <v>42004</v>
      </c>
      <c r="C4" s="207" t="s">
        <v>178</v>
      </c>
      <c r="D4" s="383">
        <v>256.19</v>
      </c>
      <c r="E4" s="383"/>
    </row>
    <row r="5" spans="1:6" x14ac:dyDescent="0.2">
      <c r="A5" s="226">
        <v>553</v>
      </c>
      <c r="B5" s="222">
        <v>42004</v>
      </c>
      <c r="C5" s="207" t="s">
        <v>179</v>
      </c>
      <c r="D5" s="383">
        <v>165.43</v>
      </c>
      <c r="E5" s="38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512"/>
  <sheetViews>
    <sheetView workbookViewId="0">
      <selection sqref="A1:F1048576"/>
    </sheetView>
  </sheetViews>
  <sheetFormatPr baseColWidth="10" defaultRowHeight="12.75" x14ac:dyDescent="0.2"/>
  <cols>
    <col min="1" max="1" width="4.7109375" style="4" customWidth="1"/>
    <col min="2" max="2" width="10" style="3" customWidth="1"/>
    <col min="3" max="3" width="45.7109375" customWidth="1"/>
    <col min="4" max="6" width="11.7109375" style="5" customWidth="1"/>
  </cols>
  <sheetData>
    <row r="1" spans="1:6" x14ac:dyDescent="0.2">
      <c r="A1" s="368" t="s">
        <v>8</v>
      </c>
      <c r="B1" s="369" t="s">
        <v>2</v>
      </c>
      <c r="C1" s="370" t="str">
        <f>CONCATENATE([2]Décompte!A403," ",[2]Décompte!A404," ",[2]Décompte!A405)</f>
        <v xml:space="preserve">Compte 6 N°678910111213 </v>
      </c>
      <c r="D1" s="371" t="s">
        <v>3</v>
      </c>
      <c r="E1" s="371" t="s">
        <v>4</v>
      </c>
      <c r="F1" s="371" t="s">
        <v>5</v>
      </c>
    </row>
    <row r="2" spans="1:6" x14ac:dyDescent="0.2">
      <c r="A2" s="372">
        <v>999</v>
      </c>
      <c r="B2" s="373">
        <v>36526</v>
      </c>
      <c r="C2" s="374" t="s">
        <v>157</v>
      </c>
      <c r="D2" s="375"/>
      <c r="E2" s="376">
        <v>2272.25</v>
      </c>
      <c r="F2" s="382">
        <f>SUM(E:E)-SUM(D:D)</f>
        <v>1060.29</v>
      </c>
    </row>
    <row r="3" spans="1:6" x14ac:dyDescent="0.2">
      <c r="A3" s="378">
        <v>503</v>
      </c>
      <c r="B3" s="379">
        <v>41642</v>
      </c>
      <c r="C3" s="380"/>
      <c r="D3" s="381">
        <v>23</v>
      </c>
      <c r="E3" s="381"/>
      <c r="F3"/>
    </row>
    <row r="4" spans="1:6" x14ac:dyDescent="0.2">
      <c r="A4" s="226">
        <v>517</v>
      </c>
      <c r="B4" s="222">
        <v>41645</v>
      </c>
      <c r="C4" s="207"/>
      <c r="D4" s="383">
        <v>200</v>
      </c>
      <c r="E4" s="383"/>
      <c r="F4"/>
    </row>
    <row r="5" spans="1:6" x14ac:dyDescent="0.2">
      <c r="A5" s="226">
        <v>600</v>
      </c>
      <c r="B5" s="222">
        <v>41645</v>
      </c>
      <c r="C5" s="207"/>
      <c r="D5" s="383">
        <v>40</v>
      </c>
      <c r="E5" s="383"/>
      <c r="F5"/>
    </row>
    <row r="6" spans="1:6" x14ac:dyDescent="0.2">
      <c r="A6" s="226">
        <v>120</v>
      </c>
      <c r="B6" s="222">
        <v>41645</v>
      </c>
      <c r="C6" s="207"/>
      <c r="D6" s="383"/>
      <c r="E6" s="383">
        <v>790.18</v>
      </c>
      <c r="F6"/>
    </row>
    <row r="7" spans="1:6" x14ac:dyDescent="0.2">
      <c r="A7" s="226">
        <v>542</v>
      </c>
      <c r="B7" s="222">
        <v>41642</v>
      </c>
      <c r="C7" s="207"/>
      <c r="D7" s="383">
        <v>1.5</v>
      </c>
      <c r="E7" s="383"/>
      <c r="F7"/>
    </row>
    <row r="8" spans="1:6" x14ac:dyDescent="0.2">
      <c r="A8" s="226">
        <v>600</v>
      </c>
      <c r="B8" s="222">
        <v>41647</v>
      </c>
      <c r="C8" s="207"/>
      <c r="D8" s="383">
        <v>100</v>
      </c>
      <c r="E8" s="383"/>
      <c r="F8"/>
    </row>
    <row r="9" spans="1:6" x14ac:dyDescent="0.2">
      <c r="A9" s="226">
        <v>600</v>
      </c>
      <c r="B9" s="222">
        <v>41649</v>
      </c>
      <c r="C9" s="207"/>
      <c r="D9" s="383">
        <v>90</v>
      </c>
      <c r="E9" s="383"/>
      <c r="F9"/>
    </row>
    <row r="10" spans="1:6" x14ac:dyDescent="0.2">
      <c r="A10" s="226">
        <v>528</v>
      </c>
      <c r="B10" s="222">
        <v>41649</v>
      </c>
      <c r="C10" s="207"/>
      <c r="D10" s="383">
        <v>77.819999999999993</v>
      </c>
      <c r="E10" s="383"/>
      <c r="F10"/>
    </row>
    <row r="11" spans="1:6" x14ac:dyDescent="0.2">
      <c r="A11" s="226">
        <v>600</v>
      </c>
      <c r="B11" s="222">
        <v>41652</v>
      </c>
      <c r="C11" s="207"/>
      <c r="D11" s="383">
        <v>40</v>
      </c>
      <c r="E11" s="383"/>
      <c r="F11"/>
    </row>
    <row r="12" spans="1:6" x14ac:dyDescent="0.2">
      <c r="A12" s="226">
        <v>510</v>
      </c>
      <c r="B12" s="222">
        <v>41652</v>
      </c>
      <c r="C12" s="207"/>
      <c r="D12" s="383">
        <v>150</v>
      </c>
      <c r="E12" s="383"/>
      <c r="F12"/>
    </row>
    <row r="13" spans="1:6" x14ac:dyDescent="0.2">
      <c r="A13" s="226">
        <v>503</v>
      </c>
      <c r="B13" s="222">
        <v>41652</v>
      </c>
      <c r="C13" s="207"/>
      <c r="D13" s="383">
        <v>55.8</v>
      </c>
      <c r="E13" s="383"/>
      <c r="F13"/>
    </row>
    <row r="14" spans="1:6" x14ac:dyDescent="0.2">
      <c r="A14" s="226">
        <v>542</v>
      </c>
      <c r="B14" s="222">
        <v>41640</v>
      </c>
      <c r="C14" s="207"/>
      <c r="D14" s="383">
        <v>4.57</v>
      </c>
      <c r="E14" s="383"/>
      <c r="F14"/>
    </row>
    <row r="15" spans="1:6" x14ac:dyDescent="0.2">
      <c r="A15" s="226">
        <v>503</v>
      </c>
      <c r="B15" s="222">
        <v>41655</v>
      </c>
      <c r="C15" s="207"/>
      <c r="D15" s="383">
        <v>14.99</v>
      </c>
      <c r="E15" s="383"/>
      <c r="F15"/>
    </row>
    <row r="16" spans="1:6" x14ac:dyDescent="0.2">
      <c r="A16" s="226">
        <v>600</v>
      </c>
      <c r="B16" s="222">
        <v>41659</v>
      </c>
      <c r="C16" s="207"/>
      <c r="D16" s="383">
        <v>40</v>
      </c>
      <c r="E16" s="383"/>
      <c r="F16"/>
    </row>
    <row r="17" spans="1:6" x14ac:dyDescent="0.2">
      <c r="A17" s="226">
        <v>262</v>
      </c>
      <c r="B17" s="222">
        <v>41662</v>
      </c>
      <c r="C17" s="207"/>
      <c r="D17" s="383"/>
      <c r="E17" s="383">
        <v>16.579999999999998</v>
      </c>
      <c r="F17"/>
    </row>
    <row r="18" spans="1:6" x14ac:dyDescent="0.2">
      <c r="A18" s="226">
        <v>600</v>
      </c>
      <c r="B18" s="222">
        <v>41666</v>
      </c>
      <c r="C18" s="207"/>
      <c r="D18" s="383">
        <v>40</v>
      </c>
      <c r="E18" s="383"/>
      <c r="F18"/>
    </row>
    <row r="19" spans="1:6" x14ac:dyDescent="0.2">
      <c r="A19" s="226">
        <v>600</v>
      </c>
      <c r="B19" s="222">
        <v>41673</v>
      </c>
      <c r="C19" s="207"/>
      <c r="D19" s="383">
        <v>40</v>
      </c>
      <c r="E19" s="383"/>
      <c r="F19"/>
    </row>
    <row r="20" spans="1:6" x14ac:dyDescent="0.2">
      <c r="A20" s="226">
        <v>542</v>
      </c>
      <c r="B20" s="222">
        <v>41674</v>
      </c>
      <c r="C20" s="207"/>
      <c r="D20" s="383">
        <v>1.5</v>
      </c>
      <c r="E20" s="383"/>
      <c r="F20"/>
    </row>
    <row r="21" spans="1:6" x14ac:dyDescent="0.2">
      <c r="A21" s="226">
        <v>120</v>
      </c>
      <c r="B21" s="222">
        <v>41675</v>
      </c>
      <c r="C21" s="207"/>
      <c r="D21" s="383"/>
      <c r="E21" s="383">
        <v>790.18</v>
      </c>
      <c r="F21"/>
    </row>
    <row r="22" spans="1:6" x14ac:dyDescent="0.2">
      <c r="A22" s="226">
        <v>517</v>
      </c>
      <c r="B22" s="222">
        <v>41676</v>
      </c>
      <c r="C22" s="207"/>
      <c r="D22" s="383">
        <v>200</v>
      </c>
      <c r="E22" s="383"/>
      <c r="F22"/>
    </row>
    <row r="23" spans="1:6" x14ac:dyDescent="0.2">
      <c r="A23" s="226">
        <v>600</v>
      </c>
      <c r="B23" s="222">
        <v>41680</v>
      </c>
      <c r="C23" s="207"/>
      <c r="D23" s="383">
        <v>90</v>
      </c>
      <c r="E23" s="383"/>
      <c r="F23"/>
    </row>
    <row r="24" spans="1:6" x14ac:dyDescent="0.2">
      <c r="A24" s="226">
        <v>600</v>
      </c>
      <c r="B24" s="222">
        <v>41680</v>
      </c>
      <c r="C24" s="207"/>
      <c r="D24" s="383">
        <v>40</v>
      </c>
      <c r="E24" s="383"/>
      <c r="F24"/>
    </row>
    <row r="25" spans="1:6" x14ac:dyDescent="0.2">
      <c r="A25" s="226">
        <v>528</v>
      </c>
      <c r="B25" s="222">
        <v>41680</v>
      </c>
      <c r="C25" s="207"/>
      <c r="D25" s="383">
        <v>77.81</v>
      </c>
      <c r="E25" s="383"/>
      <c r="F25"/>
    </row>
    <row r="26" spans="1:6" x14ac:dyDescent="0.2">
      <c r="A26" s="226">
        <v>503</v>
      </c>
      <c r="B26" s="222">
        <v>41684</v>
      </c>
      <c r="C26" s="207"/>
      <c r="D26" s="383">
        <v>16.579999999999998</v>
      </c>
      <c r="E26" s="383"/>
      <c r="F26"/>
    </row>
    <row r="27" spans="1:6" x14ac:dyDescent="0.2">
      <c r="A27" s="226">
        <v>600</v>
      </c>
      <c r="B27" s="222">
        <v>41687</v>
      </c>
      <c r="C27" s="207"/>
      <c r="D27" s="383">
        <v>40</v>
      </c>
      <c r="E27" s="383"/>
      <c r="F27"/>
    </row>
    <row r="28" spans="1:6" x14ac:dyDescent="0.2">
      <c r="A28" s="226">
        <v>503</v>
      </c>
      <c r="B28" s="222">
        <v>41690</v>
      </c>
      <c r="C28" s="207"/>
      <c r="D28" s="383">
        <v>15.41</v>
      </c>
      <c r="E28" s="383"/>
      <c r="F28"/>
    </row>
    <row r="29" spans="1:6" x14ac:dyDescent="0.2">
      <c r="A29" s="226">
        <v>600</v>
      </c>
      <c r="B29" s="222">
        <v>41694</v>
      </c>
      <c r="C29" s="207"/>
      <c r="D29" s="383">
        <v>40</v>
      </c>
      <c r="E29" s="383"/>
      <c r="F29"/>
    </row>
    <row r="30" spans="1:6" x14ac:dyDescent="0.2">
      <c r="A30" s="226">
        <v>543</v>
      </c>
      <c r="B30" s="222">
        <v>41698</v>
      </c>
      <c r="C30" s="207"/>
      <c r="D30" s="383">
        <v>26.25</v>
      </c>
      <c r="E30" s="383"/>
      <c r="F30"/>
    </row>
    <row r="31" spans="1:6" x14ac:dyDescent="0.2">
      <c r="A31" s="226">
        <v>600</v>
      </c>
      <c r="B31" s="222">
        <v>41701</v>
      </c>
      <c r="C31" s="207"/>
      <c r="D31" s="383">
        <v>40</v>
      </c>
      <c r="E31" s="383"/>
      <c r="F31"/>
    </row>
    <row r="32" spans="1:6" x14ac:dyDescent="0.2">
      <c r="A32" s="226">
        <v>542</v>
      </c>
      <c r="B32" s="222">
        <v>41702</v>
      </c>
      <c r="C32" s="207"/>
      <c r="D32" s="383">
        <v>1.5</v>
      </c>
      <c r="E32" s="383"/>
      <c r="F32"/>
    </row>
    <row r="33" spans="1:6" x14ac:dyDescent="0.2">
      <c r="A33" s="226">
        <v>120</v>
      </c>
      <c r="B33" s="222">
        <v>41703</v>
      </c>
      <c r="C33" s="207"/>
      <c r="D33" s="383"/>
      <c r="E33" s="383">
        <v>790.18</v>
      </c>
      <c r="F33"/>
    </row>
    <row r="34" spans="1:6" x14ac:dyDescent="0.2">
      <c r="A34" s="226">
        <v>517</v>
      </c>
      <c r="B34" s="222">
        <v>41704</v>
      </c>
      <c r="C34" s="207"/>
      <c r="D34" s="383">
        <v>200</v>
      </c>
      <c r="E34" s="383"/>
      <c r="F34"/>
    </row>
    <row r="35" spans="1:6" x14ac:dyDescent="0.2">
      <c r="A35" s="226">
        <v>600</v>
      </c>
      <c r="B35" s="222">
        <v>41708</v>
      </c>
      <c r="C35" s="207"/>
      <c r="D35" s="383">
        <v>90</v>
      </c>
      <c r="E35" s="383"/>
      <c r="F35"/>
    </row>
    <row r="36" spans="1:6" x14ac:dyDescent="0.2">
      <c r="A36" s="226">
        <v>600</v>
      </c>
      <c r="B36" s="222">
        <v>41708</v>
      </c>
      <c r="C36" s="207"/>
      <c r="D36" s="383">
        <v>40</v>
      </c>
      <c r="E36" s="383"/>
      <c r="F36"/>
    </row>
    <row r="37" spans="1:6" x14ac:dyDescent="0.2">
      <c r="A37" s="226">
        <v>528</v>
      </c>
      <c r="B37" s="222">
        <v>41708</v>
      </c>
      <c r="C37" s="207"/>
      <c r="D37" s="383">
        <v>77.819999999999993</v>
      </c>
      <c r="E37" s="383"/>
      <c r="F37"/>
    </row>
    <row r="38" spans="1:6" x14ac:dyDescent="0.2">
      <c r="A38" s="226">
        <v>503</v>
      </c>
      <c r="B38" s="222">
        <v>41711</v>
      </c>
      <c r="C38" s="207"/>
      <c r="D38" s="383">
        <v>15.41</v>
      </c>
      <c r="E38" s="383"/>
      <c r="F38"/>
    </row>
    <row r="39" spans="1:6" x14ac:dyDescent="0.2">
      <c r="A39" s="226">
        <v>503</v>
      </c>
      <c r="B39" s="222">
        <v>41712</v>
      </c>
      <c r="C39" s="207"/>
      <c r="D39" s="383">
        <v>72.680000000000007</v>
      </c>
      <c r="E39" s="383"/>
      <c r="F39"/>
    </row>
    <row r="40" spans="1:6" x14ac:dyDescent="0.2">
      <c r="A40" s="226">
        <v>600</v>
      </c>
      <c r="B40" s="222">
        <v>41715</v>
      </c>
      <c r="C40" s="207"/>
      <c r="D40" s="383">
        <v>40</v>
      </c>
      <c r="E40" s="383"/>
      <c r="F40"/>
    </row>
    <row r="41" spans="1:6" x14ac:dyDescent="0.2">
      <c r="A41" s="226">
        <v>510</v>
      </c>
      <c r="B41" s="222">
        <v>41715</v>
      </c>
      <c r="C41" s="207"/>
      <c r="D41" s="383">
        <v>168</v>
      </c>
      <c r="E41" s="383"/>
      <c r="F41"/>
    </row>
    <row r="42" spans="1:6" x14ac:dyDescent="0.2">
      <c r="A42" s="226">
        <v>262</v>
      </c>
      <c r="B42" s="222">
        <v>41716</v>
      </c>
      <c r="C42" s="207"/>
      <c r="D42" s="383"/>
      <c r="E42" s="383">
        <v>72.680000000000007</v>
      </c>
      <c r="F42"/>
    </row>
    <row r="43" spans="1:6" x14ac:dyDescent="0.2">
      <c r="A43" s="226">
        <v>262</v>
      </c>
      <c r="B43" s="222">
        <v>41719</v>
      </c>
      <c r="C43" s="207"/>
      <c r="D43" s="383"/>
      <c r="E43" s="383">
        <v>9.34</v>
      </c>
      <c r="F43"/>
    </row>
    <row r="44" spans="1:6" x14ac:dyDescent="0.2">
      <c r="A44" s="226">
        <v>600</v>
      </c>
      <c r="B44" s="222">
        <v>41722</v>
      </c>
      <c r="C44" s="207"/>
      <c r="D44" s="383">
        <v>40</v>
      </c>
      <c r="E44" s="383"/>
      <c r="F44"/>
    </row>
    <row r="45" spans="1:6" x14ac:dyDescent="0.2">
      <c r="A45" s="226">
        <v>503</v>
      </c>
      <c r="B45" s="222">
        <v>41722</v>
      </c>
      <c r="C45" s="207"/>
      <c r="D45" s="383">
        <v>9.34</v>
      </c>
      <c r="E45" s="383"/>
      <c r="F45"/>
    </row>
    <row r="46" spans="1:6" x14ac:dyDescent="0.2">
      <c r="A46" s="226">
        <v>600</v>
      </c>
      <c r="B46" s="222">
        <v>41729</v>
      </c>
      <c r="C46" s="207"/>
      <c r="D46" s="383">
        <v>40</v>
      </c>
      <c r="E46" s="383"/>
      <c r="F46"/>
    </row>
    <row r="47" spans="1:6" x14ac:dyDescent="0.2">
      <c r="A47" s="226">
        <v>542</v>
      </c>
      <c r="B47" s="222">
        <v>41731</v>
      </c>
      <c r="C47" s="207"/>
      <c r="D47" s="383">
        <v>1.5</v>
      </c>
      <c r="E47" s="383"/>
      <c r="F47"/>
    </row>
    <row r="48" spans="1:6" x14ac:dyDescent="0.2">
      <c r="A48" s="226">
        <v>120</v>
      </c>
      <c r="B48" s="222">
        <v>41733</v>
      </c>
      <c r="C48" s="207"/>
      <c r="D48" s="383"/>
      <c r="E48" s="383">
        <v>790.18</v>
      </c>
      <c r="F48"/>
    </row>
    <row r="49" spans="1:6" x14ac:dyDescent="0.2">
      <c r="A49" s="226">
        <v>517</v>
      </c>
      <c r="B49" s="222">
        <v>41735</v>
      </c>
      <c r="C49" s="207"/>
      <c r="D49" s="383">
        <v>200</v>
      </c>
      <c r="E49" s="383"/>
      <c r="F49"/>
    </row>
    <row r="50" spans="1:6" x14ac:dyDescent="0.2">
      <c r="A50" s="226">
        <v>600</v>
      </c>
      <c r="B50" s="222">
        <v>41736</v>
      </c>
      <c r="C50" s="207"/>
      <c r="D50" s="383">
        <v>40</v>
      </c>
      <c r="E50" s="383"/>
      <c r="F50"/>
    </row>
    <row r="51" spans="1:6" x14ac:dyDescent="0.2">
      <c r="A51" s="226">
        <v>600</v>
      </c>
      <c r="B51" s="222">
        <v>41739</v>
      </c>
      <c r="C51" s="207"/>
      <c r="D51" s="383">
        <v>90</v>
      </c>
      <c r="E51" s="383"/>
      <c r="F51"/>
    </row>
    <row r="52" spans="1:6" x14ac:dyDescent="0.2">
      <c r="A52" s="226">
        <v>528</v>
      </c>
      <c r="B52" s="222">
        <v>41739</v>
      </c>
      <c r="C52" s="207"/>
      <c r="D52" s="383">
        <v>77.819999999999993</v>
      </c>
      <c r="E52" s="383"/>
      <c r="F52"/>
    </row>
    <row r="53" spans="1:6" x14ac:dyDescent="0.2">
      <c r="A53" s="226">
        <v>600</v>
      </c>
      <c r="B53" s="222">
        <v>41743</v>
      </c>
      <c r="C53" s="207"/>
      <c r="D53" s="383">
        <v>40</v>
      </c>
      <c r="E53" s="383"/>
      <c r="F53"/>
    </row>
    <row r="54" spans="1:6" x14ac:dyDescent="0.2">
      <c r="A54" s="226">
        <v>600</v>
      </c>
      <c r="B54" s="222">
        <v>41743</v>
      </c>
      <c r="C54" s="207"/>
      <c r="D54" s="383">
        <v>100</v>
      </c>
      <c r="E54" s="383"/>
      <c r="F54"/>
    </row>
    <row r="55" spans="1:6" x14ac:dyDescent="0.2">
      <c r="A55" s="226">
        <v>600</v>
      </c>
      <c r="B55" s="222">
        <v>41750</v>
      </c>
      <c r="C55" s="207"/>
      <c r="D55" s="383">
        <v>40</v>
      </c>
      <c r="E55" s="383"/>
      <c r="F55"/>
    </row>
    <row r="56" spans="1:6" x14ac:dyDescent="0.2">
      <c r="A56" s="226">
        <v>508</v>
      </c>
      <c r="B56" s="222">
        <v>41751</v>
      </c>
      <c r="C56" s="207"/>
      <c r="D56" s="383">
        <v>25.9</v>
      </c>
      <c r="E56" s="383"/>
      <c r="F56"/>
    </row>
    <row r="57" spans="1:6" x14ac:dyDescent="0.2">
      <c r="A57" s="226">
        <v>262</v>
      </c>
      <c r="B57" s="222">
        <v>41753</v>
      </c>
      <c r="C57" s="207"/>
      <c r="D57" s="383"/>
      <c r="E57" s="383">
        <v>32.520000000000003</v>
      </c>
      <c r="F57"/>
    </row>
    <row r="58" spans="1:6" x14ac:dyDescent="0.2">
      <c r="A58" s="226">
        <v>503</v>
      </c>
      <c r="B58" s="222">
        <v>41754</v>
      </c>
      <c r="C58" s="207"/>
      <c r="D58" s="383">
        <v>32.520000000000003</v>
      </c>
      <c r="E58" s="383"/>
      <c r="F58"/>
    </row>
    <row r="59" spans="1:6" x14ac:dyDescent="0.2">
      <c r="A59" s="226">
        <v>503</v>
      </c>
      <c r="B59" s="222">
        <v>41754</v>
      </c>
      <c r="C59" s="207"/>
      <c r="D59" s="383">
        <v>14.99</v>
      </c>
      <c r="E59" s="383"/>
      <c r="F59"/>
    </row>
    <row r="60" spans="1:6" x14ac:dyDescent="0.2">
      <c r="A60" s="226">
        <v>600</v>
      </c>
      <c r="B60" s="222">
        <v>41757</v>
      </c>
      <c r="C60" s="207"/>
      <c r="D60" s="383">
        <v>40</v>
      </c>
      <c r="E60" s="383"/>
      <c r="F60"/>
    </row>
    <row r="61" spans="1:6" x14ac:dyDescent="0.2">
      <c r="A61" s="226">
        <v>600</v>
      </c>
      <c r="B61" s="222">
        <v>41764</v>
      </c>
      <c r="C61" s="207"/>
      <c r="D61" s="383">
        <v>40</v>
      </c>
      <c r="E61" s="383"/>
      <c r="F61"/>
    </row>
    <row r="62" spans="1:6" x14ac:dyDescent="0.2">
      <c r="A62" s="226">
        <v>120</v>
      </c>
      <c r="B62" s="222">
        <v>41764</v>
      </c>
      <c r="C62" s="207"/>
      <c r="D62" s="383"/>
      <c r="E62" s="383">
        <v>790.18</v>
      </c>
      <c r="F62"/>
    </row>
    <row r="63" spans="1:6" x14ac:dyDescent="0.2">
      <c r="A63" s="226">
        <v>262</v>
      </c>
      <c r="B63" s="222">
        <v>41764</v>
      </c>
      <c r="C63" s="207"/>
      <c r="D63" s="383"/>
      <c r="E63" s="383">
        <v>24.62</v>
      </c>
      <c r="F63"/>
    </row>
    <row r="64" spans="1:6" x14ac:dyDescent="0.2">
      <c r="A64" s="226">
        <v>517</v>
      </c>
      <c r="B64" s="222">
        <v>41765</v>
      </c>
      <c r="C64" s="207"/>
      <c r="D64" s="383">
        <v>200</v>
      </c>
      <c r="E64" s="383"/>
      <c r="F64"/>
    </row>
    <row r="65" spans="1:6" x14ac:dyDescent="0.2">
      <c r="A65" s="226">
        <v>542</v>
      </c>
      <c r="B65" s="222">
        <v>41764</v>
      </c>
      <c r="C65" s="207"/>
      <c r="D65" s="383">
        <v>1.5</v>
      </c>
      <c r="E65" s="383"/>
      <c r="F65"/>
    </row>
    <row r="66" spans="1:6" x14ac:dyDescent="0.2">
      <c r="A66" s="226">
        <v>600</v>
      </c>
      <c r="B66" s="222">
        <v>41765</v>
      </c>
      <c r="C66" s="207"/>
      <c r="D66" s="383">
        <v>100</v>
      </c>
      <c r="E66" s="383"/>
      <c r="F66"/>
    </row>
    <row r="67" spans="1:6" x14ac:dyDescent="0.2">
      <c r="A67" s="226">
        <v>503</v>
      </c>
      <c r="B67" s="222">
        <v>41765</v>
      </c>
      <c r="C67" s="207"/>
      <c r="D67" s="383">
        <v>24.62</v>
      </c>
      <c r="E67" s="383"/>
      <c r="F67"/>
    </row>
    <row r="68" spans="1:6" x14ac:dyDescent="0.2">
      <c r="A68" s="226">
        <v>544</v>
      </c>
      <c r="B68" s="222">
        <v>41765</v>
      </c>
      <c r="C68" s="207"/>
      <c r="D68" s="383">
        <v>36.51</v>
      </c>
      <c r="E68" s="383"/>
      <c r="F68"/>
    </row>
    <row r="69" spans="1:6" x14ac:dyDescent="0.2">
      <c r="A69" s="226">
        <v>600</v>
      </c>
      <c r="B69" s="222">
        <v>41769</v>
      </c>
      <c r="C69" s="207"/>
      <c r="D69" s="383">
        <v>90</v>
      </c>
      <c r="E69" s="383"/>
      <c r="F69"/>
    </row>
    <row r="70" spans="1:6" x14ac:dyDescent="0.2">
      <c r="A70" s="226">
        <v>600</v>
      </c>
      <c r="B70" s="222">
        <v>41771</v>
      </c>
      <c r="C70" s="207"/>
      <c r="D70" s="383">
        <v>40</v>
      </c>
      <c r="E70" s="383"/>
      <c r="F70"/>
    </row>
    <row r="71" spans="1:6" x14ac:dyDescent="0.2">
      <c r="A71" s="226">
        <v>528</v>
      </c>
      <c r="B71" s="222">
        <v>41771</v>
      </c>
      <c r="C71" s="207"/>
      <c r="D71" s="383">
        <v>77.81</v>
      </c>
      <c r="E71" s="383"/>
      <c r="F71"/>
    </row>
    <row r="72" spans="1:6" x14ac:dyDescent="0.2">
      <c r="A72" s="226">
        <v>262</v>
      </c>
      <c r="B72" s="222">
        <v>41772</v>
      </c>
      <c r="C72" s="207"/>
      <c r="D72" s="383"/>
      <c r="E72" s="383">
        <v>11.53</v>
      </c>
      <c r="F72"/>
    </row>
    <row r="73" spans="1:6" x14ac:dyDescent="0.2">
      <c r="A73" s="226">
        <v>503</v>
      </c>
      <c r="B73" s="222">
        <v>41773</v>
      </c>
      <c r="C73" s="207"/>
      <c r="D73" s="383">
        <v>8.9600000000000009</v>
      </c>
      <c r="E73" s="383"/>
      <c r="F73"/>
    </row>
    <row r="74" spans="1:6" x14ac:dyDescent="0.2">
      <c r="A74" s="226">
        <v>600</v>
      </c>
      <c r="B74" s="222">
        <v>41778</v>
      </c>
      <c r="C74" s="207"/>
      <c r="D74" s="383">
        <v>40</v>
      </c>
      <c r="E74" s="383"/>
      <c r="F74"/>
    </row>
    <row r="75" spans="1:6" x14ac:dyDescent="0.2">
      <c r="A75" s="226">
        <v>503</v>
      </c>
      <c r="B75" s="222">
        <v>41778</v>
      </c>
      <c r="C75" s="207"/>
      <c r="D75" s="383">
        <v>11.53</v>
      </c>
      <c r="E75" s="383"/>
      <c r="F75"/>
    </row>
    <row r="76" spans="1:6" x14ac:dyDescent="0.2">
      <c r="A76" s="226">
        <v>600</v>
      </c>
      <c r="B76" s="222">
        <v>41785</v>
      </c>
      <c r="C76" s="207"/>
      <c r="D76" s="383">
        <v>40</v>
      </c>
      <c r="E76" s="383"/>
      <c r="F76"/>
    </row>
    <row r="77" spans="1:6" x14ac:dyDescent="0.2">
      <c r="A77" s="226">
        <v>262</v>
      </c>
      <c r="B77" s="222">
        <v>41785</v>
      </c>
      <c r="C77" s="207"/>
      <c r="D77" s="383"/>
      <c r="E77" s="383">
        <v>15.86</v>
      </c>
      <c r="F77"/>
    </row>
    <row r="78" spans="1:6" x14ac:dyDescent="0.2">
      <c r="A78" s="226">
        <v>503</v>
      </c>
      <c r="B78" s="222">
        <v>41786</v>
      </c>
      <c r="C78" s="207"/>
      <c r="D78" s="383">
        <v>23</v>
      </c>
      <c r="E78" s="383"/>
      <c r="F78"/>
    </row>
    <row r="79" spans="1:6" x14ac:dyDescent="0.2">
      <c r="A79" s="226">
        <v>262</v>
      </c>
      <c r="B79" s="222">
        <v>41787</v>
      </c>
      <c r="C79" s="207"/>
      <c r="D79" s="383"/>
      <c r="E79" s="383">
        <v>23.14</v>
      </c>
      <c r="F79"/>
    </row>
    <row r="80" spans="1:6" x14ac:dyDescent="0.2">
      <c r="A80" s="226">
        <v>503</v>
      </c>
      <c r="B80" s="222">
        <v>41788</v>
      </c>
      <c r="C80" s="207"/>
      <c r="D80" s="383">
        <v>63</v>
      </c>
      <c r="E80" s="383"/>
      <c r="F80"/>
    </row>
    <row r="81" spans="1:6" x14ac:dyDescent="0.2">
      <c r="A81" s="226">
        <v>503</v>
      </c>
      <c r="B81" s="222">
        <v>41789</v>
      </c>
      <c r="C81" s="207"/>
      <c r="D81" s="383">
        <v>54.12</v>
      </c>
      <c r="E81" s="383"/>
      <c r="F81"/>
    </row>
    <row r="82" spans="1:6" x14ac:dyDescent="0.2">
      <c r="A82" s="226">
        <v>600</v>
      </c>
      <c r="B82" s="222">
        <v>41792</v>
      </c>
      <c r="C82" s="207"/>
      <c r="D82" s="383">
        <v>40</v>
      </c>
      <c r="E82" s="383"/>
      <c r="F82"/>
    </row>
    <row r="83" spans="1:6" x14ac:dyDescent="0.2">
      <c r="A83" s="226">
        <v>262</v>
      </c>
      <c r="B83" s="222">
        <v>41793</v>
      </c>
      <c r="C83" s="207"/>
      <c r="D83" s="383"/>
      <c r="E83" s="383">
        <v>54.12</v>
      </c>
      <c r="F83"/>
    </row>
    <row r="84" spans="1:6" x14ac:dyDescent="0.2">
      <c r="A84" s="226">
        <v>542</v>
      </c>
      <c r="B84" s="222">
        <v>41793</v>
      </c>
      <c r="C84" s="207"/>
      <c r="D84" s="383">
        <v>1.5</v>
      </c>
      <c r="E84" s="383"/>
      <c r="F84"/>
    </row>
    <row r="85" spans="1:6" x14ac:dyDescent="0.2">
      <c r="A85" s="226">
        <v>120</v>
      </c>
      <c r="B85" s="222">
        <v>41795</v>
      </c>
      <c r="C85" s="207"/>
      <c r="D85" s="383"/>
      <c r="E85" s="383">
        <v>790.18</v>
      </c>
      <c r="F85"/>
    </row>
    <row r="86" spans="1:6" x14ac:dyDescent="0.2">
      <c r="A86" s="226">
        <v>517</v>
      </c>
      <c r="B86" s="222">
        <v>41796</v>
      </c>
      <c r="C86" s="207"/>
      <c r="D86" s="383">
        <v>200</v>
      </c>
      <c r="E86" s="383"/>
      <c r="F86"/>
    </row>
    <row r="87" spans="1:6" x14ac:dyDescent="0.2">
      <c r="A87" s="226">
        <v>600</v>
      </c>
      <c r="B87" s="222">
        <v>41799</v>
      </c>
      <c r="C87" s="207"/>
      <c r="D87" s="383">
        <v>40</v>
      </c>
      <c r="E87" s="383"/>
      <c r="F87"/>
    </row>
    <row r="88" spans="1:6" x14ac:dyDescent="0.2">
      <c r="A88" s="226">
        <v>600</v>
      </c>
      <c r="B88" s="222">
        <v>41800</v>
      </c>
      <c r="C88" s="207"/>
      <c r="D88" s="383">
        <v>90</v>
      </c>
      <c r="E88" s="383"/>
      <c r="F88"/>
    </row>
    <row r="89" spans="1:6" x14ac:dyDescent="0.2">
      <c r="A89" s="226">
        <v>528</v>
      </c>
      <c r="B89" s="222">
        <v>41800</v>
      </c>
      <c r="C89" s="207"/>
      <c r="D89" s="383">
        <v>77.819999999999993</v>
      </c>
      <c r="E89" s="383"/>
      <c r="F89"/>
    </row>
    <row r="90" spans="1:6" x14ac:dyDescent="0.2">
      <c r="A90" s="226">
        <v>262</v>
      </c>
      <c r="B90" s="222">
        <v>41803</v>
      </c>
      <c r="C90" s="207"/>
      <c r="D90" s="383"/>
      <c r="E90" s="383">
        <v>21.53</v>
      </c>
      <c r="F90"/>
    </row>
    <row r="91" spans="1:6" x14ac:dyDescent="0.2">
      <c r="A91" s="226">
        <v>503</v>
      </c>
      <c r="B91" s="222">
        <v>41803</v>
      </c>
      <c r="C91" s="207"/>
      <c r="D91" s="383">
        <v>23.13</v>
      </c>
      <c r="E91" s="383"/>
      <c r="F91"/>
    </row>
    <row r="92" spans="1:6" x14ac:dyDescent="0.2">
      <c r="A92" s="226">
        <v>600</v>
      </c>
      <c r="B92" s="222">
        <v>41806</v>
      </c>
      <c r="C92" s="207"/>
      <c r="D92" s="383">
        <v>40</v>
      </c>
      <c r="E92" s="383"/>
      <c r="F92"/>
    </row>
    <row r="93" spans="1:6" x14ac:dyDescent="0.2">
      <c r="A93" s="226">
        <v>262</v>
      </c>
      <c r="B93" s="222">
        <v>41809</v>
      </c>
      <c r="C93" s="207"/>
      <c r="D93" s="383"/>
      <c r="E93" s="383">
        <v>8.8000000000000007</v>
      </c>
      <c r="F93"/>
    </row>
    <row r="94" spans="1:6" x14ac:dyDescent="0.2">
      <c r="A94" s="226">
        <v>503</v>
      </c>
      <c r="B94" s="222">
        <v>41809</v>
      </c>
      <c r="C94" s="207"/>
      <c r="D94" s="383">
        <v>8.8000000000000007</v>
      </c>
      <c r="E94" s="383"/>
      <c r="F94"/>
    </row>
    <row r="95" spans="1:6" x14ac:dyDescent="0.2">
      <c r="A95" s="226">
        <v>510</v>
      </c>
      <c r="B95" s="222">
        <v>41810</v>
      </c>
      <c r="C95" s="207"/>
      <c r="D95" s="383">
        <v>168</v>
      </c>
      <c r="E95" s="383"/>
      <c r="F95"/>
    </row>
    <row r="96" spans="1:6" x14ac:dyDescent="0.2">
      <c r="A96" s="226">
        <v>262</v>
      </c>
      <c r="B96" s="222">
        <v>41810</v>
      </c>
      <c r="C96" s="207"/>
      <c r="D96" s="383"/>
      <c r="E96" s="383">
        <v>174.73</v>
      </c>
      <c r="F96"/>
    </row>
    <row r="97" spans="1:6" x14ac:dyDescent="0.2">
      <c r="A97" s="226">
        <v>503</v>
      </c>
      <c r="B97" s="222">
        <v>41810</v>
      </c>
      <c r="C97" s="207"/>
      <c r="D97" s="383">
        <v>175.73</v>
      </c>
      <c r="E97" s="383"/>
      <c r="F97"/>
    </row>
    <row r="98" spans="1:6" x14ac:dyDescent="0.2">
      <c r="A98" s="226">
        <v>600</v>
      </c>
      <c r="B98" s="222">
        <v>41813</v>
      </c>
      <c r="C98" s="207"/>
      <c r="D98" s="383">
        <v>40</v>
      </c>
      <c r="E98" s="383"/>
      <c r="F98"/>
    </row>
    <row r="99" spans="1:6" x14ac:dyDescent="0.2">
      <c r="A99" s="226">
        <v>600</v>
      </c>
      <c r="B99" s="222">
        <v>41813</v>
      </c>
      <c r="C99" s="207"/>
      <c r="D99" s="383">
        <v>100</v>
      </c>
      <c r="E99" s="383"/>
      <c r="F99"/>
    </row>
    <row r="100" spans="1:6" x14ac:dyDescent="0.2">
      <c r="A100" s="226">
        <v>503</v>
      </c>
      <c r="B100" s="222">
        <v>41814</v>
      </c>
      <c r="C100" s="207"/>
      <c r="D100" s="383">
        <v>16.399999999999999</v>
      </c>
      <c r="E100" s="383"/>
      <c r="F100"/>
    </row>
    <row r="101" spans="1:6" x14ac:dyDescent="0.2">
      <c r="A101" s="226">
        <v>600</v>
      </c>
      <c r="B101" s="222">
        <v>41820</v>
      </c>
      <c r="C101" s="207"/>
      <c r="D101" s="383">
        <v>40</v>
      </c>
      <c r="E101" s="383"/>
      <c r="F101"/>
    </row>
    <row r="102" spans="1:6" x14ac:dyDescent="0.2">
      <c r="A102" s="226">
        <v>262</v>
      </c>
      <c r="B102" s="222">
        <v>41822</v>
      </c>
      <c r="C102" s="207"/>
      <c r="D102" s="383"/>
      <c r="E102" s="383">
        <v>0.79</v>
      </c>
      <c r="F102"/>
    </row>
    <row r="103" spans="1:6" x14ac:dyDescent="0.2">
      <c r="A103" s="226">
        <v>542</v>
      </c>
      <c r="B103" s="222">
        <v>41822</v>
      </c>
      <c r="C103" s="207"/>
      <c r="D103" s="383">
        <v>1.5</v>
      </c>
      <c r="E103" s="383"/>
      <c r="F103"/>
    </row>
    <row r="104" spans="1:6" x14ac:dyDescent="0.2">
      <c r="A104" s="226">
        <v>120</v>
      </c>
      <c r="B104" s="222">
        <v>41824</v>
      </c>
      <c r="C104" s="207"/>
      <c r="D104" s="383"/>
      <c r="E104" s="383">
        <v>790.18</v>
      </c>
      <c r="F104"/>
    </row>
    <row r="105" spans="1:6" x14ac:dyDescent="0.2">
      <c r="A105" s="226">
        <v>517</v>
      </c>
      <c r="B105" s="222">
        <v>41826</v>
      </c>
      <c r="C105" s="207"/>
      <c r="D105" s="383">
        <v>200</v>
      </c>
      <c r="E105" s="383"/>
      <c r="F105"/>
    </row>
    <row r="106" spans="1:6" x14ac:dyDescent="0.2">
      <c r="A106" s="226">
        <v>600</v>
      </c>
      <c r="B106" s="222">
        <v>41827</v>
      </c>
      <c r="C106" s="207"/>
      <c r="D106" s="383">
        <v>40</v>
      </c>
      <c r="E106" s="383"/>
      <c r="F106"/>
    </row>
    <row r="107" spans="1:6" x14ac:dyDescent="0.2">
      <c r="A107" s="226">
        <v>600</v>
      </c>
      <c r="B107" s="222">
        <v>41830</v>
      </c>
      <c r="C107" s="207"/>
      <c r="D107" s="383">
        <v>90</v>
      </c>
      <c r="E107" s="383"/>
      <c r="F107"/>
    </row>
    <row r="108" spans="1:6" x14ac:dyDescent="0.2">
      <c r="A108" s="226">
        <v>528</v>
      </c>
      <c r="B108" s="222">
        <v>41830</v>
      </c>
      <c r="C108" s="207"/>
      <c r="D108" s="383">
        <v>77.81</v>
      </c>
      <c r="E108" s="383"/>
      <c r="F108"/>
    </row>
    <row r="109" spans="1:6" x14ac:dyDescent="0.2">
      <c r="A109" s="226">
        <v>600</v>
      </c>
      <c r="B109" s="222">
        <v>41834</v>
      </c>
      <c r="C109" s="207"/>
      <c r="D109" s="383">
        <v>40</v>
      </c>
      <c r="E109" s="383"/>
      <c r="F109"/>
    </row>
    <row r="110" spans="1:6" x14ac:dyDescent="0.2">
      <c r="A110" s="226">
        <v>262</v>
      </c>
      <c r="B110" s="222">
        <v>41837</v>
      </c>
      <c r="C110" s="207"/>
      <c r="D110" s="383"/>
      <c r="E110" s="383">
        <v>38.229999999999997</v>
      </c>
      <c r="F110"/>
    </row>
    <row r="111" spans="1:6" x14ac:dyDescent="0.2">
      <c r="A111" s="226">
        <v>503</v>
      </c>
      <c r="B111" s="222">
        <v>41838</v>
      </c>
      <c r="C111" s="207"/>
      <c r="D111" s="383">
        <v>25.89</v>
      </c>
      <c r="E111" s="383"/>
      <c r="F111"/>
    </row>
    <row r="112" spans="1:6" x14ac:dyDescent="0.2">
      <c r="A112" s="226">
        <v>503</v>
      </c>
      <c r="B112" s="222">
        <v>41838</v>
      </c>
      <c r="C112" s="207"/>
      <c r="D112" s="383">
        <v>29.73</v>
      </c>
      <c r="E112" s="383"/>
      <c r="F112"/>
    </row>
    <row r="113" spans="1:6" x14ac:dyDescent="0.2">
      <c r="A113" s="226">
        <v>600</v>
      </c>
      <c r="B113" s="222">
        <v>41841</v>
      </c>
      <c r="C113" s="207"/>
      <c r="D113" s="383">
        <v>40</v>
      </c>
      <c r="E113" s="383"/>
      <c r="F113"/>
    </row>
    <row r="114" spans="1:6" x14ac:dyDescent="0.2">
      <c r="A114" s="226">
        <v>503</v>
      </c>
      <c r="B114" s="222">
        <v>41845</v>
      </c>
      <c r="C114" s="207"/>
      <c r="D114" s="383">
        <v>4.1500000000000004</v>
      </c>
      <c r="E114" s="383"/>
      <c r="F114"/>
    </row>
    <row r="115" spans="1:6" x14ac:dyDescent="0.2">
      <c r="A115" s="226">
        <v>600</v>
      </c>
      <c r="B115" s="222">
        <v>41848</v>
      </c>
      <c r="C115" s="207"/>
      <c r="D115" s="383">
        <v>40</v>
      </c>
      <c r="E115" s="383"/>
      <c r="F115"/>
    </row>
    <row r="116" spans="1:6" x14ac:dyDescent="0.2">
      <c r="A116" s="226">
        <v>100</v>
      </c>
      <c r="B116" s="222">
        <v>41848</v>
      </c>
      <c r="C116" s="207"/>
      <c r="D116" s="383"/>
      <c r="E116" s="383">
        <v>156</v>
      </c>
      <c r="F116"/>
    </row>
    <row r="117" spans="1:6" x14ac:dyDescent="0.2">
      <c r="A117" s="226">
        <v>544</v>
      </c>
      <c r="B117" s="222">
        <v>41849</v>
      </c>
      <c r="C117" s="207"/>
      <c r="D117" s="383">
        <v>36.51</v>
      </c>
      <c r="E117" s="383"/>
      <c r="F117"/>
    </row>
    <row r="118" spans="1:6" x14ac:dyDescent="0.2">
      <c r="A118" s="226">
        <v>262</v>
      </c>
      <c r="B118" s="222">
        <v>41850</v>
      </c>
      <c r="C118" s="207"/>
      <c r="D118" s="383"/>
      <c r="E118" s="383">
        <v>19.93</v>
      </c>
      <c r="F118"/>
    </row>
    <row r="119" spans="1:6" x14ac:dyDescent="0.2">
      <c r="A119" s="226">
        <v>503</v>
      </c>
      <c r="B119" s="222">
        <v>41851</v>
      </c>
      <c r="C119" s="207"/>
      <c r="D119" s="383">
        <v>19.93</v>
      </c>
      <c r="E119" s="383"/>
      <c r="F119"/>
    </row>
    <row r="120" spans="1:6" x14ac:dyDescent="0.2">
      <c r="A120" s="226">
        <v>262</v>
      </c>
      <c r="B120" s="222">
        <v>41852</v>
      </c>
      <c r="C120" s="207"/>
      <c r="D120" s="383"/>
      <c r="E120" s="383">
        <v>4.62</v>
      </c>
      <c r="F120"/>
    </row>
    <row r="121" spans="1:6" x14ac:dyDescent="0.2">
      <c r="A121" s="226">
        <v>600</v>
      </c>
      <c r="B121" s="222">
        <v>41853</v>
      </c>
      <c r="C121" s="207"/>
      <c r="D121" s="383">
        <v>100</v>
      </c>
      <c r="E121" s="383"/>
      <c r="F121"/>
    </row>
    <row r="122" spans="1:6" x14ac:dyDescent="0.2">
      <c r="A122" s="226">
        <v>600</v>
      </c>
      <c r="B122" s="222">
        <v>41855</v>
      </c>
      <c r="C122" s="207"/>
      <c r="D122" s="383">
        <v>40</v>
      </c>
      <c r="E122" s="383"/>
      <c r="F122"/>
    </row>
    <row r="123" spans="1:6" x14ac:dyDescent="0.2">
      <c r="A123" s="226">
        <v>262</v>
      </c>
      <c r="B123" s="222">
        <v>41855</v>
      </c>
      <c r="C123" s="207"/>
      <c r="D123" s="383"/>
      <c r="E123" s="383">
        <v>44.66</v>
      </c>
      <c r="F123"/>
    </row>
    <row r="124" spans="1:6" x14ac:dyDescent="0.2">
      <c r="A124" s="226">
        <v>542</v>
      </c>
      <c r="B124" s="222">
        <v>41855</v>
      </c>
      <c r="C124" s="207"/>
      <c r="D124" s="383">
        <v>1.5</v>
      </c>
      <c r="E124" s="383"/>
      <c r="F124"/>
    </row>
    <row r="125" spans="1:6" x14ac:dyDescent="0.2">
      <c r="A125" s="226">
        <v>120</v>
      </c>
      <c r="B125" s="222">
        <v>41856</v>
      </c>
      <c r="C125" s="207"/>
      <c r="D125" s="383"/>
      <c r="E125" s="383">
        <v>790.18</v>
      </c>
      <c r="F125"/>
    </row>
    <row r="126" spans="1:6" x14ac:dyDescent="0.2">
      <c r="A126" s="226">
        <v>517</v>
      </c>
      <c r="B126" s="222">
        <v>41857</v>
      </c>
      <c r="C126" s="207"/>
      <c r="D126" s="383">
        <v>200</v>
      </c>
      <c r="E126" s="383"/>
      <c r="F126"/>
    </row>
    <row r="127" spans="1:6" x14ac:dyDescent="0.2">
      <c r="A127" s="226">
        <v>262</v>
      </c>
      <c r="B127" s="222">
        <v>41858</v>
      </c>
      <c r="C127" s="207"/>
      <c r="D127" s="383"/>
      <c r="E127" s="383">
        <v>13.88</v>
      </c>
      <c r="F127"/>
    </row>
    <row r="128" spans="1:6" x14ac:dyDescent="0.2">
      <c r="A128" s="226">
        <v>503</v>
      </c>
      <c r="B128" s="222">
        <v>41859</v>
      </c>
      <c r="C128" s="207"/>
      <c r="D128" s="383">
        <v>16.87</v>
      </c>
      <c r="E128" s="383"/>
      <c r="F128"/>
    </row>
    <row r="129" spans="1:6" x14ac:dyDescent="0.2">
      <c r="A129" s="226">
        <v>600</v>
      </c>
      <c r="B129" s="222">
        <v>41861</v>
      </c>
      <c r="C129" s="207"/>
      <c r="D129" s="383">
        <v>90</v>
      </c>
      <c r="E129" s="383"/>
      <c r="F129"/>
    </row>
    <row r="130" spans="1:6" x14ac:dyDescent="0.2">
      <c r="A130" s="226">
        <v>600</v>
      </c>
      <c r="B130" s="222">
        <v>41862</v>
      </c>
      <c r="C130" s="207"/>
      <c r="D130" s="383">
        <v>40</v>
      </c>
      <c r="E130" s="383"/>
      <c r="F130"/>
    </row>
    <row r="131" spans="1:6" x14ac:dyDescent="0.2">
      <c r="A131" s="226">
        <v>528</v>
      </c>
      <c r="B131" s="222">
        <v>41862</v>
      </c>
      <c r="C131" s="207"/>
      <c r="D131" s="383">
        <v>77.819999999999993</v>
      </c>
      <c r="E131" s="383"/>
      <c r="F131"/>
    </row>
    <row r="132" spans="1:6" x14ac:dyDescent="0.2">
      <c r="A132" s="226">
        <v>600</v>
      </c>
      <c r="B132" s="222">
        <v>41869</v>
      </c>
      <c r="C132" s="207"/>
      <c r="D132" s="383">
        <v>40</v>
      </c>
      <c r="E132" s="383"/>
      <c r="F132"/>
    </row>
    <row r="133" spans="1:6" x14ac:dyDescent="0.2">
      <c r="A133" s="226">
        <v>262</v>
      </c>
      <c r="B133" s="222">
        <v>41869</v>
      </c>
      <c r="C133" s="207"/>
      <c r="D133" s="383"/>
      <c r="E133" s="383">
        <v>9.25</v>
      </c>
      <c r="F133"/>
    </row>
    <row r="134" spans="1:6" x14ac:dyDescent="0.2">
      <c r="A134" s="226">
        <v>503</v>
      </c>
      <c r="B134" s="222">
        <v>41870</v>
      </c>
      <c r="C134" s="207"/>
      <c r="D134" s="383">
        <v>9.25</v>
      </c>
      <c r="E134" s="383"/>
      <c r="F134"/>
    </row>
    <row r="135" spans="1:6" x14ac:dyDescent="0.2">
      <c r="A135" s="226">
        <v>600</v>
      </c>
      <c r="B135" s="222">
        <v>41876</v>
      </c>
      <c r="C135" s="207"/>
      <c r="D135" s="383">
        <v>40</v>
      </c>
      <c r="E135" s="383"/>
      <c r="F135"/>
    </row>
    <row r="136" spans="1:6" x14ac:dyDescent="0.2">
      <c r="A136" s="226">
        <v>503</v>
      </c>
      <c r="B136" s="222">
        <v>41876</v>
      </c>
      <c r="C136" s="207"/>
      <c r="D136" s="383">
        <v>7.01</v>
      </c>
      <c r="E136" s="383"/>
      <c r="F136"/>
    </row>
    <row r="137" spans="1:6" x14ac:dyDescent="0.2">
      <c r="A137" s="226">
        <v>503</v>
      </c>
      <c r="B137" s="222">
        <v>41876</v>
      </c>
      <c r="C137" s="207"/>
      <c r="D137" s="383">
        <v>12.46</v>
      </c>
      <c r="E137" s="383"/>
      <c r="F137"/>
    </row>
    <row r="138" spans="1:6" x14ac:dyDescent="0.2">
      <c r="A138" s="226">
        <v>600</v>
      </c>
      <c r="B138" s="222">
        <v>41883</v>
      </c>
      <c r="C138" s="207"/>
      <c r="D138" s="383">
        <v>40</v>
      </c>
      <c r="E138" s="383"/>
      <c r="F138"/>
    </row>
    <row r="139" spans="1:6" x14ac:dyDescent="0.2">
      <c r="A139" s="226">
        <v>262</v>
      </c>
      <c r="B139" s="222">
        <v>41883</v>
      </c>
      <c r="C139" s="207"/>
      <c r="D139" s="383"/>
      <c r="E139" s="383">
        <v>22.11</v>
      </c>
      <c r="F139"/>
    </row>
    <row r="140" spans="1:6" x14ac:dyDescent="0.2">
      <c r="A140" s="226">
        <v>503</v>
      </c>
      <c r="B140" s="222">
        <v>41884</v>
      </c>
      <c r="C140" s="207"/>
      <c r="D140" s="383">
        <v>22.11</v>
      </c>
      <c r="E140" s="383"/>
      <c r="F140"/>
    </row>
    <row r="141" spans="1:6" x14ac:dyDescent="0.2">
      <c r="A141" s="226">
        <v>542</v>
      </c>
      <c r="B141" s="222">
        <v>41884</v>
      </c>
      <c r="C141" s="207"/>
      <c r="D141" s="383">
        <v>1.5</v>
      </c>
      <c r="E141" s="383"/>
      <c r="F141"/>
    </row>
    <row r="142" spans="1:6" x14ac:dyDescent="0.2">
      <c r="A142" s="226">
        <v>262</v>
      </c>
      <c r="B142" s="222">
        <v>41885</v>
      </c>
      <c r="C142" s="207"/>
      <c r="D142" s="383"/>
      <c r="E142" s="383">
        <v>31.25</v>
      </c>
      <c r="F142"/>
    </row>
    <row r="143" spans="1:6" x14ac:dyDescent="0.2">
      <c r="A143" s="226">
        <v>120</v>
      </c>
      <c r="B143" s="222">
        <v>41887</v>
      </c>
      <c r="C143" s="207"/>
      <c r="D143" s="383"/>
      <c r="E143" s="383">
        <v>790.18</v>
      </c>
      <c r="F143"/>
    </row>
    <row r="144" spans="1:6" x14ac:dyDescent="0.2">
      <c r="A144" s="226">
        <v>517</v>
      </c>
      <c r="B144" s="222">
        <v>41888</v>
      </c>
      <c r="C144" s="207"/>
      <c r="D144" s="383">
        <v>200</v>
      </c>
      <c r="E144" s="383"/>
      <c r="F144"/>
    </row>
    <row r="145" spans="1:6" x14ac:dyDescent="0.2">
      <c r="A145" s="226">
        <v>600</v>
      </c>
      <c r="B145" s="222">
        <v>41890</v>
      </c>
      <c r="C145" s="207"/>
      <c r="D145" s="383">
        <v>40</v>
      </c>
      <c r="E145" s="383"/>
      <c r="F145"/>
    </row>
    <row r="146" spans="1:6" x14ac:dyDescent="0.2">
      <c r="A146" s="226">
        <v>600</v>
      </c>
      <c r="B146" s="222">
        <v>41892</v>
      </c>
      <c r="C146" s="207"/>
      <c r="D146" s="383">
        <v>90</v>
      </c>
      <c r="E146" s="383"/>
      <c r="F146"/>
    </row>
    <row r="147" spans="1:6" x14ac:dyDescent="0.2">
      <c r="A147" s="226">
        <v>528</v>
      </c>
      <c r="B147" s="222">
        <v>41892</v>
      </c>
      <c r="C147" s="207"/>
      <c r="D147" s="383">
        <v>77.81</v>
      </c>
      <c r="E147" s="383"/>
      <c r="F147"/>
    </row>
    <row r="148" spans="1:6" x14ac:dyDescent="0.2">
      <c r="A148" s="226">
        <v>600</v>
      </c>
      <c r="B148" s="222">
        <v>41897</v>
      </c>
      <c r="C148" s="207"/>
      <c r="D148" s="383">
        <v>40</v>
      </c>
      <c r="E148" s="383"/>
      <c r="F148"/>
    </row>
    <row r="149" spans="1:6" x14ac:dyDescent="0.2">
      <c r="A149" s="226">
        <v>600</v>
      </c>
      <c r="B149" s="222">
        <v>41897</v>
      </c>
      <c r="C149" s="207"/>
      <c r="D149" s="383">
        <v>1000</v>
      </c>
      <c r="E149" s="383"/>
      <c r="F149"/>
    </row>
    <row r="150" spans="1:6" x14ac:dyDescent="0.2">
      <c r="A150" s="226">
        <v>510</v>
      </c>
      <c r="B150" s="222">
        <v>41897</v>
      </c>
      <c r="C150" s="207"/>
      <c r="D150" s="383">
        <v>168</v>
      </c>
      <c r="E150" s="383"/>
      <c r="F150"/>
    </row>
    <row r="151" spans="1:6" x14ac:dyDescent="0.2">
      <c r="A151" s="226">
        <v>600</v>
      </c>
      <c r="B151" s="222">
        <v>41904</v>
      </c>
      <c r="C151" s="207"/>
      <c r="D151" s="383">
        <v>40</v>
      </c>
      <c r="E151" s="383"/>
      <c r="F151"/>
    </row>
    <row r="152" spans="1:6" x14ac:dyDescent="0.2">
      <c r="A152" s="226">
        <v>503</v>
      </c>
      <c r="B152" s="222">
        <v>41904</v>
      </c>
      <c r="C152" s="207"/>
      <c r="D152" s="383">
        <v>45.39</v>
      </c>
      <c r="E152" s="383"/>
      <c r="F152"/>
    </row>
    <row r="153" spans="1:6" x14ac:dyDescent="0.2">
      <c r="A153" s="226">
        <v>503</v>
      </c>
      <c r="B153" s="222">
        <v>41907</v>
      </c>
      <c r="C153" s="207"/>
      <c r="D153" s="383">
        <v>4.7300000000000004</v>
      </c>
      <c r="E153" s="383"/>
      <c r="F153"/>
    </row>
    <row r="154" spans="1:6" x14ac:dyDescent="0.2">
      <c r="A154" s="226">
        <v>600</v>
      </c>
      <c r="B154" s="222">
        <v>41911</v>
      </c>
      <c r="C154" s="207"/>
      <c r="D154" s="383">
        <v>40</v>
      </c>
      <c r="E154" s="383"/>
      <c r="F154"/>
    </row>
    <row r="155" spans="1:6" x14ac:dyDescent="0.2">
      <c r="A155" s="226">
        <v>600</v>
      </c>
      <c r="B155" s="222">
        <v>41912</v>
      </c>
      <c r="C155" s="207"/>
      <c r="D155" s="383">
        <v>150</v>
      </c>
      <c r="E155" s="383"/>
      <c r="F155"/>
    </row>
    <row r="156" spans="1:6" x14ac:dyDescent="0.2">
      <c r="A156" s="226">
        <v>262</v>
      </c>
      <c r="B156" s="222">
        <v>41913</v>
      </c>
      <c r="C156" s="207"/>
      <c r="D156" s="383"/>
      <c r="E156" s="383">
        <v>0.74</v>
      </c>
      <c r="F156"/>
    </row>
    <row r="157" spans="1:6" x14ac:dyDescent="0.2">
      <c r="A157" s="226">
        <v>542</v>
      </c>
      <c r="B157" s="222">
        <v>41914</v>
      </c>
      <c r="C157" s="207"/>
      <c r="D157" s="383">
        <v>1.5</v>
      </c>
      <c r="E157" s="383"/>
      <c r="F157"/>
    </row>
    <row r="158" spans="1:6" x14ac:dyDescent="0.2">
      <c r="A158" s="226">
        <v>544</v>
      </c>
      <c r="B158" s="222">
        <v>41915</v>
      </c>
      <c r="C158" s="207"/>
      <c r="D158" s="383">
        <v>36.51</v>
      </c>
      <c r="E158" s="383"/>
      <c r="F158"/>
    </row>
    <row r="159" spans="1:6" x14ac:dyDescent="0.2">
      <c r="A159" s="226">
        <v>517</v>
      </c>
      <c r="B159" s="222">
        <v>41918</v>
      </c>
      <c r="C159" s="207"/>
      <c r="D159" s="383">
        <v>200</v>
      </c>
      <c r="E159" s="383"/>
      <c r="F159"/>
    </row>
    <row r="160" spans="1:6" x14ac:dyDescent="0.2">
      <c r="A160" s="226">
        <v>600</v>
      </c>
      <c r="B160" s="222">
        <v>41918</v>
      </c>
      <c r="C160" s="207"/>
      <c r="D160" s="383">
        <v>40</v>
      </c>
      <c r="E160" s="383"/>
      <c r="F160"/>
    </row>
    <row r="161" spans="1:6" x14ac:dyDescent="0.2">
      <c r="A161" s="226">
        <v>120</v>
      </c>
      <c r="B161" s="222">
        <v>41918</v>
      </c>
      <c r="C161" s="207"/>
      <c r="D161" s="383"/>
      <c r="E161" s="383">
        <v>800.45</v>
      </c>
      <c r="F161"/>
    </row>
    <row r="162" spans="1:6" x14ac:dyDescent="0.2">
      <c r="A162" s="226">
        <v>600</v>
      </c>
      <c r="B162" s="222">
        <v>41922</v>
      </c>
      <c r="C162" s="207"/>
      <c r="D162" s="383">
        <v>90</v>
      </c>
      <c r="E162" s="383"/>
      <c r="F162"/>
    </row>
    <row r="163" spans="1:6" x14ac:dyDescent="0.2">
      <c r="A163" s="226">
        <v>528</v>
      </c>
      <c r="B163" s="222">
        <v>41922</v>
      </c>
      <c r="C163" s="207"/>
      <c r="D163" s="383">
        <v>77.819999999999993</v>
      </c>
      <c r="E163" s="383"/>
      <c r="F163"/>
    </row>
    <row r="164" spans="1:6" x14ac:dyDescent="0.2">
      <c r="A164" s="226">
        <v>503</v>
      </c>
      <c r="B164" s="222">
        <v>41922</v>
      </c>
      <c r="C164" s="207"/>
      <c r="D164" s="383">
        <v>83.6</v>
      </c>
      <c r="E164" s="383"/>
      <c r="F164"/>
    </row>
    <row r="165" spans="1:6" x14ac:dyDescent="0.2">
      <c r="A165" s="226">
        <v>600</v>
      </c>
      <c r="B165" s="222">
        <v>41925</v>
      </c>
      <c r="C165" s="207"/>
      <c r="D165" s="383">
        <v>40</v>
      </c>
      <c r="E165" s="383"/>
      <c r="F165"/>
    </row>
    <row r="166" spans="1:6" x14ac:dyDescent="0.2">
      <c r="A166" s="226">
        <v>600</v>
      </c>
      <c r="B166" s="222">
        <v>41932</v>
      </c>
      <c r="C166" s="207"/>
      <c r="D166" s="383">
        <v>40</v>
      </c>
      <c r="E166" s="383"/>
      <c r="F166"/>
    </row>
    <row r="167" spans="1:6" x14ac:dyDescent="0.2">
      <c r="A167" s="226">
        <v>262</v>
      </c>
      <c r="B167" s="222">
        <v>41932</v>
      </c>
      <c r="C167" s="207"/>
      <c r="D167" s="383"/>
      <c r="E167" s="383">
        <v>25.08</v>
      </c>
      <c r="F167"/>
    </row>
    <row r="168" spans="1:6" x14ac:dyDescent="0.2">
      <c r="A168" s="226">
        <v>510</v>
      </c>
      <c r="B168" s="222">
        <v>41932</v>
      </c>
      <c r="C168" s="207"/>
      <c r="D168" s="383">
        <v>150</v>
      </c>
      <c r="E168" s="383"/>
      <c r="F168"/>
    </row>
    <row r="169" spans="1:6" x14ac:dyDescent="0.2">
      <c r="A169" s="226">
        <v>600</v>
      </c>
      <c r="B169" s="222">
        <v>41939</v>
      </c>
      <c r="C169" s="207"/>
      <c r="D169" s="383">
        <v>40</v>
      </c>
      <c r="E169" s="383"/>
      <c r="F169"/>
    </row>
    <row r="170" spans="1:6" x14ac:dyDescent="0.2">
      <c r="A170" s="226">
        <v>262</v>
      </c>
      <c r="B170" s="222">
        <v>41939</v>
      </c>
      <c r="C170" s="207"/>
      <c r="D170" s="383"/>
      <c r="E170" s="383">
        <v>25.54</v>
      </c>
      <c r="F170"/>
    </row>
    <row r="171" spans="1:6" x14ac:dyDescent="0.2">
      <c r="A171" s="226">
        <v>503</v>
      </c>
      <c r="B171" s="222">
        <v>41940</v>
      </c>
      <c r="C171" s="207"/>
      <c r="D171" s="383">
        <v>25.54</v>
      </c>
      <c r="E171" s="383"/>
      <c r="F171"/>
    </row>
    <row r="172" spans="1:6" x14ac:dyDescent="0.2">
      <c r="A172" s="226">
        <v>600</v>
      </c>
      <c r="B172" s="222">
        <v>41946</v>
      </c>
      <c r="C172" s="207"/>
      <c r="D172" s="383">
        <v>40</v>
      </c>
      <c r="E172" s="383"/>
      <c r="F172"/>
    </row>
    <row r="173" spans="1:6" x14ac:dyDescent="0.2">
      <c r="A173" s="226">
        <v>600</v>
      </c>
      <c r="B173" s="222">
        <v>41947</v>
      </c>
      <c r="C173" s="207"/>
      <c r="D173" s="383">
        <v>150</v>
      </c>
      <c r="E173" s="383"/>
      <c r="F173"/>
    </row>
    <row r="174" spans="1:6" x14ac:dyDescent="0.2">
      <c r="A174" s="226">
        <v>120</v>
      </c>
      <c r="B174" s="222">
        <v>41948</v>
      </c>
      <c r="C174" s="207"/>
      <c r="D174" s="383"/>
      <c r="E174" s="383">
        <v>800.45</v>
      </c>
      <c r="F174"/>
    </row>
    <row r="175" spans="1:6" x14ac:dyDescent="0.2">
      <c r="A175" s="226">
        <v>542</v>
      </c>
      <c r="B175" s="222">
        <v>41947</v>
      </c>
      <c r="C175" s="207"/>
      <c r="D175" s="383">
        <v>1.5</v>
      </c>
      <c r="E175" s="383"/>
      <c r="F175"/>
    </row>
    <row r="176" spans="1:6" x14ac:dyDescent="0.2">
      <c r="A176" s="226">
        <v>517</v>
      </c>
      <c r="B176" s="222">
        <v>41949</v>
      </c>
      <c r="C176" s="207"/>
      <c r="D176" s="383">
        <v>200</v>
      </c>
      <c r="E176" s="383"/>
      <c r="F176"/>
    </row>
    <row r="177" spans="1:6" x14ac:dyDescent="0.2">
      <c r="A177" s="226">
        <v>262</v>
      </c>
      <c r="B177" s="222">
        <v>41950</v>
      </c>
      <c r="C177" s="207"/>
      <c r="D177" s="383"/>
      <c r="E177" s="383">
        <v>28.33</v>
      </c>
      <c r="F177"/>
    </row>
    <row r="178" spans="1:6" x14ac:dyDescent="0.2">
      <c r="A178" s="226">
        <v>600</v>
      </c>
      <c r="B178" s="222">
        <v>41953</v>
      </c>
      <c r="C178" s="207"/>
      <c r="D178" s="383">
        <v>90</v>
      </c>
      <c r="E178" s="383"/>
      <c r="F178"/>
    </row>
    <row r="179" spans="1:6" x14ac:dyDescent="0.2">
      <c r="A179" s="226">
        <v>600</v>
      </c>
      <c r="B179" s="222">
        <v>41953</v>
      </c>
      <c r="C179" s="207"/>
      <c r="D179" s="383">
        <v>40</v>
      </c>
      <c r="E179" s="383"/>
      <c r="F179"/>
    </row>
    <row r="180" spans="1:6" x14ac:dyDescent="0.2">
      <c r="A180" s="226">
        <v>503</v>
      </c>
      <c r="B180" s="222">
        <v>41953</v>
      </c>
      <c r="C180" s="207"/>
      <c r="D180" s="383">
        <v>28.33</v>
      </c>
      <c r="E180" s="383"/>
      <c r="F180"/>
    </row>
    <row r="181" spans="1:6" x14ac:dyDescent="0.2">
      <c r="A181" s="226">
        <v>528</v>
      </c>
      <c r="B181" s="222">
        <v>41953</v>
      </c>
      <c r="C181" s="207"/>
      <c r="D181" s="383">
        <v>77.819999999999993</v>
      </c>
      <c r="E181" s="383"/>
      <c r="F181"/>
    </row>
    <row r="182" spans="1:6" x14ac:dyDescent="0.2">
      <c r="A182" s="226">
        <v>600</v>
      </c>
      <c r="B182" s="222">
        <v>41956</v>
      </c>
      <c r="C182" s="207"/>
      <c r="D182" s="383">
        <v>1000</v>
      </c>
      <c r="E182" s="383"/>
      <c r="F182"/>
    </row>
    <row r="183" spans="1:6" x14ac:dyDescent="0.2">
      <c r="A183" s="226">
        <v>600</v>
      </c>
      <c r="B183" s="222">
        <v>41960</v>
      </c>
      <c r="C183" s="207"/>
      <c r="D183" s="383">
        <v>40</v>
      </c>
      <c r="E183" s="383"/>
      <c r="F183"/>
    </row>
    <row r="184" spans="1:6" x14ac:dyDescent="0.2">
      <c r="A184" s="226">
        <v>262</v>
      </c>
      <c r="B184" s="222">
        <v>41961</v>
      </c>
      <c r="C184" s="207"/>
      <c r="D184" s="383"/>
      <c r="E184" s="383">
        <v>7.1</v>
      </c>
      <c r="F184"/>
    </row>
    <row r="185" spans="1:6" x14ac:dyDescent="0.2">
      <c r="A185" s="226">
        <v>503</v>
      </c>
      <c r="B185" s="222">
        <v>41962</v>
      </c>
      <c r="C185" s="207"/>
      <c r="D185" s="383">
        <v>7.1</v>
      </c>
      <c r="E185" s="383"/>
      <c r="F185"/>
    </row>
    <row r="186" spans="1:6" x14ac:dyDescent="0.2">
      <c r="A186" s="226">
        <v>600</v>
      </c>
      <c r="B186" s="222">
        <v>41967</v>
      </c>
      <c r="C186" s="207"/>
      <c r="D186" s="383">
        <v>40</v>
      </c>
      <c r="E186" s="383"/>
      <c r="F186"/>
    </row>
    <row r="187" spans="1:6" x14ac:dyDescent="0.2">
      <c r="A187" s="226">
        <v>510</v>
      </c>
      <c r="B187" s="222">
        <v>41967</v>
      </c>
      <c r="C187" s="207"/>
      <c r="D187" s="383">
        <v>168</v>
      </c>
      <c r="E187" s="383"/>
      <c r="F187"/>
    </row>
    <row r="188" spans="1:6" x14ac:dyDescent="0.2">
      <c r="A188" s="226">
        <v>600</v>
      </c>
      <c r="B188" s="222">
        <v>41974</v>
      </c>
      <c r="C188" s="207"/>
      <c r="D188" s="383">
        <v>40</v>
      </c>
      <c r="E188" s="383"/>
      <c r="F188"/>
    </row>
    <row r="189" spans="1:6" x14ac:dyDescent="0.2">
      <c r="A189" s="226">
        <v>542</v>
      </c>
      <c r="B189" s="222">
        <v>41975</v>
      </c>
      <c r="C189" s="207"/>
      <c r="D189" s="383">
        <v>1.5</v>
      </c>
      <c r="E189" s="383"/>
      <c r="F189"/>
    </row>
    <row r="190" spans="1:6" x14ac:dyDescent="0.2">
      <c r="A190" s="226">
        <v>120</v>
      </c>
      <c r="B190" s="222">
        <v>41978</v>
      </c>
      <c r="C190" s="207"/>
      <c r="D190" s="383"/>
      <c r="E190" s="383">
        <v>800.45</v>
      </c>
      <c r="F190"/>
    </row>
    <row r="191" spans="1:6" x14ac:dyDescent="0.2">
      <c r="A191" s="226">
        <v>517</v>
      </c>
      <c r="B191" s="222">
        <v>41979</v>
      </c>
      <c r="C191" s="207"/>
      <c r="D191" s="383">
        <v>200</v>
      </c>
      <c r="E191" s="383"/>
      <c r="F191"/>
    </row>
    <row r="192" spans="1:6" x14ac:dyDescent="0.2">
      <c r="A192" s="226">
        <v>600</v>
      </c>
      <c r="B192" s="222">
        <v>41981</v>
      </c>
      <c r="C192" s="207"/>
      <c r="D192" s="383">
        <v>40</v>
      </c>
      <c r="E192" s="383"/>
      <c r="F192"/>
    </row>
    <row r="193" spans="1:6" x14ac:dyDescent="0.2">
      <c r="A193" s="226">
        <v>600</v>
      </c>
      <c r="B193" s="222">
        <v>41982</v>
      </c>
      <c r="C193" s="207"/>
      <c r="D193" s="383">
        <v>100</v>
      </c>
      <c r="E193" s="383"/>
      <c r="F193"/>
    </row>
    <row r="194" spans="1:6" x14ac:dyDescent="0.2">
      <c r="A194" s="226">
        <v>600</v>
      </c>
      <c r="B194" s="222">
        <v>41983</v>
      </c>
      <c r="C194" s="207"/>
      <c r="D194" s="383">
        <v>90</v>
      </c>
      <c r="E194" s="383"/>
      <c r="F194"/>
    </row>
    <row r="195" spans="1:6" x14ac:dyDescent="0.2">
      <c r="A195" s="226">
        <v>528</v>
      </c>
      <c r="B195" s="222">
        <v>41983</v>
      </c>
      <c r="C195" s="207"/>
      <c r="D195" s="383">
        <v>77.81</v>
      </c>
      <c r="E195" s="383"/>
      <c r="F195"/>
    </row>
    <row r="196" spans="1:6" x14ac:dyDescent="0.2">
      <c r="A196" s="226">
        <v>600</v>
      </c>
      <c r="B196" s="222">
        <v>41988</v>
      </c>
      <c r="C196" s="207"/>
      <c r="D196" s="383">
        <v>40</v>
      </c>
      <c r="E196" s="383"/>
      <c r="F196"/>
    </row>
    <row r="197" spans="1:6" x14ac:dyDescent="0.2">
      <c r="A197" s="226">
        <v>510</v>
      </c>
      <c r="B197" s="222">
        <v>41988</v>
      </c>
      <c r="C197" s="207"/>
      <c r="D197" s="383">
        <v>100</v>
      </c>
      <c r="E197" s="383"/>
      <c r="F197"/>
    </row>
    <row r="198" spans="1:6" x14ac:dyDescent="0.2">
      <c r="A198" s="226">
        <v>600</v>
      </c>
      <c r="B198" s="222">
        <v>41990</v>
      </c>
      <c r="C198" s="207"/>
      <c r="D198" s="383">
        <v>100</v>
      </c>
      <c r="E198" s="383"/>
      <c r="F198"/>
    </row>
    <row r="199" spans="1:6" x14ac:dyDescent="0.2">
      <c r="A199" s="226">
        <v>300</v>
      </c>
      <c r="B199" s="222">
        <v>41991</v>
      </c>
      <c r="C199" s="207"/>
      <c r="D199" s="383"/>
      <c r="E199" s="383">
        <v>1200</v>
      </c>
      <c r="F199"/>
    </row>
    <row r="200" spans="1:6" x14ac:dyDescent="0.2">
      <c r="A200" s="226">
        <v>600</v>
      </c>
      <c r="B200" s="222">
        <v>41995</v>
      </c>
      <c r="C200" s="207"/>
      <c r="D200" s="383">
        <v>40</v>
      </c>
      <c r="E200" s="383"/>
      <c r="F200"/>
    </row>
    <row r="201" spans="1:6" x14ac:dyDescent="0.2">
      <c r="A201" s="226">
        <v>262</v>
      </c>
      <c r="B201" s="222">
        <v>41996</v>
      </c>
      <c r="C201" s="207"/>
      <c r="D201" s="383"/>
      <c r="E201" s="383">
        <v>35.53</v>
      </c>
      <c r="F201"/>
    </row>
    <row r="202" spans="1:6" x14ac:dyDescent="0.2">
      <c r="A202" s="226">
        <v>503</v>
      </c>
      <c r="B202" s="222">
        <v>41997</v>
      </c>
      <c r="C202" s="207"/>
      <c r="D202" s="383">
        <v>28.63</v>
      </c>
      <c r="E202" s="383"/>
      <c r="F202"/>
    </row>
    <row r="203" spans="1:6" x14ac:dyDescent="0.2">
      <c r="A203" s="226">
        <v>600</v>
      </c>
      <c r="B203" s="222">
        <v>42002</v>
      </c>
      <c r="C203" s="207"/>
      <c r="D203" s="383">
        <v>40</v>
      </c>
      <c r="E203" s="383"/>
      <c r="F203"/>
    </row>
    <row r="204" spans="1:6" x14ac:dyDescent="0.2">
      <c r="A204" s="226">
        <v>503</v>
      </c>
      <c r="B204" s="222">
        <v>42004</v>
      </c>
      <c r="C204" s="207"/>
      <c r="D204" s="383">
        <v>1052.6500000000001</v>
      </c>
      <c r="E204" s="383"/>
      <c r="F204"/>
    </row>
    <row r="205" spans="1:6" x14ac:dyDescent="0.2">
      <c r="A205" s="226"/>
      <c r="B205" s="222"/>
      <c r="C205" s="207"/>
      <c r="D205" s="383"/>
      <c r="E205" s="383"/>
      <c r="F205"/>
    </row>
    <row r="206" spans="1:6" x14ac:dyDescent="0.2">
      <c r="A206" s="14"/>
      <c r="B206" s="6"/>
      <c r="C206" s="2"/>
      <c r="D206" s="7"/>
      <c r="E206" s="7"/>
      <c r="F206"/>
    </row>
    <row r="207" spans="1:6" x14ac:dyDescent="0.2">
      <c r="A207" s="14"/>
      <c r="B207" s="6"/>
      <c r="C207" s="2"/>
      <c r="D207" s="7"/>
      <c r="E207" s="7"/>
      <c r="F207"/>
    </row>
    <row r="208" spans="1:6" x14ac:dyDescent="0.2">
      <c r="A208" s="14"/>
      <c r="B208" s="6"/>
      <c r="C208" s="2"/>
      <c r="D208" s="7"/>
      <c r="E208" s="7"/>
      <c r="F208"/>
    </row>
    <row r="209" spans="1:6" x14ac:dyDescent="0.2">
      <c r="A209" s="14"/>
      <c r="B209" s="6"/>
      <c r="C209" s="2"/>
      <c r="D209" s="7"/>
      <c r="E209" s="7"/>
      <c r="F209"/>
    </row>
    <row r="210" spans="1:6" x14ac:dyDescent="0.2">
      <c r="A210" s="14"/>
      <c r="B210" s="6"/>
      <c r="C210" s="2"/>
      <c r="D210" s="7"/>
      <c r="E210" s="7"/>
      <c r="F210"/>
    </row>
    <row r="211" spans="1:6" x14ac:dyDescent="0.2">
      <c r="A211" s="14"/>
      <c r="B211" s="6"/>
      <c r="C211" s="2"/>
      <c r="D211" s="7"/>
      <c r="E211" s="7"/>
      <c r="F211"/>
    </row>
    <row r="212" spans="1:6" x14ac:dyDescent="0.2">
      <c r="A212" s="14"/>
      <c r="B212" s="6"/>
      <c r="C212" s="2"/>
      <c r="D212" s="7"/>
      <c r="E212" s="7"/>
      <c r="F212"/>
    </row>
    <row r="213" spans="1:6" x14ac:dyDescent="0.2">
      <c r="A213" s="14"/>
      <c r="B213" s="6"/>
      <c r="C213" s="2"/>
      <c r="D213" s="7"/>
      <c r="E213" s="7"/>
      <c r="F213"/>
    </row>
    <row r="214" spans="1:6" x14ac:dyDescent="0.2">
      <c r="A214" s="14"/>
      <c r="B214" s="6"/>
      <c r="C214" s="2"/>
      <c r="D214" s="7"/>
      <c r="E214" s="7"/>
      <c r="F214"/>
    </row>
    <row r="215" spans="1:6" x14ac:dyDescent="0.2">
      <c r="A215" s="14"/>
      <c r="B215" s="6"/>
      <c r="C215" s="2"/>
      <c r="D215" s="7"/>
      <c r="E215" s="7"/>
      <c r="F215"/>
    </row>
    <row r="216" spans="1:6" x14ac:dyDescent="0.2">
      <c r="A216" s="14"/>
      <c r="B216" s="6"/>
      <c r="C216" s="2"/>
      <c r="D216" s="7"/>
      <c r="E216" s="7"/>
      <c r="F216"/>
    </row>
    <row r="217" spans="1:6" x14ac:dyDescent="0.2">
      <c r="A217" s="14"/>
      <c r="B217" s="6"/>
      <c r="C217" s="2"/>
      <c r="D217" s="7"/>
      <c r="E217" s="7"/>
      <c r="F217"/>
    </row>
    <row r="218" spans="1:6" x14ac:dyDescent="0.2">
      <c r="A218" s="14"/>
      <c r="B218" s="6"/>
      <c r="C218" s="2"/>
      <c r="D218" s="7"/>
      <c r="E218" s="7"/>
      <c r="F218"/>
    </row>
    <row r="219" spans="1:6" x14ac:dyDescent="0.2">
      <c r="A219" s="14"/>
      <c r="B219" s="6"/>
      <c r="C219" s="2"/>
      <c r="D219" s="7"/>
      <c r="E219" s="7"/>
      <c r="F219"/>
    </row>
    <row r="220" spans="1:6" x14ac:dyDescent="0.2">
      <c r="A220" s="14"/>
      <c r="B220" s="6"/>
      <c r="C220" s="2"/>
      <c r="D220" s="7"/>
      <c r="E220" s="7"/>
      <c r="F220"/>
    </row>
    <row r="221" spans="1:6" x14ac:dyDescent="0.2">
      <c r="A221" s="14"/>
      <c r="B221" s="6"/>
      <c r="C221" s="2"/>
      <c r="D221" s="7"/>
      <c r="E221" s="7"/>
      <c r="F221"/>
    </row>
    <row r="222" spans="1:6" x14ac:dyDescent="0.2">
      <c r="A222" s="14"/>
      <c r="B222" s="6"/>
      <c r="C222" s="2"/>
      <c r="D222" s="7"/>
      <c r="E222" s="7"/>
      <c r="F222"/>
    </row>
    <row r="223" spans="1:6" x14ac:dyDescent="0.2">
      <c r="A223" s="14"/>
      <c r="B223" s="6"/>
      <c r="C223" s="2"/>
      <c r="D223" s="7"/>
      <c r="E223" s="7"/>
      <c r="F223"/>
    </row>
    <row r="224" spans="1:6" x14ac:dyDescent="0.2">
      <c r="A224" s="14"/>
      <c r="B224" s="6"/>
      <c r="C224" s="2"/>
      <c r="D224" s="7"/>
      <c r="E224" s="7"/>
      <c r="F224"/>
    </row>
    <row r="225" spans="1:6" x14ac:dyDescent="0.2">
      <c r="A225" s="14"/>
      <c r="B225" s="6"/>
      <c r="C225" s="2"/>
      <c r="D225" s="7"/>
      <c r="E225" s="7"/>
      <c r="F225"/>
    </row>
    <row r="226" spans="1:6" x14ac:dyDescent="0.2">
      <c r="A226" s="14"/>
      <c r="B226" s="6"/>
      <c r="C226" s="2"/>
      <c r="D226" s="7"/>
      <c r="E226" s="7"/>
      <c r="F226"/>
    </row>
    <row r="227" spans="1:6" x14ac:dyDescent="0.2">
      <c r="A227" s="14"/>
      <c r="B227" s="6"/>
      <c r="C227" s="2"/>
      <c r="D227" s="7"/>
      <c r="E227" s="7"/>
      <c r="F227"/>
    </row>
    <row r="228" spans="1:6" x14ac:dyDescent="0.2">
      <c r="A228" s="14"/>
      <c r="B228" s="6"/>
      <c r="C228" s="2"/>
      <c r="D228" s="7"/>
      <c r="E228" s="7"/>
      <c r="F228"/>
    </row>
    <row r="229" spans="1:6" x14ac:dyDescent="0.2">
      <c r="A229" s="14"/>
      <c r="B229" s="6"/>
      <c r="C229" s="2"/>
      <c r="D229" s="7"/>
      <c r="E229" s="7"/>
      <c r="F229"/>
    </row>
    <row r="230" spans="1:6" x14ac:dyDescent="0.2">
      <c r="A230" s="14"/>
      <c r="B230" s="6"/>
      <c r="C230" s="2"/>
      <c r="D230" s="7"/>
      <c r="E230" s="7"/>
      <c r="F230"/>
    </row>
    <row r="231" spans="1:6" x14ac:dyDescent="0.2">
      <c r="A231" s="14"/>
      <c r="B231" s="6"/>
      <c r="C231" s="2"/>
      <c r="D231" s="7"/>
      <c r="E231" s="7"/>
      <c r="F231"/>
    </row>
    <row r="232" spans="1:6" x14ac:dyDescent="0.2">
      <c r="A232" s="14"/>
      <c r="B232" s="6"/>
      <c r="C232" s="2"/>
      <c r="D232" s="7"/>
      <c r="E232" s="7"/>
      <c r="F232"/>
    </row>
    <row r="233" spans="1:6" x14ac:dyDescent="0.2">
      <c r="A233" s="14"/>
      <c r="B233" s="6"/>
      <c r="C233" s="2"/>
      <c r="D233" s="7"/>
      <c r="E233" s="7"/>
      <c r="F233"/>
    </row>
    <row r="234" spans="1:6" x14ac:dyDescent="0.2">
      <c r="A234" s="14"/>
      <c r="B234" s="6"/>
      <c r="C234" s="2"/>
      <c r="D234" s="7"/>
      <c r="E234" s="7"/>
      <c r="F234"/>
    </row>
    <row r="235" spans="1:6" x14ac:dyDescent="0.2">
      <c r="A235" s="14"/>
      <c r="B235" s="6"/>
      <c r="C235" s="2"/>
      <c r="D235" s="7"/>
      <c r="E235" s="7"/>
      <c r="F235"/>
    </row>
    <row r="236" spans="1:6" x14ac:dyDescent="0.2">
      <c r="A236" s="14"/>
      <c r="B236" s="6"/>
      <c r="C236" s="2"/>
      <c r="D236" s="7"/>
      <c r="E236" s="7"/>
      <c r="F236"/>
    </row>
    <row r="237" spans="1:6" x14ac:dyDescent="0.2">
      <c r="A237" s="14"/>
      <c r="B237" s="6"/>
      <c r="C237" s="2"/>
      <c r="D237" s="7"/>
      <c r="E237" s="7"/>
      <c r="F237"/>
    </row>
    <row r="238" spans="1:6" x14ac:dyDescent="0.2">
      <c r="A238" s="14"/>
      <c r="B238" s="6"/>
      <c r="C238" s="2"/>
      <c r="D238" s="7"/>
      <c r="E238" s="7"/>
      <c r="F238"/>
    </row>
    <row r="239" spans="1:6" x14ac:dyDescent="0.2">
      <c r="A239" s="14"/>
      <c r="B239" s="6"/>
      <c r="C239" s="2"/>
      <c r="D239" s="7"/>
      <c r="E239" s="7"/>
      <c r="F239"/>
    </row>
    <row r="240" spans="1:6" x14ac:dyDescent="0.2">
      <c r="A240" s="14"/>
      <c r="B240" s="6"/>
      <c r="C240" s="2"/>
      <c r="D240" s="7"/>
      <c r="E240" s="7"/>
      <c r="F240"/>
    </row>
    <row r="241" spans="1:6" x14ac:dyDescent="0.2">
      <c r="A241" s="14"/>
      <c r="B241" s="6"/>
      <c r="C241" s="2"/>
      <c r="D241" s="7"/>
      <c r="E241" s="7"/>
      <c r="F241"/>
    </row>
    <row r="242" spans="1:6" x14ac:dyDescent="0.2">
      <c r="A242" s="14"/>
      <c r="B242" s="6"/>
      <c r="C242" s="2"/>
      <c r="D242" s="7"/>
      <c r="E242" s="7"/>
      <c r="F242"/>
    </row>
    <row r="243" spans="1:6" x14ac:dyDescent="0.2">
      <c r="A243" s="14"/>
      <c r="B243" s="6"/>
      <c r="C243" s="2"/>
      <c r="D243" s="7"/>
      <c r="E243" s="7"/>
      <c r="F243"/>
    </row>
    <row r="244" spans="1:6" x14ac:dyDescent="0.2">
      <c r="A244" s="14"/>
      <c r="B244" s="6"/>
      <c r="C244" s="2"/>
      <c r="D244" s="7"/>
      <c r="E244" s="7"/>
      <c r="F244"/>
    </row>
    <row r="245" spans="1:6" x14ac:dyDescent="0.2">
      <c r="A245" s="14"/>
      <c r="B245" s="6"/>
      <c r="C245" s="2"/>
      <c r="D245" s="7"/>
      <c r="E245" s="7"/>
      <c r="F245"/>
    </row>
    <row r="246" spans="1:6" x14ac:dyDescent="0.2">
      <c r="A246" s="14"/>
      <c r="B246" s="6"/>
      <c r="C246" s="2"/>
      <c r="D246" s="7"/>
      <c r="E246" s="7"/>
      <c r="F246"/>
    </row>
    <row r="247" spans="1:6" x14ac:dyDescent="0.2">
      <c r="A247" s="14"/>
      <c r="B247" s="6"/>
      <c r="C247" s="2"/>
      <c r="D247" s="7"/>
      <c r="E247" s="7"/>
      <c r="F247"/>
    </row>
    <row r="248" spans="1:6" x14ac:dyDescent="0.2">
      <c r="A248" s="14"/>
      <c r="B248" s="6"/>
      <c r="C248" s="2"/>
      <c r="D248" s="7"/>
      <c r="E248" s="7"/>
      <c r="F248"/>
    </row>
    <row r="249" spans="1:6" x14ac:dyDescent="0.2">
      <c r="A249" s="14"/>
      <c r="B249" s="6"/>
      <c r="C249" s="2"/>
      <c r="D249" s="7"/>
      <c r="E249" s="7"/>
      <c r="F249"/>
    </row>
    <row r="250" spans="1:6" x14ac:dyDescent="0.2">
      <c r="A250" s="14"/>
      <c r="B250" s="6"/>
      <c r="C250" s="2"/>
      <c r="D250" s="7"/>
      <c r="E250" s="7"/>
      <c r="F250"/>
    </row>
    <row r="251" spans="1:6" x14ac:dyDescent="0.2">
      <c r="A251" s="14"/>
      <c r="B251" s="6"/>
      <c r="C251" s="2"/>
      <c r="D251" s="7"/>
      <c r="E251" s="7"/>
      <c r="F251"/>
    </row>
    <row r="252" spans="1:6" x14ac:dyDescent="0.2">
      <c r="A252" s="14"/>
      <c r="B252" s="6"/>
      <c r="C252" s="2"/>
      <c r="D252" s="7"/>
      <c r="E252" s="7"/>
      <c r="F252"/>
    </row>
    <row r="253" spans="1:6" x14ac:dyDescent="0.2">
      <c r="A253" s="14"/>
      <c r="B253" s="6"/>
      <c r="C253" s="2"/>
      <c r="D253" s="7"/>
      <c r="E253" s="7"/>
      <c r="F253"/>
    </row>
    <row r="254" spans="1:6" x14ac:dyDescent="0.2">
      <c r="A254" s="14"/>
      <c r="B254" s="6"/>
      <c r="C254" s="2"/>
      <c r="D254" s="7"/>
      <c r="E254" s="7"/>
      <c r="F254"/>
    </row>
    <row r="255" spans="1:6" x14ac:dyDescent="0.2">
      <c r="A255" s="14"/>
      <c r="B255" s="6"/>
      <c r="C255" s="2"/>
      <c r="D255" s="7"/>
      <c r="E255" s="7"/>
      <c r="F255"/>
    </row>
    <row r="256" spans="1:6" x14ac:dyDescent="0.2">
      <c r="A256" s="14"/>
      <c r="B256" s="6"/>
      <c r="C256" s="2"/>
      <c r="D256" s="7"/>
      <c r="E256" s="7"/>
      <c r="F256"/>
    </row>
    <row r="257" spans="1:6" x14ac:dyDescent="0.2">
      <c r="A257" s="14"/>
      <c r="B257" s="6"/>
      <c r="C257" s="2"/>
      <c r="D257" s="7"/>
      <c r="E257" s="7"/>
      <c r="F257"/>
    </row>
    <row r="258" spans="1:6" x14ac:dyDescent="0.2">
      <c r="A258" s="14"/>
      <c r="B258" s="6"/>
      <c r="C258" s="2"/>
      <c r="D258" s="7"/>
      <c r="E258" s="7"/>
      <c r="F258"/>
    </row>
    <row r="259" spans="1:6" x14ac:dyDescent="0.2">
      <c r="A259" s="14"/>
      <c r="B259" s="6"/>
      <c r="C259" s="2"/>
      <c r="D259" s="7"/>
      <c r="E259" s="7"/>
      <c r="F259"/>
    </row>
    <row r="260" spans="1:6" x14ac:dyDescent="0.2">
      <c r="A260" s="14"/>
      <c r="B260" s="6"/>
      <c r="C260" s="2"/>
      <c r="D260" s="7"/>
      <c r="E260" s="7"/>
      <c r="F260"/>
    </row>
    <row r="261" spans="1:6" x14ac:dyDescent="0.2">
      <c r="A261" s="14"/>
      <c r="B261" s="6"/>
      <c r="C261" s="2"/>
      <c r="D261" s="7"/>
      <c r="E261" s="7"/>
      <c r="F261"/>
    </row>
    <row r="262" spans="1:6" x14ac:dyDescent="0.2">
      <c r="A262" s="14"/>
      <c r="B262" s="6"/>
      <c r="C262" s="2"/>
      <c r="D262" s="7"/>
      <c r="E262" s="7"/>
      <c r="F262"/>
    </row>
    <row r="263" spans="1:6" x14ac:dyDescent="0.2">
      <c r="A263" s="14"/>
      <c r="B263" s="6"/>
      <c r="C263" s="2"/>
      <c r="D263" s="7"/>
      <c r="E263" s="7"/>
      <c r="F263"/>
    </row>
    <row r="264" spans="1:6" x14ac:dyDescent="0.2">
      <c r="A264" s="14"/>
      <c r="B264" s="6"/>
      <c r="C264" s="2"/>
      <c r="D264" s="7"/>
      <c r="E264" s="7"/>
      <c r="F264"/>
    </row>
    <row r="265" spans="1:6" x14ac:dyDescent="0.2">
      <c r="A265" s="14"/>
      <c r="B265" s="6"/>
      <c r="C265" s="2"/>
      <c r="D265" s="7"/>
      <c r="E265" s="7"/>
      <c r="F265"/>
    </row>
    <row r="266" spans="1:6" x14ac:dyDescent="0.2">
      <c r="A266" s="14"/>
      <c r="B266" s="6"/>
      <c r="C266" s="2"/>
      <c r="D266" s="7"/>
      <c r="E266" s="7"/>
      <c r="F266"/>
    </row>
    <row r="267" spans="1:6" x14ac:dyDescent="0.2">
      <c r="A267" s="14"/>
      <c r="B267" s="6"/>
      <c r="C267" s="2"/>
      <c r="D267" s="7"/>
      <c r="E267" s="7"/>
      <c r="F267"/>
    </row>
    <row r="268" spans="1:6" x14ac:dyDescent="0.2">
      <c r="A268" s="14"/>
      <c r="B268" s="6"/>
      <c r="C268" s="2"/>
      <c r="D268" s="7"/>
      <c r="E268" s="7"/>
      <c r="F268"/>
    </row>
    <row r="269" spans="1:6" x14ac:dyDescent="0.2">
      <c r="A269" s="14"/>
      <c r="B269" s="6"/>
      <c r="C269" s="2"/>
      <c r="D269" s="7"/>
      <c r="E269" s="7"/>
      <c r="F269"/>
    </row>
    <row r="270" spans="1:6" x14ac:dyDescent="0.2">
      <c r="A270" s="14"/>
      <c r="B270" s="6"/>
      <c r="C270" s="2"/>
      <c r="D270" s="7"/>
      <c r="E270" s="7"/>
      <c r="F270"/>
    </row>
    <row r="271" spans="1:6" x14ac:dyDescent="0.2">
      <c r="A271" s="14"/>
      <c r="B271" s="6"/>
      <c r="C271" s="2"/>
      <c r="D271" s="7"/>
      <c r="E271" s="7"/>
      <c r="F271"/>
    </row>
    <row r="272" spans="1:6" x14ac:dyDescent="0.2">
      <c r="A272" s="14"/>
      <c r="B272" s="6"/>
      <c r="C272" s="2"/>
      <c r="D272" s="7"/>
      <c r="E272" s="7"/>
      <c r="F272"/>
    </row>
    <row r="273" spans="1:6" x14ac:dyDescent="0.2">
      <c r="A273" s="14"/>
      <c r="B273" s="6"/>
      <c r="C273" s="2"/>
      <c r="D273" s="7"/>
      <c r="E273" s="7"/>
      <c r="F273"/>
    </row>
    <row r="274" spans="1:6" x14ac:dyDescent="0.2">
      <c r="A274" s="14"/>
      <c r="B274" s="6"/>
      <c r="C274" s="2"/>
      <c r="D274" s="7"/>
      <c r="E274" s="7"/>
      <c r="F274"/>
    </row>
    <row r="275" spans="1:6" x14ac:dyDescent="0.2">
      <c r="A275" s="14"/>
      <c r="B275" s="6"/>
      <c r="C275" s="2"/>
      <c r="D275" s="7"/>
      <c r="E275" s="7"/>
      <c r="F275"/>
    </row>
    <row r="276" spans="1:6" x14ac:dyDescent="0.2">
      <c r="A276" s="14"/>
      <c r="B276" s="6"/>
      <c r="C276" s="2"/>
      <c r="D276" s="7"/>
      <c r="E276" s="7"/>
      <c r="F276"/>
    </row>
    <row r="277" spans="1:6" x14ac:dyDescent="0.2">
      <c r="A277" s="14"/>
      <c r="B277" s="6"/>
      <c r="C277" s="2"/>
      <c r="D277" s="7"/>
      <c r="E277" s="7"/>
      <c r="F277"/>
    </row>
    <row r="278" spans="1:6" x14ac:dyDescent="0.2">
      <c r="A278" s="14"/>
      <c r="B278" s="6"/>
      <c r="C278" s="2"/>
      <c r="D278" s="7"/>
      <c r="E278" s="7"/>
      <c r="F278"/>
    </row>
    <row r="279" spans="1:6" x14ac:dyDescent="0.2">
      <c r="A279" s="14"/>
      <c r="B279" s="6"/>
      <c r="C279" s="2"/>
      <c r="D279" s="7"/>
      <c r="E279" s="7"/>
      <c r="F279"/>
    </row>
    <row r="280" spans="1:6" x14ac:dyDescent="0.2">
      <c r="A280" s="14"/>
      <c r="B280" s="6"/>
      <c r="C280" s="2"/>
      <c r="D280" s="7"/>
      <c r="E280" s="7"/>
      <c r="F280"/>
    </row>
    <row r="281" spans="1:6" x14ac:dyDescent="0.2">
      <c r="A281" s="14"/>
      <c r="B281" s="6"/>
      <c r="C281" s="2"/>
      <c r="D281" s="7"/>
      <c r="E281" s="7"/>
      <c r="F281"/>
    </row>
    <row r="282" spans="1:6" x14ac:dyDescent="0.2">
      <c r="A282" s="14"/>
      <c r="B282" s="6"/>
      <c r="C282" s="2"/>
      <c r="D282" s="7"/>
      <c r="E282" s="7"/>
      <c r="F282"/>
    </row>
    <row r="283" spans="1:6" x14ac:dyDescent="0.2">
      <c r="A283" s="14"/>
      <c r="B283" s="6"/>
      <c r="C283" s="2"/>
      <c r="D283" s="7"/>
      <c r="E283" s="7"/>
      <c r="F283"/>
    </row>
    <row r="284" spans="1:6" x14ac:dyDescent="0.2">
      <c r="A284" s="14"/>
      <c r="B284" s="6"/>
      <c r="C284" s="2"/>
      <c r="D284" s="7"/>
      <c r="E284" s="7"/>
      <c r="F284"/>
    </row>
    <row r="285" spans="1:6" x14ac:dyDescent="0.2">
      <c r="A285" s="14"/>
      <c r="B285" s="6"/>
      <c r="C285" s="2"/>
      <c r="D285" s="7"/>
      <c r="E285" s="7"/>
      <c r="F285"/>
    </row>
    <row r="286" spans="1:6" x14ac:dyDescent="0.2">
      <c r="A286" s="14"/>
      <c r="B286" s="6"/>
      <c r="C286" s="2"/>
      <c r="D286" s="7"/>
      <c r="E286" s="7"/>
      <c r="F286"/>
    </row>
    <row r="287" spans="1:6" x14ac:dyDescent="0.2">
      <c r="A287" s="14"/>
      <c r="B287" s="6"/>
      <c r="C287" s="2"/>
      <c r="D287" s="7"/>
      <c r="E287" s="7"/>
      <c r="F287"/>
    </row>
    <row r="288" spans="1:6" x14ac:dyDescent="0.2">
      <c r="A288" s="14"/>
      <c r="B288" s="6"/>
      <c r="C288" s="2"/>
      <c r="D288" s="7"/>
      <c r="E288" s="7"/>
      <c r="F288"/>
    </row>
    <row r="289" spans="1:6" x14ac:dyDescent="0.2">
      <c r="A289" s="14"/>
      <c r="B289" s="6"/>
      <c r="C289" s="2"/>
      <c r="D289" s="7"/>
      <c r="E289" s="7"/>
      <c r="F289"/>
    </row>
    <row r="290" spans="1:6" x14ac:dyDescent="0.2">
      <c r="A290" s="14"/>
      <c r="B290" s="6"/>
      <c r="C290" s="2"/>
      <c r="D290" s="7"/>
      <c r="E290" s="7"/>
      <c r="F290"/>
    </row>
    <row r="291" spans="1:6" x14ac:dyDescent="0.2">
      <c r="A291" s="14"/>
      <c r="B291" s="6"/>
      <c r="C291" s="2"/>
      <c r="D291" s="7"/>
      <c r="E291" s="7"/>
      <c r="F291"/>
    </row>
    <row r="292" spans="1:6" x14ac:dyDescent="0.2">
      <c r="A292" s="14"/>
      <c r="B292" s="6"/>
      <c r="C292" s="2"/>
      <c r="D292" s="7"/>
      <c r="E292" s="7"/>
      <c r="F292"/>
    </row>
    <row r="293" spans="1:6" x14ac:dyDescent="0.2">
      <c r="A293" s="14"/>
      <c r="B293" s="6"/>
      <c r="C293" s="2"/>
      <c r="D293" s="7"/>
      <c r="E293" s="7"/>
      <c r="F293"/>
    </row>
    <row r="294" spans="1:6" x14ac:dyDescent="0.2">
      <c r="A294" s="14"/>
      <c r="B294" s="6"/>
      <c r="C294" s="2"/>
      <c r="D294" s="7"/>
      <c r="E294" s="7"/>
      <c r="F294"/>
    </row>
    <row r="295" spans="1:6" x14ac:dyDescent="0.2">
      <c r="A295" s="14"/>
      <c r="B295" s="6"/>
      <c r="C295" s="2"/>
      <c r="D295" s="7"/>
      <c r="E295" s="7"/>
      <c r="F295"/>
    </row>
    <row r="296" spans="1:6" x14ac:dyDescent="0.2">
      <c r="A296" s="14"/>
      <c r="B296" s="6"/>
      <c r="C296" s="2"/>
      <c r="D296" s="7"/>
      <c r="E296" s="7"/>
      <c r="F296"/>
    </row>
    <row r="297" spans="1:6" x14ac:dyDescent="0.2">
      <c r="A297" s="14"/>
      <c r="B297" s="6"/>
      <c r="C297" s="2"/>
      <c r="D297" s="7"/>
      <c r="E297" s="7"/>
      <c r="F297"/>
    </row>
    <row r="298" spans="1:6" x14ac:dyDescent="0.2">
      <c r="A298" s="14"/>
      <c r="B298" s="6"/>
      <c r="C298" s="2"/>
      <c r="D298" s="7"/>
      <c r="E298" s="7"/>
      <c r="F298"/>
    </row>
    <row r="299" spans="1:6" x14ac:dyDescent="0.2">
      <c r="A299" s="14"/>
      <c r="B299" s="6"/>
      <c r="C299" s="2"/>
      <c r="D299" s="7"/>
      <c r="E299" s="7"/>
      <c r="F299"/>
    </row>
    <row r="300" spans="1:6" x14ac:dyDescent="0.2">
      <c r="A300" s="14"/>
      <c r="B300" s="6"/>
      <c r="C300" s="2"/>
      <c r="D300" s="7"/>
      <c r="E300" s="7"/>
      <c r="F300"/>
    </row>
    <row r="301" spans="1:6" x14ac:dyDescent="0.2">
      <c r="A301" s="14"/>
      <c r="B301" s="6"/>
      <c r="C301" s="2"/>
      <c r="D301" s="7"/>
      <c r="E301" s="7"/>
      <c r="F301"/>
    </row>
    <row r="302" spans="1:6" x14ac:dyDescent="0.2">
      <c r="A302" s="14"/>
      <c r="B302" s="6"/>
      <c r="C302" s="2"/>
      <c r="D302" s="7"/>
      <c r="E302" s="7"/>
      <c r="F302"/>
    </row>
    <row r="303" spans="1:6" x14ac:dyDescent="0.2">
      <c r="A303" s="14"/>
      <c r="B303" s="6"/>
      <c r="C303" s="2"/>
      <c r="D303" s="7"/>
      <c r="E303" s="7"/>
      <c r="F303"/>
    </row>
    <row r="304" spans="1:6" x14ac:dyDescent="0.2">
      <c r="A304" s="14"/>
      <c r="B304" s="6"/>
      <c r="C304" s="2"/>
      <c r="D304" s="7"/>
      <c r="E304" s="7"/>
      <c r="F304"/>
    </row>
    <row r="305" spans="1:6" x14ac:dyDescent="0.2">
      <c r="A305" s="14"/>
      <c r="B305" s="6"/>
      <c r="C305" s="2"/>
      <c r="D305" s="7"/>
      <c r="E305" s="7"/>
      <c r="F305"/>
    </row>
    <row r="306" spans="1:6" x14ac:dyDescent="0.2">
      <c r="A306" s="14"/>
      <c r="B306" s="6"/>
      <c r="C306" s="2"/>
      <c r="D306" s="7"/>
      <c r="E306" s="7"/>
      <c r="F306"/>
    </row>
    <row r="307" spans="1:6" x14ac:dyDescent="0.2">
      <c r="A307" s="14"/>
      <c r="B307" s="6"/>
      <c r="C307" s="2"/>
      <c r="D307" s="7"/>
      <c r="E307" s="7"/>
      <c r="F307"/>
    </row>
    <row r="308" spans="1:6" x14ac:dyDescent="0.2">
      <c r="A308" s="14"/>
      <c r="B308" s="6"/>
      <c r="C308" s="2"/>
      <c r="D308" s="7"/>
      <c r="E308" s="7"/>
      <c r="F308"/>
    </row>
    <row r="309" spans="1:6" x14ac:dyDescent="0.2">
      <c r="A309" s="14"/>
      <c r="B309" s="6"/>
      <c r="C309" s="2"/>
      <c r="D309" s="7"/>
      <c r="E309" s="7"/>
      <c r="F309"/>
    </row>
    <row r="310" spans="1:6" x14ac:dyDescent="0.2">
      <c r="A310" s="14"/>
      <c r="B310" s="6"/>
      <c r="C310" s="2"/>
      <c r="D310" s="7"/>
      <c r="E310" s="7"/>
      <c r="F310"/>
    </row>
    <row r="311" spans="1:6" x14ac:dyDescent="0.2">
      <c r="A311" s="14"/>
      <c r="B311" s="6"/>
      <c r="C311" s="2"/>
      <c r="D311" s="7"/>
      <c r="E311" s="7"/>
      <c r="F311"/>
    </row>
    <row r="312" spans="1:6" x14ac:dyDescent="0.2">
      <c r="A312" s="14"/>
      <c r="B312" s="6"/>
      <c r="C312" s="2"/>
      <c r="D312" s="7"/>
      <c r="E312" s="7"/>
      <c r="F312"/>
    </row>
    <row r="313" spans="1:6" x14ac:dyDescent="0.2">
      <c r="A313" s="14"/>
      <c r="B313" s="6"/>
      <c r="C313" s="2"/>
      <c r="D313" s="7"/>
      <c r="E313" s="7"/>
      <c r="F313"/>
    </row>
    <row r="314" spans="1:6" x14ac:dyDescent="0.2">
      <c r="A314" s="14"/>
      <c r="B314" s="6"/>
      <c r="C314" s="2"/>
      <c r="D314" s="7"/>
      <c r="E314" s="7"/>
      <c r="F314"/>
    </row>
    <row r="315" spans="1:6" x14ac:dyDescent="0.2">
      <c r="A315" s="14"/>
      <c r="B315" s="6"/>
      <c r="C315" s="2"/>
      <c r="D315" s="7"/>
      <c r="E315" s="7"/>
      <c r="F315"/>
    </row>
    <row r="316" spans="1:6" x14ac:dyDescent="0.2">
      <c r="A316" s="14"/>
      <c r="B316" s="6"/>
      <c r="C316" s="2"/>
      <c r="D316" s="7"/>
      <c r="E316" s="7"/>
      <c r="F316"/>
    </row>
    <row r="317" spans="1:6" x14ac:dyDescent="0.2">
      <c r="A317" s="14"/>
      <c r="B317" s="6"/>
      <c r="C317" s="2"/>
      <c r="D317" s="7"/>
      <c r="E317" s="7"/>
      <c r="F317"/>
    </row>
    <row r="318" spans="1:6" x14ac:dyDescent="0.2">
      <c r="A318" s="14"/>
      <c r="B318" s="6"/>
      <c r="C318" s="2"/>
      <c r="D318" s="7"/>
      <c r="E318" s="7"/>
      <c r="F318"/>
    </row>
    <row r="319" spans="1:6" x14ac:dyDescent="0.2">
      <c r="A319" s="14"/>
      <c r="B319" s="6"/>
      <c r="C319" s="2"/>
      <c r="D319" s="7"/>
      <c r="E319" s="7"/>
      <c r="F319"/>
    </row>
    <row r="320" spans="1:6" x14ac:dyDescent="0.2">
      <c r="A320" s="14"/>
      <c r="B320" s="6"/>
      <c r="C320" s="2"/>
      <c r="D320" s="7"/>
      <c r="E320" s="7"/>
      <c r="F320"/>
    </row>
    <row r="321" spans="1:6" x14ac:dyDescent="0.2">
      <c r="A321" s="14"/>
      <c r="B321" s="6"/>
      <c r="C321" s="2"/>
      <c r="D321" s="7"/>
      <c r="E321" s="7"/>
      <c r="F321"/>
    </row>
    <row r="322" spans="1:6" x14ac:dyDescent="0.2">
      <c r="A322" s="14"/>
      <c r="B322" s="6"/>
      <c r="C322" s="2"/>
      <c r="D322" s="7"/>
      <c r="E322" s="7"/>
      <c r="F322"/>
    </row>
    <row r="323" spans="1:6" x14ac:dyDescent="0.2">
      <c r="A323" s="14"/>
      <c r="B323" s="6"/>
      <c r="C323" s="2"/>
      <c r="D323" s="7"/>
      <c r="E323" s="7"/>
      <c r="F323"/>
    </row>
    <row r="324" spans="1:6" x14ac:dyDescent="0.2">
      <c r="A324" s="14"/>
      <c r="B324" s="6"/>
      <c r="C324" s="2"/>
      <c r="D324" s="7"/>
      <c r="E324" s="7"/>
      <c r="F324"/>
    </row>
    <row r="325" spans="1:6" x14ac:dyDescent="0.2">
      <c r="A325" s="14"/>
      <c r="B325" s="6"/>
      <c r="C325" s="2"/>
      <c r="D325" s="7"/>
      <c r="E325" s="7"/>
      <c r="F325"/>
    </row>
    <row r="326" spans="1:6" x14ac:dyDescent="0.2">
      <c r="A326" s="14"/>
      <c r="B326" s="6"/>
      <c r="C326" s="2"/>
      <c r="D326" s="7"/>
      <c r="E326" s="7"/>
      <c r="F326"/>
    </row>
    <row r="327" spans="1:6" x14ac:dyDescent="0.2">
      <c r="A327" s="14"/>
      <c r="B327" s="6"/>
      <c r="C327" s="2"/>
      <c r="D327" s="7"/>
      <c r="E327" s="7"/>
      <c r="F327"/>
    </row>
    <row r="328" spans="1:6" x14ac:dyDescent="0.2">
      <c r="A328" s="14"/>
      <c r="B328" s="6"/>
      <c r="C328" s="2"/>
      <c r="D328" s="7"/>
      <c r="E328" s="7"/>
      <c r="F328"/>
    </row>
    <row r="329" spans="1:6" x14ac:dyDescent="0.2">
      <c r="A329" s="14"/>
      <c r="B329" s="6"/>
      <c r="C329" s="2"/>
      <c r="D329" s="7"/>
      <c r="E329" s="7"/>
      <c r="F329"/>
    </row>
    <row r="330" spans="1:6" x14ac:dyDescent="0.2">
      <c r="A330" s="14"/>
      <c r="B330" s="6"/>
      <c r="C330" s="2"/>
      <c r="D330" s="7"/>
      <c r="E330" s="7"/>
      <c r="F330"/>
    </row>
    <row r="331" spans="1:6" x14ac:dyDescent="0.2">
      <c r="A331" s="14"/>
      <c r="B331" s="6"/>
      <c r="C331" s="2"/>
      <c r="D331" s="7"/>
      <c r="E331" s="7"/>
      <c r="F331"/>
    </row>
    <row r="332" spans="1:6" x14ac:dyDescent="0.2">
      <c r="A332" s="14"/>
      <c r="B332" s="6"/>
      <c r="C332" s="2"/>
      <c r="D332" s="7"/>
      <c r="E332" s="7"/>
      <c r="F332"/>
    </row>
    <row r="333" spans="1:6" x14ac:dyDescent="0.2">
      <c r="A333" s="14"/>
      <c r="B333" s="6"/>
      <c r="C333" s="2"/>
      <c r="D333" s="7"/>
      <c r="E333" s="7"/>
      <c r="F333"/>
    </row>
    <row r="334" spans="1:6" x14ac:dyDescent="0.2">
      <c r="A334" s="14"/>
      <c r="B334" s="6"/>
      <c r="C334" s="2"/>
      <c r="D334" s="7"/>
      <c r="E334" s="7"/>
      <c r="F334"/>
    </row>
    <row r="335" spans="1:6" x14ac:dyDescent="0.2">
      <c r="A335" s="14"/>
      <c r="B335" s="6"/>
      <c r="C335" s="2"/>
      <c r="D335" s="7"/>
      <c r="E335" s="7"/>
      <c r="F335"/>
    </row>
    <row r="336" spans="1:6" x14ac:dyDescent="0.2">
      <c r="A336" s="14"/>
      <c r="B336" s="6"/>
      <c r="C336" s="2"/>
      <c r="D336" s="7"/>
      <c r="E336" s="7"/>
      <c r="F336"/>
    </row>
    <row r="337" spans="1:6" x14ac:dyDescent="0.2">
      <c r="A337" s="14"/>
      <c r="B337" s="6"/>
      <c r="C337" s="2"/>
      <c r="D337" s="7"/>
      <c r="E337" s="7"/>
      <c r="F337"/>
    </row>
    <row r="338" spans="1:6" x14ac:dyDescent="0.2">
      <c r="A338" s="14"/>
      <c r="B338" s="6"/>
      <c r="C338" s="2"/>
      <c r="D338" s="7"/>
      <c r="E338" s="7"/>
      <c r="F338"/>
    </row>
    <row r="339" spans="1:6" x14ac:dyDescent="0.2">
      <c r="A339" s="14"/>
      <c r="B339" s="6"/>
      <c r="C339" s="2"/>
      <c r="D339" s="7"/>
      <c r="E339" s="7"/>
      <c r="F339"/>
    </row>
    <row r="340" spans="1:6" x14ac:dyDescent="0.2">
      <c r="A340" s="14"/>
      <c r="B340" s="6"/>
      <c r="C340" s="2"/>
      <c r="D340" s="7"/>
      <c r="E340" s="7"/>
      <c r="F340"/>
    </row>
    <row r="341" spans="1:6" x14ac:dyDescent="0.2">
      <c r="A341" s="14"/>
      <c r="B341" s="6"/>
      <c r="C341" s="2"/>
      <c r="D341" s="7"/>
      <c r="E341" s="7"/>
      <c r="F341"/>
    </row>
    <row r="342" spans="1:6" x14ac:dyDescent="0.2">
      <c r="A342" s="14"/>
      <c r="B342" s="6"/>
      <c r="C342" s="2"/>
      <c r="D342" s="7"/>
      <c r="E342" s="7"/>
      <c r="F342"/>
    </row>
    <row r="343" spans="1:6" x14ac:dyDescent="0.2">
      <c r="A343" s="14"/>
      <c r="B343" s="6"/>
      <c r="C343" s="2"/>
      <c r="D343" s="7"/>
      <c r="E343" s="7"/>
      <c r="F343"/>
    </row>
    <row r="344" spans="1:6" x14ac:dyDescent="0.2">
      <c r="A344" s="14"/>
      <c r="B344" s="6"/>
      <c r="C344" s="2"/>
      <c r="D344" s="7"/>
      <c r="E344" s="7"/>
      <c r="F344"/>
    </row>
    <row r="345" spans="1:6" x14ac:dyDescent="0.2">
      <c r="A345" s="14"/>
      <c r="B345" s="6"/>
      <c r="C345" s="2"/>
      <c r="D345" s="7"/>
      <c r="E345" s="7"/>
      <c r="F345"/>
    </row>
    <row r="346" spans="1:6" x14ac:dyDescent="0.2">
      <c r="A346" s="14"/>
      <c r="B346" s="6"/>
      <c r="C346" s="2"/>
      <c r="D346" s="7"/>
      <c r="E346" s="7"/>
      <c r="F346"/>
    </row>
    <row r="347" spans="1:6" x14ac:dyDescent="0.2">
      <c r="A347" s="14"/>
      <c r="B347" s="6"/>
      <c r="C347" s="2"/>
      <c r="D347" s="7"/>
      <c r="E347" s="7"/>
      <c r="F347"/>
    </row>
    <row r="348" spans="1:6" x14ac:dyDescent="0.2">
      <c r="A348" s="14"/>
      <c r="B348" s="6"/>
      <c r="C348" s="2"/>
      <c r="D348" s="7"/>
      <c r="E348" s="7"/>
      <c r="F348"/>
    </row>
    <row r="349" spans="1:6" x14ac:dyDescent="0.2">
      <c r="A349" s="14"/>
      <c r="B349" s="6"/>
      <c r="C349" s="2"/>
      <c r="D349" s="7"/>
      <c r="E349" s="7"/>
      <c r="F349"/>
    </row>
    <row r="350" spans="1:6" x14ac:dyDescent="0.2">
      <c r="A350" s="14"/>
      <c r="B350" s="6"/>
      <c r="C350" s="2"/>
      <c r="D350" s="7"/>
      <c r="E350" s="7"/>
      <c r="F350"/>
    </row>
    <row r="351" spans="1:6" x14ac:dyDescent="0.2">
      <c r="A351" s="14"/>
      <c r="B351" s="6"/>
      <c r="C351" s="2"/>
      <c r="D351" s="7"/>
      <c r="E351" s="7"/>
      <c r="F351"/>
    </row>
    <row r="352" spans="1:6" x14ac:dyDescent="0.2">
      <c r="A352" s="14"/>
      <c r="B352" s="6"/>
      <c r="C352" s="2"/>
      <c r="D352" s="7"/>
      <c r="E352" s="7"/>
      <c r="F352"/>
    </row>
    <row r="353" spans="1:6" x14ac:dyDescent="0.2">
      <c r="A353" s="14"/>
      <c r="B353" s="6"/>
      <c r="C353" s="2"/>
      <c r="D353" s="7"/>
      <c r="E353" s="7"/>
      <c r="F353"/>
    </row>
    <row r="354" spans="1:6" x14ac:dyDescent="0.2">
      <c r="A354" s="14"/>
      <c r="B354" s="6"/>
      <c r="C354" s="2"/>
      <c r="D354" s="7"/>
      <c r="E354" s="7"/>
      <c r="F354"/>
    </row>
    <row r="355" spans="1:6" x14ac:dyDescent="0.2">
      <c r="A355" s="14"/>
      <c r="B355" s="6"/>
      <c r="C355" s="2"/>
      <c r="D355" s="7"/>
      <c r="E355" s="7"/>
      <c r="F355"/>
    </row>
    <row r="356" spans="1:6" x14ac:dyDescent="0.2">
      <c r="A356" s="14"/>
      <c r="B356" s="6"/>
      <c r="C356" s="2"/>
      <c r="D356" s="7"/>
      <c r="E356" s="7"/>
      <c r="F356"/>
    </row>
    <row r="357" spans="1:6" x14ac:dyDescent="0.2">
      <c r="A357" s="14"/>
      <c r="B357" s="6"/>
      <c r="C357" s="2"/>
      <c r="D357" s="7"/>
      <c r="E357" s="7"/>
      <c r="F357"/>
    </row>
    <row r="358" spans="1:6" x14ac:dyDescent="0.2">
      <c r="A358" s="14"/>
      <c r="B358" s="6"/>
      <c r="C358" s="2"/>
      <c r="D358" s="7"/>
      <c r="E358" s="7"/>
      <c r="F358"/>
    </row>
    <row r="359" spans="1:6" x14ac:dyDescent="0.2">
      <c r="A359" s="14"/>
      <c r="B359" s="6"/>
      <c r="C359" s="2"/>
      <c r="D359" s="7"/>
      <c r="E359" s="7"/>
      <c r="F359"/>
    </row>
    <row r="360" spans="1:6" x14ac:dyDescent="0.2">
      <c r="A360" s="14"/>
      <c r="B360" s="6"/>
      <c r="C360" s="2"/>
      <c r="D360" s="7"/>
      <c r="E360" s="7"/>
      <c r="F360"/>
    </row>
    <row r="361" spans="1:6" x14ac:dyDescent="0.2">
      <c r="A361" s="14"/>
      <c r="B361" s="6"/>
      <c r="C361" s="2"/>
      <c r="D361" s="7"/>
      <c r="E361" s="7"/>
      <c r="F361"/>
    </row>
    <row r="362" spans="1:6" x14ac:dyDescent="0.2">
      <c r="A362" s="14"/>
      <c r="B362" s="6"/>
      <c r="C362" s="2"/>
      <c r="D362" s="7"/>
      <c r="E362" s="7"/>
      <c r="F362"/>
    </row>
    <row r="363" spans="1:6" x14ac:dyDescent="0.2">
      <c r="A363" s="14"/>
      <c r="B363" s="6"/>
      <c r="C363" s="2"/>
      <c r="D363" s="7"/>
      <c r="E363" s="7"/>
      <c r="F363"/>
    </row>
    <row r="364" spans="1:6" x14ac:dyDescent="0.2">
      <c r="A364" s="14"/>
      <c r="B364" s="6"/>
      <c r="C364" s="2"/>
      <c r="D364" s="7"/>
      <c r="E364" s="7"/>
      <c r="F364"/>
    </row>
    <row r="365" spans="1:6" x14ac:dyDescent="0.2">
      <c r="A365" s="14"/>
      <c r="B365" s="6"/>
      <c r="C365" s="2"/>
      <c r="D365" s="7"/>
      <c r="E365" s="7"/>
      <c r="F365"/>
    </row>
    <row r="366" spans="1:6" x14ac:dyDescent="0.2">
      <c r="A366" s="14"/>
      <c r="B366" s="6"/>
      <c r="C366" s="2"/>
      <c r="D366" s="7"/>
      <c r="E366" s="7"/>
      <c r="F366"/>
    </row>
    <row r="367" spans="1:6" x14ac:dyDescent="0.2">
      <c r="A367" s="14"/>
      <c r="B367" s="6"/>
      <c r="C367" s="2"/>
      <c r="D367" s="7"/>
      <c r="E367" s="7"/>
      <c r="F367"/>
    </row>
    <row r="368" spans="1:6" x14ac:dyDescent="0.2">
      <c r="A368" s="14"/>
      <c r="B368" s="6"/>
      <c r="C368" s="2"/>
      <c r="D368" s="7"/>
      <c r="E368" s="7"/>
      <c r="F368"/>
    </row>
    <row r="369" spans="1:6" x14ac:dyDescent="0.2">
      <c r="A369" s="14"/>
      <c r="B369" s="6"/>
      <c r="C369" s="2"/>
      <c r="D369" s="7"/>
      <c r="E369" s="7"/>
      <c r="F369"/>
    </row>
    <row r="370" spans="1:6" x14ac:dyDescent="0.2">
      <c r="A370" s="14"/>
      <c r="B370" s="6"/>
      <c r="C370" s="2"/>
      <c r="D370" s="7"/>
      <c r="E370" s="7"/>
      <c r="F370"/>
    </row>
    <row r="371" spans="1:6" x14ac:dyDescent="0.2">
      <c r="A371" s="14"/>
      <c r="B371" s="6"/>
      <c r="C371" s="2"/>
      <c r="D371" s="7"/>
      <c r="E371" s="7"/>
      <c r="F371"/>
    </row>
    <row r="372" spans="1:6" x14ac:dyDescent="0.2">
      <c r="A372" s="14"/>
      <c r="B372" s="6"/>
      <c r="C372" s="2"/>
      <c r="D372" s="7"/>
      <c r="E372" s="7"/>
      <c r="F372"/>
    </row>
    <row r="373" spans="1:6" x14ac:dyDescent="0.2">
      <c r="A373" s="14"/>
      <c r="B373" s="6"/>
      <c r="C373" s="2"/>
      <c r="D373" s="7"/>
      <c r="E373" s="7"/>
      <c r="F373"/>
    </row>
    <row r="374" spans="1:6" x14ac:dyDescent="0.2">
      <c r="A374" s="14"/>
      <c r="B374" s="6"/>
      <c r="C374" s="2"/>
      <c r="D374" s="7"/>
      <c r="E374" s="7"/>
      <c r="F374"/>
    </row>
    <row r="375" spans="1:6" x14ac:dyDescent="0.2">
      <c r="A375" s="14"/>
      <c r="B375" s="6"/>
      <c r="C375" s="2"/>
      <c r="D375" s="7"/>
      <c r="E375" s="7"/>
      <c r="F375"/>
    </row>
    <row r="376" spans="1:6" x14ac:dyDescent="0.2">
      <c r="A376" s="14"/>
      <c r="B376" s="6"/>
      <c r="C376" s="2"/>
      <c r="D376" s="7"/>
      <c r="E376" s="7"/>
      <c r="F376"/>
    </row>
    <row r="377" spans="1:6" x14ac:dyDescent="0.2">
      <c r="A377" s="14"/>
      <c r="B377" s="6"/>
      <c r="C377" s="2"/>
      <c r="D377" s="7"/>
      <c r="E377" s="7"/>
      <c r="F377"/>
    </row>
    <row r="378" spans="1:6" x14ac:dyDescent="0.2">
      <c r="A378" s="14"/>
      <c r="B378" s="6"/>
      <c r="C378" s="2"/>
      <c r="D378" s="7"/>
      <c r="E378" s="7"/>
      <c r="F378"/>
    </row>
    <row r="379" spans="1:6" x14ac:dyDescent="0.2">
      <c r="A379" s="14"/>
      <c r="B379" s="6"/>
      <c r="C379" s="2"/>
      <c r="D379" s="7"/>
      <c r="E379" s="7"/>
      <c r="F379"/>
    </row>
    <row r="380" spans="1:6" x14ac:dyDescent="0.2">
      <c r="A380" s="14"/>
      <c r="B380" s="6"/>
      <c r="C380" s="2"/>
      <c r="D380" s="7"/>
      <c r="E380" s="7"/>
      <c r="F380"/>
    </row>
    <row r="381" spans="1:6" x14ac:dyDescent="0.2">
      <c r="A381" s="14"/>
      <c r="B381" s="6"/>
      <c r="C381" s="2"/>
      <c r="D381" s="7"/>
      <c r="E381" s="7"/>
      <c r="F381"/>
    </row>
    <row r="382" spans="1:6" x14ac:dyDescent="0.2">
      <c r="A382" s="14"/>
      <c r="B382" s="6"/>
      <c r="C382" s="2"/>
      <c r="D382" s="7"/>
      <c r="E382" s="7"/>
      <c r="F382"/>
    </row>
    <row r="383" spans="1:6" x14ac:dyDescent="0.2">
      <c r="A383" s="14"/>
      <c r="B383" s="6"/>
      <c r="C383" s="2"/>
      <c r="D383" s="7"/>
      <c r="E383" s="7"/>
      <c r="F383"/>
    </row>
    <row r="384" spans="1:6" x14ac:dyDescent="0.2">
      <c r="A384" s="14"/>
      <c r="B384" s="6"/>
      <c r="C384" s="2"/>
      <c r="D384" s="7"/>
      <c r="E384" s="7"/>
      <c r="F384"/>
    </row>
    <row r="385" spans="1:6" x14ac:dyDescent="0.2">
      <c r="A385" s="14"/>
      <c r="B385" s="6"/>
      <c r="C385" s="2"/>
      <c r="D385" s="7"/>
      <c r="E385" s="7"/>
      <c r="F385"/>
    </row>
    <row r="386" spans="1:6" x14ac:dyDescent="0.2">
      <c r="A386" s="14"/>
      <c r="B386" s="6"/>
      <c r="C386" s="2"/>
      <c r="D386" s="7"/>
      <c r="E386" s="7"/>
      <c r="F386"/>
    </row>
    <row r="387" spans="1:6" x14ac:dyDescent="0.2">
      <c r="A387" s="14"/>
      <c r="B387" s="6"/>
      <c r="C387" s="2"/>
      <c r="D387" s="7"/>
      <c r="E387" s="7"/>
      <c r="F387"/>
    </row>
    <row r="388" spans="1:6" x14ac:dyDescent="0.2">
      <c r="A388" s="14"/>
      <c r="B388" s="6"/>
      <c r="C388" s="2"/>
      <c r="D388" s="7"/>
      <c r="E388" s="7"/>
      <c r="F388"/>
    </row>
    <row r="389" spans="1:6" x14ac:dyDescent="0.2">
      <c r="A389" s="14"/>
      <c r="B389" s="6"/>
      <c r="C389" s="2"/>
      <c r="D389" s="7"/>
      <c r="E389" s="7"/>
      <c r="F389"/>
    </row>
    <row r="390" spans="1:6" x14ac:dyDescent="0.2">
      <c r="A390" s="14"/>
      <c r="B390" s="6"/>
      <c r="C390" s="2"/>
      <c r="D390" s="7"/>
      <c r="E390" s="7"/>
      <c r="F390"/>
    </row>
    <row r="391" spans="1:6" x14ac:dyDescent="0.2">
      <c r="A391" s="14"/>
      <c r="B391" s="6"/>
      <c r="C391" s="2"/>
      <c r="D391" s="7"/>
      <c r="E391" s="7"/>
      <c r="F391"/>
    </row>
    <row r="392" spans="1:6" x14ac:dyDescent="0.2">
      <c r="A392" s="14"/>
      <c r="B392" s="6"/>
      <c r="C392" s="2"/>
      <c r="D392" s="7"/>
      <c r="E392" s="7"/>
      <c r="F392"/>
    </row>
    <row r="393" spans="1:6" x14ac:dyDescent="0.2">
      <c r="A393" s="14"/>
      <c r="B393" s="6"/>
      <c r="C393" s="2"/>
      <c r="D393" s="7"/>
      <c r="E393" s="7"/>
      <c r="F393"/>
    </row>
    <row r="394" spans="1:6" x14ac:dyDescent="0.2">
      <c r="A394" s="14"/>
      <c r="B394" s="6"/>
      <c r="C394" s="2"/>
      <c r="D394" s="7"/>
      <c r="E394" s="7"/>
      <c r="F394"/>
    </row>
    <row r="395" spans="1:6" x14ac:dyDescent="0.2">
      <c r="A395" s="14"/>
      <c r="B395" s="6"/>
      <c r="C395" s="2"/>
      <c r="D395" s="7"/>
      <c r="E395" s="7"/>
      <c r="F395"/>
    </row>
    <row r="396" spans="1:6" x14ac:dyDescent="0.2">
      <c r="A396" s="14"/>
      <c r="B396" s="6"/>
      <c r="C396" s="2"/>
      <c r="D396" s="7"/>
      <c r="E396" s="7"/>
      <c r="F396"/>
    </row>
    <row r="397" spans="1:6" x14ac:dyDescent="0.2">
      <c r="A397" s="14"/>
      <c r="B397" s="6"/>
      <c r="C397" s="2"/>
      <c r="D397" s="7"/>
      <c r="E397" s="7"/>
      <c r="F397"/>
    </row>
    <row r="398" spans="1:6" x14ac:dyDescent="0.2">
      <c r="A398" s="14"/>
      <c r="B398" s="6"/>
      <c r="C398" s="2"/>
      <c r="D398" s="7"/>
      <c r="E398" s="7"/>
      <c r="F398"/>
    </row>
    <row r="399" spans="1:6" x14ac:dyDescent="0.2">
      <c r="A399" s="14"/>
      <c r="B399" s="6"/>
      <c r="C399" s="2"/>
      <c r="D399" s="7"/>
      <c r="E399" s="7"/>
      <c r="F399"/>
    </row>
    <row r="400" spans="1:6" x14ac:dyDescent="0.2">
      <c r="A400" s="14"/>
      <c r="B400" s="6"/>
      <c r="C400" s="2"/>
      <c r="D400" s="7"/>
      <c r="E400" s="7"/>
      <c r="F400"/>
    </row>
    <row r="401" spans="1:6" x14ac:dyDescent="0.2">
      <c r="A401" s="14"/>
      <c r="B401" s="6"/>
      <c r="C401" s="2"/>
      <c r="D401" s="7"/>
      <c r="E401" s="7"/>
      <c r="F401"/>
    </row>
    <row r="402" spans="1:6" x14ac:dyDescent="0.2">
      <c r="A402" s="14"/>
      <c r="B402" s="6"/>
      <c r="C402" s="2"/>
      <c r="D402" s="7"/>
      <c r="E402" s="7"/>
      <c r="F402"/>
    </row>
    <row r="403" spans="1:6" x14ac:dyDescent="0.2">
      <c r="A403" s="14"/>
      <c r="B403" s="6"/>
      <c r="C403" s="2"/>
      <c r="D403" s="7"/>
      <c r="E403" s="7"/>
      <c r="F403"/>
    </row>
    <row r="404" spans="1:6" x14ac:dyDescent="0.2">
      <c r="A404" s="14"/>
      <c r="B404" s="6"/>
      <c r="C404" s="2"/>
      <c r="D404" s="7"/>
      <c r="E404" s="7"/>
      <c r="F404"/>
    </row>
    <row r="405" spans="1:6" x14ac:dyDescent="0.2">
      <c r="A405" s="14"/>
      <c r="B405" s="6"/>
      <c r="C405" s="2"/>
      <c r="D405" s="7"/>
      <c r="E405" s="7"/>
      <c r="F405"/>
    </row>
    <row r="406" spans="1:6" x14ac:dyDescent="0.2">
      <c r="A406" s="14"/>
      <c r="B406" s="6"/>
      <c r="C406" s="2"/>
      <c r="D406" s="7"/>
      <c r="E406" s="7"/>
      <c r="F406"/>
    </row>
    <row r="407" spans="1:6" x14ac:dyDescent="0.2">
      <c r="A407" s="14"/>
      <c r="B407" s="6"/>
      <c r="C407" s="2"/>
      <c r="D407" s="7"/>
      <c r="E407" s="7"/>
      <c r="F407"/>
    </row>
    <row r="408" spans="1:6" x14ac:dyDescent="0.2">
      <c r="A408" s="14"/>
      <c r="B408" s="6"/>
      <c r="C408" s="2"/>
      <c r="D408" s="7"/>
      <c r="E408" s="7"/>
      <c r="F408"/>
    </row>
    <row r="409" spans="1:6" x14ac:dyDescent="0.2">
      <c r="A409" s="14"/>
      <c r="B409" s="6"/>
      <c r="C409" s="2"/>
      <c r="D409" s="7"/>
      <c r="E409" s="7"/>
      <c r="F409"/>
    </row>
    <row r="410" spans="1:6" x14ac:dyDescent="0.2">
      <c r="A410" s="14"/>
      <c r="B410" s="6"/>
      <c r="C410" s="2"/>
      <c r="D410" s="7"/>
      <c r="E410" s="7"/>
      <c r="F410"/>
    </row>
    <row r="411" spans="1:6" x14ac:dyDescent="0.2">
      <c r="A411" s="14"/>
      <c r="B411" s="6"/>
      <c r="C411" s="2"/>
      <c r="D411" s="7"/>
      <c r="E411" s="7"/>
      <c r="F411"/>
    </row>
    <row r="412" spans="1:6" x14ac:dyDescent="0.2">
      <c r="A412" s="14"/>
      <c r="B412" s="6"/>
      <c r="C412" s="2"/>
      <c r="D412" s="7"/>
      <c r="E412" s="7"/>
      <c r="F412"/>
    </row>
    <row r="413" spans="1:6" x14ac:dyDescent="0.2">
      <c r="A413" s="14"/>
      <c r="B413" s="6"/>
      <c r="C413" s="2"/>
      <c r="D413" s="7"/>
      <c r="E413" s="7"/>
      <c r="F413"/>
    </row>
    <row r="414" spans="1:6" x14ac:dyDescent="0.2">
      <c r="A414" s="14"/>
      <c r="B414" s="6"/>
      <c r="C414" s="2"/>
      <c r="D414" s="7"/>
      <c r="E414" s="7"/>
      <c r="F414"/>
    </row>
    <row r="415" spans="1:6" x14ac:dyDescent="0.2">
      <c r="A415" s="14"/>
      <c r="B415" s="6"/>
      <c r="C415" s="2"/>
      <c r="D415" s="7"/>
      <c r="E415" s="7"/>
      <c r="F415"/>
    </row>
    <row r="416" spans="1:6" x14ac:dyDescent="0.2">
      <c r="A416" s="14"/>
      <c r="B416" s="6"/>
      <c r="C416" s="2"/>
      <c r="D416" s="7"/>
      <c r="E416" s="7"/>
      <c r="F416"/>
    </row>
    <row r="417" spans="1:6" x14ac:dyDescent="0.2">
      <c r="A417" s="14"/>
      <c r="B417" s="6"/>
      <c r="C417" s="2"/>
      <c r="D417" s="7"/>
      <c r="E417" s="7"/>
      <c r="F417"/>
    </row>
    <row r="418" spans="1:6" x14ac:dyDescent="0.2">
      <c r="A418" s="14"/>
      <c r="B418" s="6"/>
      <c r="C418" s="2"/>
      <c r="D418" s="7"/>
      <c r="E418" s="7"/>
      <c r="F418"/>
    </row>
    <row r="419" spans="1:6" x14ac:dyDescent="0.2">
      <c r="A419" s="14"/>
      <c r="B419" s="6"/>
      <c r="C419" s="2"/>
      <c r="D419" s="7"/>
      <c r="E419" s="7"/>
      <c r="F419"/>
    </row>
    <row r="420" spans="1:6" x14ac:dyDescent="0.2">
      <c r="A420" s="14"/>
      <c r="B420" s="6"/>
      <c r="C420" s="2"/>
      <c r="D420" s="7"/>
      <c r="E420" s="7"/>
      <c r="F420"/>
    </row>
    <row r="421" spans="1:6" x14ac:dyDescent="0.2">
      <c r="A421" s="14"/>
      <c r="B421" s="6"/>
      <c r="C421" s="2"/>
      <c r="D421" s="7"/>
      <c r="E421" s="7"/>
      <c r="F421"/>
    </row>
    <row r="422" spans="1:6" x14ac:dyDescent="0.2">
      <c r="A422" s="14"/>
      <c r="B422" s="6"/>
      <c r="C422" s="2"/>
      <c r="D422" s="7"/>
      <c r="E422" s="7"/>
      <c r="F422"/>
    </row>
    <row r="423" spans="1:6" x14ac:dyDescent="0.2">
      <c r="A423" s="14"/>
      <c r="B423" s="6"/>
      <c r="C423" s="2"/>
      <c r="D423" s="7"/>
      <c r="E423" s="7"/>
      <c r="F423"/>
    </row>
    <row r="424" spans="1:6" x14ac:dyDescent="0.2">
      <c r="A424" s="14"/>
      <c r="B424" s="6"/>
      <c r="C424" s="2"/>
      <c r="D424" s="7"/>
      <c r="E424" s="7"/>
      <c r="F424"/>
    </row>
    <row r="425" spans="1:6" x14ac:dyDescent="0.2">
      <c r="A425" s="14"/>
      <c r="B425" s="6"/>
      <c r="C425" s="2"/>
      <c r="D425" s="7"/>
      <c r="E425" s="7"/>
      <c r="F425"/>
    </row>
    <row r="426" spans="1:6" x14ac:dyDescent="0.2">
      <c r="A426" s="14"/>
      <c r="B426" s="6"/>
      <c r="C426" s="2"/>
      <c r="D426" s="7"/>
      <c r="E426" s="7"/>
      <c r="F426"/>
    </row>
    <row r="427" spans="1:6" x14ac:dyDescent="0.2">
      <c r="A427" s="14"/>
      <c r="B427" s="6"/>
      <c r="C427" s="2"/>
      <c r="D427" s="7"/>
      <c r="E427" s="7"/>
      <c r="F427"/>
    </row>
    <row r="428" spans="1:6" x14ac:dyDescent="0.2">
      <c r="A428" s="14"/>
      <c r="B428" s="6"/>
      <c r="C428" s="2"/>
      <c r="D428" s="7"/>
      <c r="E428" s="7"/>
      <c r="F428"/>
    </row>
    <row r="429" spans="1:6" x14ac:dyDescent="0.2">
      <c r="A429" s="14"/>
      <c r="B429" s="6"/>
      <c r="C429" s="2"/>
      <c r="D429" s="7"/>
      <c r="E429" s="7"/>
      <c r="F429"/>
    </row>
    <row r="430" spans="1:6" x14ac:dyDescent="0.2">
      <c r="A430" s="14"/>
      <c r="B430" s="6"/>
      <c r="C430" s="2"/>
      <c r="D430" s="7"/>
      <c r="E430" s="7"/>
      <c r="F430"/>
    </row>
    <row r="431" spans="1:6" x14ac:dyDescent="0.2">
      <c r="A431" s="14"/>
      <c r="B431" s="6"/>
      <c r="C431" s="2"/>
      <c r="D431" s="7"/>
      <c r="E431" s="7"/>
      <c r="F431"/>
    </row>
    <row r="432" spans="1:6" x14ac:dyDescent="0.2">
      <c r="A432" s="14"/>
      <c r="B432" s="6"/>
      <c r="C432" s="2"/>
      <c r="D432" s="7"/>
      <c r="E432" s="7"/>
      <c r="F432"/>
    </row>
    <row r="433" spans="1:6" x14ac:dyDescent="0.2">
      <c r="A433" s="14"/>
      <c r="B433" s="6"/>
      <c r="C433" s="2"/>
      <c r="D433" s="7"/>
      <c r="E433" s="7"/>
      <c r="F433"/>
    </row>
    <row r="434" spans="1:6" x14ac:dyDescent="0.2">
      <c r="A434" s="14"/>
      <c r="B434" s="6"/>
      <c r="C434" s="2"/>
      <c r="D434" s="7"/>
      <c r="E434" s="7"/>
      <c r="F434"/>
    </row>
    <row r="435" spans="1:6" x14ac:dyDescent="0.2">
      <c r="A435" s="14"/>
      <c r="B435" s="6"/>
      <c r="C435" s="2"/>
      <c r="D435" s="7"/>
      <c r="E435" s="7"/>
      <c r="F435"/>
    </row>
    <row r="436" spans="1:6" x14ac:dyDescent="0.2">
      <c r="A436" s="14"/>
      <c r="B436" s="6"/>
      <c r="C436" s="2"/>
      <c r="D436" s="7"/>
      <c r="E436" s="7"/>
      <c r="F436"/>
    </row>
    <row r="437" spans="1:6" x14ac:dyDescent="0.2">
      <c r="A437" s="14"/>
      <c r="B437" s="6"/>
      <c r="C437" s="2"/>
      <c r="D437" s="7"/>
      <c r="E437" s="7"/>
      <c r="F437"/>
    </row>
    <row r="438" spans="1:6" x14ac:dyDescent="0.2">
      <c r="A438" s="14"/>
      <c r="B438" s="6"/>
      <c r="C438" s="2"/>
      <c r="D438" s="7"/>
      <c r="E438" s="7"/>
      <c r="F438"/>
    </row>
    <row r="439" spans="1:6" x14ac:dyDescent="0.2">
      <c r="A439" s="14"/>
      <c r="B439" s="6"/>
      <c r="C439" s="2"/>
      <c r="D439" s="7"/>
      <c r="E439" s="7"/>
      <c r="F439"/>
    </row>
    <row r="440" spans="1:6" x14ac:dyDescent="0.2">
      <c r="A440" s="14"/>
      <c r="B440" s="6"/>
      <c r="C440" s="2"/>
      <c r="D440" s="7"/>
      <c r="E440" s="7"/>
      <c r="F440"/>
    </row>
    <row r="441" spans="1:6" x14ac:dyDescent="0.2">
      <c r="A441" s="14"/>
      <c r="B441" s="6"/>
      <c r="C441" s="2"/>
      <c r="D441" s="7"/>
      <c r="E441" s="7"/>
      <c r="F441"/>
    </row>
    <row r="442" spans="1:6" x14ac:dyDescent="0.2">
      <c r="A442" s="14"/>
      <c r="B442" s="6"/>
      <c r="C442" s="2"/>
      <c r="D442" s="7"/>
      <c r="E442" s="7"/>
      <c r="F442"/>
    </row>
    <row r="443" spans="1:6" x14ac:dyDescent="0.2">
      <c r="A443" s="14"/>
      <c r="B443" s="6"/>
      <c r="C443" s="2"/>
      <c r="D443" s="7"/>
      <c r="E443" s="7"/>
      <c r="F443"/>
    </row>
    <row r="444" spans="1:6" x14ac:dyDescent="0.2">
      <c r="A444" s="14"/>
      <c r="B444" s="6"/>
      <c r="C444" s="2"/>
      <c r="D444" s="7"/>
      <c r="E444" s="7"/>
      <c r="F444"/>
    </row>
    <row r="445" spans="1:6" x14ac:dyDescent="0.2">
      <c r="A445" s="14"/>
      <c r="B445" s="6"/>
      <c r="C445" s="2"/>
      <c r="D445" s="7"/>
      <c r="E445" s="7"/>
      <c r="F445"/>
    </row>
    <row r="446" spans="1:6" x14ac:dyDescent="0.2">
      <c r="A446" s="14"/>
      <c r="B446" s="6"/>
      <c r="C446" s="2"/>
      <c r="D446" s="7"/>
      <c r="E446" s="7"/>
      <c r="F446"/>
    </row>
    <row r="447" spans="1:6" x14ac:dyDescent="0.2">
      <c r="A447" s="14"/>
      <c r="B447" s="6"/>
      <c r="C447" s="2"/>
      <c r="D447" s="7"/>
      <c r="E447" s="7"/>
      <c r="F447"/>
    </row>
    <row r="448" spans="1:6" x14ac:dyDescent="0.2">
      <c r="A448" s="14"/>
      <c r="B448" s="6"/>
      <c r="C448" s="2"/>
      <c r="D448" s="7"/>
      <c r="E448" s="7"/>
      <c r="F448"/>
    </row>
    <row r="449" spans="1:6" x14ac:dyDescent="0.2">
      <c r="A449" s="14"/>
      <c r="B449" s="6"/>
      <c r="C449" s="2"/>
      <c r="D449" s="7"/>
      <c r="E449" s="7"/>
      <c r="F449"/>
    </row>
    <row r="450" spans="1:6" x14ac:dyDescent="0.2">
      <c r="A450" s="14"/>
      <c r="B450" s="6"/>
      <c r="C450" s="2"/>
      <c r="D450" s="7"/>
      <c r="E450" s="7"/>
      <c r="F450"/>
    </row>
    <row r="451" spans="1:6" x14ac:dyDescent="0.2">
      <c r="A451" s="14"/>
      <c r="B451" s="6"/>
      <c r="C451" s="2"/>
      <c r="D451" s="7"/>
      <c r="E451" s="7"/>
      <c r="F451"/>
    </row>
    <row r="452" spans="1:6" x14ac:dyDescent="0.2">
      <c r="A452" s="14"/>
      <c r="B452" s="6"/>
      <c r="C452" s="2"/>
      <c r="D452" s="7"/>
      <c r="E452" s="7"/>
      <c r="F452"/>
    </row>
    <row r="453" spans="1:6" x14ac:dyDescent="0.2">
      <c r="A453" s="14"/>
      <c r="B453" s="6"/>
      <c r="C453" s="2"/>
      <c r="D453" s="7"/>
      <c r="E453" s="7"/>
      <c r="F453"/>
    </row>
    <row r="454" spans="1:6" x14ac:dyDescent="0.2">
      <c r="A454" s="14"/>
      <c r="B454" s="6"/>
      <c r="C454" s="2"/>
      <c r="D454" s="7"/>
      <c r="E454" s="7"/>
      <c r="F454"/>
    </row>
    <row r="455" spans="1:6" x14ac:dyDescent="0.2">
      <c r="A455" s="14"/>
      <c r="B455" s="6"/>
      <c r="C455" s="2"/>
      <c r="D455" s="7"/>
      <c r="E455" s="7"/>
      <c r="F455"/>
    </row>
    <row r="456" spans="1:6" x14ac:dyDescent="0.2">
      <c r="A456" s="14"/>
      <c r="B456" s="6"/>
      <c r="C456" s="2"/>
      <c r="D456" s="7"/>
      <c r="E456" s="7"/>
      <c r="F456"/>
    </row>
    <row r="457" spans="1:6" x14ac:dyDescent="0.2">
      <c r="A457" s="14"/>
      <c r="B457" s="6"/>
      <c r="C457" s="2"/>
      <c r="D457" s="7"/>
      <c r="E457" s="7"/>
      <c r="F457"/>
    </row>
    <row r="458" spans="1:6" x14ac:dyDescent="0.2">
      <c r="A458" s="14"/>
      <c r="B458" s="6"/>
      <c r="C458" s="2"/>
      <c r="D458" s="7"/>
      <c r="E458" s="7"/>
      <c r="F458"/>
    </row>
    <row r="459" spans="1:6" x14ac:dyDescent="0.2">
      <c r="A459" s="14"/>
      <c r="B459" s="6"/>
      <c r="C459" s="2"/>
      <c r="D459" s="7"/>
      <c r="E459" s="7"/>
      <c r="F459"/>
    </row>
    <row r="460" spans="1:6" x14ac:dyDescent="0.2">
      <c r="A460" s="14"/>
      <c r="B460" s="6"/>
      <c r="C460" s="2"/>
      <c r="D460" s="7"/>
      <c r="E460" s="7"/>
      <c r="F460"/>
    </row>
    <row r="461" spans="1:6" x14ac:dyDescent="0.2">
      <c r="A461" s="14"/>
      <c r="B461" s="6"/>
      <c r="C461" s="2"/>
      <c r="D461" s="7"/>
      <c r="E461" s="7"/>
      <c r="F461"/>
    </row>
    <row r="462" spans="1:6" x14ac:dyDescent="0.2">
      <c r="A462" s="14"/>
      <c r="B462" s="6"/>
      <c r="C462" s="2"/>
      <c r="D462" s="7"/>
      <c r="E462" s="7"/>
      <c r="F462"/>
    </row>
    <row r="463" spans="1:6" x14ac:dyDescent="0.2">
      <c r="A463" s="14"/>
      <c r="B463" s="6"/>
      <c r="C463" s="2"/>
      <c r="D463" s="7"/>
      <c r="E463" s="7"/>
      <c r="F463"/>
    </row>
    <row r="464" spans="1:6" x14ac:dyDescent="0.2">
      <c r="A464" s="14"/>
      <c r="B464" s="6"/>
      <c r="C464" s="2"/>
      <c r="D464" s="7"/>
      <c r="E464" s="7"/>
      <c r="F464"/>
    </row>
    <row r="465" spans="1:6" x14ac:dyDescent="0.2">
      <c r="A465" s="14"/>
      <c r="B465" s="6"/>
      <c r="C465" s="2"/>
      <c r="D465" s="7"/>
      <c r="E465" s="7"/>
      <c r="F465"/>
    </row>
    <row r="466" spans="1:6" x14ac:dyDescent="0.2">
      <c r="A466" s="14"/>
      <c r="B466" s="6"/>
      <c r="C466" s="2"/>
      <c r="D466" s="7"/>
      <c r="E466" s="7"/>
      <c r="F466"/>
    </row>
    <row r="467" spans="1:6" x14ac:dyDescent="0.2">
      <c r="A467" s="14"/>
      <c r="B467" s="6"/>
      <c r="C467" s="2"/>
      <c r="D467" s="7"/>
      <c r="E467" s="7"/>
      <c r="F467"/>
    </row>
    <row r="468" spans="1:6" x14ac:dyDescent="0.2">
      <c r="A468" s="14"/>
      <c r="B468" s="6"/>
      <c r="C468" s="2"/>
      <c r="D468" s="7"/>
      <c r="E468" s="7"/>
      <c r="F468"/>
    </row>
    <row r="469" spans="1:6" x14ac:dyDescent="0.2">
      <c r="A469" s="14"/>
      <c r="B469" s="6"/>
      <c r="C469" s="2"/>
      <c r="D469" s="7"/>
      <c r="E469" s="7"/>
      <c r="F469"/>
    </row>
    <row r="470" spans="1:6" x14ac:dyDescent="0.2">
      <c r="A470" s="14"/>
      <c r="B470" s="6"/>
      <c r="C470" s="2"/>
      <c r="D470" s="7"/>
      <c r="E470" s="7"/>
      <c r="F470"/>
    </row>
    <row r="471" spans="1:6" x14ac:dyDescent="0.2">
      <c r="A471" s="14"/>
      <c r="B471" s="6"/>
      <c r="C471" s="2"/>
      <c r="D471" s="7"/>
      <c r="E471" s="7"/>
      <c r="F471"/>
    </row>
    <row r="472" spans="1:6" x14ac:dyDescent="0.2">
      <c r="A472" s="14"/>
      <c r="B472" s="6"/>
      <c r="C472" s="2"/>
      <c r="D472" s="7"/>
      <c r="E472" s="7"/>
      <c r="F472"/>
    </row>
    <row r="473" spans="1:6" x14ac:dyDescent="0.2">
      <c r="A473" s="14"/>
      <c r="B473" s="6"/>
      <c r="C473" s="2"/>
      <c r="D473" s="7"/>
      <c r="E473" s="7"/>
      <c r="F473"/>
    </row>
    <row r="474" spans="1:6" x14ac:dyDescent="0.2">
      <c r="A474" s="14"/>
      <c r="B474" s="6"/>
      <c r="C474" s="2"/>
      <c r="D474" s="7"/>
      <c r="E474" s="7"/>
      <c r="F474"/>
    </row>
    <row r="475" spans="1:6" x14ac:dyDescent="0.2">
      <c r="A475" s="14"/>
      <c r="B475" s="6"/>
      <c r="C475" s="2"/>
      <c r="D475" s="7"/>
      <c r="E475" s="7"/>
      <c r="F475"/>
    </row>
    <row r="476" spans="1:6" x14ac:dyDescent="0.2">
      <c r="A476" s="14"/>
      <c r="B476" s="6"/>
      <c r="C476" s="2"/>
      <c r="D476" s="7"/>
      <c r="E476" s="7"/>
      <c r="F476"/>
    </row>
    <row r="477" spans="1:6" x14ac:dyDescent="0.2">
      <c r="A477" s="14"/>
      <c r="B477" s="6"/>
      <c r="C477" s="2"/>
      <c r="D477" s="7"/>
      <c r="E477" s="7"/>
      <c r="F477"/>
    </row>
    <row r="478" spans="1:6" x14ac:dyDescent="0.2">
      <c r="A478" s="14"/>
      <c r="B478" s="6"/>
      <c r="C478" s="2"/>
      <c r="D478" s="7"/>
      <c r="E478" s="7"/>
      <c r="F478"/>
    </row>
    <row r="479" spans="1:6" x14ac:dyDescent="0.2">
      <c r="A479" s="14"/>
      <c r="B479" s="6"/>
      <c r="C479" s="2"/>
      <c r="D479" s="7"/>
      <c r="E479" s="7"/>
      <c r="F479"/>
    </row>
    <row r="480" spans="1:6" x14ac:dyDescent="0.2">
      <c r="A480" s="14"/>
      <c r="B480" s="6"/>
      <c r="C480" s="2"/>
      <c r="D480" s="7"/>
      <c r="E480" s="7"/>
      <c r="F480"/>
    </row>
    <row r="481" spans="1:6" x14ac:dyDescent="0.2">
      <c r="A481" s="14"/>
      <c r="B481" s="6"/>
      <c r="C481" s="2"/>
      <c r="D481" s="7"/>
      <c r="E481" s="7"/>
      <c r="F481"/>
    </row>
    <row r="482" spans="1:6" x14ac:dyDescent="0.2">
      <c r="A482" s="14"/>
      <c r="B482" s="6"/>
      <c r="C482" s="2"/>
      <c r="D482" s="7"/>
      <c r="E482" s="7"/>
      <c r="F482"/>
    </row>
    <row r="483" spans="1:6" x14ac:dyDescent="0.2">
      <c r="A483" s="14"/>
      <c r="B483" s="6"/>
      <c r="C483" s="2"/>
      <c r="D483" s="7"/>
      <c r="E483" s="7"/>
      <c r="F483"/>
    </row>
    <row r="484" spans="1:6" x14ac:dyDescent="0.2">
      <c r="A484" s="14"/>
      <c r="B484" s="6"/>
      <c r="C484" s="2"/>
      <c r="D484" s="7"/>
      <c r="E484" s="7"/>
      <c r="F484"/>
    </row>
    <row r="485" spans="1:6" x14ac:dyDescent="0.2">
      <c r="A485" s="14"/>
      <c r="B485" s="6"/>
      <c r="C485" s="2"/>
      <c r="D485" s="7"/>
      <c r="E485" s="7"/>
      <c r="F485"/>
    </row>
    <row r="486" spans="1:6" x14ac:dyDescent="0.2">
      <c r="A486" s="14"/>
      <c r="B486" s="6"/>
      <c r="C486" s="2"/>
      <c r="D486" s="7"/>
      <c r="E486" s="7"/>
      <c r="F486"/>
    </row>
    <row r="487" spans="1:6" x14ac:dyDescent="0.2">
      <c r="A487" s="14"/>
      <c r="B487" s="6"/>
      <c r="C487" s="2"/>
      <c r="D487" s="7"/>
      <c r="E487" s="7"/>
      <c r="F487"/>
    </row>
    <row r="488" spans="1:6" x14ac:dyDescent="0.2">
      <c r="A488" s="14"/>
      <c r="B488" s="6"/>
      <c r="C488" s="2"/>
      <c r="D488" s="7"/>
      <c r="E488" s="7"/>
      <c r="F488"/>
    </row>
    <row r="489" spans="1:6" x14ac:dyDescent="0.2">
      <c r="A489" s="14"/>
      <c r="B489" s="6"/>
      <c r="C489" s="2"/>
      <c r="D489" s="7"/>
      <c r="E489" s="7"/>
      <c r="F489"/>
    </row>
    <row r="490" spans="1:6" x14ac:dyDescent="0.2">
      <c r="A490" s="14"/>
      <c r="B490" s="6"/>
      <c r="C490" s="2"/>
      <c r="D490" s="7"/>
      <c r="E490" s="7"/>
      <c r="F490"/>
    </row>
    <row r="491" spans="1:6" x14ac:dyDescent="0.2">
      <c r="A491" s="14"/>
      <c r="B491" s="6"/>
      <c r="C491" s="2"/>
      <c r="D491" s="7"/>
      <c r="E491" s="7"/>
      <c r="F491"/>
    </row>
    <row r="492" spans="1:6" x14ac:dyDescent="0.2">
      <c r="A492" s="14"/>
      <c r="B492" s="6"/>
      <c r="C492" s="2"/>
      <c r="D492" s="7"/>
      <c r="E492" s="7"/>
      <c r="F492"/>
    </row>
    <row r="493" spans="1:6" x14ac:dyDescent="0.2">
      <c r="A493" s="14"/>
      <c r="B493" s="6"/>
      <c r="C493" s="2"/>
      <c r="D493" s="7"/>
      <c r="E493" s="7"/>
      <c r="F493"/>
    </row>
    <row r="494" spans="1:6" x14ac:dyDescent="0.2">
      <c r="A494" s="14"/>
      <c r="B494" s="6"/>
      <c r="C494" s="2"/>
      <c r="D494" s="7"/>
      <c r="E494" s="7"/>
      <c r="F494"/>
    </row>
    <row r="495" spans="1:6" x14ac:dyDescent="0.2">
      <c r="A495" s="14"/>
      <c r="B495" s="6"/>
      <c r="C495" s="2"/>
      <c r="D495" s="7"/>
      <c r="E495" s="7"/>
      <c r="F495"/>
    </row>
    <row r="496" spans="1:6" x14ac:dyDescent="0.2">
      <c r="A496" s="14"/>
      <c r="B496" s="6"/>
      <c r="C496" s="2"/>
      <c r="D496" s="7"/>
      <c r="E496" s="7"/>
      <c r="F496"/>
    </row>
    <row r="497" spans="1:6" x14ac:dyDescent="0.2">
      <c r="A497" s="14"/>
      <c r="B497" s="6"/>
      <c r="C497" s="2"/>
      <c r="D497" s="7"/>
      <c r="E497" s="7"/>
      <c r="F497"/>
    </row>
    <row r="498" spans="1:6" x14ac:dyDescent="0.2">
      <c r="A498" s="14"/>
      <c r="B498" s="6"/>
      <c r="C498" s="2"/>
      <c r="D498" s="7"/>
      <c r="E498" s="7"/>
      <c r="F498"/>
    </row>
    <row r="499" spans="1:6" x14ac:dyDescent="0.2">
      <c r="A499" s="14"/>
      <c r="B499" s="6"/>
      <c r="C499" s="2"/>
      <c r="D499" s="7"/>
      <c r="E499" s="7"/>
      <c r="F499"/>
    </row>
    <row r="500" spans="1:6" x14ac:dyDescent="0.2">
      <c r="A500" s="14"/>
      <c r="B500" s="6"/>
      <c r="C500" s="2"/>
      <c r="D500" s="7"/>
      <c r="E500" s="7"/>
      <c r="F500"/>
    </row>
    <row r="501" spans="1:6" x14ac:dyDescent="0.2">
      <c r="A501" s="14"/>
      <c r="B501" s="6"/>
      <c r="C501" s="2"/>
      <c r="D501" s="7"/>
      <c r="E501" s="7"/>
      <c r="F501"/>
    </row>
    <row r="502" spans="1:6" x14ac:dyDescent="0.2">
      <c r="A502" s="14"/>
      <c r="B502" s="6"/>
      <c r="C502" s="2"/>
      <c r="D502" s="7"/>
      <c r="E502" s="7"/>
      <c r="F502"/>
    </row>
    <row r="503" spans="1:6" x14ac:dyDescent="0.2">
      <c r="A503" s="14"/>
      <c r="B503" s="6"/>
      <c r="C503" s="2"/>
      <c r="D503" s="7"/>
      <c r="E503" s="7"/>
      <c r="F503"/>
    </row>
    <row r="504" spans="1:6" x14ac:dyDescent="0.2">
      <c r="A504" s="14"/>
      <c r="B504" s="6"/>
      <c r="C504" s="2"/>
      <c r="D504" s="7"/>
      <c r="E504" s="7"/>
      <c r="F504"/>
    </row>
    <row r="505" spans="1:6" x14ac:dyDescent="0.2">
      <c r="A505" s="14"/>
      <c r="B505" s="6"/>
      <c r="C505" s="2"/>
      <c r="D505" s="7"/>
      <c r="E505" s="7"/>
      <c r="F505"/>
    </row>
    <row r="506" spans="1:6" x14ac:dyDescent="0.2">
      <c r="A506" s="14"/>
      <c r="B506" s="6"/>
      <c r="C506" s="2"/>
      <c r="D506" s="7"/>
      <c r="E506" s="7"/>
      <c r="F506"/>
    </row>
    <row r="507" spans="1:6" x14ac:dyDescent="0.2">
      <c r="A507" s="14"/>
      <c r="B507" s="6"/>
      <c r="C507" s="2"/>
      <c r="D507" s="7"/>
      <c r="E507" s="7"/>
      <c r="F507"/>
    </row>
    <row r="508" spans="1:6" x14ac:dyDescent="0.2">
      <c r="A508" s="14"/>
      <c r="B508" s="6"/>
      <c r="C508" s="2"/>
      <c r="D508" s="7"/>
      <c r="E508" s="7"/>
      <c r="F508"/>
    </row>
    <row r="509" spans="1:6" x14ac:dyDescent="0.2">
      <c r="A509" s="14"/>
      <c r="B509" s="6"/>
      <c r="C509" s="2"/>
      <c r="D509" s="7"/>
      <c r="E509" s="7"/>
      <c r="F509"/>
    </row>
    <row r="510" spans="1:6" x14ac:dyDescent="0.2">
      <c r="A510" s="14"/>
      <c r="B510" s="6"/>
      <c r="C510" s="2"/>
      <c r="D510" s="7"/>
      <c r="E510" s="7"/>
      <c r="F510"/>
    </row>
    <row r="511" spans="1:6" x14ac:dyDescent="0.2">
      <c r="A511" s="14"/>
      <c r="B511" s="6"/>
      <c r="C511" s="2"/>
      <c r="D511" s="7"/>
      <c r="E511" s="7"/>
      <c r="F511"/>
    </row>
    <row r="512" spans="1:6" x14ac:dyDescent="0.2">
      <c r="A512" s="15"/>
      <c r="B512" s="16"/>
      <c r="C512" s="17"/>
      <c r="D512" s="18"/>
      <c r="E512" s="18"/>
      <c r="F5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512"/>
  <sheetViews>
    <sheetView workbookViewId="0">
      <selection sqref="A1:F1048576"/>
    </sheetView>
  </sheetViews>
  <sheetFormatPr baseColWidth="10" defaultRowHeight="12.75" x14ac:dyDescent="0.2"/>
  <cols>
    <col min="1" max="1" width="4.7109375" style="4" customWidth="1"/>
    <col min="2" max="2" width="10" style="3" customWidth="1"/>
    <col min="3" max="3" width="45.7109375" customWidth="1"/>
    <col min="4" max="6" width="11.7109375" style="5" customWidth="1"/>
  </cols>
  <sheetData>
    <row r="1" spans="1:6" x14ac:dyDescent="0.2">
      <c r="A1" s="368" t="s">
        <v>8</v>
      </c>
      <c r="B1" s="369" t="s">
        <v>2</v>
      </c>
      <c r="C1" s="370" t="str">
        <f>CONCATENATE([2]Décompte!A406," ",[2]Décompte!A407," ",[2]Décompte!A408)</f>
        <v xml:space="preserve">Compte 7 N°7891011121314 </v>
      </c>
      <c r="D1" s="371" t="s">
        <v>3</v>
      </c>
      <c r="E1" s="371" t="s">
        <v>4</v>
      </c>
      <c r="F1" s="371" t="s">
        <v>5</v>
      </c>
    </row>
    <row r="2" spans="1:6" x14ac:dyDescent="0.2">
      <c r="A2" s="372">
        <v>999</v>
      </c>
      <c r="B2" s="373">
        <v>36526</v>
      </c>
      <c r="C2" s="374" t="s">
        <v>157</v>
      </c>
      <c r="D2" s="375"/>
      <c r="E2" s="376">
        <v>0</v>
      </c>
      <c r="F2" s="384">
        <f>SUM(E:E)-SUM(D:D)</f>
        <v>0</v>
      </c>
    </row>
    <row r="3" spans="1:6" x14ac:dyDescent="0.2">
      <c r="A3" s="378">
        <v>300</v>
      </c>
      <c r="B3" s="379">
        <v>41645</v>
      </c>
      <c r="C3" s="380" t="s">
        <v>180</v>
      </c>
      <c r="D3" s="381"/>
      <c r="E3" s="381">
        <v>260</v>
      </c>
      <c r="F3"/>
    </row>
    <row r="4" spans="1:6" x14ac:dyDescent="0.2">
      <c r="A4" s="226">
        <v>500</v>
      </c>
      <c r="B4" s="222">
        <v>41667</v>
      </c>
      <c r="C4" s="207" t="s">
        <v>181</v>
      </c>
      <c r="D4" s="383">
        <v>260</v>
      </c>
      <c r="E4" s="383"/>
      <c r="F4"/>
    </row>
    <row r="5" spans="1:6" x14ac:dyDescent="0.2">
      <c r="A5" s="226">
        <v>300</v>
      </c>
      <c r="B5" s="222">
        <v>41673</v>
      </c>
      <c r="C5" s="207" t="s">
        <v>180</v>
      </c>
      <c r="D5" s="383"/>
      <c r="E5" s="383">
        <v>160</v>
      </c>
      <c r="F5"/>
    </row>
    <row r="6" spans="1:6" x14ac:dyDescent="0.2">
      <c r="A6" s="226">
        <v>500</v>
      </c>
      <c r="B6" s="222">
        <v>41695</v>
      </c>
      <c r="C6" s="207" t="s">
        <v>181</v>
      </c>
      <c r="D6" s="383">
        <v>160</v>
      </c>
      <c r="E6" s="383"/>
      <c r="F6"/>
    </row>
    <row r="7" spans="1:6" x14ac:dyDescent="0.2">
      <c r="A7" s="226">
        <v>300</v>
      </c>
      <c r="B7" s="222">
        <v>41701</v>
      </c>
      <c r="C7" s="207" t="s">
        <v>180</v>
      </c>
      <c r="D7" s="383"/>
      <c r="E7" s="383">
        <v>200</v>
      </c>
      <c r="F7"/>
    </row>
    <row r="8" spans="1:6" x14ac:dyDescent="0.2">
      <c r="A8" s="226">
        <v>500</v>
      </c>
      <c r="B8" s="222">
        <v>41729</v>
      </c>
      <c r="C8" s="207" t="s">
        <v>181</v>
      </c>
      <c r="D8" s="383">
        <v>160</v>
      </c>
      <c r="E8" s="383"/>
      <c r="F8"/>
    </row>
    <row r="9" spans="1:6" x14ac:dyDescent="0.2">
      <c r="A9" s="226">
        <v>300</v>
      </c>
      <c r="B9" s="222">
        <v>41730</v>
      </c>
      <c r="C9" s="207" t="s">
        <v>180</v>
      </c>
      <c r="D9" s="383"/>
      <c r="E9" s="383">
        <v>260</v>
      </c>
      <c r="F9"/>
    </row>
    <row r="10" spans="1:6" x14ac:dyDescent="0.2">
      <c r="A10" s="226">
        <v>500</v>
      </c>
      <c r="B10" s="222">
        <v>41758</v>
      </c>
      <c r="C10" s="207" t="s">
        <v>181</v>
      </c>
      <c r="D10" s="383">
        <v>300</v>
      </c>
      <c r="E10" s="383"/>
      <c r="F10"/>
    </row>
    <row r="11" spans="1:6" x14ac:dyDescent="0.2">
      <c r="A11" s="226">
        <v>300</v>
      </c>
      <c r="B11" s="222">
        <v>41764</v>
      </c>
      <c r="C11" s="207" t="s">
        <v>180</v>
      </c>
      <c r="D11" s="383"/>
      <c r="E11" s="383">
        <v>260</v>
      </c>
      <c r="F11"/>
    </row>
    <row r="12" spans="1:6" x14ac:dyDescent="0.2">
      <c r="A12" s="226">
        <v>500</v>
      </c>
      <c r="B12" s="222">
        <v>41786</v>
      </c>
      <c r="C12" s="207" t="s">
        <v>181</v>
      </c>
      <c r="D12" s="383">
        <v>260</v>
      </c>
      <c r="E12" s="383"/>
      <c r="F12"/>
    </row>
    <row r="13" spans="1:6" x14ac:dyDescent="0.2">
      <c r="A13" s="226">
        <v>300</v>
      </c>
      <c r="B13" s="222">
        <v>41792</v>
      </c>
      <c r="C13" s="207" t="s">
        <v>180</v>
      </c>
      <c r="D13" s="383"/>
      <c r="E13" s="383">
        <v>300</v>
      </c>
      <c r="F13"/>
    </row>
    <row r="14" spans="1:6" x14ac:dyDescent="0.2">
      <c r="A14" s="226">
        <v>500</v>
      </c>
      <c r="B14" s="222">
        <v>41820</v>
      </c>
      <c r="C14" s="207" t="s">
        <v>181</v>
      </c>
      <c r="D14" s="383">
        <v>260</v>
      </c>
      <c r="E14" s="383"/>
      <c r="F14"/>
    </row>
    <row r="15" spans="1:6" x14ac:dyDescent="0.2">
      <c r="A15" s="226">
        <v>300</v>
      </c>
      <c r="B15" s="222">
        <v>41827</v>
      </c>
      <c r="C15" s="207" t="s">
        <v>180</v>
      </c>
      <c r="D15" s="383"/>
      <c r="E15" s="383">
        <v>160</v>
      </c>
      <c r="F15"/>
    </row>
    <row r="16" spans="1:6" x14ac:dyDescent="0.2">
      <c r="A16" s="226">
        <v>500</v>
      </c>
      <c r="B16" s="222">
        <v>41849</v>
      </c>
      <c r="C16" s="207" t="s">
        <v>181</v>
      </c>
      <c r="D16" s="383">
        <v>200</v>
      </c>
      <c r="E16" s="383"/>
      <c r="F16"/>
    </row>
    <row r="17" spans="1:6" x14ac:dyDescent="0.2">
      <c r="A17" s="226">
        <v>300</v>
      </c>
      <c r="B17" s="222">
        <v>41853</v>
      </c>
      <c r="C17" s="207" t="s">
        <v>180</v>
      </c>
      <c r="D17" s="383"/>
      <c r="E17" s="383">
        <v>260</v>
      </c>
      <c r="F17"/>
    </row>
    <row r="18" spans="1:6" x14ac:dyDescent="0.2">
      <c r="A18" s="226">
        <v>500</v>
      </c>
      <c r="B18" s="222">
        <v>41877</v>
      </c>
      <c r="C18" s="207" t="s">
        <v>181</v>
      </c>
      <c r="D18" s="383">
        <v>260</v>
      </c>
      <c r="E18" s="383"/>
      <c r="F18"/>
    </row>
    <row r="19" spans="1:6" x14ac:dyDescent="0.2">
      <c r="A19" s="226">
        <v>300</v>
      </c>
      <c r="B19" s="222">
        <v>41883</v>
      </c>
      <c r="C19" s="207" t="s">
        <v>180</v>
      </c>
      <c r="D19" s="383"/>
      <c r="E19" s="383">
        <v>350</v>
      </c>
      <c r="F19"/>
    </row>
    <row r="20" spans="1:6" x14ac:dyDescent="0.2">
      <c r="A20" s="226">
        <v>500</v>
      </c>
      <c r="B20" s="222">
        <v>41912</v>
      </c>
      <c r="C20" s="207" t="s">
        <v>181</v>
      </c>
      <c r="D20" s="383">
        <v>350</v>
      </c>
      <c r="E20" s="383"/>
      <c r="F20"/>
    </row>
    <row r="21" spans="1:6" x14ac:dyDescent="0.2">
      <c r="A21" s="226">
        <v>300</v>
      </c>
      <c r="B21" s="222">
        <v>41918</v>
      </c>
      <c r="C21" s="207" t="s">
        <v>180</v>
      </c>
      <c r="D21" s="383"/>
      <c r="E21" s="383">
        <v>160</v>
      </c>
      <c r="F21"/>
    </row>
    <row r="22" spans="1:6" x14ac:dyDescent="0.2">
      <c r="A22" s="226">
        <v>500</v>
      </c>
      <c r="B22" s="222">
        <v>41940</v>
      </c>
      <c r="C22" s="207" t="s">
        <v>181</v>
      </c>
      <c r="D22" s="383">
        <v>160</v>
      </c>
      <c r="E22" s="383"/>
      <c r="F22"/>
    </row>
    <row r="23" spans="1:6" x14ac:dyDescent="0.2">
      <c r="A23" s="226">
        <v>300</v>
      </c>
      <c r="B23" s="222">
        <v>41946</v>
      </c>
      <c r="C23" s="207" t="s">
        <v>180</v>
      </c>
      <c r="D23" s="383"/>
      <c r="E23" s="383">
        <v>310</v>
      </c>
      <c r="F23"/>
    </row>
    <row r="24" spans="1:6" x14ac:dyDescent="0.2">
      <c r="A24" s="226">
        <v>500</v>
      </c>
      <c r="B24" s="222">
        <v>41968</v>
      </c>
      <c r="C24" s="207" t="s">
        <v>181</v>
      </c>
      <c r="D24" s="383">
        <v>310</v>
      </c>
      <c r="E24" s="383"/>
      <c r="F24"/>
    </row>
    <row r="25" spans="1:6" x14ac:dyDescent="0.2">
      <c r="A25" s="226">
        <v>300</v>
      </c>
      <c r="B25" s="222">
        <v>41974</v>
      </c>
      <c r="C25" s="207" t="s">
        <v>180</v>
      </c>
      <c r="D25" s="383"/>
      <c r="E25" s="383">
        <v>400</v>
      </c>
      <c r="F25"/>
    </row>
    <row r="26" spans="1:6" x14ac:dyDescent="0.2">
      <c r="A26" s="226">
        <v>500</v>
      </c>
      <c r="B26" s="222">
        <v>42003</v>
      </c>
      <c r="C26" s="207" t="s">
        <v>181</v>
      </c>
      <c r="D26" s="383">
        <v>400</v>
      </c>
      <c r="E26" s="383"/>
      <c r="F26"/>
    </row>
    <row r="27" spans="1:6" x14ac:dyDescent="0.2">
      <c r="A27" s="226"/>
      <c r="B27" s="222"/>
      <c r="C27" s="207"/>
      <c r="D27" s="383"/>
      <c r="E27" s="383"/>
      <c r="F27"/>
    </row>
    <row r="28" spans="1:6" x14ac:dyDescent="0.2">
      <c r="A28" s="14"/>
      <c r="B28" s="6"/>
      <c r="C28" s="2"/>
      <c r="D28" s="7"/>
      <c r="E28" s="7"/>
      <c r="F28"/>
    </row>
    <row r="29" spans="1:6" x14ac:dyDescent="0.2">
      <c r="A29" s="14"/>
      <c r="B29" s="6"/>
      <c r="C29" s="2"/>
      <c r="D29" s="7"/>
      <c r="E29" s="7"/>
      <c r="F29"/>
    </row>
    <row r="30" spans="1:6" x14ac:dyDescent="0.2">
      <c r="A30" s="14"/>
      <c r="B30" s="6"/>
      <c r="C30" s="2"/>
      <c r="D30" s="7"/>
      <c r="E30" s="7"/>
      <c r="F30"/>
    </row>
    <row r="31" spans="1:6" x14ac:dyDescent="0.2">
      <c r="A31" s="14"/>
      <c r="B31" s="6"/>
      <c r="C31" s="2"/>
      <c r="D31" s="7"/>
      <c r="E31" s="7"/>
      <c r="F31"/>
    </row>
    <row r="32" spans="1:6" x14ac:dyDescent="0.2">
      <c r="A32" s="14"/>
      <c r="B32" s="6"/>
      <c r="C32" s="2"/>
      <c r="D32" s="7"/>
      <c r="E32" s="7"/>
      <c r="F32"/>
    </row>
    <row r="33" spans="1:6" x14ac:dyDescent="0.2">
      <c r="A33" s="14"/>
      <c r="B33" s="6"/>
      <c r="C33" s="2"/>
      <c r="D33" s="7"/>
      <c r="E33" s="7"/>
      <c r="F33"/>
    </row>
    <row r="34" spans="1:6" x14ac:dyDescent="0.2">
      <c r="A34" s="14"/>
      <c r="B34" s="6"/>
      <c r="C34" s="2"/>
      <c r="D34" s="7"/>
      <c r="E34" s="7"/>
      <c r="F34"/>
    </row>
    <row r="35" spans="1:6" x14ac:dyDescent="0.2">
      <c r="A35" s="14"/>
      <c r="B35" s="6"/>
      <c r="C35" s="2"/>
      <c r="D35" s="7"/>
      <c r="E35" s="7"/>
      <c r="F35"/>
    </row>
    <row r="36" spans="1:6" x14ac:dyDescent="0.2">
      <c r="A36" s="14"/>
      <c r="B36" s="6"/>
      <c r="C36" s="2"/>
      <c r="D36" s="7"/>
      <c r="E36" s="7"/>
      <c r="F36"/>
    </row>
    <row r="37" spans="1:6" x14ac:dyDescent="0.2">
      <c r="A37" s="14"/>
      <c r="B37" s="6"/>
      <c r="C37" s="2"/>
      <c r="D37" s="7"/>
      <c r="E37" s="7"/>
      <c r="F37"/>
    </row>
    <row r="38" spans="1:6" x14ac:dyDescent="0.2">
      <c r="A38" s="14"/>
      <c r="B38" s="6"/>
      <c r="C38" s="2"/>
      <c r="D38" s="7"/>
      <c r="E38" s="7"/>
      <c r="F38"/>
    </row>
    <row r="39" spans="1:6" x14ac:dyDescent="0.2">
      <c r="A39" s="14"/>
      <c r="B39" s="6"/>
      <c r="C39" s="2"/>
      <c r="D39" s="7"/>
      <c r="E39" s="7"/>
      <c r="F39"/>
    </row>
    <row r="40" spans="1:6" x14ac:dyDescent="0.2">
      <c r="A40" s="14"/>
      <c r="B40" s="6"/>
      <c r="C40" s="2"/>
      <c r="D40" s="7"/>
      <c r="E40" s="7"/>
      <c r="F40"/>
    </row>
    <row r="41" spans="1:6" x14ac:dyDescent="0.2">
      <c r="A41" s="14"/>
      <c r="B41" s="6"/>
      <c r="C41" s="2"/>
      <c r="D41" s="7"/>
      <c r="E41" s="7"/>
      <c r="F41"/>
    </row>
    <row r="42" spans="1:6" x14ac:dyDescent="0.2">
      <c r="A42" s="14"/>
      <c r="B42" s="6"/>
      <c r="C42" s="2"/>
      <c r="D42" s="7"/>
      <c r="E42" s="7"/>
      <c r="F42"/>
    </row>
    <row r="43" spans="1:6" x14ac:dyDescent="0.2">
      <c r="A43" s="14"/>
      <c r="B43" s="6"/>
      <c r="C43" s="2"/>
      <c r="D43" s="7"/>
      <c r="E43" s="7"/>
      <c r="F43"/>
    </row>
    <row r="44" spans="1:6" x14ac:dyDescent="0.2">
      <c r="A44" s="14"/>
      <c r="B44" s="6"/>
      <c r="C44" s="2"/>
      <c r="D44" s="7"/>
      <c r="E44" s="7"/>
      <c r="F44"/>
    </row>
    <row r="45" spans="1:6" x14ac:dyDescent="0.2">
      <c r="A45" s="14"/>
      <c r="B45" s="6"/>
      <c r="C45" s="2"/>
      <c r="D45" s="7"/>
      <c r="E45" s="7"/>
      <c r="F45"/>
    </row>
    <row r="46" spans="1:6" x14ac:dyDescent="0.2">
      <c r="A46" s="14"/>
      <c r="B46" s="6"/>
      <c r="C46" s="2"/>
      <c r="D46" s="7"/>
      <c r="E46" s="7"/>
      <c r="F46"/>
    </row>
    <row r="47" spans="1:6" x14ac:dyDescent="0.2">
      <c r="A47" s="14"/>
      <c r="B47" s="6"/>
      <c r="C47" s="2"/>
      <c r="D47" s="7"/>
      <c r="E47" s="7"/>
      <c r="F47"/>
    </row>
    <row r="48" spans="1:6" x14ac:dyDescent="0.2">
      <c r="A48" s="14"/>
      <c r="B48" s="6"/>
      <c r="C48" s="2"/>
      <c r="D48" s="7"/>
      <c r="E48" s="7"/>
      <c r="F48"/>
    </row>
    <row r="49" spans="1:6" x14ac:dyDescent="0.2">
      <c r="A49" s="14"/>
      <c r="B49" s="6"/>
      <c r="C49" s="2"/>
      <c r="D49" s="7"/>
      <c r="E49" s="7"/>
      <c r="F49"/>
    </row>
    <row r="50" spans="1:6" x14ac:dyDescent="0.2">
      <c r="A50" s="14"/>
      <c r="B50" s="6"/>
      <c r="C50" s="2"/>
      <c r="D50" s="7"/>
      <c r="E50" s="7"/>
      <c r="F50"/>
    </row>
    <row r="51" spans="1:6" x14ac:dyDescent="0.2">
      <c r="A51" s="14"/>
      <c r="B51" s="6"/>
      <c r="C51" s="2"/>
      <c r="D51" s="7"/>
      <c r="E51" s="7"/>
      <c r="F51"/>
    </row>
    <row r="52" spans="1:6" x14ac:dyDescent="0.2">
      <c r="A52" s="14"/>
      <c r="B52" s="6"/>
      <c r="C52" s="2"/>
      <c r="D52" s="7"/>
      <c r="E52" s="7"/>
      <c r="F52"/>
    </row>
    <row r="53" spans="1:6" x14ac:dyDescent="0.2">
      <c r="A53" s="14"/>
      <c r="B53" s="6"/>
      <c r="C53" s="2"/>
      <c r="D53" s="7"/>
      <c r="E53" s="7"/>
      <c r="F53"/>
    </row>
    <row r="54" spans="1:6" x14ac:dyDescent="0.2">
      <c r="A54" s="14"/>
      <c r="B54" s="6"/>
      <c r="C54" s="2"/>
      <c r="D54" s="7"/>
      <c r="E54" s="7"/>
      <c r="F54"/>
    </row>
    <row r="55" spans="1:6" x14ac:dyDescent="0.2">
      <c r="A55" s="14"/>
      <c r="B55" s="6"/>
      <c r="C55" s="2"/>
      <c r="D55" s="7"/>
      <c r="E55" s="7"/>
      <c r="F55"/>
    </row>
    <row r="56" spans="1:6" x14ac:dyDescent="0.2">
      <c r="A56" s="14"/>
      <c r="B56" s="6"/>
      <c r="C56" s="2"/>
      <c r="D56" s="7"/>
      <c r="E56" s="7"/>
      <c r="F56"/>
    </row>
    <row r="57" spans="1:6" x14ac:dyDescent="0.2">
      <c r="A57" s="14"/>
      <c r="B57" s="6"/>
      <c r="C57" s="2"/>
      <c r="D57" s="7"/>
      <c r="E57" s="7"/>
      <c r="F57"/>
    </row>
    <row r="58" spans="1:6" x14ac:dyDescent="0.2">
      <c r="A58" s="14"/>
      <c r="B58" s="6"/>
      <c r="C58" s="2"/>
      <c r="D58" s="7"/>
      <c r="E58" s="7"/>
      <c r="F58"/>
    </row>
    <row r="59" spans="1:6" x14ac:dyDescent="0.2">
      <c r="A59" s="14"/>
      <c r="B59" s="6"/>
      <c r="C59" s="2"/>
      <c r="D59" s="7"/>
      <c r="E59" s="7"/>
      <c r="F59"/>
    </row>
    <row r="60" spans="1:6" x14ac:dyDescent="0.2">
      <c r="A60" s="14"/>
      <c r="B60" s="6"/>
      <c r="C60" s="2"/>
      <c r="D60" s="7"/>
      <c r="E60" s="7"/>
      <c r="F60"/>
    </row>
    <row r="61" spans="1:6" x14ac:dyDescent="0.2">
      <c r="A61" s="14"/>
      <c r="B61" s="6"/>
      <c r="C61" s="2"/>
      <c r="D61" s="7"/>
      <c r="E61" s="7"/>
      <c r="F61"/>
    </row>
    <row r="62" spans="1:6" x14ac:dyDescent="0.2">
      <c r="A62" s="14"/>
      <c r="B62" s="6"/>
      <c r="C62" s="2"/>
      <c r="D62" s="7"/>
      <c r="E62" s="7"/>
      <c r="F62"/>
    </row>
    <row r="63" spans="1:6" x14ac:dyDescent="0.2">
      <c r="A63" s="14"/>
      <c r="B63" s="6"/>
      <c r="C63" s="2"/>
      <c r="D63" s="7"/>
      <c r="E63" s="7"/>
      <c r="F63"/>
    </row>
    <row r="64" spans="1:6" x14ac:dyDescent="0.2">
      <c r="A64" s="14"/>
      <c r="B64" s="6"/>
      <c r="C64" s="2"/>
      <c r="D64" s="7"/>
      <c r="E64" s="7"/>
      <c r="F64"/>
    </row>
    <row r="65" spans="1:6" x14ac:dyDescent="0.2">
      <c r="A65" s="14"/>
      <c r="B65" s="6"/>
      <c r="C65" s="2"/>
      <c r="D65" s="7"/>
      <c r="E65" s="7"/>
      <c r="F65"/>
    </row>
    <row r="66" spans="1:6" x14ac:dyDescent="0.2">
      <c r="A66" s="14"/>
      <c r="B66" s="6"/>
      <c r="C66" s="2"/>
      <c r="D66" s="7"/>
      <c r="E66" s="7"/>
      <c r="F66"/>
    </row>
    <row r="67" spans="1:6" x14ac:dyDescent="0.2">
      <c r="A67" s="14"/>
      <c r="B67" s="6"/>
      <c r="C67" s="2"/>
      <c r="D67" s="7"/>
      <c r="E67" s="7"/>
      <c r="F67"/>
    </row>
    <row r="68" spans="1:6" x14ac:dyDescent="0.2">
      <c r="A68" s="14"/>
      <c r="B68" s="6"/>
      <c r="C68" s="2"/>
      <c r="D68" s="7"/>
      <c r="E68" s="7"/>
      <c r="F68"/>
    </row>
    <row r="69" spans="1:6" x14ac:dyDescent="0.2">
      <c r="A69" s="14"/>
      <c r="B69" s="6"/>
      <c r="C69" s="2"/>
      <c r="D69" s="7"/>
      <c r="E69" s="7"/>
      <c r="F69"/>
    </row>
    <row r="70" spans="1:6" x14ac:dyDescent="0.2">
      <c r="A70" s="14"/>
      <c r="B70" s="6"/>
      <c r="C70" s="2"/>
      <c r="D70" s="7"/>
      <c r="E70" s="7"/>
      <c r="F70"/>
    </row>
    <row r="71" spans="1:6" x14ac:dyDescent="0.2">
      <c r="A71" s="14"/>
      <c r="B71" s="6"/>
      <c r="C71" s="2"/>
      <c r="D71" s="7"/>
      <c r="E71" s="7"/>
      <c r="F71"/>
    </row>
    <row r="72" spans="1:6" x14ac:dyDescent="0.2">
      <c r="A72" s="14"/>
      <c r="B72" s="6"/>
      <c r="C72" s="2"/>
      <c r="D72" s="7"/>
      <c r="E72" s="7"/>
      <c r="F72"/>
    </row>
    <row r="73" spans="1:6" x14ac:dyDescent="0.2">
      <c r="A73" s="14"/>
      <c r="B73" s="6"/>
      <c r="C73" s="2"/>
      <c r="D73" s="7"/>
      <c r="E73" s="7"/>
      <c r="F73"/>
    </row>
    <row r="74" spans="1:6" x14ac:dyDescent="0.2">
      <c r="A74" s="14"/>
      <c r="B74" s="6"/>
      <c r="C74" s="2"/>
      <c r="D74" s="7"/>
      <c r="E74" s="7"/>
      <c r="F74"/>
    </row>
    <row r="75" spans="1:6" x14ac:dyDescent="0.2">
      <c r="A75" s="14"/>
      <c r="B75" s="6"/>
      <c r="C75" s="2"/>
      <c r="D75" s="7"/>
      <c r="E75" s="7"/>
      <c r="F75"/>
    </row>
    <row r="76" spans="1:6" x14ac:dyDescent="0.2">
      <c r="A76" s="14"/>
      <c r="B76" s="6"/>
      <c r="C76" s="2"/>
      <c r="D76" s="7"/>
      <c r="E76" s="7"/>
      <c r="F76"/>
    </row>
    <row r="77" spans="1:6" x14ac:dyDescent="0.2">
      <c r="A77" s="14"/>
      <c r="B77" s="6"/>
      <c r="C77" s="2"/>
      <c r="D77" s="7"/>
      <c r="E77" s="7"/>
      <c r="F77"/>
    </row>
    <row r="78" spans="1:6" x14ac:dyDescent="0.2">
      <c r="A78" s="14"/>
      <c r="B78" s="6"/>
      <c r="C78" s="2"/>
      <c r="D78" s="7"/>
      <c r="E78" s="7"/>
      <c r="F78"/>
    </row>
    <row r="79" spans="1:6" x14ac:dyDescent="0.2">
      <c r="A79" s="14"/>
      <c r="B79" s="6"/>
      <c r="C79" s="2"/>
      <c r="D79" s="7"/>
      <c r="E79" s="7"/>
      <c r="F79"/>
    </row>
    <row r="80" spans="1:6" x14ac:dyDescent="0.2">
      <c r="A80" s="14"/>
      <c r="B80" s="6"/>
      <c r="C80" s="2"/>
      <c r="D80" s="7"/>
      <c r="E80" s="7"/>
      <c r="F80"/>
    </row>
    <row r="81" spans="1:6" x14ac:dyDescent="0.2">
      <c r="A81" s="14"/>
      <c r="B81" s="6"/>
      <c r="C81" s="2"/>
      <c r="D81" s="7"/>
      <c r="E81" s="7"/>
      <c r="F81"/>
    </row>
    <row r="82" spans="1:6" x14ac:dyDescent="0.2">
      <c r="A82" s="14"/>
      <c r="B82" s="6"/>
      <c r="C82" s="2"/>
      <c r="D82" s="7"/>
      <c r="E82" s="7"/>
      <c r="F82"/>
    </row>
    <row r="83" spans="1:6" x14ac:dyDescent="0.2">
      <c r="A83" s="14"/>
      <c r="B83" s="6"/>
      <c r="C83" s="2"/>
      <c r="D83" s="7"/>
      <c r="E83" s="7"/>
      <c r="F83"/>
    </row>
    <row r="84" spans="1:6" x14ac:dyDescent="0.2">
      <c r="A84" s="14"/>
      <c r="B84" s="6"/>
      <c r="C84" s="2"/>
      <c r="D84" s="7"/>
      <c r="E84" s="7"/>
      <c r="F84"/>
    </row>
    <row r="85" spans="1:6" x14ac:dyDescent="0.2">
      <c r="A85" s="14"/>
      <c r="B85" s="6"/>
      <c r="C85" s="2"/>
      <c r="D85" s="7"/>
      <c r="E85" s="7"/>
      <c r="F85"/>
    </row>
    <row r="86" spans="1:6" x14ac:dyDescent="0.2">
      <c r="A86" s="14"/>
      <c r="B86" s="6"/>
      <c r="C86" s="2"/>
      <c r="D86" s="7"/>
      <c r="E86" s="7"/>
      <c r="F86"/>
    </row>
    <row r="87" spans="1:6" x14ac:dyDescent="0.2">
      <c r="A87" s="14"/>
      <c r="B87" s="6"/>
      <c r="C87" s="2"/>
      <c r="D87" s="7"/>
      <c r="E87" s="7"/>
      <c r="F87"/>
    </row>
    <row r="88" spans="1:6" x14ac:dyDescent="0.2">
      <c r="A88" s="14"/>
      <c r="B88" s="6"/>
      <c r="C88" s="2"/>
      <c r="D88" s="7"/>
      <c r="E88" s="7"/>
      <c r="F88"/>
    </row>
    <row r="89" spans="1:6" x14ac:dyDescent="0.2">
      <c r="A89" s="14"/>
      <c r="B89" s="6"/>
      <c r="C89" s="2"/>
      <c r="D89" s="7"/>
      <c r="E89" s="7"/>
      <c r="F89"/>
    </row>
    <row r="90" spans="1:6" x14ac:dyDescent="0.2">
      <c r="A90" s="14"/>
      <c r="B90" s="6"/>
      <c r="C90" s="2"/>
      <c r="D90" s="7"/>
      <c r="E90" s="7"/>
      <c r="F90"/>
    </row>
    <row r="91" spans="1:6" x14ac:dyDescent="0.2">
      <c r="A91" s="14"/>
      <c r="B91" s="6"/>
      <c r="C91" s="2"/>
      <c r="D91" s="7"/>
      <c r="E91" s="7"/>
      <c r="F91"/>
    </row>
    <row r="92" spans="1:6" x14ac:dyDescent="0.2">
      <c r="A92" s="14"/>
      <c r="B92" s="6"/>
      <c r="C92" s="2"/>
      <c r="D92" s="7"/>
      <c r="E92" s="7"/>
      <c r="F92"/>
    </row>
    <row r="93" spans="1:6" x14ac:dyDescent="0.2">
      <c r="A93" s="14"/>
      <c r="B93" s="6"/>
      <c r="C93" s="2"/>
      <c r="D93" s="7"/>
      <c r="E93" s="7"/>
      <c r="F93"/>
    </row>
    <row r="94" spans="1:6" x14ac:dyDescent="0.2">
      <c r="A94" s="14"/>
      <c r="B94" s="6"/>
      <c r="C94" s="2"/>
      <c r="D94" s="7"/>
      <c r="E94" s="7"/>
      <c r="F94"/>
    </row>
    <row r="95" spans="1:6" x14ac:dyDescent="0.2">
      <c r="A95" s="14"/>
      <c r="B95" s="6"/>
      <c r="C95" s="2"/>
      <c r="D95" s="7"/>
      <c r="E95" s="7"/>
      <c r="F95"/>
    </row>
    <row r="96" spans="1:6" x14ac:dyDescent="0.2">
      <c r="A96" s="14"/>
      <c r="B96" s="6"/>
      <c r="C96" s="2"/>
      <c r="D96" s="7"/>
      <c r="E96" s="7"/>
      <c r="F96"/>
    </row>
    <row r="97" spans="1:6" x14ac:dyDescent="0.2">
      <c r="A97" s="14"/>
      <c r="B97" s="6"/>
      <c r="C97" s="2"/>
      <c r="D97" s="7"/>
      <c r="E97" s="7"/>
      <c r="F97"/>
    </row>
    <row r="98" spans="1:6" x14ac:dyDescent="0.2">
      <c r="A98" s="14"/>
      <c r="B98" s="6"/>
      <c r="C98" s="2"/>
      <c r="D98" s="7"/>
      <c r="E98" s="7"/>
      <c r="F98"/>
    </row>
    <row r="99" spans="1:6" x14ac:dyDescent="0.2">
      <c r="A99" s="14"/>
      <c r="B99" s="6"/>
      <c r="C99" s="2"/>
      <c r="D99" s="7"/>
      <c r="E99" s="7"/>
      <c r="F99"/>
    </row>
    <row r="100" spans="1:6" x14ac:dyDescent="0.2">
      <c r="A100" s="14"/>
      <c r="B100" s="6"/>
      <c r="C100" s="2"/>
      <c r="D100" s="7"/>
      <c r="E100" s="7"/>
      <c r="F100"/>
    </row>
    <row r="101" spans="1:6" x14ac:dyDescent="0.2">
      <c r="A101" s="14"/>
      <c r="B101" s="6"/>
      <c r="C101" s="2"/>
      <c r="D101" s="7"/>
      <c r="E101" s="7"/>
      <c r="F101"/>
    </row>
    <row r="102" spans="1:6" x14ac:dyDescent="0.2">
      <c r="A102" s="14"/>
      <c r="B102" s="6"/>
      <c r="C102" s="2"/>
      <c r="D102" s="7"/>
      <c r="E102" s="7"/>
      <c r="F102"/>
    </row>
    <row r="103" spans="1:6" x14ac:dyDescent="0.2">
      <c r="A103" s="14"/>
      <c r="B103" s="6"/>
      <c r="C103" s="2"/>
      <c r="D103" s="7"/>
      <c r="E103" s="7"/>
      <c r="F103"/>
    </row>
    <row r="104" spans="1:6" x14ac:dyDescent="0.2">
      <c r="A104" s="14"/>
      <c r="B104" s="6"/>
      <c r="C104" s="2"/>
      <c r="D104" s="7"/>
      <c r="E104" s="7"/>
      <c r="F104"/>
    </row>
    <row r="105" spans="1:6" x14ac:dyDescent="0.2">
      <c r="A105" s="14"/>
      <c r="B105" s="6"/>
      <c r="C105" s="2"/>
      <c r="D105" s="7"/>
      <c r="E105" s="7"/>
      <c r="F105"/>
    </row>
    <row r="106" spans="1:6" x14ac:dyDescent="0.2">
      <c r="A106" s="14"/>
      <c r="B106" s="6"/>
      <c r="C106" s="2"/>
      <c r="D106" s="7"/>
      <c r="E106" s="7"/>
      <c r="F106"/>
    </row>
    <row r="107" spans="1:6" x14ac:dyDescent="0.2">
      <c r="A107" s="14"/>
      <c r="B107" s="6"/>
      <c r="C107" s="2"/>
      <c r="D107" s="7"/>
      <c r="E107" s="7"/>
      <c r="F107"/>
    </row>
    <row r="108" spans="1:6" x14ac:dyDescent="0.2">
      <c r="A108" s="14"/>
      <c r="B108" s="6"/>
      <c r="C108" s="2"/>
      <c r="D108" s="7"/>
      <c r="E108" s="7"/>
      <c r="F108"/>
    </row>
    <row r="109" spans="1:6" x14ac:dyDescent="0.2">
      <c r="A109" s="14"/>
      <c r="B109" s="6"/>
      <c r="C109" s="2"/>
      <c r="D109" s="7"/>
      <c r="E109" s="7"/>
      <c r="F109"/>
    </row>
    <row r="110" spans="1:6" x14ac:dyDescent="0.2">
      <c r="A110" s="14"/>
      <c r="B110" s="6"/>
      <c r="C110" s="2"/>
      <c r="D110" s="7"/>
      <c r="E110" s="7"/>
      <c r="F110"/>
    </row>
    <row r="111" spans="1:6" x14ac:dyDescent="0.2">
      <c r="A111" s="14"/>
      <c r="B111" s="6"/>
      <c r="C111" s="2"/>
      <c r="D111" s="7"/>
      <c r="E111" s="7"/>
      <c r="F111"/>
    </row>
    <row r="112" spans="1:6" x14ac:dyDescent="0.2">
      <c r="A112" s="14"/>
      <c r="B112" s="6"/>
      <c r="C112" s="2"/>
      <c r="D112" s="7"/>
      <c r="E112" s="7"/>
      <c r="F112"/>
    </row>
    <row r="113" spans="1:6" x14ac:dyDescent="0.2">
      <c r="A113" s="14"/>
      <c r="B113" s="6"/>
      <c r="C113" s="2"/>
      <c r="D113" s="7"/>
      <c r="E113" s="7"/>
      <c r="F113"/>
    </row>
    <row r="114" spans="1:6" x14ac:dyDescent="0.2">
      <c r="A114" s="14"/>
      <c r="B114" s="6"/>
      <c r="C114" s="2"/>
      <c r="D114" s="7"/>
      <c r="E114" s="7"/>
      <c r="F114"/>
    </row>
    <row r="115" spans="1:6" x14ac:dyDescent="0.2">
      <c r="A115" s="14"/>
      <c r="B115" s="6"/>
      <c r="C115" s="2"/>
      <c r="D115" s="7"/>
      <c r="E115" s="7"/>
      <c r="F115"/>
    </row>
    <row r="116" spans="1:6" x14ac:dyDescent="0.2">
      <c r="A116" s="14"/>
      <c r="B116" s="6"/>
      <c r="C116" s="2"/>
      <c r="D116" s="7"/>
      <c r="E116" s="7"/>
      <c r="F116"/>
    </row>
    <row r="117" spans="1:6" x14ac:dyDescent="0.2">
      <c r="A117" s="14"/>
      <c r="B117" s="6"/>
      <c r="C117" s="2"/>
      <c r="D117" s="7"/>
      <c r="E117" s="7"/>
      <c r="F117"/>
    </row>
    <row r="118" spans="1:6" x14ac:dyDescent="0.2">
      <c r="A118" s="14"/>
      <c r="B118" s="6"/>
      <c r="C118" s="2"/>
      <c r="D118" s="7"/>
      <c r="E118" s="7"/>
      <c r="F118"/>
    </row>
    <row r="119" spans="1:6" x14ac:dyDescent="0.2">
      <c r="A119" s="14"/>
      <c r="B119" s="6"/>
      <c r="C119" s="2"/>
      <c r="D119" s="7"/>
      <c r="E119" s="7"/>
      <c r="F119"/>
    </row>
    <row r="120" spans="1:6" x14ac:dyDescent="0.2">
      <c r="A120" s="14"/>
      <c r="B120" s="6"/>
      <c r="C120" s="2"/>
      <c r="D120" s="7"/>
      <c r="E120" s="7"/>
      <c r="F120"/>
    </row>
    <row r="121" spans="1:6" x14ac:dyDescent="0.2">
      <c r="A121" s="14"/>
      <c r="B121" s="6"/>
      <c r="C121" s="2"/>
      <c r="D121" s="7"/>
      <c r="E121" s="7"/>
      <c r="F121"/>
    </row>
    <row r="122" spans="1:6" x14ac:dyDescent="0.2">
      <c r="A122" s="14"/>
      <c r="B122" s="6"/>
      <c r="C122" s="2"/>
      <c r="D122" s="7"/>
      <c r="E122" s="7"/>
      <c r="F122"/>
    </row>
    <row r="123" spans="1:6" x14ac:dyDescent="0.2">
      <c r="A123" s="14"/>
      <c r="B123" s="6"/>
      <c r="C123" s="2"/>
      <c r="D123" s="7"/>
      <c r="E123" s="7"/>
      <c r="F123"/>
    </row>
    <row r="124" spans="1:6" x14ac:dyDescent="0.2">
      <c r="A124" s="14"/>
      <c r="B124" s="6"/>
      <c r="C124" s="2"/>
      <c r="D124" s="7"/>
      <c r="E124" s="7"/>
      <c r="F124"/>
    </row>
    <row r="125" spans="1:6" x14ac:dyDescent="0.2">
      <c r="A125" s="14"/>
      <c r="B125" s="6"/>
      <c r="C125" s="2"/>
      <c r="D125" s="7"/>
      <c r="E125" s="7"/>
      <c r="F125"/>
    </row>
    <row r="126" spans="1:6" x14ac:dyDescent="0.2">
      <c r="A126" s="14"/>
      <c r="B126" s="6"/>
      <c r="C126" s="2"/>
      <c r="D126" s="7"/>
      <c r="E126" s="7"/>
      <c r="F126"/>
    </row>
    <row r="127" spans="1:6" x14ac:dyDescent="0.2">
      <c r="A127" s="14"/>
      <c r="B127" s="6"/>
      <c r="C127" s="2"/>
      <c r="D127" s="7"/>
      <c r="E127" s="7"/>
      <c r="F127"/>
    </row>
    <row r="128" spans="1:6" x14ac:dyDescent="0.2">
      <c r="A128" s="14"/>
      <c r="B128" s="6"/>
      <c r="C128" s="2"/>
      <c r="D128" s="7"/>
      <c r="E128" s="7"/>
      <c r="F128"/>
    </row>
    <row r="129" spans="1:6" x14ac:dyDescent="0.2">
      <c r="A129" s="14"/>
      <c r="B129" s="6"/>
      <c r="C129" s="2"/>
      <c r="D129" s="7"/>
      <c r="E129" s="7"/>
      <c r="F129"/>
    </row>
    <row r="130" spans="1:6" x14ac:dyDescent="0.2">
      <c r="A130" s="14"/>
      <c r="B130" s="6"/>
      <c r="C130" s="2"/>
      <c r="D130" s="7"/>
      <c r="E130" s="7"/>
      <c r="F130"/>
    </row>
    <row r="131" spans="1:6" x14ac:dyDescent="0.2">
      <c r="A131" s="14"/>
      <c r="B131" s="6"/>
      <c r="C131" s="2"/>
      <c r="D131" s="7"/>
      <c r="E131" s="7"/>
      <c r="F131"/>
    </row>
    <row r="132" spans="1:6" x14ac:dyDescent="0.2">
      <c r="A132" s="14"/>
      <c r="B132" s="6"/>
      <c r="C132" s="2"/>
      <c r="D132" s="7"/>
      <c r="E132" s="7"/>
      <c r="F132"/>
    </row>
    <row r="133" spans="1:6" x14ac:dyDescent="0.2">
      <c r="A133" s="14"/>
      <c r="B133" s="6"/>
      <c r="C133" s="2"/>
      <c r="D133" s="7"/>
      <c r="E133" s="7"/>
      <c r="F133"/>
    </row>
    <row r="134" spans="1:6" x14ac:dyDescent="0.2">
      <c r="A134" s="14"/>
      <c r="B134" s="6"/>
      <c r="C134" s="2"/>
      <c r="D134" s="7"/>
      <c r="E134" s="7"/>
      <c r="F134"/>
    </row>
    <row r="135" spans="1:6" x14ac:dyDescent="0.2">
      <c r="A135" s="14"/>
      <c r="B135" s="6"/>
      <c r="C135" s="2"/>
      <c r="D135" s="7"/>
      <c r="E135" s="7"/>
      <c r="F135"/>
    </row>
    <row r="136" spans="1:6" x14ac:dyDescent="0.2">
      <c r="A136" s="14"/>
      <c r="B136" s="6"/>
      <c r="C136" s="2"/>
      <c r="D136" s="7"/>
      <c r="E136" s="7"/>
      <c r="F136"/>
    </row>
    <row r="137" spans="1:6" x14ac:dyDescent="0.2">
      <c r="A137" s="14"/>
      <c r="B137" s="6"/>
      <c r="C137" s="2"/>
      <c r="D137" s="7"/>
      <c r="E137" s="7"/>
      <c r="F137"/>
    </row>
    <row r="138" spans="1:6" x14ac:dyDescent="0.2">
      <c r="A138" s="14"/>
      <c r="B138" s="6"/>
      <c r="C138" s="2"/>
      <c r="D138" s="7"/>
      <c r="E138" s="7"/>
      <c r="F138"/>
    </row>
    <row r="139" spans="1:6" x14ac:dyDescent="0.2">
      <c r="A139" s="14"/>
      <c r="B139" s="6"/>
      <c r="C139" s="2"/>
      <c r="D139" s="7"/>
      <c r="E139" s="7"/>
      <c r="F139"/>
    </row>
    <row r="140" spans="1:6" x14ac:dyDescent="0.2">
      <c r="A140" s="14"/>
      <c r="B140" s="6"/>
      <c r="C140" s="2"/>
      <c r="D140" s="7"/>
      <c r="E140" s="7"/>
      <c r="F140"/>
    </row>
    <row r="141" spans="1:6" x14ac:dyDescent="0.2">
      <c r="A141" s="14"/>
      <c r="B141" s="6"/>
      <c r="C141" s="2"/>
      <c r="D141" s="7"/>
      <c r="E141" s="7"/>
      <c r="F141"/>
    </row>
    <row r="142" spans="1:6" x14ac:dyDescent="0.2">
      <c r="A142" s="14"/>
      <c r="B142" s="6"/>
      <c r="C142" s="2"/>
      <c r="D142" s="7"/>
      <c r="E142" s="7"/>
      <c r="F142"/>
    </row>
    <row r="143" spans="1:6" x14ac:dyDescent="0.2">
      <c r="A143" s="14"/>
      <c r="B143" s="6"/>
      <c r="C143" s="2"/>
      <c r="D143" s="7"/>
      <c r="E143" s="7"/>
      <c r="F143"/>
    </row>
    <row r="144" spans="1:6" x14ac:dyDescent="0.2">
      <c r="A144" s="14"/>
      <c r="B144" s="6"/>
      <c r="C144" s="2"/>
      <c r="D144" s="7"/>
      <c r="E144" s="7"/>
      <c r="F144"/>
    </row>
    <row r="145" spans="1:6" x14ac:dyDescent="0.2">
      <c r="A145" s="14"/>
      <c r="B145" s="6"/>
      <c r="C145" s="2"/>
      <c r="D145" s="7"/>
      <c r="E145" s="7"/>
      <c r="F145"/>
    </row>
    <row r="146" spans="1:6" x14ac:dyDescent="0.2">
      <c r="A146" s="14"/>
      <c r="B146" s="6"/>
      <c r="C146" s="2"/>
      <c r="D146" s="7"/>
      <c r="E146" s="7"/>
      <c r="F146"/>
    </row>
    <row r="147" spans="1:6" x14ac:dyDescent="0.2">
      <c r="A147" s="14"/>
      <c r="B147" s="6"/>
      <c r="C147" s="2"/>
      <c r="D147" s="7"/>
      <c r="E147" s="7"/>
      <c r="F147"/>
    </row>
    <row r="148" spans="1:6" x14ac:dyDescent="0.2">
      <c r="A148" s="14"/>
      <c r="B148" s="6"/>
      <c r="C148" s="2"/>
      <c r="D148" s="7"/>
      <c r="E148" s="7"/>
      <c r="F148"/>
    </row>
    <row r="149" spans="1:6" x14ac:dyDescent="0.2">
      <c r="A149" s="14"/>
      <c r="B149" s="6"/>
      <c r="C149" s="2"/>
      <c r="D149" s="7"/>
      <c r="E149" s="7"/>
      <c r="F149"/>
    </row>
    <row r="150" spans="1:6" x14ac:dyDescent="0.2">
      <c r="A150" s="14"/>
      <c r="B150" s="6"/>
      <c r="C150" s="2"/>
      <c r="D150" s="7"/>
      <c r="E150" s="7"/>
      <c r="F150"/>
    </row>
    <row r="151" spans="1:6" x14ac:dyDescent="0.2">
      <c r="A151" s="14"/>
      <c r="B151" s="6"/>
      <c r="C151" s="2"/>
      <c r="D151" s="7"/>
      <c r="E151" s="7"/>
      <c r="F151"/>
    </row>
    <row r="152" spans="1:6" x14ac:dyDescent="0.2">
      <c r="A152" s="14"/>
      <c r="B152" s="6"/>
      <c r="C152" s="2"/>
      <c r="D152" s="7"/>
      <c r="E152" s="7"/>
      <c r="F152"/>
    </row>
    <row r="153" spans="1:6" x14ac:dyDescent="0.2">
      <c r="A153" s="14"/>
      <c r="B153" s="6"/>
      <c r="C153" s="2"/>
      <c r="D153" s="7"/>
      <c r="E153" s="7"/>
      <c r="F153"/>
    </row>
    <row r="154" spans="1:6" x14ac:dyDescent="0.2">
      <c r="A154" s="14"/>
      <c r="B154" s="6"/>
      <c r="C154" s="2"/>
      <c r="D154" s="7"/>
      <c r="E154" s="7"/>
      <c r="F154"/>
    </row>
    <row r="155" spans="1:6" x14ac:dyDescent="0.2">
      <c r="A155" s="14"/>
      <c r="B155" s="6"/>
      <c r="C155" s="2"/>
      <c r="D155" s="7"/>
      <c r="E155" s="7"/>
      <c r="F155"/>
    </row>
    <row r="156" spans="1:6" x14ac:dyDescent="0.2">
      <c r="A156" s="14"/>
      <c r="B156" s="6"/>
      <c r="C156" s="2"/>
      <c r="D156" s="7"/>
      <c r="E156" s="7"/>
      <c r="F156"/>
    </row>
    <row r="157" spans="1:6" x14ac:dyDescent="0.2">
      <c r="A157" s="14"/>
      <c r="B157" s="6"/>
      <c r="C157" s="2"/>
      <c r="D157" s="7"/>
      <c r="E157" s="7"/>
      <c r="F157"/>
    </row>
    <row r="158" spans="1:6" x14ac:dyDescent="0.2">
      <c r="A158" s="14"/>
      <c r="B158" s="6"/>
      <c r="C158" s="2"/>
      <c r="D158" s="7"/>
      <c r="E158" s="7"/>
      <c r="F158"/>
    </row>
    <row r="159" spans="1:6" x14ac:dyDescent="0.2">
      <c r="A159" s="14"/>
      <c r="B159" s="6"/>
      <c r="C159" s="2"/>
      <c r="D159" s="7"/>
      <c r="E159" s="7"/>
      <c r="F159"/>
    </row>
    <row r="160" spans="1:6" x14ac:dyDescent="0.2">
      <c r="A160" s="14"/>
      <c r="B160" s="6"/>
      <c r="C160" s="2"/>
      <c r="D160" s="7"/>
      <c r="E160" s="7"/>
      <c r="F160"/>
    </row>
    <row r="161" spans="1:6" x14ac:dyDescent="0.2">
      <c r="A161" s="14"/>
      <c r="B161" s="6"/>
      <c r="C161" s="2"/>
      <c r="D161" s="7"/>
      <c r="E161" s="7"/>
      <c r="F161"/>
    </row>
    <row r="162" spans="1:6" x14ac:dyDescent="0.2">
      <c r="A162" s="14"/>
      <c r="B162" s="6"/>
      <c r="C162" s="2"/>
      <c r="D162" s="7"/>
      <c r="E162" s="7"/>
      <c r="F162"/>
    </row>
    <row r="163" spans="1:6" x14ac:dyDescent="0.2">
      <c r="A163" s="14"/>
      <c r="B163" s="6"/>
      <c r="C163" s="2"/>
      <c r="D163" s="7"/>
      <c r="E163" s="7"/>
      <c r="F163"/>
    </row>
    <row r="164" spans="1:6" x14ac:dyDescent="0.2">
      <c r="A164" s="14"/>
      <c r="B164" s="6"/>
      <c r="C164" s="2"/>
      <c r="D164" s="7"/>
      <c r="E164" s="7"/>
      <c r="F164"/>
    </row>
    <row r="165" spans="1:6" x14ac:dyDescent="0.2">
      <c r="A165" s="14"/>
      <c r="B165" s="6"/>
      <c r="C165" s="2"/>
      <c r="D165" s="7"/>
      <c r="E165" s="7"/>
      <c r="F165"/>
    </row>
    <row r="166" spans="1:6" x14ac:dyDescent="0.2">
      <c r="A166" s="14"/>
      <c r="B166" s="6"/>
      <c r="C166" s="2"/>
      <c r="D166" s="7"/>
      <c r="E166" s="7"/>
      <c r="F166"/>
    </row>
    <row r="167" spans="1:6" x14ac:dyDescent="0.2">
      <c r="A167" s="14"/>
      <c r="B167" s="6"/>
      <c r="C167" s="2"/>
      <c r="D167" s="7"/>
      <c r="E167" s="7"/>
      <c r="F167"/>
    </row>
    <row r="168" spans="1:6" x14ac:dyDescent="0.2">
      <c r="A168" s="14"/>
      <c r="B168" s="6"/>
      <c r="C168" s="2"/>
      <c r="D168" s="7"/>
      <c r="E168" s="7"/>
      <c r="F168"/>
    </row>
    <row r="169" spans="1:6" x14ac:dyDescent="0.2">
      <c r="A169" s="14"/>
      <c r="B169" s="6"/>
      <c r="C169" s="2"/>
      <c r="D169" s="7"/>
      <c r="E169" s="7"/>
      <c r="F169"/>
    </row>
    <row r="170" spans="1:6" x14ac:dyDescent="0.2">
      <c r="A170" s="14"/>
      <c r="B170" s="6"/>
      <c r="C170" s="2"/>
      <c r="D170" s="7"/>
      <c r="E170" s="7"/>
      <c r="F170"/>
    </row>
    <row r="171" spans="1:6" x14ac:dyDescent="0.2">
      <c r="A171" s="14"/>
      <c r="B171" s="6"/>
      <c r="C171" s="2"/>
      <c r="D171" s="7"/>
      <c r="E171" s="7"/>
      <c r="F171"/>
    </row>
    <row r="172" spans="1:6" x14ac:dyDescent="0.2">
      <c r="A172" s="14"/>
      <c r="B172" s="6"/>
      <c r="C172" s="2"/>
      <c r="D172" s="7"/>
      <c r="E172" s="7"/>
      <c r="F172"/>
    </row>
    <row r="173" spans="1:6" x14ac:dyDescent="0.2">
      <c r="A173" s="14"/>
      <c r="B173" s="6"/>
      <c r="C173" s="2"/>
      <c r="D173" s="7"/>
      <c r="E173" s="7"/>
      <c r="F173"/>
    </row>
    <row r="174" spans="1:6" x14ac:dyDescent="0.2">
      <c r="A174" s="14"/>
      <c r="B174" s="6"/>
      <c r="C174" s="2"/>
      <c r="D174" s="7"/>
      <c r="E174" s="7"/>
      <c r="F174"/>
    </row>
    <row r="175" spans="1:6" x14ac:dyDescent="0.2">
      <c r="A175" s="14"/>
      <c r="B175" s="6"/>
      <c r="C175" s="2"/>
      <c r="D175" s="7"/>
      <c r="E175" s="7"/>
      <c r="F175"/>
    </row>
    <row r="176" spans="1:6" x14ac:dyDescent="0.2">
      <c r="A176" s="14"/>
      <c r="B176" s="6"/>
      <c r="C176" s="2"/>
      <c r="D176" s="7"/>
      <c r="E176" s="7"/>
      <c r="F176"/>
    </row>
    <row r="177" spans="1:6" x14ac:dyDescent="0.2">
      <c r="A177" s="14"/>
      <c r="B177" s="6"/>
      <c r="C177" s="2"/>
      <c r="D177" s="7"/>
      <c r="E177" s="7"/>
      <c r="F177"/>
    </row>
    <row r="178" spans="1:6" x14ac:dyDescent="0.2">
      <c r="A178" s="14"/>
      <c r="B178" s="6"/>
      <c r="C178" s="2"/>
      <c r="D178" s="7"/>
      <c r="E178" s="7"/>
      <c r="F178"/>
    </row>
    <row r="179" spans="1:6" x14ac:dyDescent="0.2">
      <c r="A179" s="14"/>
      <c r="B179" s="6"/>
      <c r="C179" s="2"/>
      <c r="D179" s="7"/>
      <c r="E179" s="7"/>
      <c r="F179"/>
    </row>
    <row r="180" spans="1:6" x14ac:dyDescent="0.2">
      <c r="A180" s="14"/>
      <c r="B180" s="6"/>
      <c r="C180" s="2"/>
      <c r="D180" s="7"/>
      <c r="E180" s="7"/>
      <c r="F180"/>
    </row>
    <row r="181" spans="1:6" x14ac:dyDescent="0.2">
      <c r="A181" s="14"/>
      <c r="B181" s="6"/>
      <c r="C181" s="2"/>
      <c r="D181" s="7"/>
      <c r="E181" s="7"/>
      <c r="F181"/>
    </row>
    <row r="182" spans="1:6" x14ac:dyDescent="0.2">
      <c r="A182" s="14"/>
      <c r="B182" s="6"/>
      <c r="C182" s="2"/>
      <c r="D182" s="7"/>
      <c r="E182" s="7"/>
      <c r="F182"/>
    </row>
    <row r="183" spans="1:6" x14ac:dyDescent="0.2">
      <c r="A183" s="14"/>
      <c r="B183" s="6"/>
      <c r="C183" s="2"/>
      <c r="D183" s="7"/>
      <c r="E183" s="7"/>
      <c r="F183"/>
    </row>
    <row r="184" spans="1:6" x14ac:dyDescent="0.2">
      <c r="A184" s="14"/>
      <c r="B184" s="6"/>
      <c r="C184" s="2"/>
      <c r="D184" s="7"/>
      <c r="E184" s="7"/>
      <c r="F184"/>
    </row>
    <row r="185" spans="1:6" x14ac:dyDescent="0.2">
      <c r="A185" s="14"/>
      <c r="B185" s="6"/>
      <c r="C185" s="2"/>
      <c r="D185" s="7"/>
      <c r="E185" s="7"/>
      <c r="F185"/>
    </row>
    <row r="186" spans="1:6" x14ac:dyDescent="0.2">
      <c r="A186" s="14"/>
      <c r="B186" s="6"/>
      <c r="C186" s="2"/>
      <c r="D186" s="7"/>
      <c r="E186" s="7"/>
      <c r="F186"/>
    </row>
    <row r="187" spans="1:6" x14ac:dyDescent="0.2">
      <c r="A187" s="14"/>
      <c r="B187" s="6"/>
      <c r="C187" s="2"/>
      <c r="D187" s="7"/>
      <c r="E187" s="7"/>
      <c r="F187"/>
    </row>
    <row r="188" spans="1:6" x14ac:dyDescent="0.2">
      <c r="A188" s="14"/>
      <c r="B188" s="6"/>
      <c r="C188" s="2"/>
      <c r="D188" s="7"/>
      <c r="E188" s="7"/>
      <c r="F188"/>
    </row>
    <row r="189" spans="1:6" x14ac:dyDescent="0.2">
      <c r="A189" s="14"/>
      <c r="B189" s="6"/>
      <c r="C189" s="2"/>
      <c r="D189" s="7"/>
      <c r="E189" s="7"/>
      <c r="F189"/>
    </row>
    <row r="190" spans="1:6" x14ac:dyDescent="0.2">
      <c r="A190" s="14"/>
      <c r="B190" s="6"/>
      <c r="C190" s="2"/>
      <c r="D190" s="7"/>
      <c r="E190" s="7"/>
      <c r="F190"/>
    </row>
    <row r="191" spans="1:6" x14ac:dyDescent="0.2">
      <c r="A191" s="14"/>
      <c r="B191" s="6"/>
      <c r="C191" s="2"/>
      <c r="D191" s="7"/>
      <c r="E191" s="7"/>
      <c r="F191"/>
    </row>
    <row r="192" spans="1:6" x14ac:dyDescent="0.2">
      <c r="A192" s="14"/>
      <c r="B192" s="6"/>
      <c r="C192" s="2"/>
      <c r="D192" s="7"/>
      <c r="E192" s="7"/>
      <c r="F192"/>
    </row>
    <row r="193" spans="1:6" x14ac:dyDescent="0.2">
      <c r="A193" s="14"/>
      <c r="B193" s="6"/>
      <c r="C193" s="2"/>
      <c r="D193" s="7"/>
      <c r="E193" s="7"/>
      <c r="F193"/>
    </row>
    <row r="194" spans="1:6" x14ac:dyDescent="0.2">
      <c r="A194" s="14"/>
      <c r="B194" s="6"/>
      <c r="C194" s="2"/>
      <c r="D194" s="7"/>
      <c r="E194" s="7"/>
      <c r="F194"/>
    </row>
    <row r="195" spans="1:6" x14ac:dyDescent="0.2">
      <c r="A195" s="14"/>
      <c r="B195" s="6"/>
      <c r="C195" s="2"/>
      <c r="D195" s="7"/>
      <c r="E195" s="7"/>
      <c r="F195"/>
    </row>
    <row r="196" spans="1:6" x14ac:dyDescent="0.2">
      <c r="A196" s="14"/>
      <c r="B196" s="6"/>
      <c r="C196" s="2"/>
      <c r="D196" s="7"/>
      <c r="E196" s="7"/>
      <c r="F196"/>
    </row>
    <row r="197" spans="1:6" x14ac:dyDescent="0.2">
      <c r="A197" s="14"/>
      <c r="B197" s="6"/>
      <c r="C197" s="2"/>
      <c r="D197" s="7"/>
      <c r="E197" s="7"/>
      <c r="F197"/>
    </row>
    <row r="198" spans="1:6" x14ac:dyDescent="0.2">
      <c r="A198" s="14"/>
      <c r="B198" s="6"/>
      <c r="C198" s="2"/>
      <c r="D198" s="7"/>
      <c r="E198" s="7"/>
      <c r="F198"/>
    </row>
    <row r="199" spans="1:6" x14ac:dyDescent="0.2">
      <c r="A199" s="14"/>
      <c r="B199" s="6"/>
      <c r="C199" s="2"/>
      <c r="D199" s="7"/>
      <c r="E199" s="7"/>
      <c r="F199"/>
    </row>
    <row r="200" spans="1:6" x14ac:dyDescent="0.2">
      <c r="A200" s="14"/>
      <c r="B200" s="6"/>
      <c r="C200" s="2"/>
      <c r="D200" s="7"/>
      <c r="E200" s="7"/>
      <c r="F200"/>
    </row>
    <row r="201" spans="1:6" x14ac:dyDescent="0.2">
      <c r="A201" s="14"/>
      <c r="B201" s="6"/>
      <c r="C201" s="2"/>
      <c r="D201" s="7"/>
      <c r="E201" s="7"/>
      <c r="F201"/>
    </row>
    <row r="202" spans="1:6" x14ac:dyDescent="0.2">
      <c r="A202" s="14"/>
      <c r="B202" s="6"/>
      <c r="C202" s="2"/>
      <c r="D202" s="7"/>
      <c r="E202" s="7"/>
      <c r="F202"/>
    </row>
    <row r="203" spans="1:6" x14ac:dyDescent="0.2">
      <c r="A203" s="14"/>
      <c r="B203" s="6"/>
      <c r="C203" s="2"/>
      <c r="D203" s="7"/>
      <c r="E203" s="7"/>
      <c r="F203"/>
    </row>
    <row r="204" spans="1:6" x14ac:dyDescent="0.2">
      <c r="A204" s="14"/>
      <c r="B204" s="6"/>
      <c r="C204" s="2"/>
      <c r="D204" s="7"/>
      <c r="E204" s="7"/>
      <c r="F204"/>
    </row>
    <row r="205" spans="1:6" x14ac:dyDescent="0.2">
      <c r="A205" s="14"/>
      <c r="B205" s="6"/>
      <c r="C205" s="2"/>
      <c r="D205" s="7"/>
      <c r="E205" s="7"/>
      <c r="F205"/>
    </row>
    <row r="206" spans="1:6" x14ac:dyDescent="0.2">
      <c r="A206" s="14"/>
      <c r="B206" s="6"/>
      <c r="C206" s="2"/>
      <c r="D206" s="7"/>
      <c r="E206" s="7"/>
      <c r="F206"/>
    </row>
    <row r="207" spans="1:6" x14ac:dyDescent="0.2">
      <c r="A207" s="14"/>
      <c r="B207" s="6"/>
      <c r="C207" s="2"/>
      <c r="D207" s="7"/>
      <c r="E207" s="7"/>
      <c r="F207"/>
    </row>
    <row r="208" spans="1:6" x14ac:dyDescent="0.2">
      <c r="A208" s="14"/>
      <c r="B208" s="6"/>
      <c r="C208" s="2"/>
      <c r="D208" s="7"/>
      <c r="E208" s="7"/>
      <c r="F208"/>
    </row>
    <row r="209" spans="1:6" x14ac:dyDescent="0.2">
      <c r="A209" s="14"/>
      <c r="B209" s="6"/>
      <c r="C209" s="2"/>
      <c r="D209" s="7"/>
      <c r="E209" s="7"/>
      <c r="F209"/>
    </row>
    <row r="210" spans="1:6" x14ac:dyDescent="0.2">
      <c r="A210" s="14"/>
      <c r="B210" s="6"/>
      <c r="C210" s="2"/>
      <c r="D210" s="7"/>
      <c r="E210" s="7"/>
      <c r="F210"/>
    </row>
    <row r="211" spans="1:6" x14ac:dyDescent="0.2">
      <c r="A211" s="14"/>
      <c r="B211" s="6"/>
      <c r="C211" s="2"/>
      <c r="D211" s="7"/>
      <c r="E211" s="7"/>
      <c r="F211"/>
    </row>
    <row r="212" spans="1:6" x14ac:dyDescent="0.2">
      <c r="A212" s="14"/>
      <c r="B212" s="6"/>
      <c r="C212" s="2"/>
      <c r="D212" s="7"/>
      <c r="E212" s="7"/>
      <c r="F212"/>
    </row>
    <row r="213" spans="1:6" x14ac:dyDescent="0.2">
      <c r="A213" s="14"/>
      <c r="B213" s="6"/>
      <c r="C213" s="2"/>
      <c r="D213" s="7"/>
      <c r="E213" s="7"/>
      <c r="F213"/>
    </row>
    <row r="214" spans="1:6" x14ac:dyDescent="0.2">
      <c r="A214" s="14"/>
      <c r="B214" s="6"/>
      <c r="C214" s="2"/>
      <c r="D214" s="7"/>
      <c r="E214" s="7"/>
      <c r="F214"/>
    </row>
    <row r="215" spans="1:6" x14ac:dyDescent="0.2">
      <c r="A215" s="14"/>
      <c r="B215" s="6"/>
      <c r="C215" s="2"/>
      <c r="D215" s="7"/>
      <c r="E215" s="7"/>
      <c r="F215"/>
    </row>
    <row r="216" spans="1:6" x14ac:dyDescent="0.2">
      <c r="A216" s="14"/>
      <c r="B216" s="6"/>
      <c r="C216" s="2"/>
      <c r="D216" s="7"/>
      <c r="E216" s="7"/>
      <c r="F216"/>
    </row>
    <row r="217" spans="1:6" x14ac:dyDescent="0.2">
      <c r="A217" s="14"/>
      <c r="B217" s="6"/>
      <c r="C217" s="2"/>
      <c r="D217" s="7"/>
      <c r="E217" s="7"/>
      <c r="F217"/>
    </row>
    <row r="218" spans="1:6" x14ac:dyDescent="0.2">
      <c r="A218" s="14"/>
      <c r="B218" s="6"/>
      <c r="C218" s="2"/>
      <c r="D218" s="7"/>
      <c r="E218" s="7"/>
      <c r="F218"/>
    </row>
    <row r="219" spans="1:6" x14ac:dyDescent="0.2">
      <c r="A219" s="14"/>
      <c r="B219" s="6"/>
      <c r="C219" s="2"/>
      <c r="D219" s="7"/>
      <c r="E219" s="7"/>
      <c r="F219"/>
    </row>
    <row r="220" spans="1:6" x14ac:dyDescent="0.2">
      <c r="A220" s="14"/>
      <c r="B220" s="6"/>
      <c r="C220" s="2"/>
      <c r="D220" s="7"/>
      <c r="E220" s="7"/>
      <c r="F220"/>
    </row>
    <row r="221" spans="1:6" x14ac:dyDescent="0.2">
      <c r="A221" s="14"/>
      <c r="B221" s="6"/>
      <c r="C221" s="2"/>
      <c r="D221" s="7"/>
      <c r="E221" s="7"/>
      <c r="F221"/>
    </row>
    <row r="222" spans="1:6" x14ac:dyDescent="0.2">
      <c r="A222" s="14"/>
      <c r="B222" s="6"/>
      <c r="C222" s="2"/>
      <c r="D222" s="7"/>
      <c r="E222" s="7"/>
      <c r="F222"/>
    </row>
    <row r="223" spans="1:6" x14ac:dyDescent="0.2">
      <c r="A223" s="14"/>
      <c r="B223" s="6"/>
      <c r="C223" s="2"/>
      <c r="D223" s="7"/>
      <c r="E223" s="7"/>
      <c r="F223"/>
    </row>
    <row r="224" spans="1:6" x14ac:dyDescent="0.2">
      <c r="A224" s="14"/>
      <c r="B224" s="6"/>
      <c r="C224" s="2"/>
      <c r="D224" s="7"/>
      <c r="E224" s="7"/>
      <c r="F224"/>
    </row>
    <row r="225" spans="1:6" x14ac:dyDescent="0.2">
      <c r="A225" s="14"/>
      <c r="B225" s="6"/>
      <c r="C225" s="2"/>
      <c r="D225" s="7"/>
      <c r="E225" s="7"/>
      <c r="F225"/>
    </row>
    <row r="226" spans="1:6" x14ac:dyDescent="0.2">
      <c r="A226" s="14"/>
      <c r="B226" s="6"/>
      <c r="C226" s="2"/>
      <c r="D226" s="7"/>
      <c r="E226" s="7"/>
      <c r="F226"/>
    </row>
    <row r="227" spans="1:6" x14ac:dyDescent="0.2">
      <c r="A227" s="14"/>
      <c r="B227" s="6"/>
      <c r="C227" s="2"/>
      <c r="D227" s="7"/>
      <c r="E227" s="7"/>
      <c r="F227"/>
    </row>
    <row r="228" spans="1:6" x14ac:dyDescent="0.2">
      <c r="A228" s="14"/>
      <c r="B228" s="6"/>
      <c r="C228" s="2"/>
      <c r="D228" s="7"/>
      <c r="E228" s="7"/>
      <c r="F228"/>
    </row>
    <row r="229" spans="1:6" x14ac:dyDescent="0.2">
      <c r="A229" s="14"/>
      <c r="B229" s="6"/>
      <c r="C229" s="2"/>
      <c r="D229" s="7"/>
      <c r="E229" s="7"/>
      <c r="F229"/>
    </row>
    <row r="230" spans="1:6" x14ac:dyDescent="0.2">
      <c r="A230" s="14"/>
      <c r="B230" s="6"/>
      <c r="C230" s="2"/>
      <c r="D230" s="7"/>
      <c r="E230" s="7"/>
      <c r="F230"/>
    </row>
    <row r="231" spans="1:6" x14ac:dyDescent="0.2">
      <c r="A231" s="14"/>
      <c r="B231" s="6"/>
      <c r="C231" s="2"/>
      <c r="D231" s="7"/>
      <c r="E231" s="7"/>
      <c r="F231"/>
    </row>
    <row r="232" spans="1:6" x14ac:dyDescent="0.2">
      <c r="A232" s="14"/>
      <c r="B232" s="6"/>
      <c r="C232" s="2"/>
      <c r="D232" s="7"/>
      <c r="E232" s="7"/>
      <c r="F232"/>
    </row>
    <row r="233" spans="1:6" x14ac:dyDescent="0.2">
      <c r="A233" s="14"/>
      <c r="B233" s="6"/>
      <c r="C233" s="2"/>
      <c r="D233" s="7"/>
      <c r="E233" s="7"/>
      <c r="F233"/>
    </row>
    <row r="234" spans="1:6" x14ac:dyDescent="0.2">
      <c r="A234" s="14"/>
      <c r="B234" s="6"/>
      <c r="C234" s="2"/>
      <c r="D234" s="7"/>
      <c r="E234" s="7"/>
      <c r="F234"/>
    </row>
    <row r="235" spans="1:6" x14ac:dyDescent="0.2">
      <c r="A235" s="14"/>
      <c r="B235" s="6"/>
      <c r="C235" s="2"/>
      <c r="D235" s="7"/>
      <c r="E235" s="7"/>
      <c r="F235"/>
    </row>
    <row r="236" spans="1:6" x14ac:dyDescent="0.2">
      <c r="A236" s="14"/>
      <c r="B236" s="6"/>
      <c r="C236" s="2"/>
      <c r="D236" s="7"/>
      <c r="E236" s="7"/>
      <c r="F236"/>
    </row>
    <row r="237" spans="1:6" x14ac:dyDescent="0.2">
      <c r="A237" s="14"/>
      <c r="B237" s="6"/>
      <c r="C237" s="2"/>
      <c r="D237" s="7"/>
      <c r="E237" s="7"/>
      <c r="F237"/>
    </row>
    <row r="238" spans="1:6" x14ac:dyDescent="0.2">
      <c r="A238" s="14"/>
      <c r="B238" s="6"/>
      <c r="C238" s="2"/>
      <c r="D238" s="7"/>
      <c r="E238" s="7"/>
      <c r="F238"/>
    </row>
    <row r="239" spans="1:6" x14ac:dyDescent="0.2">
      <c r="A239" s="14"/>
      <c r="B239" s="6"/>
      <c r="C239" s="2"/>
      <c r="D239" s="7"/>
      <c r="E239" s="7"/>
      <c r="F239"/>
    </row>
    <row r="240" spans="1:6" x14ac:dyDescent="0.2">
      <c r="A240" s="14"/>
      <c r="B240" s="6"/>
      <c r="C240" s="2"/>
      <c r="D240" s="7"/>
      <c r="E240" s="7"/>
      <c r="F240"/>
    </row>
    <row r="241" spans="1:6" x14ac:dyDescent="0.2">
      <c r="A241" s="14"/>
      <c r="B241" s="6"/>
      <c r="C241" s="2"/>
      <c r="D241" s="7"/>
      <c r="E241" s="7"/>
      <c r="F241"/>
    </row>
    <row r="242" spans="1:6" x14ac:dyDescent="0.2">
      <c r="A242" s="14"/>
      <c r="B242" s="6"/>
      <c r="C242" s="2"/>
      <c r="D242" s="7"/>
      <c r="E242" s="7"/>
      <c r="F242"/>
    </row>
    <row r="243" spans="1:6" x14ac:dyDescent="0.2">
      <c r="A243" s="14"/>
      <c r="B243" s="6"/>
      <c r="C243" s="2"/>
      <c r="D243" s="7"/>
      <c r="E243" s="7"/>
      <c r="F243"/>
    </row>
    <row r="244" spans="1:6" x14ac:dyDescent="0.2">
      <c r="A244" s="14"/>
      <c r="B244" s="6"/>
      <c r="C244" s="2"/>
      <c r="D244" s="7"/>
      <c r="E244" s="7"/>
      <c r="F244"/>
    </row>
    <row r="245" spans="1:6" x14ac:dyDescent="0.2">
      <c r="A245" s="14"/>
      <c r="B245" s="6"/>
      <c r="C245" s="2"/>
      <c r="D245" s="7"/>
      <c r="E245" s="7"/>
      <c r="F245"/>
    </row>
    <row r="246" spans="1:6" x14ac:dyDescent="0.2">
      <c r="A246" s="14"/>
      <c r="B246" s="6"/>
      <c r="C246" s="2"/>
      <c r="D246" s="7"/>
      <c r="E246" s="7"/>
      <c r="F246"/>
    </row>
    <row r="247" spans="1:6" x14ac:dyDescent="0.2">
      <c r="A247" s="14"/>
      <c r="B247" s="6"/>
      <c r="C247" s="2"/>
      <c r="D247" s="7"/>
      <c r="E247" s="7"/>
      <c r="F247"/>
    </row>
    <row r="248" spans="1:6" x14ac:dyDescent="0.2">
      <c r="A248" s="14"/>
      <c r="B248" s="6"/>
      <c r="C248" s="2"/>
      <c r="D248" s="7"/>
      <c r="E248" s="7"/>
      <c r="F248"/>
    </row>
    <row r="249" spans="1:6" x14ac:dyDescent="0.2">
      <c r="A249" s="14"/>
      <c r="B249" s="6"/>
      <c r="C249" s="2"/>
      <c r="D249" s="7"/>
      <c r="E249" s="7"/>
      <c r="F249"/>
    </row>
    <row r="250" spans="1:6" x14ac:dyDescent="0.2">
      <c r="A250" s="14"/>
      <c r="B250" s="6"/>
      <c r="C250" s="2"/>
      <c r="D250" s="7"/>
      <c r="E250" s="7"/>
      <c r="F250"/>
    </row>
    <row r="251" spans="1:6" x14ac:dyDescent="0.2">
      <c r="A251" s="14"/>
      <c r="B251" s="6"/>
      <c r="C251" s="2"/>
      <c r="D251" s="7"/>
      <c r="E251" s="7"/>
      <c r="F251"/>
    </row>
    <row r="252" spans="1:6" x14ac:dyDescent="0.2">
      <c r="A252" s="14"/>
      <c r="B252" s="6"/>
      <c r="C252" s="2"/>
      <c r="D252" s="7"/>
      <c r="E252" s="7"/>
      <c r="F252"/>
    </row>
    <row r="253" spans="1:6" x14ac:dyDescent="0.2">
      <c r="A253" s="14"/>
      <c r="B253" s="6"/>
      <c r="C253" s="2"/>
      <c r="D253" s="7"/>
      <c r="E253" s="7"/>
      <c r="F253"/>
    </row>
    <row r="254" spans="1:6" x14ac:dyDescent="0.2">
      <c r="A254" s="14"/>
      <c r="B254" s="6"/>
      <c r="C254" s="2"/>
      <c r="D254" s="7"/>
      <c r="E254" s="7"/>
      <c r="F254"/>
    </row>
    <row r="255" spans="1:6" x14ac:dyDescent="0.2">
      <c r="A255" s="14"/>
      <c r="B255" s="6"/>
      <c r="C255" s="2"/>
      <c r="D255" s="7"/>
      <c r="E255" s="7"/>
      <c r="F255"/>
    </row>
    <row r="256" spans="1:6" x14ac:dyDescent="0.2">
      <c r="A256" s="14"/>
      <c r="B256" s="6"/>
      <c r="C256" s="2"/>
      <c r="D256" s="7"/>
      <c r="E256" s="7"/>
      <c r="F256"/>
    </row>
    <row r="257" spans="1:6" x14ac:dyDescent="0.2">
      <c r="A257" s="14"/>
      <c r="B257" s="6"/>
      <c r="C257" s="2"/>
      <c r="D257" s="7"/>
      <c r="E257" s="7"/>
      <c r="F257"/>
    </row>
    <row r="258" spans="1:6" x14ac:dyDescent="0.2">
      <c r="A258" s="14"/>
      <c r="B258" s="6"/>
      <c r="C258" s="2"/>
      <c r="D258" s="7"/>
      <c r="E258" s="7"/>
      <c r="F258"/>
    </row>
    <row r="259" spans="1:6" x14ac:dyDescent="0.2">
      <c r="A259" s="14"/>
      <c r="B259" s="6"/>
      <c r="C259" s="2"/>
      <c r="D259" s="7"/>
      <c r="E259" s="7"/>
      <c r="F259"/>
    </row>
    <row r="260" spans="1:6" x14ac:dyDescent="0.2">
      <c r="A260" s="14"/>
      <c r="B260" s="6"/>
      <c r="C260" s="2"/>
      <c r="D260" s="7"/>
      <c r="E260" s="7"/>
      <c r="F260"/>
    </row>
    <row r="261" spans="1:6" x14ac:dyDescent="0.2">
      <c r="A261" s="14"/>
      <c r="B261" s="6"/>
      <c r="C261" s="2"/>
      <c r="D261" s="7"/>
      <c r="E261" s="7"/>
      <c r="F261"/>
    </row>
    <row r="262" spans="1:6" x14ac:dyDescent="0.2">
      <c r="A262" s="14"/>
      <c r="B262" s="6"/>
      <c r="C262" s="2"/>
      <c r="D262" s="7"/>
      <c r="E262" s="7"/>
      <c r="F262"/>
    </row>
    <row r="263" spans="1:6" x14ac:dyDescent="0.2">
      <c r="A263" s="14"/>
      <c r="B263" s="6"/>
      <c r="C263" s="2"/>
      <c r="D263" s="7"/>
      <c r="E263" s="7"/>
      <c r="F263"/>
    </row>
    <row r="264" spans="1:6" x14ac:dyDescent="0.2">
      <c r="A264" s="14"/>
      <c r="B264" s="6"/>
      <c r="C264" s="2"/>
      <c r="D264" s="7"/>
      <c r="E264" s="7"/>
      <c r="F264"/>
    </row>
    <row r="265" spans="1:6" x14ac:dyDescent="0.2">
      <c r="A265" s="14"/>
      <c r="B265" s="6"/>
      <c r="C265" s="2"/>
      <c r="D265" s="7"/>
      <c r="E265" s="7"/>
      <c r="F265"/>
    </row>
    <row r="266" spans="1:6" x14ac:dyDescent="0.2">
      <c r="A266" s="14"/>
      <c r="B266" s="6"/>
      <c r="C266" s="2"/>
      <c r="D266" s="7"/>
      <c r="E266" s="7"/>
      <c r="F266"/>
    </row>
    <row r="267" spans="1:6" x14ac:dyDescent="0.2">
      <c r="A267" s="14"/>
      <c r="B267" s="6"/>
      <c r="C267" s="2"/>
      <c r="D267" s="7"/>
      <c r="E267" s="7"/>
      <c r="F267"/>
    </row>
    <row r="268" spans="1:6" x14ac:dyDescent="0.2">
      <c r="A268" s="14"/>
      <c r="B268" s="6"/>
      <c r="C268" s="2"/>
      <c r="D268" s="7"/>
      <c r="E268" s="7"/>
      <c r="F268"/>
    </row>
    <row r="269" spans="1:6" x14ac:dyDescent="0.2">
      <c r="A269" s="14"/>
      <c r="B269" s="6"/>
      <c r="C269" s="2"/>
      <c r="D269" s="7"/>
      <c r="E269" s="7"/>
      <c r="F269"/>
    </row>
    <row r="270" spans="1:6" x14ac:dyDescent="0.2">
      <c r="A270" s="14"/>
      <c r="B270" s="6"/>
      <c r="C270" s="2"/>
      <c r="D270" s="7"/>
      <c r="E270" s="7"/>
      <c r="F270"/>
    </row>
    <row r="271" spans="1:6" x14ac:dyDescent="0.2">
      <c r="A271" s="14"/>
      <c r="B271" s="6"/>
      <c r="C271" s="2"/>
      <c r="D271" s="7"/>
      <c r="E271" s="7"/>
      <c r="F271"/>
    </row>
    <row r="272" spans="1:6" x14ac:dyDescent="0.2">
      <c r="A272" s="14"/>
      <c r="B272" s="6"/>
      <c r="C272" s="2"/>
      <c r="D272" s="7"/>
      <c r="E272" s="7"/>
      <c r="F272"/>
    </row>
    <row r="273" spans="1:6" x14ac:dyDescent="0.2">
      <c r="A273" s="14"/>
      <c r="B273" s="6"/>
      <c r="C273" s="2"/>
      <c r="D273" s="7"/>
      <c r="E273" s="7"/>
      <c r="F273"/>
    </row>
    <row r="274" spans="1:6" x14ac:dyDescent="0.2">
      <c r="A274" s="14"/>
      <c r="B274" s="6"/>
      <c r="C274" s="2"/>
      <c r="D274" s="7"/>
      <c r="E274" s="7"/>
      <c r="F274"/>
    </row>
    <row r="275" spans="1:6" x14ac:dyDescent="0.2">
      <c r="A275" s="14"/>
      <c r="B275" s="6"/>
      <c r="C275" s="2"/>
      <c r="D275" s="7"/>
      <c r="E275" s="7"/>
      <c r="F275"/>
    </row>
    <row r="276" spans="1:6" x14ac:dyDescent="0.2">
      <c r="A276" s="14"/>
      <c r="B276" s="6"/>
      <c r="C276" s="2"/>
      <c r="D276" s="7"/>
      <c r="E276" s="7"/>
      <c r="F276"/>
    </row>
    <row r="277" spans="1:6" x14ac:dyDescent="0.2">
      <c r="A277" s="14"/>
      <c r="B277" s="6"/>
      <c r="C277" s="2"/>
      <c r="D277" s="7"/>
      <c r="E277" s="7"/>
      <c r="F277"/>
    </row>
    <row r="278" spans="1:6" x14ac:dyDescent="0.2">
      <c r="A278" s="14"/>
      <c r="B278" s="6"/>
      <c r="C278" s="2"/>
      <c r="D278" s="7"/>
      <c r="E278" s="7"/>
      <c r="F278"/>
    </row>
    <row r="279" spans="1:6" x14ac:dyDescent="0.2">
      <c r="A279" s="14"/>
      <c r="B279" s="6"/>
      <c r="C279" s="2"/>
      <c r="D279" s="7"/>
      <c r="E279" s="7"/>
      <c r="F279"/>
    </row>
    <row r="280" spans="1:6" x14ac:dyDescent="0.2">
      <c r="A280" s="14"/>
      <c r="B280" s="6"/>
      <c r="C280" s="2"/>
      <c r="D280" s="7"/>
      <c r="E280" s="7"/>
      <c r="F280"/>
    </row>
    <row r="281" spans="1:6" x14ac:dyDescent="0.2">
      <c r="A281" s="14"/>
      <c r="B281" s="6"/>
      <c r="C281" s="2"/>
      <c r="D281" s="7"/>
      <c r="E281" s="7"/>
      <c r="F281"/>
    </row>
    <row r="282" spans="1:6" x14ac:dyDescent="0.2">
      <c r="A282" s="14"/>
      <c r="B282" s="6"/>
      <c r="C282" s="2"/>
      <c r="D282" s="7"/>
      <c r="E282" s="7"/>
      <c r="F282"/>
    </row>
    <row r="283" spans="1:6" x14ac:dyDescent="0.2">
      <c r="A283" s="14"/>
      <c r="B283" s="6"/>
      <c r="C283" s="2"/>
      <c r="D283" s="7"/>
      <c r="E283" s="7"/>
      <c r="F283"/>
    </row>
    <row r="284" spans="1:6" x14ac:dyDescent="0.2">
      <c r="A284" s="14"/>
      <c r="B284" s="6"/>
      <c r="C284" s="2"/>
      <c r="D284" s="7"/>
      <c r="E284" s="7"/>
      <c r="F284"/>
    </row>
    <row r="285" spans="1:6" x14ac:dyDescent="0.2">
      <c r="A285" s="14"/>
      <c r="B285" s="6"/>
      <c r="C285" s="2"/>
      <c r="D285" s="7"/>
      <c r="E285" s="7"/>
      <c r="F285"/>
    </row>
    <row r="286" spans="1:6" x14ac:dyDescent="0.2">
      <c r="A286" s="14"/>
      <c r="B286" s="6"/>
      <c r="C286" s="2"/>
      <c r="D286" s="7"/>
      <c r="E286" s="7"/>
      <c r="F286"/>
    </row>
    <row r="287" spans="1:6" x14ac:dyDescent="0.2">
      <c r="A287" s="14"/>
      <c r="B287" s="6"/>
      <c r="C287" s="2"/>
      <c r="D287" s="7"/>
      <c r="E287" s="7"/>
      <c r="F287"/>
    </row>
    <row r="288" spans="1:6" x14ac:dyDescent="0.2">
      <c r="A288" s="14"/>
      <c r="B288" s="6"/>
      <c r="C288" s="2"/>
      <c r="D288" s="7"/>
      <c r="E288" s="7"/>
      <c r="F288"/>
    </row>
    <row r="289" spans="1:6" x14ac:dyDescent="0.2">
      <c r="A289" s="14"/>
      <c r="B289" s="6"/>
      <c r="C289" s="2"/>
      <c r="D289" s="7"/>
      <c r="E289" s="7"/>
      <c r="F289"/>
    </row>
    <row r="290" spans="1:6" x14ac:dyDescent="0.2">
      <c r="A290" s="14"/>
      <c r="B290" s="6"/>
      <c r="C290" s="2"/>
      <c r="D290" s="7"/>
      <c r="E290" s="7"/>
      <c r="F290"/>
    </row>
    <row r="291" spans="1:6" x14ac:dyDescent="0.2">
      <c r="A291" s="14"/>
      <c r="B291" s="6"/>
      <c r="C291" s="2"/>
      <c r="D291" s="7"/>
      <c r="E291" s="7"/>
      <c r="F291"/>
    </row>
    <row r="292" spans="1:6" x14ac:dyDescent="0.2">
      <c r="A292" s="14"/>
      <c r="B292" s="6"/>
      <c r="C292" s="2"/>
      <c r="D292" s="7"/>
      <c r="E292" s="7"/>
      <c r="F292"/>
    </row>
    <row r="293" spans="1:6" x14ac:dyDescent="0.2">
      <c r="A293" s="14"/>
      <c r="B293" s="6"/>
      <c r="C293" s="2"/>
      <c r="D293" s="7"/>
      <c r="E293" s="7"/>
      <c r="F293"/>
    </row>
    <row r="294" spans="1:6" x14ac:dyDescent="0.2">
      <c r="A294" s="14"/>
      <c r="B294" s="6"/>
      <c r="C294" s="2"/>
      <c r="D294" s="7"/>
      <c r="E294" s="7"/>
      <c r="F294"/>
    </row>
    <row r="295" spans="1:6" x14ac:dyDescent="0.2">
      <c r="A295" s="14"/>
      <c r="B295" s="6"/>
      <c r="C295" s="2"/>
      <c r="D295" s="7"/>
      <c r="E295" s="7"/>
      <c r="F295"/>
    </row>
    <row r="296" spans="1:6" x14ac:dyDescent="0.2">
      <c r="A296" s="14"/>
      <c r="B296" s="6"/>
      <c r="C296" s="2"/>
      <c r="D296" s="7"/>
      <c r="E296" s="7"/>
      <c r="F296"/>
    </row>
    <row r="297" spans="1:6" x14ac:dyDescent="0.2">
      <c r="A297" s="14"/>
      <c r="B297" s="6"/>
      <c r="C297" s="2"/>
      <c r="D297" s="7"/>
      <c r="E297" s="7"/>
      <c r="F297"/>
    </row>
    <row r="298" spans="1:6" x14ac:dyDescent="0.2">
      <c r="A298" s="14"/>
      <c r="B298" s="6"/>
      <c r="C298" s="2"/>
      <c r="D298" s="7"/>
      <c r="E298" s="7"/>
      <c r="F298"/>
    </row>
    <row r="299" spans="1:6" x14ac:dyDescent="0.2">
      <c r="A299" s="14"/>
      <c r="B299" s="6"/>
      <c r="C299" s="2"/>
      <c r="D299" s="7"/>
      <c r="E299" s="7"/>
      <c r="F299"/>
    </row>
    <row r="300" spans="1:6" x14ac:dyDescent="0.2">
      <c r="A300" s="14"/>
      <c r="B300" s="6"/>
      <c r="C300" s="2"/>
      <c r="D300" s="7"/>
      <c r="E300" s="7"/>
      <c r="F300"/>
    </row>
    <row r="301" spans="1:6" x14ac:dyDescent="0.2">
      <c r="A301" s="14"/>
      <c r="B301" s="6"/>
      <c r="C301" s="2"/>
      <c r="D301" s="7"/>
      <c r="E301" s="7"/>
      <c r="F301"/>
    </row>
    <row r="302" spans="1:6" x14ac:dyDescent="0.2">
      <c r="A302" s="14"/>
      <c r="B302" s="6"/>
      <c r="C302" s="2"/>
      <c r="D302" s="7"/>
      <c r="E302" s="7"/>
      <c r="F302"/>
    </row>
    <row r="303" spans="1:6" x14ac:dyDescent="0.2">
      <c r="A303" s="14"/>
      <c r="B303" s="6"/>
      <c r="C303" s="2"/>
      <c r="D303" s="7"/>
      <c r="E303" s="7"/>
      <c r="F303"/>
    </row>
    <row r="304" spans="1:6" x14ac:dyDescent="0.2">
      <c r="A304" s="14"/>
      <c r="B304" s="6"/>
      <c r="C304" s="2"/>
      <c r="D304" s="7"/>
      <c r="E304" s="7"/>
      <c r="F304"/>
    </row>
    <row r="305" spans="1:6" x14ac:dyDescent="0.2">
      <c r="A305" s="14"/>
      <c r="B305" s="6"/>
      <c r="C305" s="2"/>
      <c r="D305" s="7"/>
      <c r="E305" s="7"/>
      <c r="F305"/>
    </row>
    <row r="306" spans="1:6" x14ac:dyDescent="0.2">
      <c r="A306" s="14"/>
      <c r="B306" s="6"/>
      <c r="C306" s="2"/>
      <c r="D306" s="7"/>
      <c r="E306" s="7"/>
      <c r="F306"/>
    </row>
    <row r="307" spans="1:6" x14ac:dyDescent="0.2">
      <c r="A307" s="14"/>
      <c r="B307" s="6"/>
      <c r="C307" s="2"/>
      <c r="D307" s="7"/>
      <c r="E307" s="7"/>
      <c r="F307"/>
    </row>
    <row r="308" spans="1:6" x14ac:dyDescent="0.2">
      <c r="A308" s="14"/>
      <c r="B308" s="6"/>
      <c r="C308" s="2"/>
      <c r="D308" s="7"/>
      <c r="E308" s="7"/>
      <c r="F308"/>
    </row>
    <row r="309" spans="1:6" x14ac:dyDescent="0.2">
      <c r="A309" s="14"/>
      <c r="B309" s="6"/>
      <c r="C309" s="2"/>
      <c r="D309" s="7"/>
      <c r="E309" s="7"/>
      <c r="F309"/>
    </row>
    <row r="310" spans="1:6" x14ac:dyDescent="0.2">
      <c r="A310" s="14"/>
      <c r="B310" s="6"/>
      <c r="C310" s="2"/>
      <c r="D310" s="7"/>
      <c r="E310" s="7"/>
      <c r="F310"/>
    </row>
    <row r="311" spans="1:6" x14ac:dyDescent="0.2">
      <c r="A311" s="14"/>
      <c r="B311" s="6"/>
      <c r="C311" s="2"/>
      <c r="D311" s="7"/>
      <c r="E311" s="7"/>
      <c r="F311"/>
    </row>
    <row r="312" spans="1:6" x14ac:dyDescent="0.2">
      <c r="A312" s="14"/>
      <c r="B312" s="6"/>
      <c r="C312" s="2"/>
      <c r="D312" s="7"/>
      <c r="E312" s="7"/>
      <c r="F312"/>
    </row>
    <row r="313" spans="1:6" x14ac:dyDescent="0.2">
      <c r="A313" s="14"/>
      <c r="B313" s="6"/>
      <c r="C313" s="2"/>
      <c r="D313" s="7"/>
      <c r="E313" s="7"/>
      <c r="F313"/>
    </row>
    <row r="314" spans="1:6" x14ac:dyDescent="0.2">
      <c r="A314" s="14"/>
      <c r="B314" s="6"/>
      <c r="C314" s="2"/>
      <c r="D314" s="7"/>
      <c r="E314" s="7"/>
      <c r="F314"/>
    </row>
    <row r="315" spans="1:6" x14ac:dyDescent="0.2">
      <c r="A315" s="14"/>
      <c r="B315" s="6"/>
      <c r="C315" s="2"/>
      <c r="D315" s="7"/>
      <c r="E315" s="7"/>
      <c r="F315"/>
    </row>
    <row r="316" spans="1:6" x14ac:dyDescent="0.2">
      <c r="A316" s="14"/>
      <c r="B316" s="6"/>
      <c r="C316" s="2"/>
      <c r="D316" s="7"/>
      <c r="E316" s="7"/>
      <c r="F316"/>
    </row>
    <row r="317" spans="1:6" x14ac:dyDescent="0.2">
      <c r="A317" s="14"/>
      <c r="B317" s="6"/>
      <c r="C317" s="2"/>
      <c r="D317" s="7"/>
      <c r="E317" s="7"/>
      <c r="F317"/>
    </row>
    <row r="318" spans="1:6" x14ac:dyDescent="0.2">
      <c r="A318" s="14"/>
      <c r="B318" s="6"/>
      <c r="C318" s="2"/>
      <c r="D318" s="7"/>
      <c r="E318" s="7"/>
      <c r="F318"/>
    </row>
    <row r="319" spans="1:6" x14ac:dyDescent="0.2">
      <c r="A319" s="14"/>
      <c r="B319" s="6"/>
      <c r="C319" s="2"/>
      <c r="D319" s="7"/>
      <c r="E319" s="7"/>
      <c r="F319"/>
    </row>
    <row r="320" spans="1:6" x14ac:dyDescent="0.2">
      <c r="A320" s="14"/>
      <c r="B320" s="6"/>
      <c r="C320" s="2"/>
      <c r="D320" s="7"/>
      <c r="E320" s="7"/>
      <c r="F320"/>
    </row>
    <row r="321" spans="1:6" x14ac:dyDescent="0.2">
      <c r="A321" s="14"/>
      <c r="B321" s="6"/>
      <c r="C321" s="2"/>
      <c r="D321" s="7"/>
      <c r="E321" s="7"/>
      <c r="F321"/>
    </row>
    <row r="322" spans="1:6" x14ac:dyDescent="0.2">
      <c r="A322" s="14"/>
      <c r="B322" s="6"/>
      <c r="C322" s="2"/>
      <c r="D322" s="7"/>
      <c r="E322" s="7"/>
      <c r="F322"/>
    </row>
    <row r="323" spans="1:6" x14ac:dyDescent="0.2">
      <c r="A323" s="14"/>
      <c r="B323" s="6"/>
      <c r="C323" s="2"/>
      <c r="D323" s="7"/>
      <c r="E323" s="7"/>
      <c r="F323"/>
    </row>
    <row r="324" spans="1:6" x14ac:dyDescent="0.2">
      <c r="A324" s="14"/>
      <c r="B324" s="6"/>
      <c r="C324" s="2"/>
      <c r="D324" s="7"/>
      <c r="E324" s="7"/>
      <c r="F324"/>
    </row>
    <row r="325" spans="1:6" x14ac:dyDescent="0.2">
      <c r="A325" s="14"/>
      <c r="B325" s="6"/>
      <c r="C325" s="2"/>
      <c r="D325" s="7"/>
      <c r="E325" s="7"/>
      <c r="F325"/>
    </row>
    <row r="326" spans="1:6" x14ac:dyDescent="0.2">
      <c r="A326" s="14"/>
      <c r="B326" s="6"/>
      <c r="C326" s="2"/>
      <c r="D326" s="7"/>
      <c r="E326" s="7"/>
      <c r="F326"/>
    </row>
    <row r="327" spans="1:6" x14ac:dyDescent="0.2">
      <c r="A327" s="14"/>
      <c r="B327" s="6"/>
      <c r="C327" s="2"/>
      <c r="D327" s="7"/>
      <c r="E327" s="7"/>
      <c r="F327"/>
    </row>
    <row r="328" spans="1:6" x14ac:dyDescent="0.2">
      <c r="A328" s="14"/>
      <c r="B328" s="6"/>
      <c r="C328" s="2"/>
      <c r="D328" s="7"/>
      <c r="E328" s="7"/>
      <c r="F328"/>
    </row>
    <row r="329" spans="1:6" x14ac:dyDescent="0.2">
      <c r="A329" s="14"/>
      <c r="B329" s="6"/>
      <c r="C329" s="2"/>
      <c r="D329" s="7"/>
      <c r="E329" s="7"/>
      <c r="F329"/>
    </row>
    <row r="330" spans="1:6" x14ac:dyDescent="0.2">
      <c r="A330" s="14"/>
      <c r="B330" s="6"/>
      <c r="C330" s="2"/>
      <c r="D330" s="7"/>
      <c r="E330" s="7"/>
      <c r="F330"/>
    </row>
    <row r="331" spans="1:6" x14ac:dyDescent="0.2">
      <c r="A331" s="14"/>
      <c r="B331" s="6"/>
      <c r="C331" s="2"/>
      <c r="D331" s="7"/>
      <c r="E331" s="7"/>
      <c r="F331"/>
    </row>
    <row r="332" spans="1:6" x14ac:dyDescent="0.2">
      <c r="A332" s="14"/>
      <c r="B332" s="6"/>
      <c r="C332" s="2"/>
      <c r="D332" s="7"/>
      <c r="E332" s="7"/>
      <c r="F332"/>
    </row>
    <row r="333" spans="1:6" x14ac:dyDescent="0.2">
      <c r="A333" s="14"/>
      <c r="B333" s="6"/>
      <c r="C333" s="2"/>
      <c r="D333" s="7"/>
      <c r="E333" s="7"/>
      <c r="F333"/>
    </row>
    <row r="334" spans="1:6" x14ac:dyDescent="0.2">
      <c r="A334" s="14"/>
      <c r="B334" s="6"/>
      <c r="C334" s="2"/>
      <c r="D334" s="7"/>
      <c r="E334" s="7"/>
      <c r="F334"/>
    </row>
    <row r="335" spans="1:6" x14ac:dyDescent="0.2">
      <c r="A335" s="14"/>
      <c r="B335" s="6"/>
      <c r="C335" s="2"/>
      <c r="D335" s="7"/>
      <c r="E335" s="7"/>
      <c r="F335"/>
    </row>
    <row r="336" spans="1:6" x14ac:dyDescent="0.2">
      <c r="A336" s="14"/>
      <c r="B336" s="6"/>
      <c r="C336" s="2"/>
      <c r="D336" s="7"/>
      <c r="E336" s="7"/>
      <c r="F336"/>
    </row>
    <row r="337" spans="1:6" x14ac:dyDescent="0.2">
      <c r="A337" s="14"/>
      <c r="B337" s="6"/>
      <c r="C337" s="2"/>
      <c r="D337" s="7"/>
      <c r="E337" s="7"/>
      <c r="F337"/>
    </row>
    <row r="338" spans="1:6" x14ac:dyDescent="0.2">
      <c r="A338" s="14"/>
      <c r="B338" s="6"/>
      <c r="C338" s="2"/>
      <c r="D338" s="7"/>
      <c r="E338" s="7"/>
      <c r="F338"/>
    </row>
    <row r="339" spans="1:6" x14ac:dyDescent="0.2">
      <c r="A339" s="14"/>
      <c r="B339" s="6"/>
      <c r="C339" s="2"/>
      <c r="D339" s="7"/>
      <c r="E339" s="7"/>
      <c r="F339"/>
    </row>
    <row r="340" spans="1:6" x14ac:dyDescent="0.2">
      <c r="A340" s="14"/>
      <c r="B340" s="6"/>
      <c r="C340" s="2"/>
      <c r="D340" s="7"/>
      <c r="E340" s="7"/>
      <c r="F340"/>
    </row>
    <row r="341" spans="1:6" x14ac:dyDescent="0.2">
      <c r="A341" s="14"/>
      <c r="B341" s="6"/>
      <c r="C341" s="2"/>
      <c r="D341" s="7"/>
      <c r="E341" s="7"/>
      <c r="F341"/>
    </row>
    <row r="342" spans="1:6" x14ac:dyDescent="0.2">
      <c r="A342" s="14"/>
      <c r="B342" s="6"/>
      <c r="C342" s="2"/>
      <c r="D342" s="7"/>
      <c r="E342" s="7"/>
      <c r="F342"/>
    </row>
    <row r="343" spans="1:6" x14ac:dyDescent="0.2">
      <c r="A343" s="14"/>
      <c r="B343" s="6"/>
      <c r="C343" s="2"/>
      <c r="D343" s="7"/>
      <c r="E343" s="7"/>
      <c r="F343"/>
    </row>
    <row r="344" spans="1:6" x14ac:dyDescent="0.2">
      <c r="A344" s="14"/>
      <c r="B344" s="6"/>
      <c r="C344" s="2"/>
      <c r="D344" s="7"/>
      <c r="E344" s="7"/>
      <c r="F344"/>
    </row>
    <row r="345" spans="1:6" x14ac:dyDescent="0.2">
      <c r="A345" s="14"/>
      <c r="B345" s="6"/>
      <c r="C345" s="2"/>
      <c r="D345" s="7"/>
      <c r="E345" s="7"/>
      <c r="F345"/>
    </row>
    <row r="346" spans="1:6" x14ac:dyDescent="0.2">
      <c r="A346" s="14"/>
      <c r="B346" s="6"/>
      <c r="C346" s="2"/>
      <c r="D346" s="7"/>
      <c r="E346" s="7"/>
      <c r="F346"/>
    </row>
    <row r="347" spans="1:6" x14ac:dyDescent="0.2">
      <c r="A347" s="14"/>
      <c r="B347" s="6"/>
      <c r="C347" s="2"/>
      <c r="D347" s="7"/>
      <c r="E347" s="7"/>
      <c r="F347"/>
    </row>
    <row r="348" spans="1:6" x14ac:dyDescent="0.2">
      <c r="A348" s="14"/>
      <c r="B348" s="6"/>
      <c r="C348" s="2"/>
      <c r="D348" s="7"/>
      <c r="E348" s="7"/>
      <c r="F348"/>
    </row>
    <row r="349" spans="1:6" x14ac:dyDescent="0.2">
      <c r="A349" s="14"/>
      <c r="B349" s="6"/>
      <c r="C349" s="2"/>
      <c r="D349" s="7"/>
      <c r="E349" s="7"/>
      <c r="F349"/>
    </row>
    <row r="350" spans="1:6" x14ac:dyDescent="0.2">
      <c r="A350" s="14"/>
      <c r="B350" s="6"/>
      <c r="C350" s="2"/>
      <c r="D350" s="7"/>
      <c r="E350" s="7"/>
      <c r="F350"/>
    </row>
    <row r="351" spans="1:6" x14ac:dyDescent="0.2">
      <c r="A351" s="14"/>
      <c r="B351" s="6"/>
      <c r="C351" s="2"/>
      <c r="D351" s="7"/>
      <c r="E351" s="7"/>
      <c r="F351"/>
    </row>
    <row r="352" spans="1:6" x14ac:dyDescent="0.2">
      <c r="A352" s="14"/>
      <c r="B352" s="6"/>
      <c r="C352" s="2"/>
      <c r="D352" s="7"/>
      <c r="E352" s="7"/>
      <c r="F352"/>
    </row>
    <row r="353" spans="1:6" x14ac:dyDescent="0.2">
      <c r="A353" s="14"/>
      <c r="B353" s="6"/>
      <c r="C353" s="2"/>
      <c r="D353" s="7"/>
      <c r="E353" s="7"/>
      <c r="F353"/>
    </row>
    <row r="354" spans="1:6" x14ac:dyDescent="0.2">
      <c r="A354" s="14"/>
      <c r="B354" s="6"/>
      <c r="C354" s="2"/>
      <c r="D354" s="7"/>
      <c r="E354" s="7"/>
      <c r="F354"/>
    </row>
    <row r="355" spans="1:6" x14ac:dyDescent="0.2">
      <c r="A355" s="14"/>
      <c r="B355" s="6"/>
      <c r="C355" s="2"/>
      <c r="D355" s="7"/>
      <c r="E355" s="7"/>
      <c r="F355"/>
    </row>
    <row r="356" spans="1:6" x14ac:dyDescent="0.2">
      <c r="A356" s="14"/>
      <c r="B356" s="6"/>
      <c r="C356" s="2"/>
      <c r="D356" s="7"/>
      <c r="E356" s="7"/>
      <c r="F356"/>
    </row>
    <row r="357" spans="1:6" x14ac:dyDescent="0.2">
      <c r="A357" s="14"/>
      <c r="B357" s="6"/>
      <c r="C357" s="2"/>
      <c r="D357" s="7"/>
      <c r="E357" s="7"/>
      <c r="F357"/>
    </row>
    <row r="358" spans="1:6" x14ac:dyDescent="0.2">
      <c r="A358" s="14"/>
      <c r="B358" s="6"/>
      <c r="C358" s="2"/>
      <c r="D358" s="7"/>
      <c r="E358" s="7"/>
      <c r="F358"/>
    </row>
    <row r="359" spans="1:6" x14ac:dyDescent="0.2">
      <c r="A359" s="14"/>
      <c r="B359" s="6"/>
      <c r="C359" s="2"/>
      <c r="D359" s="7"/>
      <c r="E359" s="7"/>
      <c r="F359"/>
    </row>
    <row r="360" spans="1:6" x14ac:dyDescent="0.2">
      <c r="A360" s="14"/>
      <c r="B360" s="6"/>
      <c r="C360" s="2"/>
      <c r="D360" s="7"/>
      <c r="E360" s="7"/>
      <c r="F360"/>
    </row>
    <row r="361" spans="1:6" x14ac:dyDescent="0.2">
      <c r="A361" s="14"/>
      <c r="B361" s="6"/>
      <c r="C361" s="2"/>
      <c r="D361" s="7"/>
      <c r="E361" s="7"/>
      <c r="F361"/>
    </row>
    <row r="362" spans="1:6" x14ac:dyDescent="0.2">
      <c r="A362" s="14"/>
      <c r="B362" s="6"/>
      <c r="C362" s="2"/>
      <c r="D362" s="7"/>
      <c r="E362" s="7"/>
      <c r="F362"/>
    </row>
    <row r="363" spans="1:6" x14ac:dyDescent="0.2">
      <c r="A363" s="14"/>
      <c r="B363" s="6"/>
      <c r="C363" s="2"/>
      <c r="D363" s="7"/>
      <c r="E363" s="7"/>
      <c r="F363"/>
    </row>
    <row r="364" spans="1:6" x14ac:dyDescent="0.2">
      <c r="A364" s="14"/>
      <c r="B364" s="6"/>
      <c r="C364" s="2"/>
      <c r="D364" s="7"/>
      <c r="E364" s="7"/>
      <c r="F364"/>
    </row>
    <row r="365" spans="1:6" x14ac:dyDescent="0.2">
      <c r="A365" s="14"/>
      <c r="B365" s="6"/>
      <c r="C365" s="2"/>
      <c r="D365" s="7"/>
      <c r="E365" s="7"/>
      <c r="F365"/>
    </row>
    <row r="366" spans="1:6" x14ac:dyDescent="0.2">
      <c r="A366" s="14"/>
      <c r="B366" s="6"/>
      <c r="C366" s="2"/>
      <c r="D366" s="7"/>
      <c r="E366" s="7"/>
      <c r="F366"/>
    </row>
    <row r="367" spans="1:6" x14ac:dyDescent="0.2">
      <c r="A367" s="14"/>
      <c r="B367" s="6"/>
      <c r="C367" s="2"/>
      <c r="D367" s="7"/>
      <c r="E367" s="7"/>
      <c r="F367"/>
    </row>
    <row r="368" spans="1:6" x14ac:dyDescent="0.2">
      <c r="A368" s="14"/>
      <c r="B368" s="6"/>
      <c r="C368" s="2"/>
      <c r="D368" s="7"/>
      <c r="E368" s="7"/>
      <c r="F368"/>
    </row>
    <row r="369" spans="1:6" x14ac:dyDescent="0.2">
      <c r="A369" s="14"/>
      <c r="B369" s="6"/>
      <c r="C369" s="2"/>
      <c r="D369" s="7"/>
      <c r="E369" s="7"/>
      <c r="F369"/>
    </row>
    <row r="370" spans="1:6" x14ac:dyDescent="0.2">
      <c r="A370" s="14"/>
      <c r="B370" s="6"/>
      <c r="C370" s="2"/>
      <c r="D370" s="7"/>
      <c r="E370" s="7"/>
      <c r="F370"/>
    </row>
    <row r="371" spans="1:6" x14ac:dyDescent="0.2">
      <c r="A371" s="14"/>
      <c r="B371" s="6"/>
      <c r="C371" s="2"/>
      <c r="D371" s="7"/>
      <c r="E371" s="7"/>
      <c r="F371"/>
    </row>
    <row r="372" spans="1:6" x14ac:dyDescent="0.2">
      <c r="A372" s="14"/>
      <c r="B372" s="6"/>
      <c r="C372" s="2"/>
      <c r="D372" s="7"/>
      <c r="E372" s="7"/>
      <c r="F372"/>
    </row>
    <row r="373" spans="1:6" x14ac:dyDescent="0.2">
      <c r="A373" s="14"/>
      <c r="B373" s="6"/>
      <c r="C373" s="2"/>
      <c r="D373" s="7"/>
      <c r="E373" s="7"/>
      <c r="F373"/>
    </row>
    <row r="374" spans="1:6" x14ac:dyDescent="0.2">
      <c r="A374" s="14"/>
      <c r="B374" s="6"/>
      <c r="C374" s="2"/>
      <c r="D374" s="7"/>
      <c r="E374" s="7"/>
      <c r="F374"/>
    </row>
    <row r="375" spans="1:6" x14ac:dyDescent="0.2">
      <c r="A375" s="14"/>
      <c r="B375" s="6"/>
      <c r="C375" s="2"/>
      <c r="D375" s="7"/>
      <c r="E375" s="7"/>
      <c r="F375"/>
    </row>
    <row r="376" spans="1:6" x14ac:dyDescent="0.2">
      <c r="A376" s="14"/>
      <c r="B376" s="6"/>
      <c r="C376" s="2"/>
      <c r="D376" s="7"/>
      <c r="E376" s="7"/>
      <c r="F376"/>
    </row>
    <row r="377" spans="1:6" x14ac:dyDescent="0.2">
      <c r="A377" s="14"/>
      <c r="B377" s="6"/>
      <c r="C377" s="2"/>
      <c r="D377" s="7"/>
      <c r="E377" s="7"/>
      <c r="F377"/>
    </row>
    <row r="378" spans="1:6" x14ac:dyDescent="0.2">
      <c r="A378" s="14"/>
      <c r="B378" s="6"/>
      <c r="C378" s="2"/>
      <c r="D378" s="7"/>
      <c r="E378" s="7"/>
      <c r="F378"/>
    </row>
    <row r="379" spans="1:6" x14ac:dyDescent="0.2">
      <c r="A379" s="14"/>
      <c r="B379" s="6"/>
      <c r="C379" s="2"/>
      <c r="D379" s="7"/>
      <c r="E379" s="7"/>
      <c r="F379"/>
    </row>
    <row r="380" spans="1:6" x14ac:dyDescent="0.2">
      <c r="A380" s="14"/>
      <c r="B380" s="6"/>
      <c r="C380" s="2"/>
      <c r="D380" s="7"/>
      <c r="E380" s="7"/>
      <c r="F380"/>
    </row>
    <row r="381" spans="1:6" x14ac:dyDescent="0.2">
      <c r="A381" s="14"/>
      <c r="B381" s="6"/>
      <c r="C381" s="2"/>
      <c r="D381" s="7"/>
      <c r="E381" s="7"/>
      <c r="F381"/>
    </row>
    <row r="382" spans="1:6" x14ac:dyDescent="0.2">
      <c r="A382" s="14"/>
      <c r="B382" s="6"/>
      <c r="C382" s="2"/>
      <c r="D382" s="7"/>
      <c r="E382" s="7"/>
      <c r="F382"/>
    </row>
    <row r="383" spans="1:6" x14ac:dyDescent="0.2">
      <c r="A383" s="14"/>
      <c r="B383" s="6"/>
      <c r="C383" s="2"/>
      <c r="D383" s="7"/>
      <c r="E383" s="7"/>
      <c r="F383"/>
    </row>
    <row r="384" spans="1:6" x14ac:dyDescent="0.2">
      <c r="A384" s="14"/>
      <c r="B384" s="6"/>
      <c r="C384" s="2"/>
      <c r="D384" s="7"/>
      <c r="E384" s="7"/>
      <c r="F384"/>
    </row>
    <row r="385" spans="1:6" x14ac:dyDescent="0.2">
      <c r="A385" s="14"/>
      <c r="B385" s="6"/>
      <c r="C385" s="2"/>
      <c r="D385" s="7"/>
      <c r="E385" s="7"/>
      <c r="F385"/>
    </row>
    <row r="386" spans="1:6" x14ac:dyDescent="0.2">
      <c r="A386" s="14"/>
      <c r="B386" s="6"/>
      <c r="C386" s="2"/>
      <c r="D386" s="7"/>
      <c r="E386" s="7"/>
      <c r="F386"/>
    </row>
    <row r="387" spans="1:6" x14ac:dyDescent="0.2">
      <c r="A387" s="14"/>
      <c r="B387" s="6"/>
      <c r="C387" s="2"/>
      <c r="D387" s="7"/>
      <c r="E387" s="7"/>
      <c r="F387"/>
    </row>
    <row r="388" spans="1:6" x14ac:dyDescent="0.2">
      <c r="A388" s="14"/>
      <c r="B388" s="6"/>
      <c r="C388" s="2"/>
      <c r="D388" s="7"/>
      <c r="E388" s="7"/>
      <c r="F388"/>
    </row>
    <row r="389" spans="1:6" x14ac:dyDescent="0.2">
      <c r="A389" s="14"/>
      <c r="B389" s="6"/>
      <c r="C389" s="2"/>
      <c r="D389" s="7"/>
      <c r="E389" s="7"/>
      <c r="F389"/>
    </row>
    <row r="390" spans="1:6" x14ac:dyDescent="0.2">
      <c r="A390" s="14"/>
      <c r="B390" s="6"/>
      <c r="C390" s="2"/>
      <c r="D390" s="7"/>
      <c r="E390" s="7"/>
      <c r="F390"/>
    </row>
    <row r="391" spans="1:6" x14ac:dyDescent="0.2">
      <c r="A391" s="14"/>
      <c r="B391" s="6"/>
      <c r="C391" s="2"/>
      <c r="D391" s="7"/>
      <c r="E391" s="7"/>
      <c r="F391"/>
    </row>
    <row r="392" spans="1:6" x14ac:dyDescent="0.2">
      <c r="A392" s="14"/>
      <c r="B392" s="6"/>
      <c r="C392" s="2"/>
      <c r="D392" s="7"/>
      <c r="E392" s="7"/>
      <c r="F392"/>
    </row>
    <row r="393" spans="1:6" x14ac:dyDescent="0.2">
      <c r="A393" s="14"/>
      <c r="B393" s="6"/>
      <c r="C393" s="2"/>
      <c r="D393" s="7"/>
      <c r="E393" s="7"/>
      <c r="F393"/>
    </row>
    <row r="394" spans="1:6" x14ac:dyDescent="0.2">
      <c r="A394" s="14"/>
      <c r="B394" s="6"/>
      <c r="C394" s="2"/>
      <c r="D394" s="7"/>
      <c r="E394" s="7"/>
      <c r="F394"/>
    </row>
    <row r="395" spans="1:6" x14ac:dyDescent="0.2">
      <c r="A395" s="14"/>
      <c r="B395" s="6"/>
      <c r="C395" s="2"/>
      <c r="D395" s="7"/>
      <c r="E395" s="7"/>
      <c r="F395"/>
    </row>
    <row r="396" spans="1:6" x14ac:dyDescent="0.2">
      <c r="A396" s="14"/>
      <c r="B396" s="6"/>
      <c r="C396" s="2"/>
      <c r="D396" s="7"/>
      <c r="E396" s="7"/>
      <c r="F396"/>
    </row>
    <row r="397" spans="1:6" x14ac:dyDescent="0.2">
      <c r="A397" s="14"/>
      <c r="B397" s="6"/>
      <c r="C397" s="2"/>
      <c r="D397" s="7"/>
      <c r="E397" s="7"/>
      <c r="F397"/>
    </row>
    <row r="398" spans="1:6" x14ac:dyDescent="0.2">
      <c r="A398" s="14"/>
      <c r="B398" s="6"/>
      <c r="C398" s="2"/>
      <c r="D398" s="7"/>
      <c r="E398" s="7"/>
      <c r="F398"/>
    </row>
    <row r="399" spans="1:6" x14ac:dyDescent="0.2">
      <c r="A399" s="14"/>
      <c r="B399" s="6"/>
      <c r="C399" s="2"/>
      <c r="D399" s="7"/>
      <c r="E399" s="7"/>
      <c r="F399"/>
    </row>
    <row r="400" spans="1:6" x14ac:dyDescent="0.2">
      <c r="A400" s="14"/>
      <c r="B400" s="6"/>
      <c r="C400" s="2"/>
      <c r="D400" s="7"/>
      <c r="E400" s="7"/>
      <c r="F400"/>
    </row>
    <row r="401" spans="1:6" x14ac:dyDescent="0.2">
      <c r="A401" s="14"/>
      <c r="B401" s="6"/>
      <c r="C401" s="2"/>
      <c r="D401" s="7"/>
      <c r="E401" s="7"/>
      <c r="F401"/>
    </row>
    <row r="402" spans="1:6" x14ac:dyDescent="0.2">
      <c r="A402" s="14"/>
      <c r="B402" s="6"/>
      <c r="C402" s="2"/>
      <c r="D402" s="7"/>
      <c r="E402" s="7"/>
      <c r="F402"/>
    </row>
    <row r="403" spans="1:6" x14ac:dyDescent="0.2">
      <c r="A403" s="14"/>
      <c r="B403" s="6"/>
      <c r="C403" s="2"/>
      <c r="D403" s="7"/>
      <c r="E403" s="7"/>
      <c r="F403"/>
    </row>
    <row r="404" spans="1:6" x14ac:dyDescent="0.2">
      <c r="A404" s="14"/>
      <c r="B404" s="6"/>
      <c r="C404" s="2"/>
      <c r="D404" s="7"/>
      <c r="E404" s="7"/>
      <c r="F404"/>
    </row>
    <row r="405" spans="1:6" x14ac:dyDescent="0.2">
      <c r="A405" s="14"/>
      <c r="B405" s="6"/>
      <c r="C405" s="2"/>
      <c r="D405" s="7"/>
      <c r="E405" s="7"/>
      <c r="F405"/>
    </row>
    <row r="406" spans="1:6" x14ac:dyDescent="0.2">
      <c r="A406" s="14"/>
      <c r="B406" s="6"/>
      <c r="C406" s="2"/>
      <c r="D406" s="7"/>
      <c r="E406" s="7"/>
      <c r="F406"/>
    </row>
    <row r="407" spans="1:6" x14ac:dyDescent="0.2">
      <c r="A407" s="14"/>
      <c r="B407" s="6"/>
      <c r="C407" s="2"/>
      <c r="D407" s="7"/>
      <c r="E407" s="7"/>
      <c r="F407"/>
    </row>
    <row r="408" spans="1:6" x14ac:dyDescent="0.2">
      <c r="A408" s="14"/>
      <c r="B408" s="6"/>
      <c r="C408" s="2"/>
      <c r="D408" s="7"/>
      <c r="E408" s="7"/>
      <c r="F408"/>
    </row>
    <row r="409" spans="1:6" x14ac:dyDescent="0.2">
      <c r="A409" s="14"/>
      <c r="B409" s="6"/>
      <c r="C409" s="2"/>
      <c r="D409" s="7"/>
      <c r="E409" s="7"/>
      <c r="F409"/>
    </row>
    <row r="410" spans="1:6" x14ac:dyDescent="0.2">
      <c r="A410" s="14"/>
      <c r="B410" s="6"/>
      <c r="C410" s="2"/>
      <c r="D410" s="7"/>
      <c r="E410" s="7"/>
      <c r="F410"/>
    </row>
    <row r="411" spans="1:6" x14ac:dyDescent="0.2">
      <c r="A411" s="14"/>
      <c r="B411" s="6"/>
      <c r="C411" s="2"/>
      <c r="D411" s="7"/>
      <c r="E411" s="7"/>
      <c r="F411"/>
    </row>
    <row r="412" spans="1:6" x14ac:dyDescent="0.2">
      <c r="A412" s="14"/>
      <c r="B412" s="6"/>
      <c r="C412" s="2"/>
      <c r="D412" s="7"/>
      <c r="E412" s="7"/>
      <c r="F412"/>
    </row>
    <row r="413" spans="1:6" x14ac:dyDescent="0.2">
      <c r="A413" s="14"/>
      <c r="B413" s="6"/>
      <c r="C413" s="2"/>
      <c r="D413" s="7"/>
      <c r="E413" s="7"/>
      <c r="F413"/>
    </row>
    <row r="414" spans="1:6" x14ac:dyDescent="0.2">
      <c r="A414" s="14"/>
      <c r="B414" s="6"/>
      <c r="C414" s="2"/>
      <c r="D414" s="7"/>
      <c r="E414" s="7"/>
      <c r="F414"/>
    </row>
    <row r="415" spans="1:6" x14ac:dyDescent="0.2">
      <c r="A415" s="14"/>
      <c r="B415" s="6"/>
      <c r="C415" s="2"/>
      <c r="D415" s="7"/>
      <c r="E415" s="7"/>
      <c r="F415"/>
    </row>
    <row r="416" spans="1:6" x14ac:dyDescent="0.2">
      <c r="A416" s="14"/>
      <c r="B416" s="6"/>
      <c r="C416" s="2"/>
      <c r="D416" s="7"/>
      <c r="E416" s="7"/>
      <c r="F416"/>
    </row>
    <row r="417" spans="1:6" x14ac:dyDescent="0.2">
      <c r="A417" s="14"/>
      <c r="B417" s="6"/>
      <c r="C417" s="2"/>
      <c r="D417" s="7"/>
      <c r="E417" s="7"/>
      <c r="F417"/>
    </row>
    <row r="418" spans="1:6" x14ac:dyDescent="0.2">
      <c r="A418" s="14"/>
      <c r="B418" s="6"/>
      <c r="C418" s="2"/>
      <c r="D418" s="7"/>
      <c r="E418" s="7"/>
      <c r="F418"/>
    </row>
    <row r="419" spans="1:6" x14ac:dyDescent="0.2">
      <c r="A419" s="14"/>
      <c r="B419" s="6"/>
      <c r="C419" s="2"/>
      <c r="D419" s="7"/>
      <c r="E419" s="7"/>
      <c r="F419"/>
    </row>
    <row r="420" spans="1:6" x14ac:dyDescent="0.2">
      <c r="A420" s="14"/>
      <c r="B420" s="6"/>
      <c r="C420" s="2"/>
      <c r="D420" s="7"/>
      <c r="E420" s="7"/>
      <c r="F420"/>
    </row>
    <row r="421" spans="1:6" x14ac:dyDescent="0.2">
      <c r="A421" s="14"/>
      <c r="B421" s="6"/>
      <c r="C421" s="2"/>
      <c r="D421" s="7"/>
      <c r="E421" s="7"/>
      <c r="F421"/>
    </row>
    <row r="422" spans="1:6" x14ac:dyDescent="0.2">
      <c r="A422" s="14"/>
      <c r="B422" s="6"/>
      <c r="C422" s="2"/>
      <c r="D422" s="7"/>
      <c r="E422" s="7"/>
      <c r="F422"/>
    </row>
    <row r="423" spans="1:6" x14ac:dyDescent="0.2">
      <c r="A423" s="14"/>
      <c r="B423" s="6"/>
      <c r="C423" s="2"/>
      <c r="D423" s="7"/>
      <c r="E423" s="7"/>
      <c r="F423"/>
    </row>
    <row r="424" spans="1:6" x14ac:dyDescent="0.2">
      <c r="A424" s="14"/>
      <c r="B424" s="6"/>
      <c r="C424" s="2"/>
      <c r="D424" s="7"/>
      <c r="E424" s="7"/>
      <c r="F424"/>
    </row>
    <row r="425" spans="1:6" x14ac:dyDescent="0.2">
      <c r="A425" s="14"/>
      <c r="B425" s="6"/>
      <c r="C425" s="2"/>
      <c r="D425" s="7"/>
      <c r="E425" s="7"/>
      <c r="F425"/>
    </row>
    <row r="426" spans="1:6" x14ac:dyDescent="0.2">
      <c r="A426" s="14"/>
      <c r="B426" s="6"/>
      <c r="C426" s="2"/>
      <c r="D426" s="7"/>
      <c r="E426" s="7"/>
      <c r="F426"/>
    </row>
    <row r="427" spans="1:6" x14ac:dyDescent="0.2">
      <c r="A427" s="14"/>
      <c r="B427" s="6"/>
      <c r="C427" s="2"/>
      <c r="D427" s="7"/>
      <c r="E427" s="7"/>
      <c r="F427"/>
    </row>
    <row r="428" spans="1:6" x14ac:dyDescent="0.2">
      <c r="A428" s="14"/>
      <c r="B428" s="6"/>
      <c r="C428" s="2"/>
      <c r="D428" s="7"/>
      <c r="E428" s="7"/>
      <c r="F428"/>
    </row>
    <row r="429" spans="1:6" x14ac:dyDescent="0.2">
      <c r="A429" s="14"/>
      <c r="B429" s="6"/>
      <c r="C429" s="2"/>
      <c r="D429" s="7"/>
      <c r="E429" s="7"/>
      <c r="F429"/>
    </row>
    <row r="430" spans="1:6" x14ac:dyDescent="0.2">
      <c r="A430" s="14"/>
      <c r="B430" s="6"/>
      <c r="C430" s="2"/>
      <c r="D430" s="7"/>
      <c r="E430" s="7"/>
      <c r="F430"/>
    </row>
    <row r="431" spans="1:6" x14ac:dyDescent="0.2">
      <c r="A431" s="14"/>
      <c r="B431" s="6"/>
      <c r="C431" s="2"/>
      <c r="D431" s="7"/>
      <c r="E431" s="7"/>
      <c r="F431"/>
    </row>
    <row r="432" spans="1:6" x14ac:dyDescent="0.2">
      <c r="A432" s="14"/>
      <c r="B432" s="6"/>
      <c r="C432" s="2"/>
      <c r="D432" s="7"/>
      <c r="E432" s="7"/>
      <c r="F432"/>
    </row>
    <row r="433" spans="1:6" x14ac:dyDescent="0.2">
      <c r="A433" s="14"/>
      <c r="B433" s="6"/>
      <c r="C433" s="2"/>
      <c r="D433" s="7"/>
      <c r="E433" s="7"/>
      <c r="F433"/>
    </row>
    <row r="434" spans="1:6" x14ac:dyDescent="0.2">
      <c r="A434" s="14"/>
      <c r="B434" s="6"/>
      <c r="C434" s="2"/>
      <c r="D434" s="7"/>
      <c r="E434" s="7"/>
      <c r="F434"/>
    </row>
    <row r="435" spans="1:6" x14ac:dyDescent="0.2">
      <c r="A435" s="14"/>
      <c r="B435" s="6"/>
      <c r="C435" s="2"/>
      <c r="D435" s="7"/>
      <c r="E435" s="7"/>
      <c r="F435"/>
    </row>
    <row r="436" spans="1:6" x14ac:dyDescent="0.2">
      <c r="A436" s="14"/>
      <c r="B436" s="6"/>
      <c r="C436" s="2"/>
      <c r="D436" s="7"/>
      <c r="E436" s="7"/>
      <c r="F436"/>
    </row>
    <row r="437" spans="1:6" x14ac:dyDescent="0.2">
      <c r="A437" s="14"/>
      <c r="B437" s="6"/>
      <c r="C437" s="2"/>
      <c r="D437" s="7"/>
      <c r="E437" s="7"/>
      <c r="F437"/>
    </row>
    <row r="438" spans="1:6" x14ac:dyDescent="0.2">
      <c r="A438" s="14"/>
      <c r="B438" s="6"/>
      <c r="C438" s="2"/>
      <c r="D438" s="7"/>
      <c r="E438" s="7"/>
      <c r="F438"/>
    </row>
    <row r="439" spans="1:6" x14ac:dyDescent="0.2">
      <c r="A439" s="14"/>
      <c r="B439" s="6"/>
      <c r="C439" s="2"/>
      <c r="D439" s="7"/>
      <c r="E439" s="7"/>
      <c r="F439"/>
    </row>
    <row r="440" spans="1:6" x14ac:dyDescent="0.2">
      <c r="A440" s="14"/>
      <c r="B440" s="6"/>
      <c r="C440" s="2"/>
      <c r="D440" s="7"/>
      <c r="E440" s="7"/>
      <c r="F440"/>
    </row>
    <row r="441" spans="1:6" x14ac:dyDescent="0.2">
      <c r="A441" s="14"/>
      <c r="B441" s="6"/>
      <c r="C441" s="2"/>
      <c r="D441" s="7"/>
      <c r="E441" s="7"/>
      <c r="F441"/>
    </row>
    <row r="442" spans="1:6" x14ac:dyDescent="0.2">
      <c r="A442" s="14"/>
      <c r="B442" s="6"/>
      <c r="C442" s="2"/>
      <c r="D442" s="7"/>
      <c r="E442" s="7"/>
      <c r="F442"/>
    </row>
    <row r="443" spans="1:6" x14ac:dyDescent="0.2">
      <c r="A443" s="14"/>
      <c r="B443" s="6"/>
      <c r="C443" s="2"/>
      <c r="D443" s="7"/>
      <c r="E443" s="7"/>
      <c r="F443"/>
    </row>
    <row r="444" spans="1:6" x14ac:dyDescent="0.2">
      <c r="A444" s="14"/>
      <c r="B444" s="6"/>
      <c r="C444" s="2"/>
      <c r="D444" s="7"/>
      <c r="E444" s="7"/>
      <c r="F444"/>
    </row>
    <row r="445" spans="1:6" x14ac:dyDescent="0.2">
      <c r="A445" s="14"/>
      <c r="B445" s="6"/>
      <c r="C445" s="2"/>
      <c r="D445" s="7"/>
      <c r="E445" s="7"/>
      <c r="F445"/>
    </row>
    <row r="446" spans="1:6" x14ac:dyDescent="0.2">
      <c r="A446" s="14"/>
      <c r="B446" s="6"/>
      <c r="C446" s="2"/>
      <c r="D446" s="7"/>
      <c r="E446" s="7"/>
      <c r="F446"/>
    </row>
    <row r="447" spans="1:6" x14ac:dyDescent="0.2">
      <c r="A447" s="14"/>
      <c r="B447" s="6"/>
      <c r="C447" s="2"/>
      <c r="D447" s="7"/>
      <c r="E447" s="7"/>
      <c r="F447"/>
    </row>
    <row r="448" spans="1:6" x14ac:dyDescent="0.2">
      <c r="A448" s="14"/>
      <c r="B448" s="6"/>
      <c r="C448" s="2"/>
      <c r="D448" s="7"/>
      <c r="E448" s="7"/>
      <c r="F448"/>
    </row>
    <row r="449" spans="1:6" x14ac:dyDescent="0.2">
      <c r="A449" s="14"/>
      <c r="B449" s="6"/>
      <c r="C449" s="2"/>
      <c r="D449" s="7"/>
      <c r="E449" s="7"/>
      <c r="F449"/>
    </row>
    <row r="450" spans="1:6" x14ac:dyDescent="0.2">
      <c r="A450" s="14"/>
      <c r="B450" s="6"/>
      <c r="C450" s="2"/>
      <c r="D450" s="7"/>
      <c r="E450" s="7"/>
      <c r="F450"/>
    </row>
    <row r="451" spans="1:6" x14ac:dyDescent="0.2">
      <c r="A451" s="14"/>
      <c r="B451" s="6"/>
      <c r="C451" s="2"/>
      <c r="D451" s="7"/>
      <c r="E451" s="7"/>
      <c r="F451"/>
    </row>
    <row r="452" spans="1:6" x14ac:dyDescent="0.2">
      <c r="A452" s="14"/>
      <c r="B452" s="6"/>
      <c r="C452" s="2"/>
      <c r="D452" s="7"/>
      <c r="E452" s="7"/>
      <c r="F452"/>
    </row>
    <row r="453" spans="1:6" x14ac:dyDescent="0.2">
      <c r="A453" s="14"/>
      <c r="B453" s="6"/>
      <c r="C453" s="2"/>
      <c r="D453" s="7"/>
      <c r="E453" s="7"/>
      <c r="F453"/>
    </row>
    <row r="454" spans="1:6" x14ac:dyDescent="0.2">
      <c r="A454" s="14"/>
      <c r="B454" s="6"/>
      <c r="C454" s="2"/>
      <c r="D454" s="7"/>
      <c r="E454" s="7"/>
      <c r="F454"/>
    </row>
    <row r="455" spans="1:6" x14ac:dyDescent="0.2">
      <c r="A455" s="14"/>
      <c r="B455" s="6"/>
      <c r="C455" s="2"/>
      <c r="D455" s="7"/>
      <c r="E455" s="7"/>
      <c r="F455"/>
    </row>
    <row r="456" spans="1:6" x14ac:dyDescent="0.2">
      <c r="A456" s="14"/>
      <c r="B456" s="6"/>
      <c r="C456" s="2"/>
      <c r="D456" s="7"/>
      <c r="E456" s="7"/>
      <c r="F456"/>
    </row>
    <row r="457" spans="1:6" x14ac:dyDescent="0.2">
      <c r="A457" s="14"/>
      <c r="B457" s="6"/>
      <c r="C457" s="2"/>
      <c r="D457" s="7"/>
      <c r="E457" s="7"/>
      <c r="F457"/>
    </row>
    <row r="458" spans="1:6" x14ac:dyDescent="0.2">
      <c r="A458" s="14"/>
      <c r="B458" s="6"/>
      <c r="C458" s="2"/>
      <c r="D458" s="7"/>
      <c r="E458" s="7"/>
      <c r="F458"/>
    </row>
    <row r="459" spans="1:6" x14ac:dyDescent="0.2">
      <c r="A459" s="14"/>
      <c r="B459" s="6"/>
      <c r="C459" s="2"/>
      <c r="D459" s="7"/>
      <c r="E459" s="7"/>
      <c r="F459"/>
    </row>
    <row r="460" spans="1:6" x14ac:dyDescent="0.2">
      <c r="A460" s="14"/>
      <c r="B460" s="6"/>
      <c r="C460" s="2"/>
      <c r="D460" s="7"/>
      <c r="E460" s="7"/>
      <c r="F460"/>
    </row>
    <row r="461" spans="1:6" x14ac:dyDescent="0.2">
      <c r="A461" s="14"/>
      <c r="B461" s="6"/>
      <c r="C461" s="2"/>
      <c r="D461" s="7"/>
      <c r="E461" s="7"/>
      <c r="F461"/>
    </row>
    <row r="462" spans="1:6" x14ac:dyDescent="0.2">
      <c r="A462" s="14"/>
      <c r="B462" s="6"/>
      <c r="C462" s="2"/>
      <c r="D462" s="7"/>
      <c r="E462" s="7"/>
      <c r="F462"/>
    </row>
    <row r="463" spans="1:6" x14ac:dyDescent="0.2">
      <c r="A463" s="14"/>
      <c r="B463" s="6"/>
      <c r="C463" s="2"/>
      <c r="D463" s="7"/>
      <c r="E463" s="7"/>
      <c r="F463"/>
    </row>
    <row r="464" spans="1:6" x14ac:dyDescent="0.2">
      <c r="A464" s="14"/>
      <c r="B464" s="6"/>
      <c r="C464" s="2"/>
      <c r="D464" s="7"/>
      <c r="E464" s="7"/>
      <c r="F464"/>
    </row>
    <row r="465" spans="1:6" x14ac:dyDescent="0.2">
      <c r="A465" s="14"/>
      <c r="B465" s="6"/>
      <c r="C465" s="2"/>
      <c r="D465" s="7"/>
      <c r="E465" s="7"/>
      <c r="F465"/>
    </row>
    <row r="466" spans="1:6" x14ac:dyDescent="0.2">
      <c r="A466" s="14"/>
      <c r="B466" s="6"/>
      <c r="C466" s="2"/>
      <c r="D466" s="7"/>
      <c r="E466" s="7"/>
      <c r="F466"/>
    </row>
    <row r="467" spans="1:6" x14ac:dyDescent="0.2">
      <c r="A467" s="14"/>
      <c r="B467" s="6"/>
      <c r="C467" s="2"/>
      <c r="D467" s="7"/>
      <c r="E467" s="7"/>
      <c r="F467"/>
    </row>
    <row r="468" spans="1:6" x14ac:dyDescent="0.2">
      <c r="A468" s="14"/>
      <c r="B468" s="6"/>
      <c r="C468" s="2"/>
      <c r="D468" s="7"/>
      <c r="E468" s="7"/>
      <c r="F468"/>
    </row>
    <row r="469" spans="1:6" x14ac:dyDescent="0.2">
      <c r="A469" s="14"/>
      <c r="B469" s="6"/>
      <c r="C469" s="2"/>
      <c r="D469" s="7"/>
      <c r="E469" s="7"/>
      <c r="F469"/>
    </row>
    <row r="470" spans="1:6" x14ac:dyDescent="0.2">
      <c r="A470" s="14"/>
      <c r="B470" s="6"/>
      <c r="C470" s="2"/>
      <c r="D470" s="7"/>
      <c r="E470" s="7"/>
      <c r="F470"/>
    </row>
    <row r="471" spans="1:6" x14ac:dyDescent="0.2">
      <c r="A471" s="14"/>
      <c r="B471" s="6"/>
      <c r="C471" s="2"/>
      <c r="D471" s="7"/>
      <c r="E471" s="7"/>
      <c r="F471"/>
    </row>
    <row r="472" spans="1:6" x14ac:dyDescent="0.2">
      <c r="A472" s="14"/>
      <c r="B472" s="6"/>
      <c r="C472" s="2"/>
      <c r="D472" s="7"/>
      <c r="E472" s="7"/>
      <c r="F472"/>
    </row>
    <row r="473" spans="1:6" x14ac:dyDescent="0.2">
      <c r="A473" s="14"/>
      <c r="B473" s="6"/>
      <c r="C473" s="2"/>
      <c r="D473" s="7"/>
      <c r="E473" s="7"/>
      <c r="F473"/>
    </row>
    <row r="474" spans="1:6" x14ac:dyDescent="0.2">
      <c r="A474" s="14"/>
      <c r="B474" s="6"/>
      <c r="C474" s="2"/>
      <c r="D474" s="7"/>
      <c r="E474" s="7"/>
      <c r="F474"/>
    </row>
    <row r="475" spans="1:6" x14ac:dyDescent="0.2">
      <c r="A475" s="14"/>
      <c r="B475" s="6"/>
      <c r="C475" s="2"/>
      <c r="D475" s="7"/>
      <c r="E475" s="7"/>
      <c r="F475"/>
    </row>
    <row r="476" spans="1:6" x14ac:dyDescent="0.2">
      <c r="A476" s="14"/>
      <c r="B476" s="6"/>
      <c r="C476" s="2"/>
      <c r="D476" s="7"/>
      <c r="E476" s="7"/>
      <c r="F476"/>
    </row>
    <row r="477" spans="1:6" x14ac:dyDescent="0.2">
      <c r="A477" s="14"/>
      <c r="B477" s="6"/>
      <c r="C477" s="2"/>
      <c r="D477" s="7"/>
      <c r="E477" s="7"/>
      <c r="F477"/>
    </row>
    <row r="478" spans="1:6" x14ac:dyDescent="0.2">
      <c r="A478" s="14"/>
      <c r="B478" s="6"/>
      <c r="C478" s="2"/>
      <c r="D478" s="7"/>
      <c r="E478" s="7"/>
      <c r="F478"/>
    </row>
    <row r="479" spans="1:6" x14ac:dyDescent="0.2">
      <c r="A479" s="14"/>
      <c r="B479" s="6"/>
      <c r="C479" s="2"/>
      <c r="D479" s="7"/>
      <c r="E479" s="7"/>
      <c r="F479"/>
    </row>
    <row r="480" spans="1:6" x14ac:dyDescent="0.2">
      <c r="A480" s="14"/>
      <c r="B480" s="6"/>
      <c r="C480" s="2"/>
      <c r="D480" s="7"/>
      <c r="E480" s="7"/>
      <c r="F480"/>
    </row>
    <row r="481" spans="1:6" x14ac:dyDescent="0.2">
      <c r="A481" s="14"/>
      <c r="B481" s="6"/>
      <c r="C481" s="2"/>
      <c r="D481" s="7"/>
      <c r="E481" s="7"/>
      <c r="F481"/>
    </row>
    <row r="482" spans="1:6" x14ac:dyDescent="0.2">
      <c r="A482" s="14"/>
      <c r="B482" s="6"/>
      <c r="C482" s="2"/>
      <c r="D482" s="7"/>
      <c r="E482" s="7"/>
      <c r="F482"/>
    </row>
    <row r="483" spans="1:6" x14ac:dyDescent="0.2">
      <c r="A483" s="14"/>
      <c r="B483" s="6"/>
      <c r="C483" s="2"/>
      <c r="D483" s="7"/>
      <c r="E483" s="7"/>
      <c r="F483"/>
    </row>
    <row r="484" spans="1:6" x14ac:dyDescent="0.2">
      <c r="A484" s="14"/>
      <c r="B484" s="6"/>
      <c r="C484" s="2"/>
      <c r="D484" s="7"/>
      <c r="E484" s="7"/>
      <c r="F484"/>
    </row>
    <row r="485" spans="1:6" x14ac:dyDescent="0.2">
      <c r="A485" s="14"/>
      <c r="B485" s="6"/>
      <c r="C485" s="2"/>
      <c r="D485" s="7"/>
      <c r="E485" s="7"/>
      <c r="F485"/>
    </row>
    <row r="486" spans="1:6" x14ac:dyDescent="0.2">
      <c r="A486" s="14"/>
      <c r="B486" s="6"/>
      <c r="C486" s="2"/>
      <c r="D486" s="7"/>
      <c r="E486" s="7"/>
      <c r="F486"/>
    </row>
    <row r="487" spans="1:6" x14ac:dyDescent="0.2">
      <c r="A487" s="14"/>
      <c r="B487" s="6"/>
      <c r="C487" s="2"/>
      <c r="D487" s="7"/>
      <c r="E487" s="7"/>
      <c r="F487"/>
    </row>
    <row r="488" spans="1:6" x14ac:dyDescent="0.2">
      <c r="A488" s="14"/>
      <c r="B488" s="6"/>
      <c r="C488" s="2"/>
      <c r="D488" s="7"/>
      <c r="E488" s="7"/>
      <c r="F488"/>
    </row>
    <row r="489" spans="1:6" x14ac:dyDescent="0.2">
      <c r="A489" s="14"/>
      <c r="B489" s="6"/>
      <c r="C489" s="2"/>
      <c r="D489" s="7"/>
      <c r="E489" s="7"/>
      <c r="F489"/>
    </row>
    <row r="490" spans="1:6" x14ac:dyDescent="0.2">
      <c r="A490" s="14"/>
      <c r="B490" s="6"/>
      <c r="C490" s="2"/>
      <c r="D490" s="7"/>
      <c r="E490" s="7"/>
      <c r="F490"/>
    </row>
    <row r="491" spans="1:6" x14ac:dyDescent="0.2">
      <c r="A491" s="14"/>
      <c r="B491" s="6"/>
      <c r="C491" s="2"/>
      <c r="D491" s="7"/>
      <c r="E491" s="7"/>
      <c r="F491"/>
    </row>
    <row r="492" spans="1:6" x14ac:dyDescent="0.2">
      <c r="A492" s="14"/>
      <c r="B492" s="6"/>
      <c r="C492" s="2"/>
      <c r="D492" s="7"/>
      <c r="E492" s="7"/>
      <c r="F492"/>
    </row>
    <row r="493" spans="1:6" x14ac:dyDescent="0.2">
      <c r="A493" s="14"/>
      <c r="B493" s="6"/>
      <c r="C493" s="2"/>
      <c r="D493" s="7"/>
      <c r="E493" s="7"/>
      <c r="F493"/>
    </row>
    <row r="494" spans="1:6" x14ac:dyDescent="0.2">
      <c r="A494" s="14"/>
      <c r="B494" s="6"/>
      <c r="C494" s="2"/>
      <c r="D494" s="7"/>
      <c r="E494" s="7"/>
      <c r="F494"/>
    </row>
    <row r="495" spans="1:6" x14ac:dyDescent="0.2">
      <c r="A495" s="14"/>
      <c r="B495" s="6"/>
      <c r="C495" s="2"/>
      <c r="D495" s="7"/>
      <c r="E495" s="7"/>
      <c r="F495"/>
    </row>
    <row r="496" spans="1:6" x14ac:dyDescent="0.2">
      <c r="A496" s="14"/>
      <c r="B496" s="6"/>
      <c r="C496" s="2"/>
      <c r="D496" s="7"/>
      <c r="E496" s="7"/>
      <c r="F496"/>
    </row>
    <row r="497" spans="1:6" x14ac:dyDescent="0.2">
      <c r="A497" s="14"/>
      <c r="B497" s="6"/>
      <c r="C497" s="2"/>
      <c r="D497" s="7"/>
      <c r="E497" s="7"/>
      <c r="F497"/>
    </row>
    <row r="498" spans="1:6" x14ac:dyDescent="0.2">
      <c r="A498" s="14"/>
      <c r="B498" s="6"/>
      <c r="C498" s="2"/>
      <c r="D498" s="7"/>
      <c r="E498" s="7"/>
      <c r="F498"/>
    </row>
    <row r="499" spans="1:6" x14ac:dyDescent="0.2">
      <c r="A499" s="14"/>
      <c r="B499" s="6"/>
      <c r="C499" s="2"/>
      <c r="D499" s="7"/>
      <c r="E499" s="7"/>
      <c r="F499"/>
    </row>
    <row r="500" spans="1:6" x14ac:dyDescent="0.2">
      <c r="A500" s="14"/>
      <c r="B500" s="6"/>
      <c r="C500" s="2"/>
      <c r="D500" s="7"/>
      <c r="E500" s="7"/>
      <c r="F500"/>
    </row>
    <row r="501" spans="1:6" x14ac:dyDescent="0.2">
      <c r="A501" s="14"/>
      <c r="B501" s="6"/>
      <c r="C501" s="2"/>
      <c r="D501" s="7"/>
      <c r="E501" s="7"/>
      <c r="F501"/>
    </row>
    <row r="502" spans="1:6" x14ac:dyDescent="0.2">
      <c r="A502" s="14"/>
      <c r="B502" s="6"/>
      <c r="C502" s="2"/>
      <c r="D502" s="7"/>
      <c r="E502" s="7"/>
      <c r="F502"/>
    </row>
    <row r="503" spans="1:6" x14ac:dyDescent="0.2">
      <c r="A503" s="14"/>
      <c r="B503" s="6"/>
      <c r="C503" s="2"/>
      <c r="D503" s="7"/>
      <c r="E503" s="7"/>
      <c r="F503"/>
    </row>
    <row r="504" spans="1:6" x14ac:dyDescent="0.2">
      <c r="A504" s="14"/>
      <c r="B504" s="6"/>
      <c r="C504" s="2"/>
      <c r="D504" s="7"/>
      <c r="E504" s="7"/>
      <c r="F504"/>
    </row>
    <row r="505" spans="1:6" x14ac:dyDescent="0.2">
      <c r="A505" s="14"/>
      <c r="B505" s="6"/>
      <c r="C505" s="2"/>
      <c r="D505" s="7"/>
      <c r="E505" s="7"/>
      <c r="F505"/>
    </row>
    <row r="506" spans="1:6" x14ac:dyDescent="0.2">
      <c r="A506" s="14"/>
      <c r="B506" s="6"/>
      <c r="C506" s="2"/>
      <c r="D506" s="7"/>
      <c r="E506" s="7"/>
      <c r="F506"/>
    </row>
    <row r="507" spans="1:6" x14ac:dyDescent="0.2">
      <c r="A507" s="14"/>
      <c r="B507" s="6"/>
      <c r="C507" s="2"/>
      <c r="D507" s="7"/>
      <c r="E507" s="7"/>
      <c r="F507"/>
    </row>
    <row r="508" spans="1:6" x14ac:dyDescent="0.2">
      <c r="A508" s="14"/>
      <c r="B508" s="6"/>
      <c r="C508" s="2"/>
      <c r="D508" s="7"/>
      <c r="E508" s="7"/>
      <c r="F508"/>
    </row>
    <row r="509" spans="1:6" x14ac:dyDescent="0.2">
      <c r="A509" s="14"/>
      <c r="B509" s="6"/>
      <c r="C509" s="2"/>
      <c r="D509" s="7"/>
      <c r="E509" s="7"/>
      <c r="F509"/>
    </row>
    <row r="510" spans="1:6" x14ac:dyDescent="0.2">
      <c r="A510" s="14"/>
      <c r="B510" s="6"/>
      <c r="C510" s="2"/>
      <c r="D510" s="7"/>
      <c r="E510" s="7"/>
      <c r="F510"/>
    </row>
    <row r="511" spans="1:6" x14ac:dyDescent="0.2">
      <c r="A511" s="14"/>
      <c r="B511" s="6"/>
      <c r="C511" s="2"/>
      <c r="D511" s="7"/>
      <c r="E511" s="7"/>
      <c r="F511"/>
    </row>
    <row r="512" spans="1:6" x14ac:dyDescent="0.2">
      <c r="A512" s="15"/>
      <c r="B512" s="16"/>
      <c r="C512" s="17"/>
      <c r="D512" s="18"/>
      <c r="E512" s="18"/>
      <c r="F5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512"/>
  <sheetViews>
    <sheetView workbookViewId="0">
      <selection activeCell="F11" sqref="F11"/>
    </sheetView>
  </sheetViews>
  <sheetFormatPr baseColWidth="10" defaultRowHeight="12.75" x14ac:dyDescent="0.2"/>
  <cols>
    <col min="1" max="1" width="4.7109375" style="4" customWidth="1"/>
    <col min="2" max="2" width="10" style="3" customWidth="1"/>
    <col min="3" max="3" width="45.7109375" customWidth="1"/>
    <col min="4" max="6" width="11.7109375" style="5" customWidth="1"/>
  </cols>
  <sheetData>
    <row r="1" spans="1:6" x14ac:dyDescent="0.2">
      <c r="A1" s="368" t="s">
        <v>8</v>
      </c>
      <c r="B1" s="369" t="s">
        <v>2</v>
      </c>
      <c r="C1" s="370" t="str">
        <f>CONCATENATE([2]Décompte!A409," ",[2]Décompte!A410," ",[2]Décompte!A411)</f>
        <v xml:space="preserve">Compte 8 N°89101112131415 </v>
      </c>
      <c r="D1" s="371" t="s">
        <v>3</v>
      </c>
      <c r="E1" s="371" t="s">
        <v>4</v>
      </c>
      <c r="F1" s="371" t="s">
        <v>5</v>
      </c>
    </row>
    <row r="2" spans="1:6" x14ac:dyDescent="0.2">
      <c r="A2" s="372">
        <v>999</v>
      </c>
      <c r="B2" s="373">
        <v>36526</v>
      </c>
      <c r="C2" s="374" t="s">
        <v>182</v>
      </c>
      <c r="D2" s="375"/>
      <c r="E2" s="376">
        <v>300</v>
      </c>
      <c r="F2" s="382">
        <f>SUM(E:E)-SUM(D:D)</f>
        <v>300</v>
      </c>
    </row>
    <row r="3" spans="1:6" x14ac:dyDescent="0.2">
      <c r="A3" s="378"/>
      <c r="B3" s="379"/>
      <c r="C3" s="380"/>
      <c r="D3" s="381"/>
      <c r="E3" s="381"/>
      <c r="F3"/>
    </row>
    <row r="4" spans="1:6" x14ac:dyDescent="0.2">
      <c r="A4" s="226"/>
      <c r="B4" s="222"/>
      <c r="C4" s="207"/>
      <c r="D4" s="383"/>
      <c r="E4" s="383"/>
      <c r="F4"/>
    </row>
    <row r="5" spans="1:6" x14ac:dyDescent="0.2">
      <c r="A5" s="226"/>
      <c r="B5" s="222"/>
      <c r="C5" s="207"/>
      <c r="D5" s="383"/>
      <c r="E5" s="383"/>
      <c r="F5"/>
    </row>
    <row r="6" spans="1:6" x14ac:dyDescent="0.2">
      <c r="A6" s="226"/>
      <c r="B6" s="222"/>
      <c r="C6" s="207"/>
      <c r="D6" s="383"/>
      <c r="E6" s="383"/>
      <c r="F6"/>
    </row>
    <row r="7" spans="1:6" x14ac:dyDescent="0.2">
      <c r="A7" s="226"/>
      <c r="B7" s="222"/>
      <c r="C7" s="207"/>
      <c r="D7" s="383"/>
      <c r="E7" s="383"/>
      <c r="F7"/>
    </row>
    <row r="8" spans="1:6" x14ac:dyDescent="0.2">
      <c r="A8" s="226"/>
      <c r="B8" s="222"/>
      <c r="C8" s="207"/>
      <c r="D8" s="383"/>
      <c r="E8" s="383"/>
      <c r="F8"/>
    </row>
    <row r="9" spans="1:6" x14ac:dyDescent="0.2">
      <c r="A9" s="226"/>
      <c r="B9" s="222"/>
      <c r="C9" s="207"/>
      <c r="D9" s="383"/>
      <c r="E9" s="383"/>
      <c r="F9"/>
    </row>
    <row r="10" spans="1:6" x14ac:dyDescent="0.2">
      <c r="A10" s="226"/>
      <c r="B10" s="222"/>
      <c r="C10" s="207"/>
      <c r="D10" s="383"/>
      <c r="E10" s="383"/>
      <c r="F10"/>
    </row>
    <row r="11" spans="1:6" x14ac:dyDescent="0.2">
      <c r="A11" s="14"/>
      <c r="B11" s="6"/>
      <c r="C11" s="2"/>
      <c r="D11" s="7"/>
      <c r="E11" s="7"/>
      <c r="F11"/>
    </row>
    <row r="12" spans="1:6" x14ac:dyDescent="0.2">
      <c r="A12" s="14"/>
      <c r="B12" s="6"/>
      <c r="C12" s="2"/>
      <c r="D12" s="7"/>
      <c r="E12" s="7"/>
      <c r="F12"/>
    </row>
    <row r="13" spans="1:6" x14ac:dyDescent="0.2">
      <c r="A13" s="14"/>
      <c r="B13" s="6"/>
      <c r="C13" s="2"/>
      <c r="D13" s="7"/>
      <c r="E13" s="7"/>
      <c r="F13"/>
    </row>
    <row r="14" spans="1:6" x14ac:dyDescent="0.2">
      <c r="A14" s="14"/>
      <c r="B14" s="6"/>
      <c r="C14" s="2"/>
      <c r="D14" s="7"/>
      <c r="E14" s="7"/>
      <c r="F14"/>
    </row>
    <row r="15" spans="1:6" x14ac:dyDescent="0.2">
      <c r="A15" s="14"/>
      <c r="B15" s="6"/>
      <c r="C15" s="2"/>
      <c r="D15" s="7"/>
      <c r="E15" s="7"/>
      <c r="F15"/>
    </row>
    <row r="16" spans="1:6" x14ac:dyDescent="0.2">
      <c r="A16" s="14"/>
      <c r="B16" s="6"/>
      <c r="C16" s="2"/>
      <c r="D16" s="7"/>
      <c r="E16" s="7"/>
      <c r="F16"/>
    </row>
    <row r="17" spans="1:6" x14ac:dyDescent="0.2">
      <c r="A17" s="14"/>
      <c r="B17" s="6"/>
      <c r="C17" s="2"/>
      <c r="D17" s="7"/>
      <c r="E17" s="7"/>
      <c r="F17"/>
    </row>
    <row r="18" spans="1:6" x14ac:dyDescent="0.2">
      <c r="A18" s="14"/>
      <c r="B18" s="6"/>
      <c r="C18" s="2"/>
      <c r="D18" s="7"/>
      <c r="E18" s="7"/>
      <c r="F18"/>
    </row>
    <row r="19" spans="1:6" x14ac:dyDescent="0.2">
      <c r="A19" s="14"/>
      <c r="B19" s="6"/>
      <c r="C19" s="2"/>
      <c r="D19" s="7"/>
      <c r="E19" s="7"/>
      <c r="F19"/>
    </row>
    <row r="20" spans="1:6" x14ac:dyDescent="0.2">
      <c r="A20" s="14"/>
      <c r="B20" s="6"/>
      <c r="C20" s="2"/>
      <c r="D20" s="7"/>
      <c r="E20" s="7"/>
      <c r="F20"/>
    </row>
    <row r="21" spans="1:6" x14ac:dyDescent="0.2">
      <c r="A21" s="14"/>
      <c r="B21" s="6"/>
      <c r="C21" s="2"/>
      <c r="D21" s="7"/>
      <c r="E21" s="7"/>
      <c r="F21"/>
    </row>
    <row r="22" spans="1:6" x14ac:dyDescent="0.2">
      <c r="A22" s="14"/>
      <c r="B22" s="6"/>
      <c r="C22" s="2"/>
      <c r="D22" s="7"/>
      <c r="E22" s="7"/>
      <c r="F22"/>
    </row>
    <row r="23" spans="1:6" x14ac:dyDescent="0.2">
      <c r="A23" s="14"/>
      <c r="B23" s="6"/>
      <c r="C23" s="2"/>
      <c r="D23" s="7"/>
      <c r="E23" s="7"/>
      <c r="F23"/>
    </row>
    <row r="24" spans="1:6" x14ac:dyDescent="0.2">
      <c r="A24" s="14"/>
      <c r="B24" s="6"/>
      <c r="C24" s="2"/>
      <c r="D24" s="7"/>
      <c r="E24" s="7"/>
      <c r="F24"/>
    </row>
    <row r="25" spans="1:6" x14ac:dyDescent="0.2">
      <c r="A25" s="14"/>
      <c r="B25" s="6"/>
      <c r="C25" s="2"/>
      <c r="D25" s="7"/>
      <c r="E25" s="7"/>
      <c r="F25"/>
    </row>
    <row r="26" spans="1:6" x14ac:dyDescent="0.2">
      <c r="A26" s="14"/>
      <c r="B26" s="6"/>
      <c r="C26" s="2"/>
      <c r="D26" s="7"/>
      <c r="E26" s="7"/>
      <c r="F26"/>
    </row>
    <row r="27" spans="1:6" x14ac:dyDescent="0.2">
      <c r="A27" s="14"/>
      <c r="B27" s="6"/>
      <c r="C27" s="2"/>
      <c r="D27" s="7"/>
      <c r="E27" s="7"/>
      <c r="F27"/>
    </row>
    <row r="28" spans="1:6" x14ac:dyDescent="0.2">
      <c r="A28" s="14"/>
      <c r="B28" s="6"/>
      <c r="C28" s="2"/>
      <c r="D28" s="7"/>
      <c r="E28" s="7"/>
      <c r="F28"/>
    </row>
    <row r="29" spans="1:6" x14ac:dyDescent="0.2">
      <c r="A29" s="14"/>
      <c r="B29" s="6"/>
      <c r="C29" s="2"/>
      <c r="D29" s="7"/>
      <c r="E29" s="7"/>
      <c r="F29"/>
    </row>
    <row r="30" spans="1:6" x14ac:dyDescent="0.2">
      <c r="A30" s="14"/>
      <c r="B30" s="6"/>
      <c r="C30" s="2"/>
      <c r="D30" s="7"/>
      <c r="E30" s="7"/>
      <c r="F30"/>
    </row>
    <row r="31" spans="1:6" x14ac:dyDescent="0.2">
      <c r="A31" s="14"/>
      <c r="B31" s="6"/>
      <c r="C31" s="2"/>
      <c r="D31" s="7"/>
      <c r="E31" s="7"/>
      <c r="F31"/>
    </row>
    <row r="32" spans="1:6" x14ac:dyDescent="0.2">
      <c r="A32" s="14"/>
      <c r="B32" s="6"/>
      <c r="C32" s="2"/>
      <c r="D32" s="7"/>
      <c r="E32" s="7"/>
      <c r="F32"/>
    </row>
    <row r="33" spans="1:6" x14ac:dyDescent="0.2">
      <c r="A33" s="14"/>
      <c r="B33" s="6"/>
      <c r="C33" s="2"/>
      <c r="D33" s="7"/>
      <c r="E33" s="7"/>
      <c r="F33"/>
    </row>
    <row r="34" spans="1:6" x14ac:dyDescent="0.2">
      <c r="A34" s="14"/>
      <c r="B34" s="6"/>
      <c r="C34" s="2"/>
      <c r="D34" s="7"/>
      <c r="E34" s="7"/>
      <c r="F34"/>
    </row>
    <row r="35" spans="1:6" x14ac:dyDescent="0.2">
      <c r="A35" s="14"/>
      <c r="B35" s="6"/>
      <c r="C35" s="2"/>
      <c r="D35" s="7"/>
      <c r="E35" s="7"/>
      <c r="F35"/>
    </row>
    <row r="36" spans="1:6" x14ac:dyDescent="0.2">
      <c r="A36" s="14"/>
      <c r="B36" s="6"/>
      <c r="C36" s="2"/>
      <c r="D36" s="7"/>
      <c r="E36" s="7"/>
      <c r="F36"/>
    </row>
    <row r="37" spans="1:6" x14ac:dyDescent="0.2">
      <c r="A37" s="14"/>
      <c r="B37" s="6"/>
      <c r="C37" s="2"/>
      <c r="D37" s="7"/>
      <c r="E37" s="7"/>
      <c r="F37"/>
    </row>
    <row r="38" spans="1:6" x14ac:dyDescent="0.2">
      <c r="A38" s="14"/>
      <c r="B38" s="6"/>
      <c r="C38" s="2"/>
      <c r="D38" s="7"/>
      <c r="E38" s="7"/>
      <c r="F38"/>
    </row>
    <row r="39" spans="1:6" x14ac:dyDescent="0.2">
      <c r="A39" s="14"/>
      <c r="B39" s="6"/>
      <c r="C39" s="2"/>
      <c r="D39" s="7"/>
      <c r="E39" s="7"/>
      <c r="F39"/>
    </row>
    <row r="40" spans="1:6" x14ac:dyDescent="0.2">
      <c r="A40" s="14"/>
      <c r="B40" s="6"/>
      <c r="C40" s="2"/>
      <c r="D40" s="7"/>
      <c r="E40" s="7"/>
      <c r="F40"/>
    </row>
    <row r="41" spans="1:6" x14ac:dyDescent="0.2">
      <c r="A41" s="14"/>
      <c r="B41" s="6"/>
      <c r="C41" s="2"/>
      <c r="D41" s="7"/>
      <c r="E41" s="7"/>
      <c r="F41"/>
    </row>
    <row r="42" spans="1:6" x14ac:dyDescent="0.2">
      <c r="A42" s="14"/>
      <c r="B42" s="6"/>
      <c r="C42" s="2"/>
      <c r="D42" s="7"/>
      <c r="E42" s="7"/>
      <c r="F42"/>
    </row>
    <row r="43" spans="1:6" x14ac:dyDescent="0.2">
      <c r="A43" s="14"/>
      <c r="B43" s="6"/>
      <c r="C43" s="2"/>
      <c r="D43" s="7"/>
      <c r="E43" s="7"/>
      <c r="F43"/>
    </row>
    <row r="44" spans="1:6" x14ac:dyDescent="0.2">
      <c r="A44" s="14"/>
      <c r="B44" s="6"/>
      <c r="C44" s="2"/>
      <c r="D44" s="7"/>
      <c r="E44" s="7"/>
      <c r="F44"/>
    </row>
    <row r="45" spans="1:6" x14ac:dyDescent="0.2">
      <c r="A45" s="14"/>
      <c r="B45" s="6"/>
      <c r="C45" s="2"/>
      <c r="D45" s="7"/>
      <c r="E45" s="7"/>
      <c r="F45"/>
    </row>
    <row r="46" spans="1:6" x14ac:dyDescent="0.2">
      <c r="A46" s="14"/>
      <c r="B46" s="6"/>
      <c r="C46" s="2"/>
      <c r="D46" s="7"/>
      <c r="E46" s="7"/>
      <c r="F46"/>
    </row>
    <row r="47" spans="1:6" x14ac:dyDescent="0.2">
      <c r="A47" s="14"/>
      <c r="B47" s="6"/>
      <c r="C47" s="2"/>
      <c r="D47" s="7"/>
      <c r="E47" s="7"/>
      <c r="F47"/>
    </row>
    <row r="48" spans="1:6" x14ac:dyDescent="0.2">
      <c r="A48" s="14"/>
      <c r="B48" s="6"/>
      <c r="C48" s="2"/>
      <c r="D48" s="7"/>
      <c r="E48" s="7"/>
      <c r="F48"/>
    </row>
    <row r="49" spans="1:6" x14ac:dyDescent="0.2">
      <c r="A49" s="14"/>
      <c r="B49" s="6"/>
      <c r="C49" s="2"/>
      <c r="D49" s="7"/>
      <c r="E49" s="7"/>
      <c r="F49"/>
    </row>
    <row r="50" spans="1:6" x14ac:dyDescent="0.2">
      <c r="A50" s="14"/>
      <c r="B50" s="6"/>
      <c r="C50" s="2"/>
      <c r="D50" s="7"/>
      <c r="E50" s="7"/>
      <c r="F50"/>
    </row>
    <row r="51" spans="1:6" x14ac:dyDescent="0.2">
      <c r="A51" s="14"/>
      <c r="B51" s="6"/>
      <c r="C51" s="2"/>
      <c r="D51" s="7"/>
      <c r="E51" s="7"/>
      <c r="F51"/>
    </row>
    <row r="52" spans="1:6" x14ac:dyDescent="0.2">
      <c r="A52" s="14"/>
      <c r="B52" s="6"/>
      <c r="C52" s="2"/>
      <c r="D52" s="7"/>
      <c r="E52" s="7"/>
      <c r="F52"/>
    </row>
    <row r="53" spans="1:6" x14ac:dyDescent="0.2">
      <c r="A53" s="14"/>
      <c r="B53" s="6"/>
      <c r="C53" s="2"/>
      <c r="D53" s="7"/>
      <c r="E53" s="7"/>
      <c r="F53"/>
    </row>
    <row r="54" spans="1:6" x14ac:dyDescent="0.2">
      <c r="A54" s="14"/>
      <c r="B54" s="6"/>
      <c r="C54" s="2"/>
      <c r="D54" s="7"/>
      <c r="E54" s="7"/>
      <c r="F54"/>
    </row>
    <row r="55" spans="1:6" x14ac:dyDescent="0.2">
      <c r="A55" s="14"/>
      <c r="B55" s="6"/>
      <c r="C55" s="2"/>
      <c r="D55" s="7"/>
      <c r="E55" s="7"/>
      <c r="F55"/>
    </row>
    <row r="56" spans="1:6" x14ac:dyDescent="0.2">
      <c r="A56" s="14"/>
      <c r="B56" s="6"/>
      <c r="C56" s="2"/>
      <c r="D56" s="7"/>
      <c r="E56" s="7"/>
      <c r="F56"/>
    </row>
    <row r="57" spans="1:6" x14ac:dyDescent="0.2">
      <c r="A57" s="14"/>
      <c r="B57" s="6"/>
      <c r="C57" s="2"/>
      <c r="D57" s="7"/>
      <c r="E57" s="7"/>
      <c r="F57"/>
    </row>
    <row r="58" spans="1:6" x14ac:dyDescent="0.2">
      <c r="A58" s="14"/>
      <c r="B58" s="6"/>
      <c r="C58" s="2"/>
      <c r="D58" s="7"/>
      <c r="E58" s="7"/>
      <c r="F58"/>
    </row>
    <row r="59" spans="1:6" x14ac:dyDescent="0.2">
      <c r="A59" s="14"/>
      <c r="B59" s="6"/>
      <c r="C59" s="2"/>
      <c r="D59" s="7"/>
      <c r="E59" s="7"/>
      <c r="F59"/>
    </row>
    <row r="60" spans="1:6" x14ac:dyDescent="0.2">
      <c r="A60" s="14"/>
      <c r="B60" s="6"/>
      <c r="C60" s="2"/>
      <c r="D60" s="7"/>
      <c r="E60" s="7"/>
      <c r="F60"/>
    </row>
    <row r="61" spans="1:6" x14ac:dyDescent="0.2">
      <c r="A61" s="14"/>
      <c r="B61" s="6"/>
      <c r="C61" s="2"/>
      <c r="D61" s="7"/>
      <c r="E61" s="7"/>
      <c r="F61"/>
    </row>
    <row r="62" spans="1:6" x14ac:dyDescent="0.2">
      <c r="A62" s="14"/>
      <c r="B62" s="6"/>
      <c r="C62" s="2"/>
      <c r="D62" s="7"/>
      <c r="E62" s="7"/>
      <c r="F62"/>
    </row>
    <row r="63" spans="1:6" x14ac:dyDescent="0.2">
      <c r="A63" s="14"/>
      <c r="B63" s="6"/>
      <c r="C63" s="2"/>
      <c r="D63" s="7"/>
      <c r="E63" s="7"/>
      <c r="F63"/>
    </row>
    <row r="64" spans="1:6" x14ac:dyDescent="0.2">
      <c r="A64" s="14"/>
      <c r="B64" s="6"/>
      <c r="C64" s="2"/>
      <c r="D64" s="7"/>
      <c r="E64" s="7"/>
      <c r="F64"/>
    </row>
    <row r="65" spans="1:6" x14ac:dyDescent="0.2">
      <c r="A65" s="14"/>
      <c r="B65" s="6"/>
      <c r="C65" s="2"/>
      <c r="D65" s="7"/>
      <c r="E65" s="7"/>
      <c r="F65"/>
    </row>
    <row r="66" spans="1:6" x14ac:dyDescent="0.2">
      <c r="A66" s="14"/>
      <c r="B66" s="6"/>
      <c r="C66" s="2"/>
      <c r="D66" s="7"/>
      <c r="E66" s="7"/>
      <c r="F66"/>
    </row>
    <row r="67" spans="1:6" x14ac:dyDescent="0.2">
      <c r="A67" s="14"/>
      <c r="B67" s="6"/>
      <c r="C67" s="2"/>
      <c r="D67" s="7"/>
      <c r="E67" s="7"/>
      <c r="F67"/>
    </row>
    <row r="68" spans="1:6" x14ac:dyDescent="0.2">
      <c r="A68" s="14"/>
      <c r="B68" s="6"/>
      <c r="C68" s="2"/>
      <c r="D68" s="7"/>
      <c r="E68" s="7"/>
      <c r="F68"/>
    </row>
    <row r="69" spans="1:6" x14ac:dyDescent="0.2">
      <c r="A69" s="14"/>
      <c r="B69" s="6"/>
      <c r="C69" s="2"/>
      <c r="D69" s="7"/>
      <c r="E69" s="7"/>
      <c r="F69"/>
    </row>
    <row r="70" spans="1:6" x14ac:dyDescent="0.2">
      <c r="A70" s="14"/>
      <c r="B70" s="6"/>
      <c r="C70" s="2"/>
      <c r="D70" s="7"/>
      <c r="E70" s="7"/>
      <c r="F70"/>
    </row>
    <row r="71" spans="1:6" x14ac:dyDescent="0.2">
      <c r="A71" s="14"/>
      <c r="B71" s="6"/>
      <c r="C71" s="2"/>
      <c r="D71" s="7"/>
      <c r="E71" s="7"/>
      <c r="F71"/>
    </row>
    <row r="72" spans="1:6" x14ac:dyDescent="0.2">
      <c r="A72" s="14"/>
      <c r="B72" s="6"/>
      <c r="C72" s="2"/>
      <c r="D72" s="7"/>
      <c r="E72" s="7"/>
      <c r="F72"/>
    </row>
    <row r="73" spans="1:6" x14ac:dyDescent="0.2">
      <c r="A73" s="14"/>
      <c r="B73" s="6"/>
      <c r="C73" s="2"/>
      <c r="D73" s="7"/>
      <c r="E73" s="7"/>
      <c r="F73"/>
    </row>
    <row r="74" spans="1:6" x14ac:dyDescent="0.2">
      <c r="A74" s="14"/>
      <c r="B74" s="6"/>
      <c r="C74" s="2"/>
      <c r="D74" s="7"/>
      <c r="E74" s="7"/>
      <c r="F74"/>
    </row>
    <row r="75" spans="1:6" x14ac:dyDescent="0.2">
      <c r="A75" s="14"/>
      <c r="B75" s="6"/>
      <c r="C75" s="2"/>
      <c r="D75" s="7"/>
      <c r="E75" s="7"/>
      <c r="F75"/>
    </row>
    <row r="76" spans="1:6" x14ac:dyDescent="0.2">
      <c r="A76" s="14"/>
      <c r="B76" s="6"/>
      <c r="C76" s="2"/>
      <c r="D76" s="7"/>
      <c r="E76" s="7"/>
      <c r="F76"/>
    </row>
    <row r="77" spans="1:6" x14ac:dyDescent="0.2">
      <c r="A77" s="14"/>
      <c r="B77" s="6"/>
      <c r="C77" s="2"/>
      <c r="D77" s="7"/>
      <c r="E77" s="7"/>
      <c r="F77"/>
    </row>
    <row r="78" spans="1:6" x14ac:dyDescent="0.2">
      <c r="A78" s="14"/>
      <c r="B78" s="6"/>
      <c r="C78" s="2"/>
      <c r="D78" s="7"/>
      <c r="E78" s="7"/>
      <c r="F78"/>
    </row>
    <row r="79" spans="1:6" x14ac:dyDescent="0.2">
      <c r="A79" s="14"/>
      <c r="B79" s="6"/>
      <c r="C79" s="2"/>
      <c r="D79" s="7"/>
      <c r="E79" s="7"/>
      <c r="F79"/>
    </row>
    <row r="80" spans="1:6" x14ac:dyDescent="0.2">
      <c r="A80" s="14"/>
      <c r="B80" s="6"/>
      <c r="C80" s="2"/>
      <c r="D80" s="7"/>
      <c r="E80" s="7"/>
      <c r="F80"/>
    </row>
    <row r="81" spans="1:6" x14ac:dyDescent="0.2">
      <c r="A81" s="14"/>
      <c r="B81" s="6"/>
      <c r="C81" s="2"/>
      <c r="D81" s="7"/>
      <c r="E81" s="7"/>
      <c r="F81"/>
    </row>
    <row r="82" spans="1:6" x14ac:dyDescent="0.2">
      <c r="A82" s="14"/>
      <c r="B82" s="6"/>
      <c r="C82" s="2"/>
      <c r="D82" s="7"/>
      <c r="E82" s="7"/>
      <c r="F82"/>
    </row>
    <row r="83" spans="1:6" x14ac:dyDescent="0.2">
      <c r="A83" s="14"/>
      <c r="B83" s="6"/>
      <c r="C83" s="2"/>
      <c r="D83" s="7"/>
      <c r="E83" s="7"/>
      <c r="F83"/>
    </row>
    <row r="84" spans="1:6" x14ac:dyDescent="0.2">
      <c r="A84" s="14"/>
      <c r="B84" s="6"/>
      <c r="C84" s="2"/>
      <c r="D84" s="7"/>
      <c r="E84" s="7"/>
      <c r="F84"/>
    </row>
    <row r="85" spans="1:6" x14ac:dyDescent="0.2">
      <c r="A85" s="14"/>
      <c r="B85" s="6"/>
      <c r="C85" s="2"/>
      <c r="D85" s="7"/>
      <c r="E85" s="7"/>
      <c r="F85"/>
    </row>
    <row r="86" spans="1:6" x14ac:dyDescent="0.2">
      <c r="A86" s="14"/>
      <c r="B86" s="6"/>
      <c r="C86" s="2"/>
      <c r="D86" s="7"/>
      <c r="E86" s="7"/>
      <c r="F86"/>
    </row>
    <row r="87" spans="1:6" x14ac:dyDescent="0.2">
      <c r="A87" s="14"/>
      <c r="B87" s="6"/>
      <c r="C87" s="2"/>
      <c r="D87" s="7"/>
      <c r="E87" s="7"/>
      <c r="F87"/>
    </row>
    <row r="88" spans="1:6" x14ac:dyDescent="0.2">
      <c r="A88" s="14"/>
      <c r="B88" s="6"/>
      <c r="C88" s="2"/>
      <c r="D88" s="7"/>
      <c r="E88" s="7"/>
      <c r="F88"/>
    </row>
    <row r="89" spans="1:6" x14ac:dyDescent="0.2">
      <c r="A89" s="14"/>
      <c r="B89" s="6"/>
      <c r="C89" s="2"/>
      <c r="D89" s="7"/>
      <c r="E89" s="7"/>
      <c r="F89"/>
    </row>
    <row r="90" spans="1:6" x14ac:dyDescent="0.2">
      <c r="A90" s="14"/>
      <c r="B90" s="6"/>
      <c r="C90" s="2"/>
      <c r="D90" s="7"/>
      <c r="E90" s="7"/>
      <c r="F90"/>
    </row>
    <row r="91" spans="1:6" x14ac:dyDescent="0.2">
      <c r="A91" s="14"/>
      <c r="B91" s="6"/>
      <c r="C91" s="2"/>
      <c r="D91" s="7"/>
      <c r="E91" s="7"/>
      <c r="F91"/>
    </row>
    <row r="92" spans="1:6" x14ac:dyDescent="0.2">
      <c r="A92" s="14"/>
      <c r="B92" s="6"/>
      <c r="C92" s="2"/>
      <c r="D92" s="7"/>
      <c r="E92" s="7"/>
      <c r="F92"/>
    </row>
    <row r="93" spans="1:6" x14ac:dyDescent="0.2">
      <c r="A93" s="14"/>
      <c r="B93" s="6"/>
      <c r="C93" s="2"/>
      <c r="D93" s="7"/>
      <c r="E93" s="7"/>
      <c r="F93"/>
    </row>
    <row r="94" spans="1:6" x14ac:dyDescent="0.2">
      <c r="A94" s="14"/>
      <c r="B94" s="6"/>
      <c r="C94" s="2"/>
      <c r="D94" s="7"/>
      <c r="E94" s="7"/>
      <c r="F94"/>
    </row>
    <row r="95" spans="1:6" x14ac:dyDescent="0.2">
      <c r="A95" s="14"/>
      <c r="B95" s="6"/>
      <c r="C95" s="2"/>
      <c r="D95" s="7"/>
      <c r="E95" s="7"/>
      <c r="F95"/>
    </row>
    <row r="96" spans="1:6" x14ac:dyDescent="0.2">
      <c r="A96" s="14"/>
      <c r="B96" s="6"/>
      <c r="C96" s="2"/>
      <c r="D96" s="7"/>
      <c r="E96" s="7"/>
      <c r="F96"/>
    </row>
    <row r="97" spans="1:6" x14ac:dyDescent="0.2">
      <c r="A97" s="14"/>
      <c r="B97" s="6"/>
      <c r="C97" s="2"/>
      <c r="D97" s="7"/>
      <c r="E97" s="7"/>
      <c r="F97"/>
    </row>
    <row r="98" spans="1:6" x14ac:dyDescent="0.2">
      <c r="A98" s="14"/>
      <c r="B98" s="6"/>
      <c r="C98" s="2"/>
      <c r="D98" s="7"/>
      <c r="E98" s="7"/>
      <c r="F98"/>
    </row>
    <row r="99" spans="1:6" x14ac:dyDescent="0.2">
      <c r="A99" s="14"/>
      <c r="B99" s="6"/>
      <c r="C99" s="2"/>
      <c r="D99" s="7"/>
      <c r="E99" s="7"/>
      <c r="F99"/>
    </row>
    <row r="100" spans="1:6" x14ac:dyDescent="0.2">
      <c r="A100" s="14"/>
      <c r="B100" s="6"/>
      <c r="C100" s="2"/>
      <c r="D100" s="7"/>
      <c r="E100" s="7"/>
      <c r="F100"/>
    </row>
    <row r="101" spans="1:6" x14ac:dyDescent="0.2">
      <c r="A101" s="14"/>
      <c r="B101" s="6"/>
      <c r="C101" s="2"/>
      <c r="D101" s="7"/>
      <c r="E101" s="7"/>
      <c r="F101"/>
    </row>
    <row r="102" spans="1:6" x14ac:dyDescent="0.2">
      <c r="A102" s="14"/>
      <c r="B102" s="6"/>
      <c r="C102" s="2"/>
      <c r="D102" s="7"/>
      <c r="E102" s="7"/>
      <c r="F102"/>
    </row>
    <row r="103" spans="1:6" x14ac:dyDescent="0.2">
      <c r="A103" s="14"/>
      <c r="B103" s="6"/>
      <c r="C103" s="2"/>
      <c r="D103" s="7"/>
      <c r="E103" s="7"/>
      <c r="F103"/>
    </row>
    <row r="104" spans="1:6" x14ac:dyDescent="0.2">
      <c r="A104" s="14"/>
      <c r="B104" s="6"/>
      <c r="C104" s="2"/>
      <c r="D104" s="7"/>
      <c r="E104" s="7"/>
      <c r="F104"/>
    </row>
    <row r="105" spans="1:6" x14ac:dyDescent="0.2">
      <c r="A105" s="14"/>
      <c r="B105" s="6"/>
      <c r="C105" s="2"/>
      <c r="D105" s="7"/>
      <c r="E105" s="7"/>
      <c r="F105"/>
    </row>
    <row r="106" spans="1:6" x14ac:dyDescent="0.2">
      <c r="A106" s="14"/>
      <c r="B106" s="6"/>
      <c r="C106" s="2"/>
      <c r="D106" s="7"/>
      <c r="E106" s="7"/>
      <c r="F106"/>
    </row>
    <row r="107" spans="1:6" x14ac:dyDescent="0.2">
      <c r="A107" s="14"/>
      <c r="B107" s="6"/>
      <c r="C107" s="2"/>
      <c r="D107" s="7"/>
      <c r="E107" s="7"/>
      <c r="F107"/>
    </row>
    <row r="108" spans="1:6" x14ac:dyDescent="0.2">
      <c r="A108" s="14"/>
      <c r="B108" s="6"/>
      <c r="C108" s="2"/>
      <c r="D108" s="7"/>
      <c r="E108" s="7"/>
      <c r="F108"/>
    </row>
    <row r="109" spans="1:6" x14ac:dyDescent="0.2">
      <c r="A109" s="14"/>
      <c r="B109" s="6"/>
      <c r="C109" s="2"/>
      <c r="D109" s="7"/>
      <c r="E109" s="7"/>
      <c r="F109"/>
    </row>
    <row r="110" spans="1:6" x14ac:dyDescent="0.2">
      <c r="A110" s="14"/>
      <c r="B110" s="6"/>
      <c r="C110" s="2"/>
      <c r="D110" s="7"/>
      <c r="E110" s="7"/>
      <c r="F110"/>
    </row>
    <row r="111" spans="1:6" x14ac:dyDescent="0.2">
      <c r="A111" s="14"/>
      <c r="B111" s="6"/>
      <c r="C111" s="2"/>
      <c r="D111" s="7"/>
      <c r="E111" s="7"/>
      <c r="F111"/>
    </row>
    <row r="112" spans="1:6" x14ac:dyDescent="0.2">
      <c r="A112" s="14"/>
      <c r="B112" s="6"/>
      <c r="C112" s="2"/>
      <c r="D112" s="7"/>
      <c r="E112" s="7"/>
      <c r="F112"/>
    </row>
    <row r="113" spans="1:6" x14ac:dyDescent="0.2">
      <c r="A113" s="14"/>
      <c r="B113" s="6"/>
      <c r="C113" s="2"/>
      <c r="D113" s="7"/>
      <c r="E113" s="7"/>
      <c r="F113"/>
    </row>
    <row r="114" spans="1:6" x14ac:dyDescent="0.2">
      <c r="A114" s="14"/>
      <c r="B114" s="6"/>
      <c r="C114" s="2"/>
      <c r="D114" s="7"/>
      <c r="E114" s="7"/>
      <c r="F114"/>
    </row>
    <row r="115" spans="1:6" x14ac:dyDescent="0.2">
      <c r="A115" s="14"/>
      <c r="B115" s="6"/>
      <c r="C115" s="2"/>
      <c r="D115" s="7"/>
      <c r="E115" s="7"/>
      <c r="F115"/>
    </row>
    <row r="116" spans="1:6" x14ac:dyDescent="0.2">
      <c r="A116" s="14"/>
      <c r="B116" s="6"/>
      <c r="C116" s="2"/>
      <c r="D116" s="7"/>
      <c r="E116" s="7"/>
      <c r="F116"/>
    </row>
    <row r="117" spans="1:6" x14ac:dyDescent="0.2">
      <c r="A117" s="14"/>
      <c r="B117" s="6"/>
      <c r="C117" s="2"/>
      <c r="D117" s="7"/>
      <c r="E117" s="7"/>
      <c r="F117"/>
    </row>
    <row r="118" spans="1:6" x14ac:dyDescent="0.2">
      <c r="A118" s="14"/>
      <c r="B118" s="6"/>
      <c r="C118" s="2"/>
      <c r="D118" s="7"/>
      <c r="E118" s="7"/>
      <c r="F118"/>
    </row>
    <row r="119" spans="1:6" x14ac:dyDescent="0.2">
      <c r="A119" s="14"/>
      <c r="B119" s="6"/>
      <c r="C119" s="2"/>
      <c r="D119" s="7"/>
      <c r="E119" s="7"/>
      <c r="F119"/>
    </row>
    <row r="120" spans="1:6" x14ac:dyDescent="0.2">
      <c r="A120" s="14"/>
      <c r="B120" s="6"/>
      <c r="C120" s="2"/>
      <c r="D120" s="7"/>
      <c r="E120" s="7"/>
      <c r="F120"/>
    </row>
    <row r="121" spans="1:6" x14ac:dyDescent="0.2">
      <c r="A121" s="14"/>
      <c r="B121" s="6"/>
      <c r="C121" s="2"/>
      <c r="D121" s="7"/>
      <c r="E121" s="7"/>
      <c r="F121"/>
    </row>
    <row r="122" spans="1:6" x14ac:dyDescent="0.2">
      <c r="A122" s="14"/>
      <c r="B122" s="6"/>
      <c r="C122" s="2"/>
      <c r="D122" s="7"/>
      <c r="E122" s="7"/>
      <c r="F122"/>
    </row>
    <row r="123" spans="1:6" x14ac:dyDescent="0.2">
      <c r="A123" s="14"/>
      <c r="B123" s="6"/>
      <c r="C123" s="2"/>
      <c r="D123" s="7"/>
      <c r="E123" s="7"/>
      <c r="F123"/>
    </row>
    <row r="124" spans="1:6" x14ac:dyDescent="0.2">
      <c r="A124" s="14"/>
      <c r="B124" s="6"/>
      <c r="C124" s="2"/>
      <c r="D124" s="7"/>
      <c r="E124" s="7"/>
      <c r="F124"/>
    </row>
    <row r="125" spans="1:6" x14ac:dyDescent="0.2">
      <c r="A125" s="14"/>
      <c r="B125" s="6"/>
      <c r="C125" s="2"/>
      <c r="D125" s="7"/>
      <c r="E125" s="7"/>
      <c r="F125"/>
    </row>
    <row r="126" spans="1:6" x14ac:dyDescent="0.2">
      <c r="A126" s="14"/>
      <c r="B126" s="6"/>
      <c r="C126" s="2"/>
      <c r="D126" s="7"/>
      <c r="E126" s="7"/>
      <c r="F126"/>
    </row>
    <row r="127" spans="1:6" x14ac:dyDescent="0.2">
      <c r="A127" s="14"/>
      <c r="B127" s="6"/>
      <c r="C127" s="2"/>
      <c r="D127" s="7"/>
      <c r="E127" s="7"/>
      <c r="F127"/>
    </row>
    <row r="128" spans="1:6" x14ac:dyDescent="0.2">
      <c r="A128" s="14"/>
      <c r="B128" s="6"/>
      <c r="C128" s="2"/>
      <c r="D128" s="7"/>
      <c r="E128" s="7"/>
      <c r="F128"/>
    </row>
    <row r="129" spans="1:6" x14ac:dyDescent="0.2">
      <c r="A129" s="14"/>
      <c r="B129" s="6"/>
      <c r="C129" s="2"/>
      <c r="D129" s="7"/>
      <c r="E129" s="7"/>
      <c r="F129"/>
    </row>
    <row r="130" spans="1:6" x14ac:dyDescent="0.2">
      <c r="A130" s="14"/>
      <c r="B130" s="6"/>
      <c r="C130" s="2"/>
      <c r="D130" s="7"/>
      <c r="E130" s="7"/>
      <c r="F130"/>
    </row>
    <row r="131" spans="1:6" x14ac:dyDescent="0.2">
      <c r="A131" s="14"/>
      <c r="B131" s="6"/>
      <c r="C131" s="2"/>
      <c r="D131" s="7"/>
      <c r="E131" s="7"/>
      <c r="F131"/>
    </row>
    <row r="132" spans="1:6" x14ac:dyDescent="0.2">
      <c r="A132" s="14"/>
      <c r="B132" s="6"/>
      <c r="C132" s="2"/>
      <c r="D132" s="7"/>
      <c r="E132" s="7"/>
      <c r="F132"/>
    </row>
    <row r="133" spans="1:6" x14ac:dyDescent="0.2">
      <c r="A133" s="14"/>
      <c r="B133" s="6"/>
      <c r="C133" s="2"/>
      <c r="D133" s="7"/>
      <c r="E133" s="7"/>
      <c r="F133"/>
    </row>
    <row r="134" spans="1:6" x14ac:dyDescent="0.2">
      <c r="A134" s="14"/>
      <c r="B134" s="6"/>
      <c r="C134" s="2"/>
      <c r="D134" s="7"/>
      <c r="E134" s="7"/>
      <c r="F134"/>
    </row>
    <row r="135" spans="1:6" x14ac:dyDescent="0.2">
      <c r="A135" s="14"/>
      <c r="B135" s="6"/>
      <c r="C135" s="2"/>
      <c r="D135" s="7"/>
      <c r="E135" s="7"/>
      <c r="F135"/>
    </row>
    <row r="136" spans="1:6" x14ac:dyDescent="0.2">
      <c r="A136" s="14"/>
      <c r="B136" s="6"/>
      <c r="C136" s="2"/>
      <c r="D136" s="7"/>
      <c r="E136" s="7"/>
      <c r="F136"/>
    </row>
    <row r="137" spans="1:6" x14ac:dyDescent="0.2">
      <c r="A137" s="14"/>
      <c r="B137" s="6"/>
      <c r="C137" s="2"/>
      <c r="D137" s="7"/>
      <c r="E137" s="7"/>
      <c r="F137"/>
    </row>
    <row r="138" spans="1:6" x14ac:dyDescent="0.2">
      <c r="A138" s="14"/>
      <c r="B138" s="6"/>
      <c r="C138" s="2"/>
      <c r="D138" s="7"/>
      <c r="E138" s="7"/>
      <c r="F138"/>
    </row>
    <row r="139" spans="1:6" x14ac:dyDescent="0.2">
      <c r="A139" s="14"/>
      <c r="B139" s="6"/>
      <c r="C139" s="2"/>
      <c r="D139" s="7"/>
      <c r="E139" s="7"/>
      <c r="F139"/>
    </row>
    <row r="140" spans="1:6" x14ac:dyDescent="0.2">
      <c r="A140" s="14"/>
      <c r="B140" s="6"/>
      <c r="C140" s="2"/>
      <c r="D140" s="7"/>
      <c r="E140" s="7"/>
      <c r="F140"/>
    </row>
    <row r="141" spans="1:6" x14ac:dyDescent="0.2">
      <c r="A141" s="14"/>
      <c r="B141" s="6"/>
      <c r="C141" s="2"/>
      <c r="D141" s="7"/>
      <c r="E141" s="7"/>
      <c r="F141"/>
    </row>
    <row r="142" spans="1:6" x14ac:dyDescent="0.2">
      <c r="A142" s="14"/>
      <c r="B142" s="6"/>
      <c r="C142" s="2"/>
      <c r="D142" s="7"/>
      <c r="E142" s="7"/>
      <c r="F142"/>
    </row>
    <row r="143" spans="1:6" x14ac:dyDescent="0.2">
      <c r="A143" s="14"/>
      <c r="B143" s="6"/>
      <c r="C143" s="2"/>
      <c r="D143" s="7"/>
      <c r="E143" s="7"/>
      <c r="F143"/>
    </row>
    <row r="144" spans="1:6" x14ac:dyDescent="0.2">
      <c r="A144" s="14"/>
      <c r="B144" s="6"/>
      <c r="C144" s="2"/>
      <c r="D144" s="7"/>
      <c r="E144" s="7"/>
      <c r="F144"/>
    </row>
    <row r="145" spans="1:6" x14ac:dyDescent="0.2">
      <c r="A145" s="14"/>
      <c r="B145" s="6"/>
      <c r="C145" s="2"/>
      <c r="D145" s="7"/>
      <c r="E145" s="7"/>
      <c r="F145"/>
    </row>
    <row r="146" spans="1:6" x14ac:dyDescent="0.2">
      <c r="A146" s="14"/>
      <c r="B146" s="6"/>
      <c r="C146" s="2"/>
      <c r="D146" s="7"/>
      <c r="E146" s="7"/>
      <c r="F146"/>
    </row>
    <row r="147" spans="1:6" x14ac:dyDescent="0.2">
      <c r="A147" s="14"/>
      <c r="B147" s="6"/>
      <c r="C147" s="2"/>
      <c r="D147" s="7"/>
      <c r="E147" s="7"/>
      <c r="F147"/>
    </row>
    <row r="148" spans="1:6" x14ac:dyDescent="0.2">
      <c r="A148" s="14"/>
      <c r="B148" s="6"/>
      <c r="C148" s="2"/>
      <c r="D148" s="7"/>
      <c r="E148" s="7"/>
      <c r="F148"/>
    </row>
    <row r="149" spans="1:6" x14ac:dyDescent="0.2">
      <c r="A149" s="14"/>
      <c r="B149" s="6"/>
      <c r="C149" s="2"/>
      <c r="D149" s="7"/>
      <c r="E149" s="7"/>
      <c r="F149"/>
    </row>
    <row r="150" spans="1:6" x14ac:dyDescent="0.2">
      <c r="A150" s="14"/>
      <c r="B150" s="6"/>
      <c r="C150" s="2"/>
      <c r="D150" s="7"/>
      <c r="E150" s="7"/>
      <c r="F150"/>
    </row>
    <row r="151" spans="1:6" x14ac:dyDescent="0.2">
      <c r="A151" s="14"/>
      <c r="B151" s="6"/>
      <c r="C151" s="2"/>
      <c r="D151" s="7"/>
      <c r="E151" s="7"/>
      <c r="F151"/>
    </row>
    <row r="152" spans="1:6" x14ac:dyDescent="0.2">
      <c r="A152" s="14"/>
      <c r="B152" s="6"/>
      <c r="C152" s="2"/>
      <c r="D152" s="7"/>
      <c r="E152" s="7"/>
      <c r="F152"/>
    </row>
    <row r="153" spans="1:6" x14ac:dyDescent="0.2">
      <c r="A153" s="14"/>
      <c r="B153" s="6"/>
      <c r="C153" s="2"/>
      <c r="D153" s="7"/>
      <c r="E153" s="7"/>
      <c r="F153"/>
    </row>
    <row r="154" spans="1:6" x14ac:dyDescent="0.2">
      <c r="A154" s="14"/>
      <c r="B154" s="6"/>
      <c r="C154" s="2"/>
      <c r="D154" s="7"/>
      <c r="E154" s="7"/>
      <c r="F154"/>
    </row>
    <row r="155" spans="1:6" x14ac:dyDescent="0.2">
      <c r="A155" s="14"/>
      <c r="B155" s="6"/>
      <c r="C155" s="2"/>
      <c r="D155" s="7"/>
      <c r="E155" s="7"/>
      <c r="F155"/>
    </row>
    <row r="156" spans="1:6" x14ac:dyDescent="0.2">
      <c r="A156" s="14"/>
      <c r="B156" s="6"/>
      <c r="C156" s="2"/>
      <c r="D156" s="7"/>
      <c r="E156" s="7"/>
      <c r="F156"/>
    </row>
    <row r="157" spans="1:6" x14ac:dyDescent="0.2">
      <c r="A157" s="14"/>
      <c r="B157" s="6"/>
      <c r="C157" s="2"/>
      <c r="D157" s="7"/>
      <c r="E157" s="7"/>
      <c r="F157"/>
    </row>
    <row r="158" spans="1:6" x14ac:dyDescent="0.2">
      <c r="A158" s="14"/>
      <c r="B158" s="6"/>
      <c r="C158" s="2"/>
      <c r="D158" s="7"/>
      <c r="E158" s="7"/>
      <c r="F158"/>
    </row>
    <row r="159" spans="1:6" x14ac:dyDescent="0.2">
      <c r="A159" s="14"/>
      <c r="B159" s="6"/>
      <c r="C159" s="2"/>
      <c r="D159" s="7"/>
      <c r="E159" s="7"/>
      <c r="F159"/>
    </row>
    <row r="160" spans="1:6" x14ac:dyDescent="0.2">
      <c r="A160" s="14"/>
      <c r="B160" s="6"/>
      <c r="C160" s="2"/>
      <c r="D160" s="7"/>
      <c r="E160" s="7"/>
      <c r="F160"/>
    </row>
    <row r="161" spans="1:6" x14ac:dyDescent="0.2">
      <c r="A161" s="14"/>
      <c r="B161" s="6"/>
      <c r="C161" s="2"/>
      <c r="D161" s="7"/>
      <c r="E161" s="7"/>
      <c r="F161"/>
    </row>
    <row r="162" spans="1:6" x14ac:dyDescent="0.2">
      <c r="A162" s="14"/>
      <c r="B162" s="6"/>
      <c r="C162" s="2"/>
      <c r="D162" s="7"/>
      <c r="E162" s="7"/>
      <c r="F162"/>
    </row>
    <row r="163" spans="1:6" x14ac:dyDescent="0.2">
      <c r="A163" s="14"/>
      <c r="B163" s="6"/>
      <c r="C163" s="2"/>
      <c r="D163" s="7"/>
      <c r="E163" s="7"/>
      <c r="F163"/>
    </row>
    <row r="164" spans="1:6" x14ac:dyDescent="0.2">
      <c r="A164" s="14"/>
      <c r="B164" s="6"/>
      <c r="C164" s="2"/>
      <c r="D164" s="7"/>
      <c r="E164" s="7"/>
      <c r="F164"/>
    </row>
    <row r="165" spans="1:6" x14ac:dyDescent="0.2">
      <c r="A165" s="14"/>
      <c r="B165" s="6"/>
      <c r="C165" s="2"/>
      <c r="D165" s="7"/>
      <c r="E165" s="7"/>
      <c r="F165"/>
    </row>
    <row r="166" spans="1:6" x14ac:dyDescent="0.2">
      <c r="A166" s="14"/>
      <c r="B166" s="6"/>
      <c r="C166" s="2"/>
      <c r="D166" s="7"/>
      <c r="E166" s="7"/>
      <c r="F166"/>
    </row>
    <row r="167" spans="1:6" x14ac:dyDescent="0.2">
      <c r="A167" s="14"/>
      <c r="B167" s="6"/>
      <c r="C167" s="2"/>
      <c r="D167" s="7"/>
      <c r="E167" s="7"/>
      <c r="F167"/>
    </row>
    <row r="168" spans="1:6" x14ac:dyDescent="0.2">
      <c r="A168" s="14"/>
      <c r="B168" s="6"/>
      <c r="C168" s="2"/>
      <c r="D168" s="7"/>
      <c r="E168" s="7"/>
      <c r="F168"/>
    </row>
    <row r="169" spans="1:6" x14ac:dyDescent="0.2">
      <c r="A169" s="14"/>
      <c r="B169" s="6"/>
      <c r="C169" s="2"/>
      <c r="D169" s="7"/>
      <c r="E169" s="7"/>
      <c r="F169"/>
    </row>
    <row r="170" spans="1:6" x14ac:dyDescent="0.2">
      <c r="A170" s="14"/>
      <c r="B170" s="6"/>
      <c r="C170" s="2"/>
      <c r="D170" s="7"/>
      <c r="E170" s="7"/>
      <c r="F170"/>
    </row>
    <row r="171" spans="1:6" x14ac:dyDescent="0.2">
      <c r="A171" s="14"/>
      <c r="B171" s="6"/>
      <c r="C171" s="2"/>
      <c r="D171" s="7"/>
      <c r="E171" s="7"/>
      <c r="F171"/>
    </row>
    <row r="172" spans="1:6" x14ac:dyDescent="0.2">
      <c r="A172" s="14"/>
      <c r="B172" s="6"/>
      <c r="C172" s="2"/>
      <c r="D172" s="7"/>
      <c r="E172" s="7"/>
      <c r="F172"/>
    </row>
    <row r="173" spans="1:6" x14ac:dyDescent="0.2">
      <c r="A173" s="14"/>
      <c r="B173" s="6"/>
      <c r="C173" s="2"/>
      <c r="D173" s="7"/>
      <c r="E173" s="7"/>
      <c r="F173"/>
    </row>
    <row r="174" spans="1:6" x14ac:dyDescent="0.2">
      <c r="A174" s="14"/>
      <c r="B174" s="6"/>
      <c r="C174" s="2"/>
      <c r="D174" s="7"/>
      <c r="E174" s="7"/>
      <c r="F174"/>
    </row>
    <row r="175" spans="1:6" x14ac:dyDescent="0.2">
      <c r="A175" s="14"/>
      <c r="B175" s="6"/>
      <c r="C175" s="2"/>
      <c r="D175" s="7"/>
      <c r="E175" s="7"/>
      <c r="F175"/>
    </row>
    <row r="176" spans="1:6" x14ac:dyDescent="0.2">
      <c r="A176" s="14"/>
      <c r="B176" s="6"/>
      <c r="C176" s="2"/>
      <c r="D176" s="7"/>
      <c r="E176" s="7"/>
      <c r="F176"/>
    </row>
    <row r="177" spans="1:6" x14ac:dyDescent="0.2">
      <c r="A177" s="14"/>
      <c r="B177" s="6"/>
      <c r="C177" s="2"/>
      <c r="D177" s="7"/>
      <c r="E177" s="7"/>
      <c r="F177"/>
    </row>
    <row r="178" spans="1:6" x14ac:dyDescent="0.2">
      <c r="A178" s="14"/>
      <c r="B178" s="6"/>
      <c r="C178" s="2"/>
      <c r="D178" s="7"/>
      <c r="E178" s="7"/>
      <c r="F178"/>
    </row>
    <row r="179" spans="1:6" x14ac:dyDescent="0.2">
      <c r="A179" s="14"/>
      <c r="B179" s="6"/>
      <c r="C179" s="2"/>
      <c r="D179" s="7"/>
      <c r="E179" s="7"/>
      <c r="F179"/>
    </row>
    <row r="180" spans="1:6" x14ac:dyDescent="0.2">
      <c r="A180" s="14"/>
      <c r="B180" s="6"/>
      <c r="C180" s="2"/>
      <c r="D180" s="7"/>
      <c r="E180" s="7"/>
      <c r="F180"/>
    </row>
    <row r="181" spans="1:6" x14ac:dyDescent="0.2">
      <c r="A181" s="14"/>
      <c r="B181" s="6"/>
      <c r="C181" s="2"/>
      <c r="D181" s="7"/>
      <c r="E181" s="7"/>
      <c r="F181"/>
    </row>
    <row r="182" spans="1:6" x14ac:dyDescent="0.2">
      <c r="A182" s="14"/>
      <c r="B182" s="6"/>
      <c r="C182" s="2"/>
      <c r="D182" s="7"/>
      <c r="E182" s="7"/>
      <c r="F182"/>
    </row>
    <row r="183" spans="1:6" x14ac:dyDescent="0.2">
      <c r="A183" s="14"/>
      <c r="B183" s="6"/>
      <c r="C183" s="2"/>
      <c r="D183" s="7"/>
      <c r="E183" s="7"/>
      <c r="F183"/>
    </row>
    <row r="184" spans="1:6" x14ac:dyDescent="0.2">
      <c r="A184" s="14"/>
      <c r="B184" s="6"/>
      <c r="C184" s="2"/>
      <c r="D184" s="7"/>
      <c r="E184" s="7"/>
      <c r="F184"/>
    </row>
    <row r="185" spans="1:6" x14ac:dyDescent="0.2">
      <c r="A185" s="14"/>
      <c r="B185" s="6"/>
      <c r="C185" s="2"/>
      <c r="D185" s="7"/>
      <c r="E185" s="7"/>
      <c r="F185"/>
    </row>
    <row r="186" spans="1:6" x14ac:dyDescent="0.2">
      <c r="A186" s="14"/>
      <c r="B186" s="6"/>
      <c r="C186" s="2"/>
      <c r="D186" s="7"/>
      <c r="E186" s="7"/>
      <c r="F186"/>
    </row>
    <row r="187" spans="1:6" x14ac:dyDescent="0.2">
      <c r="A187" s="14"/>
      <c r="B187" s="6"/>
      <c r="C187" s="2"/>
      <c r="D187" s="7"/>
      <c r="E187" s="7"/>
      <c r="F187"/>
    </row>
    <row r="188" spans="1:6" x14ac:dyDescent="0.2">
      <c r="A188" s="14"/>
      <c r="B188" s="6"/>
      <c r="C188" s="2"/>
      <c r="D188" s="7"/>
      <c r="E188" s="7"/>
      <c r="F188"/>
    </row>
    <row r="189" spans="1:6" x14ac:dyDescent="0.2">
      <c r="A189" s="14"/>
      <c r="B189" s="6"/>
      <c r="C189" s="2"/>
      <c r="D189" s="7"/>
      <c r="E189" s="7"/>
      <c r="F189"/>
    </row>
    <row r="190" spans="1:6" x14ac:dyDescent="0.2">
      <c r="A190" s="14"/>
      <c r="B190" s="6"/>
      <c r="C190" s="2"/>
      <c r="D190" s="7"/>
      <c r="E190" s="7"/>
      <c r="F190"/>
    </row>
    <row r="191" spans="1:6" x14ac:dyDescent="0.2">
      <c r="A191" s="14"/>
      <c r="B191" s="6"/>
      <c r="C191" s="2"/>
      <c r="D191" s="7"/>
      <c r="E191" s="7"/>
      <c r="F191"/>
    </row>
    <row r="192" spans="1:6" x14ac:dyDescent="0.2">
      <c r="A192" s="14"/>
      <c r="B192" s="6"/>
      <c r="C192" s="2"/>
      <c r="D192" s="7"/>
      <c r="E192" s="7"/>
      <c r="F192"/>
    </row>
    <row r="193" spans="1:6" x14ac:dyDescent="0.2">
      <c r="A193" s="14"/>
      <c r="B193" s="6"/>
      <c r="C193" s="2"/>
      <c r="D193" s="7"/>
      <c r="E193" s="7"/>
      <c r="F193"/>
    </row>
    <row r="194" spans="1:6" x14ac:dyDescent="0.2">
      <c r="A194" s="14"/>
      <c r="B194" s="6"/>
      <c r="C194" s="2"/>
      <c r="D194" s="7"/>
      <c r="E194" s="7"/>
      <c r="F194"/>
    </row>
    <row r="195" spans="1:6" x14ac:dyDescent="0.2">
      <c r="A195" s="14"/>
      <c r="B195" s="6"/>
      <c r="C195" s="2"/>
      <c r="D195" s="7"/>
      <c r="E195" s="7"/>
      <c r="F195"/>
    </row>
    <row r="196" spans="1:6" x14ac:dyDescent="0.2">
      <c r="A196" s="14"/>
      <c r="B196" s="6"/>
      <c r="C196" s="2"/>
      <c r="D196" s="7"/>
      <c r="E196" s="7"/>
      <c r="F196"/>
    </row>
    <row r="197" spans="1:6" x14ac:dyDescent="0.2">
      <c r="A197" s="14"/>
      <c r="B197" s="6"/>
      <c r="C197" s="2"/>
      <c r="D197" s="7"/>
      <c r="E197" s="7"/>
      <c r="F197"/>
    </row>
    <row r="198" spans="1:6" x14ac:dyDescent="0.2">
      <c r="A198" s="14"/>
      <c r="B198" s="6"/>
      <c r="C198" s="2"/>
      <c r="D198" s="7"/>
      <c r="E198" s="7"/>
      <c r="F198"/>
    </row>
    <row r="199" spans="1:6" x14ac:dyDescent="0.2">
      <c r="A199" s="14"/>
      <c r="B199" s="6"/>
      <c r="C199" s="2"/>
      <c r="D199" s="7"/>
      <c r="E199" s="7"/>
      <c r="F199"/>
    </row>
    <row r="200" spans="1:6" x14ac:dyDescent="0.2">
      <c r="A200" s="14"/>
      <c r="B200" s="6"/>
      <c r="C200" s="2"/>
      <c r="D200" s="7"/>
      <c r="E200" s="7"/>
      <c r="F200"/>
    </row>
    <row r="201" spans="1:6" x14ac:dyDescent="0.2">
      <c r="A201" s="14"/>
      <c r="B201" s="6"/>
      <c r="C201" s="2"/>
      <c r="D201" s="7"/>
      <c r="E201" s="7"/>
      <c r="F201"/>
    </row>
    <row r="202" spans="1:6" x14ac:dyDescent="0.2">
      <c r="A202" s="14"/>
      <c r="B202" s="6"/>
      <c r="C202" s="2"/>
      <c r="D202" s="7"/>
      <c r="E202" s="7"/>
      <c r="F202"/>
    </row>
    <row r="203" spans="1:6" x14ac:dyDescent="0.2">
      <c r="A203" s="14"/>
      <c r="B203" s="6"/>
      <c r="C203" s="2"/>
      <c r="D203" s="7"/>
      <c r="E203" s="7"/>
      <c r="F203"/>
    </row>
    <row r="204" spans="1:6" x14ac:dyDescent="0.2">
      <c r="A204" s="14"/>
      <c r="B204" s="6"/>
      <c r="C204" s="2"/>
      <c r="D204" s="7"/>
      <c r="E204" s="7"/>
      <c r="F204"/>
    </row>
    <row r="205" spans="1:6" x14ac:dyDescent="0.2">
      <c r="A205" s="14"/>
      <c r="B205" s="6"/>
      <c r="C205" s="2"/>
      <c r="D205" s="7"/>
      <c r="E205" s="7"/>
      <c r="F205"/>
    </row>
    <row r="206" spans="1:6" x14ac:dyDescent="0.2">
      <c r="A206" s="14"/>
      <c r="B206" s="6"/>
      <c r="C206" s="2"/>
      <c r="D206" s="7"/>
      <c r="E206" s="7"/>
      <c r="F206"/>
    </row>
    <row r="207" spans="1:6" x14ac:dyDescent="0.2">
      <c r="A207" s="14"/>
      <c r="B207" s="6"/>
      <c r="C207" s="2"/>
      <c r="D207" s="7"/>
      <c r="E207" s="7"/>
      <c r="F207"/>
    </row>
    <row r="208" spans="1:6" x14ac:dyDescent="0.2">
      <c r="A208" s="14"/>
      <c r="B208" s="6"/>
      <c r="C208" s="2"/>
      <c r="D208" s="7"/>
      <c r="E208" s="7"/>
      <c r="F208"/>
    </row>
    <row r="209" spans="1:6" x14ac:dyDescent="0.2">
      <c r="A209" s="14"/>
      <c r="B209" s="6"/>
      <c r="C209" s="2"/>
      <c r="D209" s="7"/>
      <c r="E209" s="7"/>
      <c r="F209"/>
    </row>
    <row r="210" spans="1:6" x14ac:dyDescent="0.2">
      <c r="A210" s="14"/>
      <c r="B210" s="6"/>
      <c r="C210" s="2"/>
      <c r="D210" s="7"/>
      <c r="E210" s="7"/>
      <c r="F210"/>
    </row>
    <row r="211" spans="1:6" x14ac:dyDescent="0.2">
      <c r="A211" s="14"/>
      <c r="B211" s="6"/>
      <c r="C211" s="2"/>
      <c r="D211" s="7"/>
      <c r="E211" s="7"/>
      <c r="F211"/>
    </row>
    <row r="212" spans="1:6" x14ac:dyDescent="0.2">
      <c r="A212" s="14"/>
      <c r="B212" s="6"/>
      <c r="C212" s="2"/>
      <c r="D212" s="7"/>
      <c r="E212" s="7"/>
      <c r="F212"/>
    </row>
    <row r="213" spans="1:6" x14ac:dyDescent="0.2">
      <c r="A213" s="14"/>
      <c r="B213" s="6"/>
      <c r="C213" s="2"/>
      <c r="D213" s="7"/>
      <c r="E213" s="7"/>
      <c r="F213"/>
    </row>
    <row r="214" spans="1:6" x14ac:dyDescent="0.2">
      <c r="A214" s="14"/>
      <c r="B214" s="6"/>
      <c r="C214" s="2"/>
      <c r="D214" s="7"/>
      <c r="E214" s="7"/>
      <c r="F214"/>
    </row>
    <row r="215" spans="1:6" x14ac:dyDescent="0.2">
      <c r="A215" s="14"/>
      <c r="B215" s="6"/>
      <c r="C215" s="2"/>
      <c r="D215" s="7"/>
      <c r="E215" s="7"/>
      <c r="F215"/>
    </row>
    <row r="216" spans="1:6" x14ac:dyDescent="0.2">
      <c r="A216" s="14"/>
      <c r="B216" s="6"/>
      <c r="C216" s="2"/>
      <c r="D216" s="7"/>
      <c r="E216" s="7"/>
      <c r="F216"/>
    </row>
    <row r="217" spans="1:6" x14ac:dyDescent="0.2">
      <c r="A217" s="14"/>
      <c r="B217" s="6"/>
      <c r="C217" s="2"/>
      <c r="D217" s="7"/>
      <c r="E217" s="7"/>
      <c r="F217"/>
    </row>
    <row r="218" spans="1:6" x14ac:dyDescent="0.2">
      <c r="A218" s="14"/>
      <c r="B218" s="6"/>
      <c r="C218" s="2"/>
      <c r="D218" s="7"/>
      <c r="E218" s="7"/>
      <c r="F218"/>
    </row>
    <row r="219" spans="1:6" x14ac:dyDescent="0.2">
      <c r="A219" s="14"/>
      <c r="B219" s="6"/>
      <c r="C219" s="2"/>
      <c r="D219" s="7"/>
      <c r="E219" s="7"/>
      <c r="F219"/>
    </row>
    <row r="220" spans="1:6" x14ac:dyDescent="0.2">
      <c r="A220" s="14"/>
      <c r="B220" s="6"/>
      <c r="C220" s="2"/>
      <c r="D220" s="7"/>
      <c r="E220" s="7"/>
      <c r="F220"/>
    </row>
    <row r="221" spans="1:6" x14ac:dyDescent="0.2">
      <c r="A221" s="14"/>
      <c r="B221" s="6"/>
      <c r="C221" s="2"/>
      <c r="D221" s="7"/>
      <c r="E221" s="7"/>
      <c r="F221"/>
    </row>
    <row r="222" spans="1:6" x14ac:dyDescent="0.2">
      <c r="A222" s="14"/>
      <c r="B222" s="6"/>
      <c r="C222" s="2"/>
      <c r="D222" s="7"/>
      <c r="E222" s="7"/>
      <c r="F222"/>
    </row>
    <row r="223" spans="1:6" x14ac:dyDescent="0.2">
      <c r="A223" s="14"/>
      <c r="B223" s="6"/>
      <c r="C223" s="2"/>
      <c r="D223" s="7"/>
      <c r="E223" s="7"/>
      <c r="F223"/>
    </row>
    <row r="224" spans="1:6" x14ac:dyDescent="0.2">
      <c r="A224" s="14"/>
      <c r="B224" s="6"/>
      <c r="C224" s="2"/>
      <c r="D224" s="7"/>
      <c r="E224" s="7"/>
      <c r="F224"/>
    </row>
    <row r="225" spans="1:6" x14ac:dyDescent="0.2">
      <c r="A225" s="14"/>
      <c r="B225" s="6"/>
      <c r="C225" s="2"/>
      <c r="D225" s="7"/>
      <c r="E225" s="7"/>
      <c r="F225"/>
    </row>
    <row r="226" spans="1:6" x14ac:dyDescent="0.2">
      <c r="A226" s="14"/>
      <c r="B226" s="6"/>
      <c r="C226" s="2"/>
      <c r="D226" s="7"/>
      <c r="E226" s="7"/>
      <c r="F226"/>
    </row>
    <row r="227" spans="1:6" x14ac:dyDescent="0.2">
      <c r="A227" s="14"/>
      <c r="B227" s="6"/>
      <c r="C227" s="2"/>
      <c r="D227" s="7"/>
      <c r="E227" s="7"/>
      <c r="F227"/>
    </row>
    <row r="228" spans="1:6" x14ac:dyDescent="0.2">
      <c r="A228" s="14"/>
      <c r="B228" s="6"/>
      <c r="C228" s="2"/>
      <c r="D228" s="7"/>
      <c r="E228" s="7"/>
      <c r="F228"/>
    </row>
    <row r="229" spans="1:6" x14ac:dyDescent="0.2">
      <c r="A229" s="14"/>
      <c r="B229" s="6"/>
      <c r="C229" s="2"/>
      <c r="D229" s="7"/>
      <c r="E229" s="7"/>
      <c r="F229"/>
    </row>
    <row r="230" spans="1:6" x14ac:dyDescent="0.2">
      <c r="A230" s="14"/>
      <c r="B230" s="6"/>
      <c r="C230" s="2"/>
      <c r="D230" s="7"/>
      <c r="E230" s="7"/>
      <c r="F230"/>
    </row>
    <row r="231" spans="1:6" x14ac:dyDescent="0.2">
      <c r="A231" s="14"/>
      <c r="B231" s="6"/>
      <c r="C231" s="2"/>
      <c r="D231" s="7"/>
      <c r="E231" s="7"/>
      <c r="F231"/>
    </row>
    <row r="232" spans="1:6" x14ac:dyDescent="0.2">
      <c r="A232" s="14"/>
      <c r="B232" s="6"/>
      <c r="C232" s="2"/>
      <c r="D232" s="7"/>
      <c r="E232" s="7"/>
      <c r="F232"/>
    </row>
    <row r="233" spans="1:6" x14ac:dyDescent="0.2">
      <c r="A233" s="14"/>
      <c r="B233" s="6"/>
      <c r="C233" s="2"/>
      <c r="D233" s="7"/>
      <c r="E233" s="7"/>
      <c r="F233"/>
    </row>
    <row r="234" spans="1:6" x14ac:dyDescent="0.2">
      <c r="A234" s="14"/>
      <c r="B234" s="6"/>
      <c r="C234" s="2"/>
      <c r="D234" s="7"/>
      <c r="E234" s="7"/>
      <c r="F234"/>
    </row>
    <row r="235" spans="1:6" x14ac:dyDescent="0.2">
      <c r="A235" s="14"/>
      <c r="B235" s="6"/>
      <c r="C235" s="2"/>
      <c r="D235" s="7"/>
      <c r="E235" s="7"/>
      <c r="F235"/>
    </row>
    <row r="236" spans="1:6" x14ac:dyDescent="0.2">
      <c r="A236" s="14"/>
      <c r="B236" s="6"/>
      <c r="C236" s="2"/>
      <c r="D236" s="7"/>
      <c r="E236" s="7"/>
      <c r="F236"/>
    </row>
    <row r="237" spans="1:6" x14ac:dyDescent="0.2">
      <c r="A237" s="14"/>
      <c r="B237" s="6"/>
      <c r="C237" s="2"/>
      <c r="D237" s="7"/>
      <c r="E237" s="7"/>
      <c r="F237"/>
    </row>
    <row r="238" spans="1:6" x14ac:dyDescent="0.2">
      <c r="A238" s="14"/>
      <c r="B238" s="6"/>
      <c r="C238" s="2"/>
      <c r="D238" s="7"/>
      <c r="E238" s="7"/>
      <c r="F238"/>
    </row>
    <row r="239" spans="1:6" x14ac:dyDescent="0.2">
      <c r="A239" s="14"/>
      <c r="B239" s="6"/>
      <c r="C239" s="2"/>
      <c r="D239" s="7"/>
      <c r="E239" s="7"/>
      <c r="F239"/>
    </row>
    <row r="240" spans="1:6" x14ac:dyDescent="0.2">
      <c r="A240" s="14"/>
      <c r="B240" s="6"/>
      <c r="C240" s="2"/>
      <c r="D240" s="7"/>
      <c r="E240" s="7"/>
      <c r="F240"/>
    </row>
    <row r="241" spans="1:6" x14ac:dyDescent="0.2">
      <c r="A241" s="14"/>
      <c r="B241" s="6"/>
      <c r="C241" s="2"/>
      <c r="D241" s="7"/>
      <c r="E241" s="7"/>
      <c r="F241"/>
    </row>
    <row r="242" spans="1:6" x14ac:dyDescent="0.2">
      <c r="A242" s="14"/>
      <c r="B242" s="6"/>
      <c r="C242" s="2"/>
      <c r="D242" s="7"/>
      <c r="E242" s="7"/>
      <c r="F242"/>
    </row>
    <row r="243" spans="1:6" x14ac:dyDescent="0.2">
      <c r="A243" s="14"/>
      <c r="B243" s="6"/>
      <c r="C243" s="2"/>
      <c r="D243" s="7"/>
      <c r="E243" s="7"/>
      <c r="F243"/>
    </row>
    <row r="244" spans="1:6" x14ac:dyDescent="0.2">
      <c r="A244" s="14"/>
      <c r="B244" s="6"/>
      <c r="C244" s="2"/>
      <c r="D244" s="7"/>
      <c r="E244" s="7"/>
      <c r="F244"/>
    </row>
    <row r="245" spans="1:6" x14ac:dyDescent="0.2">
      <c r="A245" s="14"/>
      <c r="B245" s="6"/>
      <c r="C245" s="2"/>
      <c r="D245" s="7"/>
      <c r="E245" s="7"/>
      <c r="F245"/>
    </row>
    <row r="246" spans="1:6" x14ac:dyDescent="0.2">
      <c r="A246" s="14"/>
      <c r="B246" s="6"/>
      <c r="C246" s="2"/>
      <c r="D246" s="7"/>
      <c r="E246" s="7"/>
      <c r="F246"/>
    </row>
    <row r="247" spans="1:6" x14ac:dyDescent="0.2">
      <c r="A247" s="14"/>
      <c r="B247" s="6"/>
      <c r="C247" s="2"/>
      <c r="D247" s="7"/>
      <c r="E247" s="7"/>
      <c r="F247"/>
    </row>
    <row r="248" spans="1:6" x14ac:dyDescent="0.2">
      <c r="A248" s="14"/>
      <c r="B248" s="6"/>
      <c r="C248" s="2"/>
      <c r="D248" s="7"/>
      <c r="E248" s="7"/>
      <c r="F248"/>
    </row>
    <row r="249" spans="1:6" x14ac:dyDescent="0.2">
      <c r="A249" s="14"/>
      <c r="B249" s="6"/>
      <c r="C249" s="2"/>
      <c r="D249" s="7"/>
      <c r="E249" s="7"/>
      <c r="F249"/>
    </row>
    <row r="250" spans="1:6" x14ac:dyDescent="0.2">
      <c r="A250" s="14"/>
      <c r="B250" s="6"/>
      <c r="C250" s="2"/>
      <c r="D250" s="7"/>
      <c r="E250" s="7"/>
      <c r="F250"/>
    </row>
    <row r="251" spans="1:6" x14ac:dyDescent="0.2">
      <c r="A251" s="14"/>
      <c r="B251" s="6"/>
      <c r="C251" s="2"/>
      <c r="D251" s="7"/>
      <c r="E251" s="7"/>
      <c r="F251"/>
    </row>
    <row r="252" spans="1:6" x14ac:dyDescent="0.2">
      <c r="A252" s="14"/>
      <c r="B252" s="6"/>
      <c r="C252" s="2"/>
      <c r="D252" s="7"/>
      <c r="E252" s="7"/>
      <c r="F252"/>
    </row>
    <row r="253" spans="1:6" x14ac:dyDescent="0.2">
      <c r="A253" s="14"/>
      <c r="B253" s="6"/>
      <c r="C253" s="2"/>
      <c r="D253" s="7"/>
      <c r="E253" s="7"/>
      <c r="F253"/>
    </row>
    <row r="254" spans="1:6" x14ac:dyDescent="0.2">
      <c r="A254" s="14"/>
      <c r="B254" s="6"/>
      <c r="C254" s="2"/>
      <c r="D254" s="7"/>
      <c r="E254" s="7"/>
      <c r="F254"/>
    </row>
    <row r="255" spans="1:6" x14ac:dyDescent="0.2">
      <c r="A255" s="14"/>
      <c r="B255" s="6"/>
      <c r="C255" s="2"/>
      <c r="D255" s="7"/>
      <c r="E255" s="7"/>
      <c r="F255"/>
    </row>
    <row r="256" spans="1:6" x14ac:dyDescent="0.2">
      <c r="A256" s="14"/>
      <c r="B256" s="6"/>
      <c r="C256" s="2"/>
      <c r="D256" s="7"/>
      <c r="E256" s="7"/>
      <c r="F256"/>
    </row>
    <row r="257" spans="1:6" x14ac:dyDescent="0.2">
      <c r="A257" s="14"/>
      <c r="B257" s="6"/>
      <c r="C257" s="2"/>
      <c r="D257" s="7"/>
      <c r="E257" s="7"/>
      <c r="F257"/>
    </row>
    <row r="258" spans="1:6" x14ac:dyDescent="0.2">
      <c r="A258" s="14"/>
      <c r="B258" s="6"/>
      <c r="C258" s="2"/>
      <c r="D258" s="7"/>
      <c r="E258" s="7"/>
      <c r="F258"/>
    </row>
    <row r="259" spans="1:6" x14ac:dyDescent="0.2">
      <c r="A259" s="14"/>
      <c r="B259" s="6"/>
      <c r="C259" s="2"/>
      <c r="D259" s="7"/>
      <c r="E259" s="7"/>
      <c r="F259"/>
    </row>
    <row r="260" spans="1:6" x14ac:dyDescent="0.2">
      <c r="A260" s="14"/>
      <c r="B260" s="6"/>
      <c r="C260" s="2"/>
      <c r="D260" s="7"/>
      <c r="E260" s="7"/>
      <c r="F260"/>
    </row>
    <row r="261" spans="1:6" x14ac:dyDescent="0.2">
      <c r="A261" s="14"/>
      <c r="B261" s="6"/>
      <c r="C261" s="2"/>
      <c r="D261" s="7"/>
      <c r="E261" s="7"/>
      <c r="F261"/>
    </row>
    <row r="262" spans="1:6" x14ac:dyDescent="0.2">
      <c r="A262" s="14"/>
      <c r="B262" s="6"/>
      <c r="C262" s="2"/>
      <c r="D262" s="7"/>
      <c r="E262" s="7"/>
      <c r="F262"/>
    </row>
    <row r="263" spans="1:6" x14ac:dyDescent="0.2">
      <c r="A263" s="14"/>
      <c r="B263" s="6"/>
      <c r="C263" s="2"/>
      <c r="D263" s="7"/>
      <c r="E263" s="7"/>
      <c r="F263"/>
    </row>
    <row r="264" spans="1:6" x14ac:dyDescent="0.2">
      <c r="A264" s="14"/>
      <c r="B264" s="6"/>
      <c r="C264" s="2"/>
      <c r="D264" s="7"/>
      <c r="E264" s="7"/>
      <c r="F264"/>
    </row>
    <row r="265" spans="1:6" x14ac:dyDescent="0.2">
      <c r="A265" s="14"/>
      <c r="B265" s="6"/>
      <c r="C265" s="2"/>
      <c r="D265" s="7"/>
      <c r="E265" s="7"/>
      <c r="F265"/>
    </row>
    <row r="266" spans="1:6" x14ac:dyDescent="0.2">
      <c r="A266" s="14"/>
      <c r="B266" s="6"/>
      <c r="C266" s="2"/>
      <c r="D266" s="7"/>
      <c r="E266" s="7"/>
      <c r="F266"/>
    </row>
    <row r="267" spans="1:6" x14ac:dyDescent="0.2">
      <c r="A267" s="14"/>
      <c r="B267" s="6"/>
      <c r="C267" s="2"/>
      <c r="D267" s="7"/>
      <c r="E267" s="7"/>
      <c r="F267"/>
    </row>
    <row r="268" spans="1:6" x14ac:dyDescent="0.2">
      <c r="A268" s="14"/>
      <c r="B268" s="6"/>
      <c r="C268" s="2"/>
      <c r="D268" s="7"/>
      <c r="E268" s="7"/>
      <c r="F268"/>
    </row>
    <row r="269" spans="1:6" x14ac:dyDescent="0.2">
      <c r="A269" s="14"/>
      <c r="B269" s="6"/>
      <c r="C269" s="2"/>
      <c r="D269" s="7"/>
      <c r="E269" s="7"/>
      <c r="F269"/>
    </row>
    <row r="270" spans="1:6" x14ac:dyDescent="0.2">
      <c r="A270" s="14"/>
      <c r="B270" s="6"/>
      <c r="C270" s="2"/>
      <c r="D270" s="7"/>
      <c r="E270" s="7"/>
      <c r="F270"/>
    </row>
    <row r="271" spans="1:6" x14ac:dyDescent="0.2">
      <c r="A271" s="14"/>
      <c r="B271" s="6"/>
      <c r="C271" s="2"/>
      <c r="D271" s="7"/>
      <c r="E271" s="7"/>
      <c r="F271"/>
    </row>
    <row r="272" spans="1:6" x14ac:dyDescent="0.2">
      <c r="A272" s="14"/>
      <c r="B272" s="6"/>
      <c r="C272" s="2"/>
      <c r="D272" s="7"/>
      <c r="E272" s="7"/>
      <c r="F272"/>
    </row>
    <row r="273" spans="1:6" x14ac:dyDescent="0.2">
      <c r="A273" s="14"/>
      <c r="B273" s="6"/>
      <c r="C273" s="2"/>
      <c r="D273" s="7"/>
      <c r="E273" s="7"/>
      <c r="F273"/>
    </row>
    <row r="274" spans="1:6" x14ac:dyDescent="0.2">
      <c r="A274" s="14"/>
      <c r="B274" s="6"/>
      <c r="C274" s="2"/>
      <c r="D274" s="7"/>
      <c r="E274" s="7"/>
      <c r="F274"/>
    </row>
    <row r="275" spans="1:6" x14ac:dyDescent="0.2">
      <c r="A275" s="14"/>
      <c r="B275" s="6"/>
      <c r="C275" s="2"/>
      <c r="D275" s="7"/>
      <c r="E275" s="7"/>
      <c r="F275"/>
    </row>
    <row r="276" spans="1:6" x14ac:dyDescent="0.2">
      <c r="A276" s="14"/>
      <c r="B276" s="6"/>
      <c r="C276" s="2"/>
      <c r="D276" s="7"/>
      <c r="E276" s="7"/>
      <c r="F276"/>
    </row>
    <row r="277" spans="1:6" x14ac:dyDescent="0.2">
      <c r="A277" s="14"/>
      <c r="B277" s="6"/>
      <c r="C277" s="2"/>
      <c r="D277" s="7"/>
      <c r="E277" s="7"/>
      <c r="F277"/>
    </row>
    <row r="278" spans="1:6" x14ac:dyDescent="0.2">
      <c r="A278" s="14"/>
      <c r="B278" s="6"/>
      <c r="C278" s="2"/>
      <c r="D278" s="7"/>
      <c r="E278" s="7"/>
      <c r="F278"/>
    </row>
    <row r="279" spans="1:6" x14ac:dyDescent="0.2">
      <c r="A279" s="14"/>
      <c r="B279" s="6"/>
      <c r="C279" s="2"/>
      <c r="D279" s="7"/>
      <c r="E279" s="7"/>
      <c r="F279"/>
    </row>
    <row r="280" spans="1:6" x14ac:dyDescent="0.2">
      <c r="A280" s="14"/>
      <c r="B280" s="6"/>
      <c r="C280" s="2"/>
      <c r="D280" s="7"/>
      <c r="E280" s="7"/>
      <c r="F280"/>
    </row>
    <row r="281" spans="1:6" x14ac:dyDescent="0.2">
      <c r="A281" s="14"/>
      <c r="B281" s="6"/>
      <c r="C281" s="2"/>
      <c r="D281" s="7"/>
      <c r="E281" s="7"/>
      <c r="F281"/>
    </row>
    <row r="282" spans="1:6" x14ac:dyDescent="0.2">
      <c r="A282" s="14"/>
      <c r="B282" s="6"/>
      <c r="C282" s="2"/>
      <c r="D282" s="7"/>
      <c r="E282" s="7"/>
      <c r="F282"/>
    </row>
    <row r="283" spans="1:6" x14ac:dyDescent="0.2">
      <c r="A283" s="14"/>
      <c r="B283" s="6"/>
      <c r="C283" s="2"/>
      <c r="D283" s="7"/>
      <c r="E283" s="7"/>
      <c r="F283"/>
    </row>
    <row r="284" spans="1:6" x14ac:dyDescent="0.2">
      <c r="A284" s="14"/>
      <c r="B284" s="6"/>
      <c r="C284" s="2"/>
      <c r="D284" s="7"/>
      <c r="E284" s="7"/>
      <c r="F284"/>
    </row>
    <row r="285" spans="1:6" x14ac:dyDescent="0.2">
      <c r="A285" s="14"/>
      <c r="B285" s="6"/>
      <c r="C285" s="2"/>
      <c r="D285" s="7"/>
      <c r="E285" s="7"/>
      <c r="F285"/>
    </row>
    <row r="286" spans="1:6" x14ac:dyDescent="0.2">
      <c r="A286" s="14"/>
      <c r="B286" s="6"/>
      <c r="C286" s="2"/>
      <c r="D286" s="7"/>
      <c r="E286" s="7"/>
      <c r="F286"/>
    </row>
    <row r="287" spans="1:6" x14ac:dyDescent="0.2">
      <c r="A287" s="14"/>
      <c r="B287" s="6"/>
      <c r="C287" s="2"/>
      <c r="D287" s="7"/>
      <c r="E287" s="7"/>
      <c r="F287"/>
    </row>
    <row r="288" spans="1:6" x14ac:dyDescent="0.2">
      <c r="A288" s="14"/>
      <c r="B288" s="6"/>
      <c r="C288" s="2"/>
      <c r="D288" s="7"/>
      <c r="E288" s="7"/>
      <c r="F288"/>
    </row>
    <row r="289" spans="1:6" x14ac:dyDescent="0.2">
      <c r="A289" s="14"/>
      <c r="B289" s="6"/>
      <c r="C289" s="2"/>
      <c r="D289" s="7"/>
      <c r="E289" s="7"/>
      <c r="F289"/>
    </row>
    <row r="290" spans="1:6" x14ac:dyDescent="0.2">
      <c r="A290" s="14"/>
      <c r="B290" s="6"/>
      <c r="C290" s="2"/>
      <c r="D290" s="7"/>
      <c r="E290" s="7"/>
      <c r="F290"/>
    </row>
    <row r="291" spans="1:6" x14ac:dyDescent="0.2">
      <c r="A291" s="14"/>
      <c r="B291" s="6"/>
      <c r="C291" s="2"/>
      <c r="D291" s="7"/>
      <c r="E291" s="7"/>
      <c r="F291"/>
    </row>
    <row r="292" spans="1:6" x14ac:dyDescent="0.2">
      <c r="A292" s="14"/>
      <c r="B292" s="6"/>
      <c r="C292" s="2"/>
      <c r="D292" s="7"/>
      <c r="E292" s="7"/>
      <c r="F292"/>
    </row>
    <row r="293" spans="1:6" x14ac:dyDescent="0.2">
      <c r="A293" s="14"/>
      <c r="B293" s="6"/>
      <c r="C293" s="2"/>
      <c r="D293" s="7"/>
      <c r="E293" s="7"/>
      <c r="F293"/>
    </row>
    <row r="294" spans="1:6" x14ac:dyDescent="0.2">
      <c r="A294" s="14"/>
      <c r="B294" s="6"/>
      <c r="C294" s="2"/>
      <c r="D294" s="7"/>
      <c r="E294" s="7"/>
      <c r="F294"/>
    </row>
    <row r="295" spans="1:6" x14ac:dyDescent="0.2">
      <c r="A295" s="14"/>
      <c r="B295" s="6"/>
      <c r="C295" s="2"/>
      <c r="D295" s="7"/>
      <c r="E295" s="7"/>
      <c r="F295"/>
    </row>
    <row r="296" spans="1:6" x14ac:dyDescent="0.2">
      <c r="A296" s="14"/>
      <c r="B296" s="6"/>
      <c r="C296" s="2"/>
      <c r="D296" s="7"/>
      <c r="E296" s="7"/>
      <c r="F296"/>
    </row>
    <row r="297" spans="1:6" x14ac:dyDescent="0.2">
      <c r="A297" s="14"/>
      <c r="B297" s="6"/>
      <c r="C297" s="2"/>
      <c r="D297" s="7"/>
      <c r="E297" s="7"/>
      <c r="F297"/>
    </row>
    <row r="298" spans="1:6" x14ac:dyDescent="0.2">
      <c r="A298" s="14"/>
      <c r="B298" s="6"/>
      <c r="C298" s="2"/>
      <c r="D298" s="7"/>
      <c r="E298" s="7"/>
      <c r="F298"/>
    </row>
    <row r="299" spans="1:6" x14ac:dyDescent="0.2">
      <c r="A299" s="14"/>
      <c r="B299" s="6"/>
      <c r="C299" s="2"/>
      <c r="D299" s="7"/>
      <c r="E299" s="7"/>
      <c r="F299"/>
    </row>
    <row r="300" spans="1:6" x14ac:dyDescent="0.2">
      <c r="A300" s="14"/>
      <c r="B300" s="6"/>
      <c r="C300" s="2"/>
      <c r="D300" s="7"/>
      <c r="E300" s="7"/>
      <c r="F300"/>
    </row>
    <row r="301" spans="1:6" x14ac:dyDescent="0.2">
      <c r="A301" s="14"/>
      <c r="B301" s="6"/>
      <c r="C301" s="2"/>
      <c r="D301" s="7"/>
      <c r="E301" s="7"/>
      <c r="F301"/>
    </row>
    <row r="302" spans="1:6" x14ac:dyDescent="0.2">
      <c r="A302" s="14"/>
      <c r="B302" s="6"/>
      <c r="C302" s="2"/>
      <c r="D302" s="7"/>
      <c r="E302" s="7"/>
      <c r="F302"/>
    </row>
    <row r="303" spans="1:6" x14ac:dyDescent="0.2">
      <c r="A303" s="14"/>
      <c r="B303" s="6"/>
      <c r="C303" s="2"/>
      <c r="D303" s="7"/>
      <c r="E303" s="7"/>
      <c r="F303"/>
    </row>
    <row r="304" spans="1:6" x14ac:dyDescent="0.2">
      <c r="A304" s="14"/>
      <c r="B304" s="6"/>
      <c r="C304" s="2"/>
      <c r="D304" s="7"/>
      <c r="E304" s="7"/>
      <c r="F304"/>
    </row>
    <row r="305" spans="1:6" x14ac:dyDescent="0.2">
      <c r="A305" s="14"/>
      <c r="B305" s="6"/>
      <c r="C305" s="2"/>
      <c r="D305" s="7"/>
      <c r="E305" s="7"/>
      <c r="F305"/>
    </row>
    <row r="306" spans="1:6" x14ac:dyDescent="0.2">
      <c r="A306" s="14"/>
      <c r="B306" s="6"/>
      <c r="C306" s="2"/>
      <c r="D306" s="7"/>
      <c r="E306" s="7"/>
      <c r="F306"/>
    </row>
    <row r="307" spans="1:6" x14ac:dyDescent="0.2">
      <c r="A307" s="14"/>
      <c r="B307" s="6"/>
      <c r="C307" s="2"/>
      <c r="D307" s="7"/>
      <c r="E307" s="7"/>
      <c r="F307"/>
    </row>
    <row r="308" spans="1:6" x14ac:dyDescent="0.2">
      <c r="A308" s="14"/>
      <c r="B308" s="6"/>
      <c r="C308" s="2"/>
      <c r="D308" s="7"/>
      <c r="E308" s="7"/>
      <c r="F308"/>
    </row>
    <row r="309" spans="1:6" x14ac:dyDescent="0.2">
      <c r="A309" s="14"/>
      <c r="B309" s="6"/>
      <c r="C309" s="2"/>
      <c r="D309" s="7"/>
      <c r="E309" s="7"/>
      <c r="F309"/>
    </row>
    <row r="310" spans="1:6" x14ac:dyDescent="0.2">
      <c r="A310" s="14"/>
      <c r="B310" s="6"/>
      <c r="C310" s="2"/>
      <c r="D310" s="7"/>
      <c r="E310" s="7"/>
      <c r="F310"/>
    </row>
    <row r="311" spans="1:6" x14ac:dyDescent="0.2">
      <c r="A311" s="14"/>
      <c r="B311" s="6"/>
      <c r="C311" s="2"/>
      <c r="D311" s="7"/>
      <c r="E311" s="7"/>
      <c r="F311"/>
    </row>
    <row r="312" spans="1:6" x14ac:dyDescent="0.2">
      <c r="A312" s="14"/>
      <c r="B312" s="6"/>
      <c r="C312" s="2"/>
      <c r="D312" s="7"/>
      <c r="E312" s="7"/>
      <c r="F312"/>
    </row>
    <row r="313" spans="1:6" x14ac:dyDescent="0.2">
      <c r="A313" s="14"/>
      <c r="B313" s="6"/>
      <c r="C313" s="2"/>
      <c r="D313" s="7"/>
      <c r="E313" s="7"/>
      <c r="F313"/>
    </row>
    <row r="314" spans="1:6" x14ac:dyDescent="0.2">
      <c r="A314" s="14"/>
      <c r="B314" s="6"/>
      <c r="C314" s="2"/>
      <c r="D314" s="7"/>
      <c r="E314" s="7"/>
      <c r="F314"/>
    </row>
    <row r="315" spans="1:6" x14ac:dyDescent="0.2">
      <c r="A315" s="14"/>
      <c r="B315" s="6"/>
      <c r="C315" s="2"/>
      <c r="D315" s="7"/>
      <c r="E315" s="7"/>
      <c r="F315"/>
    </row>
    <row r="316" spans="1:6" x14ac:dyDescent="0.2">
      <c r="A316" s="14"/>
      <c r="B316" s="6"/>
      <c r="C316" s="2"/>
      <c r="D316" s="7"/>
      <c r="E316" s="7"/>
      <c r="F316"/>
    </row>
    <row r="317" spans="1:6" x14ac:dyDescent="0.2">
      <c r="A317" s="14"/>
      <c r="B317" s="6"/>
      <c r="C317" s="2"/>
      <c r="D317" s="7"/>
      <c r="E317" s="7"/>
      <c r="F317"/>
    </row>
    <row r="318" spans="1:6" x14ac:dyDescent="0.2">
      <c r="A318" s="14"/>
      <c r="B318" s="6"/>
      <c r="C318" s="2"/>
      <c r="D318" s="7"/>
      <c r="E318" s="7"/>
      <c r="F318"/>
    </row>
    <row r="319" spans="1:6" x14ac:dyDescent="0.2">
      <c r="A319" s="14"/>
      <c r="B319" s="6"/>
      <c r="C319" s="2"/>
      <c r="D319" s="7"/>
      <c r="E319" s="7"/>
      <c r="F319"/>
    </row>
    <row r="320" spans="1:6" x14ac:dyDescent="0.2">
      <c r="A320" s="14"/>
      <c r="B320" s="6"/>
      <c r="C320" s="2"/>
      <c r="D320" s="7"/>
      <c r="E320" s="7"/>
      <c r="F320"/>
    </row>
    <row r="321" spans="1:6" x14ac:dyDescent="0.2">
      <c r="A321" s="14"/>
      <c r="B321" s="6"/>
      <c r="C321" s="2"/>
      <c r="D321" s="7"/>
      <c r="E321" s="7"/>
      <c r="F321"/>
    </row>
    <row r="322" spans="1:6" x14ac:dyDescent="0.2">
      <c r="A322" s="14"/>
      <c r="B322" s="6"/>
      <c r="C322" s="2"/>
      <c r="D322" s="7"/>
      <c r="E322" s="7"/>
      <c r="F322"/>
    </row>
    <row r="323" spans="1:6" x14ac:dyDescent="0.2">
      <c r="A323" s="14"/>
      <c r="B323" s="6"/>
      <c r="C323" s="2"/>
      <c r="D323" s="7"/>
      <c r="E323" s="7"/>
      <c r="F323"/>
    </row>
    <row r="324" spans="1:6" x14ac:dyDescent="0.2">
      <c r="A324" s="14"/>
      <c r="B324" s="6"/>
      <c r="C324" s="2"/>
      <c r="D324" s="7"/>
      <c r="E324" s="7"/>
      <c r="F324"/>
    </row>
    <row r="325" spans="1:6" x14ac:dyDescent="0.2">
      <c r="A325" s="14"/>
      <c r="B325" s="6"/>
      <c r="C325" s="2"/>
      <c r="D325" s="7"/>
      <c r="E325" s="7"/>
      <c r="F325"/>
    </row>
    <row r="326" spans="1:6" x14ac:dyDescent="0.2">
      <c r="A326" s="14"/>
      <c r="B326" s="6"/>
      <c r="C326" s="2"/>
      <c r="D326" s="7"/>
      <c r="E326" s="7"/>
      <c r="F326"/>
    </row>
    <row r="327" spans="1:6" x14ac:dyDescent="0.2">
      <c r="A327" s="14"/>
      <c r="B327" s="6"/>
      <c r="C327" s="2"/>
      <c r="D327" s="7"/>
      <c r="E327" s="7"/>
      <c r="F327"/>
    </row>
    <row r="328" spans="1:6" x14ac:dyDescent="0.2">
      <c r="A328" s="14"/>
      <c r="B328" s="6"/>
      <c r="C328" s="2"/>
      <c r="D328" s="7"/>
      <c r="E328" s="7"/>
      <c r="F328"/>
    </row>
    <row r="329" spans="1:6" x14ac:dyDescent="0.2">
      <c r="A329" s="14"/>
      <c r="B329" s="6"/>
      <c r="C329" s="2"/>
      <c r="D329" s="7"/>
      <c r="E329" s="7"/>
      <c r="F329"/>
    </row>
    <row r="330" spans="1:6" x14ac:dyDescent="0.2">
      <c r="A330" s="14"/>
      <c r="B330" s="6"/>
      <c r="C330" s="2"/>
      <c r="D330" s="7"/>
      <c r="E330" s="7"/>
      <c r="F330"/>
    </row>
    <row r="331" spans="1:6" x14ac:dyDescent="0.2">
      <c r="A331" s="14"/>
      <c r="B331" s="6"/>
      <c r="C331" s="2"/>
      <c r="D331" s="7"/>
      <c r="E331" s="7"/>
      <c r="F331"/>
    </row>
    <row r="332" spans="1:6" x14ac:dyDescent="0.2">
      <c r="A332" s="14"/>
      <c r="B332" s="6"/>
      <c r="C332" s="2"/>
      <c r="D332" s="7"/>
      <c r="E332" s="7"/>
      <c r="F332"/>
    </row>
    <row r="333" spans="1:6" x14ac:dyDescent="0.2">
      <c r="A333" s="14"/>
      <c r="B333" s="6"/>
      <c r="C333" s="2"/>
      <c r="D333" s="7"/>
      <c r="E333" s="7"/>
      <c r="F333"/>
    </row>
    <row r="334" spans="1:6" x14ac:dyDescent="0.2">
      <c r="A334" s="14"/>
      <c r="B334" s="6"/>
      <c r="C334" s="2"/>
      <c r="D334" s="7"/>
      <c r="E334" s="7"/>
      <c r="F334"/>
    </row>
    <row r="335" spans="1:6" x14ac:dyDescent="0.2">
      <c r="A335" s="14"/>
      <c r="B335" s="6"/>
      <c r="C335" s="2"/>
      <c r="D335" s="7"/>
      <c r="E335" s="7"/>
      <c r="F335"/>
    </row>
    <row r="336" spans="1:6" x14ac:dyDescent="0.2">
      <c r="A336" s="14"/>
      <c r="B336" s="6"/>
      <c r="C336" s="2"/>
      <c r="D336" s="7"/>
      <c r="E336" s="7"/>
      <c r="F336"/>
    </row>
    <row r="337" spans="1:6" x14ac:dyDescent="0.2">
      <c r="A337" s="14"/>
      <c r="B337" s="6"/>
      <c r="C337" s="2"/>
      <c r="D337" s="7"/>
      <c r="E337" s="7"/>
      <c r="F337"/>
    </row>
    <row r="338" spans="1:6" x14ac:dyDescent="0.2">
      <c r="A338" s="14"/>
      <c r="B338" s="6"/>
      <c r="C338" s="2"/>
      <c r="D338" s="7"/>
      <c r="E338" s="7"/>
      <c r="F338"/>
    </row>
    <row r="339" spans="1:6" x14ac:dyDescent="0.2">
      <c r="A339" s="14"/>
      <c r="B339" s="6"/>
      <c r="C339" s="2"/>
      <c r="D339" s="7"/>
      <c r="E339" s="7"/>
      <c r="F339"/>
    </row>
    <row r="340" spans="1:6" x14ac:dyDescent="0.2">
      <c r="A340" s="14"/>
      <c r="B340" s="6"/>
      <c r="C340" s="2"/>
      <c r="D340" s="7"/>
      <c r="E340" s="7"/>
      <c r="F340"/>
    </row>
    <row r="341" spans="1:6" x14ac:dyDescent="0.2">
      <c r="A341" s="14"/>
      <c r="B341" s="6"/>
      <c r="C341" s="2"/>
      <c r="D341" s="7"/>
      <c r="E341" s="7"/>
      <c r="F341"/>
    </row>
    <row r="342" spans="1:6" x14ac:dyDescent="0.2">
      <c r="A342" s="14"/>
      <c r="B342" s="6"/>
      <c r="C342" s="2"/>
      <c r="D342" s="7"/>
      <c r="E342" s="7"/>
      <c r="F342"/>
    </row>
    <row r="343" spans="1:6" x14ac:dyDescent="0.2">
      <c r="A343" s="14"/>
      <c r="B343" s="6"/>
      <c r="C343" s="2"/>
      <c r="D343" s="7"/>
      <c r="E343" s="7"/>
      <c r="F343"/>
    </row>
    <row r="344" spans="1:6" x14ac:dyDescent="0.2">
      <c r="A344" s="14"/>
      <c r="B344" s="6"/>
      <c r="C344" s="2"/>
      <c r="D344" s="7"/>
      <c r="E344" s="7"/>
      <c r="F344"/>
    </row>
    <row r="345" spans="1:6" x14ac:dyDescent="0.2">
      <c r="A345" s="14"/>
      <c r="B345" s="6"/>
      <c r="C345" s="2"/>
      <c r="D345" s="7"/>
      <c r="E345" s="7"/>
      <c r="F345"/>
    </row>
    <row r="346" spans="1:6" x14ac:dyDescent="0.2">
      <c r="A346" s="14"/>
      <c r="B346" s="6"/>
      <c r="C346" s="2"/>
      <c r="D346" s="7"/>
      <c r="E346" s="7"/>
      <c r="F346"/>
    </row>
    <row r="347" spans="1:6" x14ac:dyDescent="0.2">
      <c r="A347" s="14"/>
      <c r="B347" s="6"/>
      <c r="C347" s="2"/>
      <c r="D347" s="7"/>
      <c r="E347" s="7"/>
      <c r="F347"/>
    </row>
    <row r="348" spans="1:6" x14ac:dyDescent="0.2">
      <c r="A348" s="14"/>
      <c r="B348" s="6"/>
      <c r="C348" s="2"/>
      <c r="D348" s="7"/>
      <c r="E348" s="7"/>
      <c r="F348"/>
    </row>
    <row r="349" spans="1:6" x14ac:dyDescent="0.2">
      <c r="A349" s="14"/>
      <c r="B349" s="6"/>
      <c r="C349" s="2"/>
      <c r="D349" s="7"/>
      <c r="E349" s="7"/>
      <c r="F349"/>
    </row>
    <row r="350" spans="1:6" x14ac:dyDescent="0.2">
      <c r="A350" s="14"/>
      <c r="B350" s="6"/>
      <c r="C350" s="2"/>
      <c r="D350" s="7"/>
      <c r="E350" s="7"/>
      <c r="F350"/>
    </row>
    <row r="351" spans="1:6" x14ac:dyDescent="0.2">
      <c r="A351" s="14"/>
      <c r="B351" s="6"/>
      <c r="C351" s="2"/>
      <c r="D351" s="7"/>
      <c r="E351" s="7"/>
      <c r="F351"/>
    </row>
    <row r="352" spans="1:6" x14ac:dyDescent="0.2">
      <c r="A352" s="14"/>
      <c r="B352" s="6"/>
      <c r="C352" s="2"/>
      <c r="D352" s="7"/>
      <c r="E352" s="7"/>
      <c r="F352"/>
    </row>
    <row r="353" spans="1:6" x14ac:dyDescent="0.2">
      <c r="A353" s="14"/>
      <c r="B353" s="6"/>
      <c r="C353" s="2"/>
      <c r="D353" s="7"/>
      <c r="E353" s="7"/>
      <c r="F353"/>
    </row>
    <row r="354" spans="1:6" x14ac:dyDescent="0.2">
      <c r="A354" s="14"/>
      <c r="B354" s="6"/>
      <c r="C354" s="2"/>
      <c r="D354" s="7"/>
      <c r="E354" s="7"/>
      <c r="F354"/>
    </row>
    <row r="355" spans="1:6" x14ac:dyDescent="0.2">
      <c r="A355" s="14"/>
      <c r="B355" s="6"/>
      <c r="C355" s="2"/>
      <c r="D355" s="7"/>
      <c r="E355" s="7"/>
      <c r="F355"/>
    </row>
    <row r="356" spans="1:6" x14ac:dyDescent="0.2">
      <c r="A356" s="14"/>
      <c r="B356" s="6"/>
      <c r="C356" s="2"/>
      <c r="D356" s="7"/>
      <c r="E356" s="7"/>
      <c r="F356"/>
    </row>
    <row r="357" spans="1:6" x14ac:dyDescent="0.2">
      <c r="A357" s="14"/>
      <c r="B357" s="6"/>
      <c r="C357" s="2"/>
      <c r="D357" s="7"/>
      <c r="E357" s="7"/>
      <c r="F357"/>
    </row>
    <row r="358" spans="1:6" x14ac:dyDescent="0.2">
      <c r="A358" s="14"/>
      <c r="B358" s="6"/>
      <c r="C358" s="2"/>
      <c r="D358" s="7"/>
      <c r="E358" s="7"/>
      <c r="F358"/>
    </row>
    <row r="359" spans="1:6" x14ac:dyDescent="0.2">
      <c r="A359" s="14"/>
      <c r="B359" s="6"/>
      <c r="C359" s="2"/>
      <c r="D359" s="7"/>
      <c r="E359" s="7"/>
      <c r="F359"/>
    </row>
    <row r="360" spans="1:6" x14ac:dyDescent="0.2">
      <c r="A360" s="14"/>
      <c r="B360" s="6"/>
      <c r="C360" s="2"/>
      <c r="D360" s="7"/>
      <c r="E360" s="7"/>
      <c r="F360"/>
    </row>
    <row r="361" spans="1:6" x14ac:dyDescent="0.2">
      <c r="A361" s="14"/>
      <c r="B361" s="6"/>
      <c r="C361" s="2"/>
      <c r="D361" s="7"/>
      <c r="E361" s="7"/>
      <c r="F361"/>
    </row>
    <row r="362" spans="1:6" x14ac:dyDescent="0.2">
      <c r="A362" s="14"/>
      <c r="B362" s="6"/>
      <c r="C362" s="2"/>
      <c r="D362" s="7"/>
      <c r="E362" s="7"/>
      <c r="F362"/>
    </row>
    <row r="363" spans="1:6" x14ac:dyDescent="0.2">
      <c r="A363" s="14"/>
      <c r="B363" s="6"/>
      <c r="C363" s="2"/>
      <c r="D363" s="7"/>
      <c r="E363" s="7"/>
      <c r="F363"/>
    </row>
    <row r="364" spans="1:6" x14ac:dyDescent="0.2">
      <c r="A364" s="14"/>
      <c r="B364" s="6"/>
      <c r="C364" s="2"/>
      <c r="D364" s="7"/>
      <c r="E364" s="7"/>
      <c r="F364"/>
    </row>
    <row r="365" spans="1:6" x14ac:dyDescent="0.2">
      <c r="A365" s="14"/>
      <c r="B365" s="6"/>
      <c r="C365" s="2"/>
      <c r="D365" s="7"/>
      <c r="E365" s="7"/>
      <c r="F365"/>
    </row>
    <row r="366" spans="1:6" x14ac:dyDescent="0.2">
      <c r="A366" s="14"/>
      <c r="B366" s="6"/>
      <c r="C366" s="2"/>
      <c r="D366" s="7"/>
      <c r="E366" s="7"/>
      <c r="F366"/>
    </row>
    <row r="367" spans="1:6" x14ac:dyDescent="0.2">
      <c r="A367" s="14"/>
      <c r="B367" s="6"/>
      <c r="C367" s="2"/>
      <c r="D367" s="7"/>
      <c r="E367" s="7"/>
      <c r="F367"/>
    </row>
    <row r="368" spans="1:6" x14ac:dyDescent="0.2">
      <c r="A368" s="14"/>
      <c r="B368" s="6"/>
      <c r="C368" s="2"/>
      <c r="D368" s="7"/>
      <c r="E368" s="7"/>
      <c r="F368"/>
    </row>
    <row r="369" spans="1:6" x14ac:dyDescent="0.2">
      <c r="A369" s="14"/>
      <c r="B369" s="6"/>
      <c r="C369" s="2"/>
      <c r="D369" s="7"/>
      <c r="E369" s="7"/>
      <c r="F369"/>
    </row>
    <row r="370" spans="1:6" x14ac:dyDescent="0.2">
      <c r="A370" s="14"/>
      <c r="B370" s="6"/>
      <c r="C370" s="2"/>
      <c r="D370" s="7"/>
      <c r="E370" s="7"/>
      <c r="F370"/>
    </row>
    <row r="371" spans="1:6" x14ac:dyDescent="0.2">
      <c r="A371" s="14"/>
      <c r="B371" s="6"/>
      <c r="C371" s="2"/>
      <c r="D371" s="7"/>
      <c r="E371" s="7"/>
      <c r="F371"/>
    </row>
    <row r="372" spans="1:6" x14ac:dyDescent="0.2">
      <c r="A372" s="14"/>
      <c r="B372" s="6"/>
      <c r="C372" s="2"/>
      <c r="D372" s="7"/>
      <c r="E372" s="7"/>
      <c r="F372"/>
    </row>
    <row r="373" spans="1:6" x14ac:dyDescent="0.2">
      <c r="A373" s="14"/>
      <c r="B373" s="6"/>
      <c r="C373" s="2"/>
      <c r="D373" s="7"/>
      <c r="E373" s="7"/>
      <c r="F373"/>
    </row>
    <row r="374" spans="1:6" x14ac:dyDescent="0.2">
      <c r="A374" s="14"/>
      <c r="B374" s="6"/>
      <c r="C374" s="2"/>
      <c r="D374" s="7"/>
      <c r="E374" s="7"/>
      <c r="F374"/>
    </row>
    <row r="375" spans="1:6" x14ac:dyDescent="0.2">
      <c r="A375" s="14"/>
      <c r="B375" s="6"/>
      <c r="C375" s="2"/>
      <c r="D375" s="7"/>
      <c r="E375" s="7"/>
      <c r="F375"/>
    </row>
    <row r="376" spans="1:6" x14ac:dyDescent="0.2">
      <c r="A376" s="14"/>
      <c r="B376" s="6"/>
      <c r="C376" s="2"/>
      <c r="D376" s="7"/>
      <c r="E376" s="7"/>
      <c r="F376"/>
    </row>
    <row r="377" spans="1:6" x14ac:dyDescent="0.2">
      <c r="A377" s="14"/>
      <c r="B377" s="6"/>
      <c r="C377" s="2"/>
      <c r="D377" s="7"/>
      <c r="E377" s="7"/>
      <c r="F377"/>
    </row>
    <row r="378" spans="1:6" x14ac:dyDescent="0.2">
      <c r="A378" s="14"/>
      <c r="B378" s="6"/>
      <c r="C378" s="2"/>
      <c r="D378" s="7"/>
      <c r="E378" s="7"/>
      <c r="F378"/>
    </row>
    <row r="379" spans="1:6" x14ac:dyDescent="0.2">
      <c r="A379" s="14"/>
      <c r="B379" s="6"/>
      <c r="C379" s="2"/>
      <c r="D379" s="7"/>
      <c r="E379" s="7"/>
      <c r="F379"/>
    </row>
    <row r="380" spans="1:6" x14ac:dyDescent="0.2">
      <c r="A380" s="14"/>
      <c r="B380" s="6"/>
      <c r="C380" s="2"/>
      <c r="D380" s="7"/>
      <c r="E380" s="7"/>
      <c r="F380"/>
    </row>
    <row r="381" spans="1:6" x14ac:dyDescent="0.2">
      <c r="A381" s="14"/>
      <c r="B381" s="6"/>
      <c r="C381" s="2"/>
      <c r="D381" s="7"/>
      <c r="E381" s="7"/>
      <c r="F381"/>
    </row>
    <row r="382" spans="1:6" x14ac:dyDescent="0.2">
      <c r="A382" s="14"/>
      <c r="B382" s="6"/>
      <c r="C382" s="2"/>
      <c r="D382" s="7"/>
      <c r="E382" s="7"/>
      <c r="F382"/>
    </row>
    <row r="383" spans="1:6" x14ac:dyDescent="0.2">
      <c r="A383" s="14"/>
      <c r="B383" s="6"/>
      <c r="C383" s="2"/>
      <c r="D383" s="7"/>
      <c r="E383" s="7"/>
      <c r="F383"/>
    </row>
    <row r="384" spans="1:6" x14ac:dyDescent="0.2">
      <c r="A384" s="14"/>
      <c r="B384" s="6"/>
      <c r="C384" s="2"/>
      <c r="D384" s="7"/>
      <c r="E384" s="7"/>
      <c r="F384"/>
    </row>
    <row r="385" spans="1:6" x14ac:dyDescent="0.2">
      <c r="A385" s="14"/>
      <c r="B385" s="6"/>
      <c r="C385" s="2"/>
      <c r="D385" s="7"/>
      <c r="E385" s="7"/>
      <c r="F385"/>
    </row>
    <row r="386" spans="1:6" x14ac:dyDescent="0.2">
      <c r="A386" s="14"/>
      <c r="B386" s="6"/>
      <c r="C386" s="2"/>
      <c r="D386" s="7"/>
      <c r="E386" s="7"/>
      <c r="F386"/>
    </row>
    <row r="387" spans="1:6" x14ac:dyDescent="0.2">
      <c r="A387" s="14"/>
      <c r="B387" s="6"/>
      <c r="C387" s="2"/>
      <c r="D387" s="7"/>
      <c r="E387" s="7"/>
      <c r="F387"/>
    </row>
    <row r="388" spans="1:6" x14ac:dyDescent="0.2">
      <c r="A388" s="14"/>
      <c r="B388" s="6"/>
      <c r="C388" s="2"/>
      <c r="D388" s="7"/>
      <c r="E388" s="7"/>
      <c r="F388"/>
    </row>
    <row r="389" spans="1:6" x14ac:dyDescent="0.2">
      <c r="A389" s="14"/>
      <c r="B389" s="6"/>
      <c r="C389" s="2"/>
      <c r="D389" s="7"/>
      <c r="E389" s="7"/>
      <c r="F389"/>
    </row>
    <row r="390" spans="1:6" x14ac:dyDescent="0.2">
      <c r="A390" s="14"/>
      <c r="B390" s="6"/>
      <c r="C390" s="2"/>
      <c r="D390" s="7"/>
      <c r="E390" s="7"/>
      <c r="F390"/>
    </row>
    <row r="391" spans="1:6" x14ac:dyDescent="0.2">
      <c r="A391" s="14"/>
      <c r="B391" s="6"/>
      <c r="C391" s="2"/>
      <c r="D391" s="7"/>
      <c r="E391" s="7"/>
      <c r="F391"/>
    </row>
    <row r="392" spans="1:6" x14ac:dyDescent="0.2">
      <c r="A392" s="14"/>
      <c r="B392" s="6"/>
      <c r="C392" s="2"/>
      <c r="D392" s="7"/>
      <c r="E392" s="7"/>
      <c r="F392"/>
    </row>
    <row r="393" spans="1:6" x14ac:dyDescent="0.2">
      <c r="A393" s="14"/>
      <c r="B393" s="6"/>
      <c r="C393" s="2"/>
      <c r="D393" s="7"/>
      <c r="E393" s="7"/>
      <c r="F393"/>
    </row>
    <row r="394" spans="1:6" x14ac:dyDescent="0.2">
      <c r="A394" s="14"/>
      <c r="B394" s="6"/>
      <c r="C394" s="2"/>
      <c r="D394" s="7"/>
      <c r="E394" s="7"/>
      <c r="F394"/>
    </row>
    <row r="395" spans="1:6" x14ac:dyDescent="0.2">
      <c r="A395" s="14"/>
      <c r="B395" s="6"/>
      <c r="C395" s="2"/>
      <c r="D395" s="7"/>
      <c r="E395" s="7"/>
      <c r="F395"/>
    </row>
    <row r="396" spans="1:6" x14ac:dyDescent="0.2">
      <c r="A396" s="14"/>
      <c r="B396" s="6"/>
      <c r="C396" s="2"/>
      <c r="D396" s="7"/>
      <c r="E396" s="7"/>
      <c r="F396"/>
    </row>
    <row r="397" spans="1:6" x14ac:dyDescent="0.2">
      <c r="A397" s="14"/>
      <c r="B397" s="6"/>
      <c r="C397" s="2"/>
      <c r="D397" s="7"/>
      <c r="E397" s="7"/>
      <c r="F397"/>
    </row>
    <row r="398" spans="1:6" x14ac:dyDescent="0.2">
      <c r="A398" s="14"/>
      <c r="B398" s="6"/>
      <c r="C398" s="2"/>
      <c r="D398" s="7"/>
      <c r="E398" s="7"/>
      <c r="F398"/>
    </row>
    <row r="399" spans="1:6" x14ac:dyDescent="0.2">
      <c r="A399" s="14"/>
      <c r="B399" s="6"/>
      <c r="C399" s="2"/>
      <c r="D399" s="7"/>
      <c r="E399" s="7"/>
      <c r="F399"/>
    </row>
    <row r="400" spans="1:6" x14ac:dyDescent="0.2">
      <c r="A400" s="14"/>
      <c r="B400" s="6"/>
      <c r="C400" s="2"/>
      <c r="D400" s="7"/>
      <c r="E400" s="7"/>
      <c r="F400"/>
    </row>
    <row r="401" spans="1:6" x14ac:dyDescent="0.2">
      <c r="A401" s="14"/>
      <c r="B401" s="6"/>
      <c r="C401" s="2"/>
      <c r="D401" s="7"/>
      <c r="E401" s="7"/>
      <c r="F401"/>
    </row>
    <row r="402" spans="1:6" x14ac:dyDescent="0.2">
      <c r="A402" s="14"/>
      <c r="B402" s="6"/>
      <c r="C402" s="2"/>
      <c r="D402" s="7"/>
      <c r="E402" s="7"/>
      <c r="F402"/>
    </row>
    <row r="403" spans="1:6" x14ac:dyDescent="0.2">
      <c r="A403" s="14"/>
      <c r="B403" s="6"/>
      <c r="C403" s="2"/>
      <c r="D403" s="7"/>
      <c r="E403" s="7"/>
      <c r="F403"/>
    </row>
    <row r="404" spans="1:6" x14ac:dyDescent="0.2">
      <c r="A404" s="14"/>
      <c r="B404" s="6"/>
      <c r="C404" s="2"/>
      <c r="D404" s="7"/>
      <c r="E404" s="7"/>
      <c r="F404"/>
    </row>
    <row r="405" spans="1:6" x14ac:dyDescent="0.2">
      <c r="A405" s="14"/>
      <c r="B405" s="6"/>
      <c r="C405" s="2"/>
      <c r="D405" s="7"/>
      <c r="E405" s="7"/>
      <c r="F405"/>
    </row>
    <row r="406" spans="1:6" x14ac:dyDescent="0.2">
      <c r="A406" s="14"/>
      <c r="B406" s="6"/>
      <c r="C406" s="2"/>
      <c r="D406" s="7"/>
      <c r="E406" s="7"/>
      <c r="F406"/>
    </row>
    <row r="407" spans="1:6" x14ac:dyDescent="0.2">
      <c r="A407" s="14"/>
      <c r="B407" s="6"/>
      <c r="C407" s="2"/>
      <c r="D407" s="7"/>
      <c r="E407" s="7"/>
      <c r="F407"/>
    </row>
    <row r="408" spans="1:6" x14ac:dyDescent="0.2">
      <c r="A408" s="14"/>
      <c r="B408" s="6"/>
      <c r="C408" s="2"/>
      <c r="D408" s="7"/>
      <c r="E408" s="7"/>
      <c r="F408"/>
    </row>
    <row r="409" spans="1:6" x14ac:dyDescent="0.2">
      <c r="A409" s="14"/>
      <c r="B409" s="6"/>
      <c r="C409" s="2"/>
      <c r="D409" s="7"/>
      <c r="E409" s="7"/>
      <c r="F409"/>
    </row>
    <row r="410" spans="1:6" x14ac:dyDescent="0.2">
      <c r="A410" s="14"/>
      <c r="B410" s="6"/>
      <c r="C410" s="2"/>
      <c r="D410" s="7"/>
      <c r="E410" s="7"/>
      <c r="F410"/>
    </row>
    <row r="411" spans="1:6" x14ac:dyDescent="0.2">
      <c r="A411" s="14"/>
      <c r="B411" s="6"/>
      <c r="C411" s="2"/>
      <c r="D411" s="7"/>
      <c r="E411" s="7"/>
      <c r="F411"/>
    </row>
    <row r="412" spans="1:6" x14ac:dyDescent="0.2">
      <c r="A412" s="14"/>
      <c r="B412" s="6"/>
      <c r="C412" s="2"/>
      <c r="D412" s="7"/>
      <c r="E412" s="7"/>
      <c r="F412"/>
    </row>
    <row r="413" spans="1:6" x14ac:dyDescent="0.2">
      <c r="A413" s="14"/>
      <c r="B413" s="6"/>
      <c r="C413" s="2"/>
      <c r="D413" s="7"/>
      <c r="E413" s="7"/>
      <c r="F413"/>
    </row>
    <row r="414" spans="1:6" x14ac:dyDescent="0.2">
      <c r="A414" s="14"/>
      <c r="B414" s="6"/>
      <c r="C414" s="2"/>
      <c r="D414" s="7"/>
      <c r="E414" s="7"/>
      <c r="F414"/>
    </row>
    <row r="415" spans="1:6" x14ac:dyDescent="0.2">
      <c r="A415" s="14"/>
      <c r="B415" s="6"/>
      <c r="C415" s="2"/>
      <c r="D415" s="7"/>
      <c r="E415" s="7"/>
      <c r="F415"/>
    </row>
    <row r="416" spans="1:6" x14ac:dyDescent="0.2">
      <c r="A416" s="14"/>
      <c r="B416" s="6"/>
      <c r="C416" s="2"/>
      <c r="D416" s="7"/>
      <c r="E416" s="7"/>
      <c r="F416"/>
    </row>
    <row r="417" spans="1:6" x14ac:dyDescent="0.2">
      <c r="A417" s="14"/>
      <c r="B417" s="6"/>
      <c r="C417" s="2"/>
      <c r="D417" s="7"/>
      <c r="E417" s="7"/>
      <c r="F417"/>
    </row>
    <row r="418" spans="1:6" x14ac:dyDescent="0.2">
      <c r="A418" s="14"/>
      <c r="B418" s="6"/>
      <c r="C418" s="2"/>
      <c r="D418" s="7"/>
      <c r="E418" s="7"/>
      <c r="F418"/>
    </row>
    <row r="419" spans="1:6" x14ac:dyDescent="0.2">
      <c r="A419" s="14"/>
      <c r="B419" s="6"/>
      <c r="C419" s="2"/>
      <c r="D419" s="7"/>
      <c r="E419" s="7"/>
      <c r="F419"/>
    </row>
    <row r="420" spans="1:6" x14ac:dyDescent="0.2">
      <c r="A420" s="14"/>
      <c r="B420" s="6"/>
      <c r="C420" s="2"/>
      <c r="D420" s="7"/>
      <c r="E420" s="7"/>
      <c r="F420"/>
    </row>
    <row r="421" spans="1:6" x14ac:dyDescent="0.2">
      <c r="A421" s="14"/>
      <c r="B421" s="6"/>
      <c r="C421" s="2"/>
      <c r="D421" s="7"/>
      <c r="E421" s="7"/>
      <c r="F421"/>
    </row>
    <row r="422" spans="1:6" x14ac:dyDescent="0.2">
      <c r="A422" s="14"/>
      <c r="B422" s="6"/>
      <c r="C422" s="2"/>
      <c r="D422" s="7"/>
      <c r="E422" s="7"/>
      <c r="F422"/>
    </row>
    <row r="423" spans="1:6" x14ac:dyDescent="0.2">
      <c r="A423" s="14"/>
      <c r="B423" s="6"/>
      <c r="C423" s="2"/>
      <c r="D423" s="7"/>
      <c r="E423" s="7"/>
      <c r="F423"/>
    </row>
    <row r="424" spans="1:6" x14ac:dyDescent="0.2">
      <c r="A424" s="14"/>
      <c r="B424" s="6"/>
      <c r="C424" s="2"/>
      <c r="D424" s="7"/>
      <c r="E424" s="7"/>
      <c r="F424"/>
    </row>
    <row r="425" spans="1:6" x14ac:dyDescent="0.2">
      <c r="A425" s="14"/>
      <c r="B425" s="6"/>
      <c r="C425" s="2"/>
      <c r="D425" s="7"/>
      <c r="E425" s="7"/>
      <c r="F425"/>
    </row>
    <row r="426" spans="1:6" x14ac:dyDescent="0.2">
      <c r="A426" s="14"/>
      <c r="B426" s="6"/>
      <c r="C426" s="2"/>
      <c r="D426" s="7"/>
      <c r="E426" s="7"/>
      <c r="F426"/>
    </row>
    <row r="427" spans="1:6" x14ac:dyDescent="0.2">
      <c r="A427" s="14"/>
      <c r="B427" s="6"/>
      <c r="C427" s="2"/>
      <c r="D427" s="7"/>
      <c r="E427" s="7"/>
      <c r="F427"/>
    </row>
    <row r="428" spans="1:6" x14ac:dyDescent="0.2">
      <c r="A428" s="14"/>
      <c r="B428" s="6"/>
      <c r="C428" s="2"/>
      <c r="D428" s="7"/>
      <c r="E428" s="7"/>
      <c r="F428"/>
    </row>
    <row r="429" spans="1:6" x14ac:dyDescent="0.2">
      <c r="A429" s="14"/>
      <c r="B429" s="6"/>
      <c r="C429" s="2"/>
      <c r="D429" s="7"/>
      <c r="E429" s="7"/>
      <c r="F429"/>
    </row>
    <row r="430" spans="1:6" x14ac:dyDescent="0.2">
      <c r="A430" s="14"/>
      <c r="B430" s="6"/>
      <c r="C430" s="2"/>
      <c r="D430" s="7"/>
      <c r="E430" s="7"/>
      <c r="F430"/>
    </row>
    <row r="431" spans="1:6" x14ac:dyDescent="0.2">
      <c r="A431" s="14"/>
      <c r="B431" s="6"/>
      <c r="C431" s="2"/>
      <c r="D431" s="7"/>
      <c r="E431" s="7"/>
      <c r="F431"/>
    </row>
    <row r="432" spans="1:6" x14ac:dyDescent="0.2">
      <c r="A432" s="14"/>
      <c r="B432" s="6"/>
      <c r="C432" s="2"/>
      <c r="D432" s="7"/>
      <c r="E432" s="7"/>
      <c r="F432"/>
    </row>
    <row r="433" spans="1:6" x14ac:dyDescent="0.2">
      <c r="A433" s="14"/>
      <c r="B433" s="6"/>
      <c r="C433" s="2"/>
      <c r="D433" s="7"/>
      <c r="E433" s="7"/>
      <c r="F433"/>
    </row>
    <row r="434" spans="1:6" x14ac:dyDescent="0.2">
      <c r="A434" s="14"/>
      <c r="B434" s="6"/>
      <c r="C434" s="2"/>
      <c r="D434" s="7"/>
      <c r="E434" s="7"/>
      <c r="F434"/>
    </row>
    <row r="435" spans="1:6" x14ac:dyDescent="0.2">
      <c r="A435" s="14"/>
      <c r="B435" s="6"/>
      <c r="C435" s="2"/>
      <c r="D435" s="7"/>
      <c r="E435" s="7"/>
      <c r="F435"/>
    </row>
    <row r="436" spans="1:6" x14ac:dyDescent="0.2">
      <c r="A436" s="14"/>
      <c r="B436" s="6"/>
      <c r="C436" s="2"/>
      <c r="D436" s="7"/>
      <c r="E436" s="7"/>
      <c r="F436"/>
    </row>
    <row r="437" spans="1:6" x14ac:dyDescent="0.2">
      <c r="A437" s="14"/>
      <c r="B437" s="6"/>
      <c r="C437" s="2"/>
      <c r="D437" s="7"/>
      <c r="E437" s="7"/>
      <c r="F437"/>
    </row>
    <row r="438" spans="1:6" x14ac:dyDescent="0.2">
      <c r="A438" s="14"/>
      <c r="B438" s="6"/>
      <c r="C438" s="2"/>
      <c r="D438" s="7"/>
      <c r="E438" s="7"/>
      <c r="F438"/>
    </row>
    <row r="439" spans="1:6" x14ac:dyDescent="0.2">
      <c r="A439" s="14"/>
      <c r="B439" s="6"/>
      <c r="C439" s="2"/>
      <c r="D439" s="7"/>
      <c r="E439" s="7"/>
      <c r="F439"/>
    </row>
    <row r="440" spans="1:6" x14ac:dyDescent="0.2">
      <c r="A440" s="14"/>
      <c r="B440" s="6"/>
      <c r="C440" s="2"/>
      <c r="D440" s="7"/>
      <c r="E440" s="7"/>
      <c r="F440"/>
    </row>
    <row r="441" spans="1:6" x14ac:dyDescent="0.2">
      <c r="A441" s="14"/>
      <c r="B441" s="6"/>
      <c r="C441" s="2"/>
      <c r="D441" s="7"/>
      <c r="E441" s="7"/>
      <c r="F441"/>
    </row>
    <row r="442" spans="1:6" x14ac:dyDescent="0.2">
      <c r="A442" s="14"/>
      <c r="B442" s="6"/>
      <c r="C442" s="2"/>
      <c r="D442" s="7"/>
      <c r="E442" s="7"/>
      <c r="F442"/>
    </row>
    <row r="443" spans="1:6" x14ac:dyDescent="0.2">
      <c r="A443" s="14"/>
      <c r="B443" s="6"/>
      <c r="C443" s="2"/>
      <c r="D443" s="7"/>
      <c r="E443" s="7"/>
      <c r="F443"/>
    </row>
    <row r="444" spans="1:6" x14ac:dyDescent="0.2">
      <c r="A444" s="14"/>
      <c r="B444" s="6"/>
      <c r="C444" s="2"/>
      <c r="D444" s="7"/>
      <c r="E444" s="7"/>
      <c r="F444"/>
    </row>
    <row r="445" spans="1:6" x14ac:dyDescent="0.2">
      <c r="A445" s="14"/>
      <c r="B445" s="6"/>
      <c r="C445" s="2"/>
      <c r="D445" s="7"/>
      <c r="E445" s="7"/>
      <c r="F445"/>
    </row>
    <row r="446" spans="1:6" x14ac:dyDescent="0.2">
      <c r="A446" s="14"/>
      <c r="B446" s="6"/>
      <c r="C446" s="2"/>
      <c r="D446" s="7"/>
      <c r="E446" s="7"/>
      <c r="F446"/>
    </row>
    <row r="447" spans="1:6" x14ac:dyDescent="0.2">
      <c r="A447" s="14"/>
      <c r="B447" s="6"/>
      <c r="C447" s="2"/>
      <c r="D447" s="7"/>
      <c r="E447" s="7"/>
      <c r="F447"/>
    </row>
    <row r="448" spans="1:6" x14ac:dyDescent="0.2">
      <c r="A448" s="14"/>
      <c r="B448" s="6"/>
      <c r="C448" s="2"/>
      <c r="D448" s="7"/>
      <c r="E448" s="7"/>
      <c r="F448"/>
    </row>
    <row r="449" spans="1:6" x14ac:dyDescent="0.2">
      <c r="A449" s="14"/>
      <c r="B449" s="6"/>
      <c r="C449" s="2"/>
      <c r="D449" s="7"/>
      <c r="E449" s="7"/>
      <c r="F449"/>
    </row>
    <row r="450" spans="1:6" x14ac:dyDescent="0.2">
      <c r="A450" s="14"/>
      <c r="B450" s="6"/>
      <c r="C450" s="2"/>
      <c r="D450" s="7"/>
      <c r="E450" s="7"/>
      <c r="F450"/>
    </row>
    <row r="451" spans="1:6" x14ac:dyDescent="0.2">
      <c r="A451" s="14"/>
      <c r="B451" s="6"/>
      <c r="C451" s="2"/>
      <c r="D451" s="7"/>
      <c r="E451" s="7"/>
      <c r="F451"/>
    </row>
    <row r="452" spans="1:6" x14ac:dyDescent="0.2">
      <c r="A452" s="14"/>
      <c r="B452" s="6"/>
      <c r="C452" s="2"/>
      <c r="D452" s="7"/>
      <c r="E452" s="7"/>
      <c r="F452"/>
    </row>
    <row r="453" spans="1:6" x14ac:dyDescent="0.2">
      <c r="A453" s="14"/>
      <c r="B453" s="6"/>
      <c r="C453" s="2"/>
      <c r="D453" s="7"/>
      <c r="E453" s="7"/>
      <c r="F453"/>
    </row>
    <row r="454" spans="1:6" x14ac:dyDescent="0.2">
      <c r="A454" s="14"/>
      <c r="B454" s="6"/>
      <c r="C454" s="2"/>
      <c r="D454" s="7"/>
      <c r="E454" s="7"/>
      <c r="F454"/>
    </row>
    <row r="455" spans="1:6" x14ac:dyDescent="0.2">
      <c r="A455" s="14"/>
      <c r="B455" s="6"/>
      <c r="C455" s="2"/>
      <c r="D455" s="7"/>
      <c r="E455" s="7"/>
      <c r="F455"/>
    </row>
    <row r="456" spans="1:6" x14ac:dyDescent="0.2">
      <c r="A456" s="14"/>
      <c r="B456" s="6"/>
      <c r="C456" s="2"/>
      <c r="D456" s="7"/>
      <c r="E456" s="7"/>
      <c r="F456"/>
    </row>
    <row r="457" spans="1:6" x14ac:dyDescent="0.2">
      <c r="A457" s="14"/>
      <c r="B457" s="6"/>
      <c r="C457" s="2"/>
      <c r="D457" s="7"/>
      <c r="E457" s="7"/>
      <c r="F457"/>
    </row>
    <row r="458" spans="1:6" x14ac:dyDescent="0.2">
      <c r="A458" s="14"/>
      <c r="B458" s="6"/>
      <c r="C458" s="2"/>
      <c r="D458" s="7"/>
      <c r="E458" s="7"/>
      <c r="F458"/>
    </row>
    <row r="459" spans="1:6" x14ac:dyDescent="0.2">
      <c r="A459" s="14"/>
      <c r="B459" s="6"/>
      <c r="C459" s="2"/>
      <c r="D459" s="7"/>
      <c r="E459" s="7"/>
      <c r="F459"/>
    </row>
    <row r="460" spans="1:6" x14ac:dyDescent="0.2">
      <c r="A460" s="14"/>
      <c r="B460" s="6"/>
      <c r="C460" s="2"/>
      <c r="D460" s="7"/>
      <c r="E460" s="7"/>
      <c r="F460"/>
    </row>
    <row r="461" spans="1:6" x14ac:dyDescent="0.2">
      <c r="A461" s="14"/>
      <c r="B461" s="6"/>
      <c r="C461" s="2"/>
      <c r="D461" s="7"/>
      <c r="E461" s="7"/>
      <c r="F461"/>
    </row>
    <row r="462" spans="1:6" x14ac:dyDescent="0.2">
      <c r="A462" s="14"/>
      <c r="B462" s="6"/>
      <c r="C462" s="2"/>
      <c r="D462" s="7"/>
      <c r="E462" s="7"/>
      <c r="F462"/>
    </row>
    <row r="463" spans="1:6" x14ac:dyDescent="0.2">
      <c r="A463" s="14"/>
      <c r="B463" s="6"/>
      <c r="C463" s="2"/>
      <c r="D463" s="7"/>
      <c r="E463" s="7"/>
      <c r="F463"/>
    </row>
    <row r="464" spans="1:6" x14ac:dyDescent="0.2">
      <c r="A464" s="14"/>
      <c r="B464" s="6"/>
      <c r="C464" s="2"/>
      <c r="D464" s="7"/>
      <c r="E464" s="7"/>
      <c r="F464"/>
    </row>
    <row r="465" spans="1:6" x14ac:dyDescent="0.2">
      <c r="A465" s="14"/>
      <c r="B465" s="6"/>
      <c r="C465" s="2"/>
      <c r="D465" s="7"/>
      <c r="E465" s="7"/>
      <c r="F465"/>
    </row>
    <row r="466" spans="1:6" x14ac:dyDescent="0.2">
      <c r="A466" s="14"/>
      <c r="B466" s="6"/>
      <c r="C466" s="2"/>
      <c r="D466" s="7"/>
      <c r="E466" s="7"/>
      <c r="F466"/>
    </row>
    <row r="467" spans="1:6" x14ac:dyDescent="0.2">
      <c r="A467" s="14"/>
      <c r="B467" s="6"/>
      <c r="C467" s="2"/>
      <c r="D467" s="7"/>
      <c r="E467" s="7"/>
      <c r="F467"/>
    </row>
    <row r="468" spans="1:6" x14ac:dyDescent="0.2">
      <c r="A468" s="14"/>
      <c r="B468" s="6"/>
      <c r="C468" s="2"/>
      <c r="D468" s="7"/>
      <c r="E468" s="7"/>
      <c r="F468"/>
    </row>
    <row r="469" spans="1:6" x14ac:dyDescent="0.2">
      <c r="A469" s="14"/>
      <c r="B469" s="6"/>
      <c r="C469" s="2"/>
      <c r="D469" s="7"/>
      <c r="E469" s="7"/>
      <c r="F469"/>
    </row>
    <row r="470" spans="1:6" x14ac:dyDescent="0.2">
      <c r="A470" s="14"/>
      <c r="B470" s="6"/>
      <c r="C470" s="2"/>
      <c r="D470" s="7"/>
      <c r="E470" s="7"/>
      <c r="F470"/>
    </row>
    <row r="471" spans="1:6" x14ac:dyDescent="0.2">
      <c r="A471" s="14"/>
      <c r="B471" s="6"/>
      <c r="C471" s="2"/>
      <c r="D471" s="7"/>
      <c r="E471" s="7"/>
      <c r="F471"/>
    </row>
    <row r="472" spans="1:6" x14ac:dyDescent="0.2">
      <c r="A472" s="14"/>
      <c r="B472" s="6"/>
      <c r="C472" s="2"/>
      <c r="D472" s="7"/>
      <c r="E472" s="7"/>
      <c r="F472"/>
    </row>
    <row r="473" spans="1:6" x14ac:dyDescent="0.2">
      <c r="A473" s="14"/>
      <c r="B473" s="6"/>
      <c r="C473" s="2"/>
      <c r="D473" s="7"/>
      <c r="E473" s="7"/>
      <c r="F473"/>
    </row>
    <row r="474" spans="1:6" x14ac:dyDescent="0.2">
      <c r="A474" s="14"/>
      <c r="B474" s="6"/>
      <c r="C474" s="2"/>
      <c r="D474" s="7"/>
      <c r="E474" s="7"/>
      <c r="F474"/>
    </row>
    <row r="475" spans="1:6" x14ac:dyDescent="0.2">
      <c r="A475" s="14"/>
      <c r="B475" s="6"/>
      <c r="C475" s="2"/>
      <c r="D475" s="7"/>
      <c r="E475" s="7"/>
      <c r="F475"/>
    </row>
    <row r="476" spans="1:6" x14ac:dyDescent="0.2">
      <c r="A476" s="14"/>
      <c r="B476" s="6"/>
      <c r="C476" s="2"/>
      <c r="D476" s="7"/>
      <c r="E476" s="7"/>
      <c r="F476"/>
    </row>
    <row r="477" spans="1:6" x14ac:dyDescent="0.2">
      <c r="A477" s="14"/>
      <c r="B477" s="6"/>
      <c r="C477" s="2"/>
      <c r="D477" s="7"/>
      <c r="E477" s="7"/>
      <c r="F477"/>
    </row>
    <row r="478" spans="1:6" x14ac:dyDescent="0.2">
      <c r="A478" s="14"/>
      <c r="B478" s="6"/>
      <c r="C478" s="2"/>
      <c r="D478" s="7"/>
      <c r="E478" s="7"/>
      <c r="F478"/>
    </row>
    <row r="479" spans="1:6" x14ac:dyDescent="0.2">
      <c r="A479" s="14"/>
      <c r="B479" s="6"/>
      <c r="C479" s="2"/>
      <c r="D479" s="7"/>
      <c r="E479" s="7"/>
      <c r="F479"/>
    </row>
    <row r="480" spans="1:6" x14ac:dyDescent="0.2">
      <c r="A480" s="14"/>
      <c r="B480" s="6"/>
      <c r="C480" s="2"/>
      <c r="D480" s="7"/>
      <c r="E480" s="7"/>
      <c r="F480"/>
    </row>
    <row r="481" spans="1:6" x14ac:dyDescent="0.2">
      <c r="A481" s="14"/>
      <c r="B481" s="6"/>
      <c r="C481" s="2"/>
      <c r="D481" s="7"/>
      <c r="E481" s="7"/>
      <c r="F481"/>
    </row>
    <row r="482" spans="1:6" x14ac:dyDescent="0.2">
      <c r="A482" s="14"/>
      <c r="B482" s="6"/>
      <c r="C482" s="2"/>
      <c r="D482" s="7"/>
      <c r="E482" s="7"/>
      <c r="F482"/>
    </row>
    <row r="483" spans="1:6" x14ac:dyDescent="0.2">
      <c r="A483" s="14"/>
      <c r="B483" s="6"/>
      <c r="C483" s="2"/>
      <c r="D483" s="7"/>
      <c r="E483" s="7"/>
      <c r="F483"/>
    </row>
    <row r="484" spans="1:6" x14ac:dyDescent="0.2">
      <c r="A484" s="14"/>
      <c r="B484" s="6"/>
      <c r="C484" s="2"/>
      <c r="D484" s="7"/>
      <c r="E484" s="7"/>
      <c r="F484"/>
    </row>
    <row r="485" spans="1:6" x14ac:dyDescent="0.2">
      <c r="A485" s="14"/>
      <c r="B485" s="6"/>
      <c r="C485" s="2"/>
      <c r="D485" s="7"/>
      <c r="E485" s="7"/>
      <c r="F485"/>
    </row>
    <row r="486" spans="1:6" x14ac:dyDescent="0.2">
      <c r="A486" s="14"/>
      <c r="B486" s="6"/>
      <c r="C486" s="2"/>
      <c r="D486" s="7"/>
      <c r="E486" s="7"/>
      <c r="F486"/>
    </row>
    <row r="487" spans="1:6" x14ac:dyDescent="0.2">
      <c r="A487" s="14"/>
      <c r="B487" s="6"/>
      <c r="C487" s="2"/>
      <c r="D487" s="7"/>
      <c r="E487" s="7"/>
      <c r="F487"/>
    </row>
    <row r="488" spans="1:6" x14ac:dyDescent="0.2">
      <c r="A488" s="14"/>
      <c r="B488" s="6"/>
      <c r="C488" s="2"/>
      <c r="D488" s="7"/>
      <c r="E488" s="7"/>
      <c r="F488"/>
    </row>
    <row r="489" spans="1:6" x14ac:dyDescent="0.2">
      <c r="A489" s="14"/>
      <c r="B489" s="6"/>
      <c r="C489" s="2"/>
      <c r="D489" s="7"/>
      <c r="E489" s="7"/>
      <c r="F489"/>
    </row>
    <row r="490" spans="1:6" x14ac:dyDescent="0.2">
      <c r="A490" s="14"/>
      <c r="B490" s="6"/>
      <c r="C490" s="2"/>
      <c r="D490" s="7"/>
      <c r="E490" s="7"/>
      <c r="F490"/>
    </row>
    <row r="491" spans="1:6" x14ac:dyDescent="0.2">
      <c r="A491" s="14"/>
      <c r="B491" s="6"/>
      <c r="C491" s="2"/>
      <c r="D491" s="7"/>
      <c r="E491" s="7"/>
      <c r="F491"/>
    </row>
    <row r="492" spans="1:6" x14ac:dyDescent="0.2">
      <c r="A492" s="14"/>
      <c r="B492" s="6"/>
      <c r="C492" s="2"/>
      <c r="D492" s="7"/>
      <c r="E492" s="7"/>
      <c r="F492"/>
    </row>
    <row r="493" spans="1:6" x14ac:dyDescent="0.2">
      <c r="A493" s="14"/>
      <c r="B493" s="6"/>
      <c r="C493" s="2"/>
      <c r="D493" s="7"/>
      <c r="E493" s="7"/>
      <c r="F493"/>
    </row>
    <row r="494" spans="1:6" x14ac:dyDescent="0.2">
      <c r="A494" s="14"/>
      <c r="B494" s="6"/>
      <c r="C494" s="2"/>
      <c r="D494" s="7"/>
      <c r="E494" s="7"/>
      <c r="F494"/>
    </row>
    <row r="495" spans="1:6" x14ac:dyDescent="0.2">
      <c r="A495" s="14"/>
      <c r="B495" s="6"/>
      <c r="C495" s="2"/>
      <c r="D495" s="7"/>
      <c r="E495" s="7"/>
      <c r="F495"/>
    </row>
    <row r="496" spans="1:6" x14ac:dyDescent="0.2">
      <c r="A496" s="14"/>
      <c r="B496" s="6"/>
      <c r="C496" s="2"/>
      <c r="D496" s="7"/>
      <c r="E496" s="7"/>
      <c r="F496"/>
    </row>
    <row r="497" spans="1:6" x14ac:dyDescent="0.2">
      <c r="A497" s="14"/>
      <c r="B497" s="6"/>
      <c r="C497" s="2"/>
      <c r="D497" s="7"/>
      <c r="E497" s="7"/>
      <c r="F497"/>
    </row>
    <row r="498" spans="1:6" x14ac:dyDescent="0.2">
      <c r="A498" s="14"/>
      <c r="B498" s="6"/>
      <c r="C498" s="2"/>
      <c r="D498" s="7"/>
      <c r="E498" s="7"/>
      <c r="F498"/>
    </row>
    <row r="499" spans="1:6" x14ac:dyDescent="0.2">
      <c r="A499" s="14"/>
      <c r="B499" s="6"/>
      <c r="C499" s="2"/>
      <c r="D499" s="7"/>
      <c r="E499" s="7"/>
      <c r="F499"/>
    </row>
    <row r="500" spans="1:6" x14ac:dyDescent="0.2">
      <c r="A500" s="14"/>
      <c r="B500" s="6"/>
      <c r="C500" s="2"/>
      <c r="D500" s="7"/>
      <c r="E500" s="7"/>
      <c r="F500"/>
    </row>
    <row r="501" spans="1:6" x14ac:dyDescent="0.2">
      <c r="A501" s="14"/>
      <c r="B501" s="6"/>
      <c r="C501" s="2"/>
      <c r="D501" s="7"/>
      <c r="E501" s="7"/>
      <c r="F501"/>
    </row>
    <row r="502" spans="1:6" x14ac:dyDescent="0.2">
      <c r="A502" s="14"/>
      <c r="B502" s="6"/>
      <c r="C502" s="2"/>
      <c r="D502" s="7"/>
      <c r="E502" s="7"/>
      <c r="F502"/>
    </row>
    <row r="503" spans="1:6" x14ac:dyDescent="0.2">
      <c r="A503" s="14"/>
      <c r="B503" s="6"/>
      <c r="C503" s="2"/>
      <c r="D503" s="7"/>
      <c r="E503" s="7"/>
      <c r="F503"/>
    </row>
    <row r="504" spans="1:6" x14ac:dyDescent="0.2">
      <c r="A504" s="14"/>
      <c r="B504" s="6"/>
      <c r="C504" s="2"/>
      <c r="D504" s="7"/>
      <c r="E504" s="7"/>
      <c r="F504"/>
    </row>
    <row r="505" spans="1:6" x14ac:dyDescent="0.2">
      <c r="A505" s="14"/>
      <c r="B505" s="6"/>
      <c r="C505" s="2"/>
      <c r="D505" s="7"/>
      <c r="E505" s="7"/>
      <c r="F505"/>
    </row>
    <row r="506" spans="1:6" x14ac:dyDescent="0.2">
      <c r="A506" s="14"/>
      <c r="B506" s="6"/>
      <c r="C506" s="2"/>
      <c r="D506" s="7"/>
      <c r="E506" s="7"/>
      <c r="F506"/>
    </row>
    <row r="507" spans="1:6" x14ac:dyDescent="0.2">
      <c r="A507" s="14"/>
      <c r="B507" s="6"/>
      <c r="C507" s="2"/>
      <c r="D507" s="7"/>
      <c r="E507" s="7"/>
      <c r="F507"/>
    </row>
    <row r="508" spans="1:6" x14ac:dyDescent="0.2">
      <c r="A508" s="14"/>
      <c r="B508" s="6"/>
      <c r="C508" s="2"/>
      <c r="D508" s="7"/>
      <c r="E508" s="7"/>
      <c r="F508"/>
    </row>
    <row r="509" spans="1:6" x14ac:dyDescent="0.2">
      <c r="A509" s="14"/>
      <c r="B509" s="6"/>
      <c r="C509" s="2"/>
      <c r="D509" s="7"/>
      <c r="E509" s="7"/>
      <c r="F509"/>
    </row>
    <row r="510" spans="1:6" x14ac:dyDescent="0.2">
      <c r="A510" s="14"/>
      <c r="B510" s="6"/>
      <c r="C510" s="2"/>
      <c r="D510" s="7"/>
      <c r="E510" s="7"/>
      <c r="F510"/>
    </row>
    <row r="511" spans="1:6" x14ac:dyDescent="0.2">
      <c r="A511" s="14"/>
      <c r="B511" s="6"/>
      <c r="C511" s="2"/>
      <c r="D511" s="7"/>
      <c r="E511" s="7"/>
      <c r="F511"/>
    </row>
    <row r="512" spans="1:6" x14ac:dyDescent="0.2">
      <c r="A512" s="15"/>
      <c r="B512" s="16"/>
      <c r="C512" s="17"/>
      <c r="D512" s="18"/>
      <c r="E512" s="18"/>
      <c r="F51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W31"/>
  <sheetViews>
    <sheetView workbookViewId="0"/>
  </sheetViews>
  <sheetFormatPr baseColWidth="10" defaultRowHeight="15" x14ac:dyDescent="0.25"/>
  <cols>
    <col min="1" max="1" width="5.42578125" style="204" customWidth="1"/>
    <col min="2" max="2" width="2" style="204" customWidth="1"/>
    <col min="3" max="3" width="5.42578125" style="204" customWidth="1"/>
    <col min="4" max="4" width="2" style="204" customWidth="1"/>
    <col min="5" max="5" width="5.42578125" style="204" customWidth="1"/>
    <col min="6" max="6" width="2" style="204" customWidth="1"/>
    <col min="7" max="7" width="5.42578125" style="204" customWidth="1"/>
    <col min="8" max="8" width="2" style="204" customWidth="1"/>
    <col min="9" max="9" width="5.42578125" style="204" customWidth="1"/>
    <col min="10" max="10" width="2" style="204" customWidth="1"/>
    <col min="11" max="11" width="5.42578125" style="204" customWidth="1"/>
    <col min="12" max="12" width="2" style="204" customWidth="1"/>
    <col min="13" max="13" width="5.42578125" style="204" customWidth="1"/>
    <col min="14" max="14" width="2" style="204" customWidth="1"/>
    <col min="15" max="15" width="5.42578125" style="204" customWidth="1"/>
    <col min="16" max="16" width="2" style="204" customWidth="1"/>
    <col min="17" max="17" width="5.42578125" style="204" customWidth="1"/>
    <col min="18" max="18" width="2" style="204" customWidth="1"/>
    <col min="19" max="19" width="5.42578125" style="204" customWidth="1"/>
    <col min="20" max="20" width="2" style="204" customWidth="1"/>
    <col min="21" max="21" width="5.42578125" style="204" customWidth="1"/>
    <col min="22" max="22" width="2" style="204" customWidth="1"/>
    <col min="23" max="23" width="5.42578125" style="204" customWidth="1"/>
    <col min="24" max="16384" width="11.42578125" style="204"/>
  </cols>
  <sheetData>
    <row r="1" spans="1:23" x14ac:dyDescent="0.25">
      <c r="A1" s="204" t="s">
        <v>118</v>
      </c>
      <c r="C1" s="204">
        <v>100</v>
      </c>
      <c r="E1" s="204">
        <v>260</v>
      </c>
      <c r="G1" s="204">
        <v>500</v>
      </c>
      <c r="I1" s="204">
        <v>516</v>
      </c>
      <c r="K1" s="204">
        <v>528</v>
      </c>
      <c r="M1" s="204">
        <v>540</v>
      </c>
      <c r="O1" s="204">
        <v>550</v>
      </c>
      <c r="Q1" s="204">
        <v>560</v>
      </c>
      <c r="S1" s="204">
        <v>570</v>
      </c>
      <c r="U1" s="204">
        <v>576</v>
      </c>
      <c r="W1" s="204">
        <v>582</v>
      </c>
    </row>
    <row r="2" spans="1:23" x14ac:dyDescent="0.25">
      <c r="A2" s="204" t="s">
        <v>119</v>
      </c>
      <c r="C2" s="204">
        <v>101</v>
      </c>
      <c r="E2" s="204">
        <v>261</v>
      </c>
      <c r="G2" s="204">
        <v>501</v>
      </c>
      <c r="I2" s="204">
        <v>517</v>
      </c>
      <c r="K2" s="204">
        <v>529</v>
      </c>
      <c r="M2" s="204">
        <v>541</v>
      </c>
      <c r="O2" s="204">
        <v>551</v>
      </c>
      <c r="Q2" s="204">
        <v>561</v>
      </c>
      <c r="S2" s="204">
        <v>571</v>
      </c>
      <c r="U2" s="204">
        <v>577</v>
      </c>
      <c r="W2" s="204">
        <v>583</v>
      </c>
    </row>
    <row r="3" spans="1:23" x14ac:dyDescent="0.25">
      <c r="A3" s="204" t="s">
        <v>120</v>
      </c>
      <c r="C3" s="204">
        <v>102</v>
      </c>
      <c r="E3" s="204">
        <v>262</v>
      </c>
      <c r="G3" s="204">
        <v>502</v>
      </c>
      <c r="I3" s="204">
        <v>518</v>
      </c>
      <c r="K3" s="204">
        <v>530</v>
      </c>
      <c r="M3" s="204">
        <v>542</v>
      </c>
      <c r="O3" s="204">
        <v>552</v>
      </c>
      <c r="Q3" s="204">
        <v>562</v>
      </c>
      <c r="S3" s="204">
        <v>572</v>
      </c>
      <c r="U3" s="204">
        <v>578</v>
      </c>
      <c r="W3" s="204">
        <v>584</v>
      </c>
    </row>
    <row r="4" spans="1:23" x14ac:dyDescent="0.25">
      <c r="A4" s="204" t="s">
        <v>121</v>
      </c>
      <c r="C4" s="204">
        <v>103</v>
      </c>
      <c r="E4" s="204">
        <v>263</v>
      </c>
      <c r="G4" s="204">
        <v>503</v>
      </c>
      <c r="I4" s="204">
        <v>519</v>
      </c>
      <c r="K4" s="204">
        <v>531</v>
      </c>
      <c r="M4" s="204">
        <v>543</v>
      </c>
      <c r="O4" s="204">
        <v>553</v>
      </c>
      <c r="Q4" s="204">
        <v>563</v>
      </c>
      <c r="S4" s="204">
        <v>573</v>
      </c>
      <c r="U4" s="204">
        <v>579</v>
      </c>
      <c r="W4" s="204">
        <v>585</v>
      </c>
    </row>
    <row r="5" spans="1:23" x14ac:dyDescent="0.25">
      <c r="A5" s="204" t="s">
        <v>122</v>
      </c>
      <c r="C5" s="204">
        <v>104</v>
      </c>
      <c r="E5" s="204">
        <v>264</v>
      </c>
      <c r="G5" s="204">
        <v>504</v>
      </c>
      <c r="I5" s="204">
        <v>520</v>
      </c>
      <c r="K5" s="204">
        <v>532</v>
      </c>
      <c r="M5" s="204">
        <v>544</v>
      </c>
      <c r="O5" s="204">
        <v>554</v>
      </c>
      <c r="Q5" s="204">
        <v>564</v>
      </c>
      <c r="S5" s="204">
        <v>574</v>
      </c>
      <c r="U5" s="204">
        <v>580</v>
      </c>
      <c r="W5" s="204">
        <v>586</v>
      </c>
    </row>
    <row r="6" spans="1:23" x14ac:dyDescent="0.25">
      <c r="A6" s="204" t="s">
        <v>123</v>
      </c>
      <c r="C6" s="204">
        <v>105</v>
      </c>
      <c r="E6" s="204">
        <v>265</v>
      </c>
      <c r="G6" s="204">
        <v>505</v>
      </c>
      <c r="I6" s="204">
        <v>521</v>
      </c>
      <c r="K6" s="204">
        <v>533</v>
      </c>
      <c r="M6" s="204">
        <v>545</v>
      </c>
      <c r="O6" s="204">
        <v>555</v>
      </c>
      <c r="Q6" s="204">
        <v>565</v>
      </c>
      <c r="S6" s="204">
        <v>575</v>
      </c>
      <c r="U6" s="204">
        <v>581</v>
      </c>
      <c r="W6" s="204">
        <v>587</v>
      </c>
    </row>
    <row r="7" spans="1:23" x14ac:dyDescent="0.25">
      <c r="A7" s="204" t="s">
        <v>124</v>
      </c>
      <c r="C7" s="204">
        <v>106</v>
      </c>
      <c r="E7" s="204">
        <v>266</v>
      </c>
      <c r="G7" s="204">
        <v>506</v>
      </c>
      <c r="I7" s="204">
        <v>522</v>
      </c>
      <c r="K7" s="204">
        <v>534</v>
      </c>
      <c r="M7" s="204">
        <v>546</v>
      </c>
      <c r="O7" s="204">
        <v>556</v>
      </c>
      <c r="Q7" s="204">
        <v>566</v>
      </c>
      <c r="W7" s="204">
        <v>588</v>
      </c>
    </row>
    <row r="8" spans="1:23" x14ac:dyDescent="0.25">
      <c r="A8" s="204" t="s">
        <v>125</v>
      </c>
      <c r="C8" s="204">
        <v>120</v>
      </c>
      <c r="E8" s="204">
        <v>267</v>
      </c>
      <c r="G8" s="204">
        <v>507</v>
      </c>
      <c r="I8" s="204">
        <v>523</v>
      </c>
      <c r="K8" s="204">
        <v>535</v>
      </c>
      <c r="M8" s="204">
        <v>547</v>
      </c>
      <c r="O8" s="204">
        <v>557</v>
      </c>
      <c r="Q8" s="204">
        <v>567</v>
      </c>
      <c r="W8" s="204">
        <v>589</v>
      </c>
    </row>
    <row r="9" spans="1:23" x14ac:dyDescent="0.25">
      <c r="A9" s="204" t="s">
        <v>126</v>
      </c>
      <c r="C9" s="204">
        <v>121</v>
      </c>
      <c r="E9" s="204">
        <v>270</v>
      </c>
      <c r="G9" s="204">
        <v>508</v>
      </c>
      <c r="I9" s="204">
        <v>524</v>
      </c>
      <c r="K9" s="204">
        <v>536</v>
      </c>
      <c r="M9" s="204">
        <v>548</v>
      </c>
      <c r="O9" s="204">
        <v>558</v>
      </c>
      <c r="Q9" s="204">
        <v>568</v>
      </c>
      <c r="W9" s="204">
        <v>590</v>
      </c>
    </row>
    <row r="10" spans="1:23" x14ac:dyDescent="0.25">
      <c r="A10" s="204" t="s">
        <v>127</v>
      </c>
      <c r="C10" s="204">
        <v>122</v>
      </c>
      <c r="E10" s="204">
        <v>271</v>
      </c>
      <c r="G10" s="204">
        <v>509</v>
      </c>
      <c r="I10" s="204">
        <v>525</v>
      </c>
      <c r="K10" s="204">
        <v>537</v>
      </c>
      <c r="W10" s="204">
        <v>591</v>
      </c>
    </row>
    <row r="11" spans="1:23" x14ac:dyDescent="0.25">
      <c r="A11" s="204" t="s">
        <v>128</v>
      </c>
      <c r="C11" s="204">
        <v>123</v>
      </c>
      <c r="E11" s="204">
        <v>272</v>
      </c>
      <c r="G11" s="204">
        <v>510</v>
      </c>
      <c r="I11" s="204">
        <v>526</v>
      </c>
      <c r="K11" s="204">
        <v>538</v>
      </c>
      <c r="W11" s="204">
        <v>592</v>
      </c>
    </row>
    <row r="12" spans="1:23" x14ac:dyDescent="0.25">
      <c r="A12" s="204" t="s">
        <v>129</v>
      </c>
      <c r="C12" s="204">
        <v>124</v>
      </c>
      <c r="E12" s="204">
        <v>273</v>
      </c>
      <c r="G12" s="204">
        <v>511</v>
      </c>
      <c r="I12" s="204">
        <v>527</v>
      </c>
      <c r="K12" s="204">
        <v>539</v>
      </c>
      <c r="W12" s="204">
        <v>593</v>
      </c>
    </row>
    <row r="13" spans="1:23" x14ac:dyDescent="0.25">
      <c r="A13" s="204" t="s">
        <v>130</v>
      </c>
      <c r="C13" s="204">
        <v>125</v>
      </c>
      <c r="E13" s="204">
        <v>274</v>
      </c>
      <c r="G13" s="204">
        <v>512</v>
      </c>
      <c r="W13" s="204">
        <v>594</v>
      </c>
    </row>
    <row r="14" spans="1:23" x14ac:dyDescent="0.25">
      <c r="A14" s="204" t="s">
        <v>131</v>
      </c>
      <c r="C14" s="204">
        <v>126</v>
      </c>
      <c r="E14" s="204">
        <v>275</v>
      </c>
      <c r="G14" s="204">
        <v>513</v>
      </c>
      <c r="W14" s="204">
        <v>595</v>
      </c>
    </row>
    <row r="15" spans="1:23" x14ac:dyDescent="0.25">
      <c r="A15" s="204" t="s">
        <v>132</v>
      </c>
      <c r="C15" s="204">
        <v>127</v>
      </c>
      <c r="E15" s="204">
        <v>276</v>
      </c>
      <c r="G15" s="204">
        <v>514</v>
      </c>
    </row>
    <row r="16" spans="1:23" x14ac:dyDescent="0.25">
      <c r="A16" s="204" t="s">
        <v>133</v>
      </c>
      <c r="C16" s="204">
        <v>128</v>
      </c>
      <c r="E16" s="204">
        <v>277</v>
      </c>
      <c r="G16" s="204">
        <v>515</v>
      </c>
    </row>
    <row r="17" spans="1:5" x14ac:dyDescent="0.25">
      <c r="A17" s="204" t="s">
        <v>134</v>
      </c>
      <c r="C17" s="204">
        <v>180</v>
      </c>
      <c r="E17" s="204">
        <v>278</v>
      </c>
    </row>
    <row r="18" spans="1:5" x14ac:dyDescent="0.25">
      <c r="A18" s="204" t="s">
        <v>135</v>
      </c>
      <c r="C18" s="204">
        <v>181</v>
      </c>
      <c r="E18" s="204">
        <v>279</v>
      </c>
    </row>
    <row r="19" spans="1:5" x14ac:dyDescent="0.25">
      <c r="A19" s="204" t="s">
        <v>136</v>
      </c>
      <c r="C19" s="204">
        <v>190</v>
      </c>
      <c r="E19" s="204">
        <v>280</v>
      </c>
    </row>
    <row r="20" spans="1:5" x14ac:dyDescent="0.25">
      <c r="A20" s="204" t="s">
        <v>137</v>
      </c>
      <c r="C20" s="204">
        <v>191</v>
      </c>
    </row>
    <row r="21" spans="1:5" x14ac:dyDescent="0.25">
      <c r="A21" s="204" t="s">
        <v>138</v>
      </c>
      <c r="C21" s="204">
        <v>210</v>
      </c>
    </row>
    <row r="22" spans="1:5" x14ac:dyDescent="0.25">
      <c r="A22" s="204" t="s">
        <v>139</v>
      </c>
      <c r="C22" s="204">
        <v>211</v>
      </c>
    </row>
    <row r="23" spans="1:5" x14ac:dyDescent="0.25">
      <c r="A23" s="204" t="s">
        <v>140</v>
      </c>
      <c r="C23" s="204">
        <v>212</v>
      </c>
    </row>
    <row r="24" spans="1:5" x14ac:dyDescent="0.25">
      <c r="A24" s="204" t="s">
        <v>141</v>
      </c>
      <c r="C24" s="204">
        <v>213</v>
      </c>
    </row>
    <row r="25" spans="1:5" x14ac:dyDescent="0.25">
      <c r="A25" s="204" t="s">
        <v>142</v>
      </c>
      <c r="C25" s="204">
        <v>214</v>
      </c>
    </row>
    <row r="26" spans="1:5" x14ac:dyDescent="0.25">
      <c r="A26" s="204" t="s">
        <v>143</v>
      </c>
      <c r="C26" s="204">
        <v>215</v>
      </c>
    </row>
    <row r="27" spans="1:5" x14ac:dyDescent="0.25">
      <c r="A27" s="204" t="s">
        <v>144</v>
      </c>
      <c r="C27" s="204">
        <v>216</v>
      </c>
    </row>
    <row r="28" spans="1:5" x14ac:dyDescent="0.25">
      <c r="A28" s="204" t="s">
        <v>145</v>
      </c>
      <c r="C28" s="204">
        <v>217</v>
      </c>
    </row>
    <row r="29" spans="1:5" x14ac:dyDescent="0.25">
      <c r="A29" s="204" t="s">
        <v>146</v>
      </c>
      <c r="C29" s="204">
        <v>218</v>
      </c>
    </row>
    <row r="30" spans="1:5" x14ac:dyDescent="0.25">
      <c r="A30" s="204" t="s">
        <v>147</v>
      </c>
      <c r="C30" s="204">
        <v>219</v>
      </c>
    </row>
    <row r="31" spans="1:5" x14ac:dyDescent="0.25">
      <c r="C31" s="204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Calc</vt:lpstr>
      <vt:lpstr>Décompte</vt:lpstr>
      <vt:lpstr>C1</vt:lpstr>
      <vt:lpstr>C2</vt:lpstr>
      <vt:lpstr>C3</vt:lpstr>
      <vt:lpstr>C4</vt:lpstr>
      <vt:lpstr>C5</vt:lpstr>
      <vt:lpstr>C6</vt:lpstr>
      <vt:lpstr>C7</vt:lpstr>
      <vt:lpstr>C8</vt:lpstr>
      <vt:lpstr>VAR</vt:lpstr>
      <vt:lpstr>'C1'!Impression_des_titres</vt:lpstr>
      <vt:lpstr>'C2'!Impression_des_titres</vt:lpstr>
      <vt:lpstr>Décompte!Zone_d_impression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Décompte de Gestion</dc:subject>
  <dc:creator>Joseph SNELL</dc:creator>
  <cp:lastModifiedBy> </cp:lastModifiedBy>
  <cp:lastPrinted>2016-10-04T15:11:27Z</cp:lastPrinted>
  <dcterms:created xsi:type="dcterms:W3CDTF">2005-06-24T09:34:08Z</dcterms:created>
  <dcterms:modified xsi:type="dcterms:W3CDTF">2016-10-09T07:57:27Z</dcterms:modified>
</cp:coreProperties>
</file>