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8735" windowHeight="11955"/>
  </bookViews>
  <sheets>
    <sheet name="Tableau" sheetId="1" r:id="rId1"/>
    <sheet name="Fériés 2014" sheetId="2" r:id="rId2"/>
    <sheet name="Fériés 2015" sheetId="3" r:id="rId3"/>
    <sheet name="Fériés 2016" sheetId="4" r:id="rId4"/>
  </sheets>
  <calcPr calcId="125725"/>
</workbook>
</file>

<file path=xl/calcChain.xml><?xml version="1.0" encoding="utf-8"?>
<calcChain xmlns="http://schemas.openxmlformats.org/spreadsheetml/2006/main">
  <c r="A1" i="1"/>
  <c r="C6"/>
  <c r="D6" s="1"/>
  <c r="E6" s="1"/>
  <c r="F6" s="1"/>
  <c r="G6" s="1"/>
  <c r="H6" s="1"/>
  <c r="I6" s="1"/>
  <c r="J6" s="1"/>
  <c r="K6" s="1"/>
  <c r="L6" s="1"/>
  <c r="M6" s="1"/>
  <c r="N6" s="1"/>
  <c r="O6" s="1"/>
  <c r="P6" s="1"/>
  <c r="Q6" s="1"/>
  <c r="Q5" s="1"/>
  <c r="P7" l="1"/>
  <c r="N7"/>
  <c r="L7"/>
  <c r="J7"/>
  <c r="H7"/>
  <c r="F7"/>
  <c r="D7"/>
  <c r="Q7"/>
  <c r="Q8" s="1"/>
  <c r="O7"/>
  <c r="M7"/>
  <c r="K7"/>
  <c r="I7"/>
  <c r="G7"/>
  <c r="E7"/>
  <c r="C7"/>
  <c r="C19"/>
  <c r="O5"/>
  <c r="M5"/>
  <c r="K5"/>
  <c r="I5"/>
  <c r="G5"/>
  <c r="E5"/>
  <c r="C5"/>
  <c r="P5"/>
  <c r="N5"/>
  <c r="L5"/>
  <c r="J5"/>
  <c r="H5"/>
  <c r="F5"/>
  <c r="D5"/>
  <c r="F12" l="1"/>
  <c r="F8"/>
  <c r="F14"/>
  <c r="F10"/>
  <c r="J12"/>
  <c r="J8"/>
  <c r="J14"/>
  <c r="J10"/>
  <c r="N12"/>
  <c r="N8"/>
  <c r="N14"/>
  <c r="N10"/>
  <c r="C12"/>
  <c r="C8"/>
  <c r="C14"/>
  <c r="C10"/>
  <c r="G14"/>
  <c r="G10"/>
  <c r="G12"/>
  <c r="G8"/>
  <c r="K14"/>
  <c r="K10"/>
  <c r="K12"/>
  <c r="K8"/>
  <c r="O14"/>
  <c r="O10"/>
  <c r="O12"/>
  <c r="O8"/>
  <c r="Q12"/>
  <c r="Q14"/>
  <c r="D12"/>
  <c r="D8"/>
  <c r="D14"/>
  <c r="D10"/>
  <c r="H12"/>
  <c r="H8"/>
  <c r="H14"/>
  <c r="H10"/>
  <c r="L12"/>
  <c r="L8"/>
  <c r="L14"/>
  <c r="L10"/>
  <c r="P12"/>
  <c r="P8"/>
  <c r="P14"/>
  <c r="P10"/>
  <c r="E14"/>
  <c r="E10"/>
  <c r="E12"/>
  <c r="E8"/>
  <c r="I14"/>
  <c r="I10"/>
  <c r="I12"/>
  <c r="I8"/>
  <c r="M14"/>
  <c r="M10"/>
  <c r="M12"/>
  <c r="M8"/>
  <c r="Q10"/>
  <c r="C17"/>
  <c r="C20"/>
  <c r="D19"/>
  <c r="C18"/>
  <c r="C25" l="1"/>
  <c r="C23"/>
  <c r="C21"/>
  <c r="C27"/>
  <c r="D17"/>
  <c r="D20"/>
  <c r="E19"/>
  <c r="D18"/>
  <c r="D27" l="1"/>
  <c r="D25"/>
  <c r="D21"/>
  <c r="D23"/>
  <c r="E17"/>
  <c r="E20"/>
  <c r="F19"/>
  <c r="E18"/>
  <c r="E23" l="1"/>
  <c r="E27"/>
  <c r="E25"/>
  <c r="E21"/>
  <c r="F17"/>
  <c r="F20"/>
  <c r="F18"/>
  <c r="G19"/>
  <c r="F27" l="1"/>
  <c r="F25"/>
  <c r="F21"/>
  <c r="F23"/>
  <c r="G17"/>
  <c r="G20"/>
  <c r="H19"/>
  <c r="G18"/>
  <c r="G23" l="1"/>
  <c r="G27"/>
  <c r="G25"/>
  <c r="G21"/>
  <c r="H17"/>
  <c r="H20"/>
  <c r="H18"/>
  <c r="I19"/>
  <c r="H27" l="1"/>
  <c r="H25"/>
  <c r="H21"/>
  <c r="H23"/>
  <c r="I17"/>
  <c r="I20"/>
  <c r="I18"/>
  <c r="J19"/>
  <c r="I23" l="1"/>
  <c r="I27"/>
  <c r="I25"/>
  <c r="I21"/>
  <c r="J17"/>
  <c r="J20"/>
  <c r="J18"/>
  <c r="K19"/>
  <c r="J27" l="1"/>
  <c r="J25"/>
  <c r="J21"/>
  <c r="J23"/>
  <c r="K17"/>
  <c r="K20"/>
  <c r="K18"/>
  <c r="L19"/>
  <c r="K23" l="1"/>
  <c r="K27"/>
  <c r="K25"/>
  <c r="K21"/>
  <c r="L17"/>
  <c r="L20"/>
  <c r="L18"/>
  <c r="M19"/>
  <c r="L27" l="1"/>
  <c r="L25"/>
  <c r="L21"/>
  <c r="L23"/>
  <c r="M17"/>
  <c r="M20"/>
  <c r="M18"/>
  <c r="N19"/>
  <c r="M23" l="1"/>
  <c r="M27"/>
  <c r="M25"/>
  <c r="M21"/>
  <c r="N17"/>
  <c r="N20"/>
  <c r="N18"/>
  <c r="O19"/>
  <c r="N27" l="1"/>
  <c r="N25"/>
  <c r="N21"/>
  <c r="N23"/>
  <c r="O17"/>
  <c r="O20"/>
  <c r="O18"/>
  <c r="P19"/>
  <c r="O23" l="1"/>
  <c r="O27"/>
  <c r="O25"/>
  <c r="O21"/>
  <c r="P17"/>
  <c r="P20"/>
  <c r="P18"/>
  <c r="Q19"/>
  <c r="Q20" s="1"/>
  <c r="P27" l="1"/>
  <c r="P25"/>
  <c r="P21"/>
  <c r="P23"/>
  <c r="R19"/>
  <c r="R20" s="1"/>
  <c r="Q17"/>
  <c r="Q18"/>
  <c r="R18" l="1"/>
  <c r="R27" s="1"/>
  <c r="Q23"/>
  <c r="Q25"/>
  <c r="Q27"/>
  <c r="Q21"/>
  <c r="R25" l="1"/>
  <c r="R23"/>
  <c r="R21"/>
</calcChain>
</file>

<file path=xl/sharedStrings.xml><?xml version="1.0" encoding="utf-8"?>
<sst xmlns="http://schemas.openxmlformats.org/spreadsheetml/2006/main" count="25" uniqueCount="7">
  <si>
    <t>heures théoriques</t>
  </si>
  <si>
    <t>Delta</t>
  </si>
  <si>
    <t>Saisissez la Date</t>
  </si>
  <si>
    <t>Machin</t>
  </si>
  <si>
    <t>Truc</t>
  </si>
  <si>
    <t>Bidule</t>
  </si>
  <si>
    <t>Coco</t>
  </si>
</sst>
</file>

<file path=xl/styles.xml><?xml version="1.0" encoding="utf-8"?>
<styleSheet xmlns="http://schemas.openxmlformats.org/spreadsheetml/2006/main">
  <numFmts count="2">
    <numFmt numFmtId="164" formatCode="dd/mm"/>
    <numFmt numFmtId="165" formatCode="dd/mm/yy;@"/>
  </numFmts>
  <fonts count="6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9"/>
      <color rgb="FF30303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2" xfId="0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5" xfId="0" applyFont="1" applyFill="1" applyBorder="1"/>
    <xf numFmtId="0" fontId="1" fillId="0" borderId="6" xfId="0" applyFont="1" applyFill="1" applyBorder="1"/>
    <xf numFmtId="0" fontId="3" fillId="3" borderId="0" xfId="0" applyFont="1" applyFill="1"/>
    <xf numFmtId="14" fontId="4" fillId="2" borderId="0" xfId="0" applyNumberFormat="1" applyFont="1" applyFill="1" applyAlignment="1">
      <alignment horizontal="center" vertical="center"/>
    </xf>
    <xf numFmtId="0" fontId="5" fillId="0" borderId="0" xfId="0" applyFont="1"/>
    <xf numFmtId="14" fontId="0" fillId="0" borderId="0" xfId="0" applyNumberFormat="1"/>
    <xf numFmtId="165" fontId="0" fillId="0" borderId="0" xfId="0" applyNumberFormat="1"/>
    <xf numFmtId="14" fontId="3" fillId="0" borderId="0" xfId="0" applyNumberFormat="1" applyFont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164" fontId="1" fillId="0" borderId="13" xfId="0" applyNumberFormat="1" applyFont="1" applyFill="1" applyBorder="1" applyAlignment="1">
      <alignment horizontal="center" vertical="center"/>
    </xf>
    <xf numFmtId="164" fontId="1" fillId="0" borderId="14" xfId="0" applyNumberFormat="1" applyFont="1" applyFill="1" applyBorder="1" applyAlignment="1">
      <alignment horizontal="center" vertical="center"/>
    </xf>
    <xf numFmtId="164" fontId="1" fillId="0" borderId="15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  <strike val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40"/>
  <sheetViews>
    <sheetView tabSelected="1" zoomScale="80" zoomScaleNormal="80" workbookViewId="0">
      <selection activeCell="A5" sqref="A5"/>
    </sheetView>
  </sheetViews>
  <sheetFormatPr baseColWidth="10" defaultRowHeight="14.25"/>
  <cols>
    <col min="1" max="1" width="18.7109375" style="1" customWidth="1"/>
    <col min="2" max="2" width="19.42578125" style="1" customWidth="1"/>
    <col min="3" max="11" width="8.7109375" style="1" customWidth="1"/>
    <col min="12" max="12" width="9.85546875" style="1" bestFit="1" customWidth="1"/>
    <col min="13" max="18" width="8.7109375" style="1" customWidth="1"/>
    <col min="19" max="16384" width="11.42578125" style="1"/>
  </cols>
  <sheetData>
    <row r="1" spans="1:21" ht="21" customHeight="1">
      <c r="A1" s="29" t="str">
        <f>CONCATENATE("HEURES DU MOIS DE ",UPPER(TEXT(30*MONTH(A4),"mmmm"))," ",YEAR(A4))</f>
        <v>HEURES DU MOIS DE NOVEMBRE 2014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</row>
    <row r="3" spans="1:21" ht="15">
      <c r="A3" s="7" t="s">
        <v>2</v>
      </c>
    </row>
    <row r="4" spans="1:21" ht="30.75" customHeight="1" thickBot="1">
      <c r="A4" s="8">
        <v>41944</v>
      </c>
      <c r="B4" s="4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</row>
    <row r="5" spans="1:21" ht="24.95" customHeight="1">
      <c r="A5" s="4"/>
      <c r="B5" s="4"/>
      <c r="C5" s="14" t="str">
        <f>IF(WEEKDAY(C6)=6,"V",IF(WEEKDAY(C6)=7,"S",IF(WEEKDAY(C6)=1,"D",IF(WEEKDAY(C6)=2,"L",IF(WEEKDAY(C6)=3,"Ma",IF(WEEKDAY(C6)=4,"Me",IF(WEEKDAY(C6)=5,"J")))))))</f>
        <v>S</v>
      </c>
      <c r="D5" s="15" t="str">
        <f t="shared" ref="D5:Q5" si="0">IF(WEEKDAY(D6)=6,"V",IF(WEEKDAY(D6)=7,"S",IF(WEEKDAY(D6)=1,"D",IF(WEEKDAY(D6)=2,"L",IF(WEEKDAY(D6)=3,"Ma",IF(WEEKDAY(D6)=4,"Me",IF(WEEKDAY(D6)=5,"J")))))))</f>
        <v>D</v>
      </c>
      <c r="E5" s="15" t="str">
        <f t="shared" si="0"/>
        <v>L</v>
      </c>
      <c r="F5" s="15" t="str">
        <f t="shared" si="0"/>
        <v>Ma</v>
      </c>
      <c r="G5" s="15" t="str">
        <f t="shared" si="0"/>
        <v>Me</v>
      </c>
      <c r="H5" s="15" t="str">
        <f t="shared" si="0"/>
        <v>J</v>
      </c>
      <c r="I5" s="15" t="str">
        <f t="shared" si="0"/>
        <v>V</v>
      </c>
      <c r="J5" s="15" t="str">
        <f t="shared" si="0"/>
        <v>S</v>
      </c>
      <c r="K5" s="15" t="str">
        <f t="shared" si="0"/>
        <v>D</v>
      </c>
      <c r="L5" s="15" t="str">
        <f t="shared" si="0"/>
        <v>L</v>
      </c>
      <c r="M5" s="15" t="str">
        <f t="shared" si="0"/>
        <v>Ma</v>
      </c>
      <c r="N5" s="15" t="str">
        <f t="shared" si="0"/>
        <v>Me</v>
      </c>
      <c r="O5" s="15" t="str">
        <f t="shared" si="0"/>
        <v>J</v>
      </c>
      <c r="P5" s="15" t="str">
        <f t="shared" si="0"/>
        <v>V</v>
      </c>
      <c r="Q5" s="16" t="str">
        <f t="shared" si="0"/>
        <v>S</v>
      </c>
      <c r="S5" s="4"/>
      <c r="T5" s="4"/>
      <c r="U5" s="4"/>
    </row>
    <row r="6" spans="1:21" ht="24.95" customHeight="1">
      <c r="A6" s="4"/>
      <c r="B6" s="4"/>
      <c r="C6" s="17">
        <f>A4</f>
        <v>41944</v>
      </c>
      <c r="D6" s="3">
        <f>C6+1</f>
        <v>41945</v>
      </c>
      <c r="E6" s="3">
        <f t="shared" ref="E6:Q6" si="1">D6+1</f>
        <v>41946</v>
      </c>
      <c r="F6" s="3">
        <f t="shared" si="1"/>
        <v>41947</v>
      </c>
      <c r="G6" s="3">
        <f t="shared" si="1"/>
        <v>41948</v>
      </c>
      <c r="H6" s="3">
        <f t="shared" si="1"/>
        <v>41949</v>
      </c>
      <c r="I6" s="3">
        <f t="shared" si="1"/>
        <v>41950</v>
      </c>
      <c r="J6" s="3">
        <f t="shared" si="1"/>
        <v>41951</v>
      </c>
      <c r="K6" s="3">
        <f t="shared" si="1"/>
        <v>41952</v>
      </c>
      <c r="L6" s="3">
        <f t="shared" si="1"/>
        <v>41953</v>
      </c>
      <c r="M6" s="3">
        <f t="shared" si="1"/>
        <v>41954</v>
      </c>
      <c r="N6" s="3">
        <f t="shared" si="1"/>
        <v>41955</v>
      </c>
      <c r="O6" s="3">
        <f t="shared" si="1"/>
        <v>41956</v>
      </c>
      <c r="P6" s="3">
        <f t="shared" si="1"/>
        <v>41957</v>
      </c>
      <c r="Q6" s="18">
        <f t="shared" si="1"/>
        <v>41958</v>
      </c>
      <c r="S6" s="4"/>
      <c r="T6" s="4"/>
      <c r="U6" s="4"/>
    </row>
    <row r="7" spans="1:21" ht="24.95" customHeight="1" thickBot="1">
      <c r="A7" s="4"/>
      <c r="B7" s="4"/>
      <c r="C7" s="24" t="str">
        <f>IF(YEAR($A$4)=2014,IF(VLOOKUP(C6,'Fériés 2014'!$A$1:$A$11,1)=C6,"Férié",""),IF(YEAR($A$4)=2015,IF(VLOOKUP(C6,'Fériés 2015'!$A$1:$A$11,1)=C6,"Férié",""),IF(YEAR($A$4)=2016,IF(VLOOKUP(C6,'Fériés 2016'!$A$1:$A$11,1)=C6,"Férié",""),"")))</f>
        <v>Férié</v>
      </c>
      <c r="D7" s="25" t="str">
        <f>IF(YEAR($A$4)=2014,IF(VLOOKUP(D6,'Fériés 2014'!$A$1:$A$11,1)=D6,"Férié",""),IF(YEAR($A$4)=2015,IF(VLOOKUP(D6,'Fériés 2015'!$A$1:$A$11,1)=D6,"Férié",""),IF(YEAR($A$4)=2016,IF(VLOOKUP(D6,'Fériés 2016'!$A$1:$A$11,1)=D6,"Férié",""),"")))</f>
        <v/>
      </c>
      <c r="E7" s="25" t="str">
        <f>IF(YEAR($A$4)=2014,IF(VLOOKUP(E6,'Fériés 2014'!$A$1:$A$11,1)=E6,"Férié",""),IF(YEAR($A$4)=2015,IF(VLOOKUP(E6,'Fériés 2015'!$A$1:$A$11,1)=E6,"Férié",""),IF(YEAR($A$4)=2016,IF(VLOOKUP(E6,'Fériés 2016'!$A$1:$A$11,1)=E6,"Férié",""),"")))</f>
        <v/>
      </c>
      <c r="F7" s="25" t="str">
        <f>IF(YEAR($A$4)=2014,IF(VLOOKUP(F6,'Fériés 2014'!$A$1:$A$11,1)=F6,"Férié",""),IF(YEAR($A$4)=2015,IF(VLOOKUP(F6,'Fériés 2015'!$A$1:$A$11,1)=F6,"Férié",""),IF(YEAR($A$4)=2016,IF(VLOOKUP(F6,'Fériés 2016'!$A$1:$A$11,1)=F6,"Férié",""),"")))</f>
        <v/>
      </c>
      <c r="G7" s="25" t="str">
        <f>IF(YEAR($A$4)=2014,IF(VLOOKUP(G6,'Fériés 2014'!$A$1:$A$11,1)=G6,"Férié",""),IF(YEAR($A$4)=2015,IF(VLOOKUP(G6,'Fériés 2015'!$A$1:$A$11,1)=G6,"Férié",""),IF(YEAR($A$4)=2016,IF(VLOOKUP(G6,'Fériés 2016'!$A$1:$A$11,1)=G6,"Férié",""),"")))</f>
        <v/>
      </c>
      <c r="H7" s="25" t="str">
        <f>IF(YEAR($A$4)=2014,IF(VLOOKUP(H6,'Fériés 2014'!$A$1:$A$11,1)=H6,"Férié",""),IF(YEAR($A$4)=2015,IF(VLOOKUP(H6,'Fériés 2015'!$A$1:$A$11,1)=H6,"Férié",""),IF(YEAR($A$4)=2016,IF(VLOOKUP(H6,'Fériés 2016'!$A$1:$A$11,1)=H6,"Férié",""),"")))</f>
        <v/>
      </c>
      <c r="I7" s="25" t="str">
        <f>IF(YEAR($A$4)=2014,IF(VLOOKUP(I6,'Fériés 2014'!$A$1:$A$11,1)=I6,"Férié",""),IF(YEAR($A$4)=2015,IF(VLOOKUP(I6,'Fériés 2015'!$A$1:$A$11,1)=I6,"Férié",""),IF(YEAR($A$4)=2016,IF(VLOOKUP(I6,'Fériés 2016'!$A$1:$A$11,1)=I6,"Férié",""),"")))</f>
        <v/>
      </c>
      <c r="J7" s="25" t="str">
        <f>IF(YEAR($A$4)=2014,IF(VLOOKUP(J6,'Fériés 2014'!$A$1:$A$11,1)=J6,"Férié",""),IF(YEAR($A$4)=2015,IF(VLOOKUP(J6,'Fériés 2015'!$A$1:$A$11,1)=J6,"Férié",""),IF(YEAR($A$4)=2016,IF(VLOOKUP(J6,'Fériés 2016'!$A$1:$A$11,1)=J6,"Férié",""),"")))</f>
        <v/>
      </c>
      <c r="K7" s="25" t="str">
        <f>IF(YEAR($A$4)=2014,IF(VLOOKUP(K6,'Fériés 2014'!$A$1:$A$11,1)=K6,"Férié",""),IF(YEAR($A$4)=2015,IF(VLOOKUP(K6,'Fériés 2015'!$A$1:$A$11,1)=K6,"Férié",""),IF(YEAR($A$4)=2016,IF(VLOOKUP(K6,'Fériés 2016'!$A$1:$A$11,1)=K6,"Férié",""),"")))</f>
        <v/>
      </c>
      <c r="L7" s="25" t="str">
        <f>IF(YEAR($A$4)=2014,IF(VLOOKUP(L6,'Fériés 2014'!$A$1:$A$11,1)=L6,"Férié",""),IF(YEAR($A$4)=2015,IF(VLOOKUP(L6,'Fériés 2015'!$A$1:$A$11,1)=L6,"Férié",""),IF(YEAR($A$4)=2016,IF(VLOOKUP(L6,'Fériés 2016'!$A$1:$A$11,1)=L6,"Férié",""),"")))</f>
        <v/>
      </c>
      <c r="M7" s="25" t="str">
        <f>IF(YEAR($A$4)=2014,IF(VLOOKUP(M6,'Fériés 2014'!$A$1:$A$11,1)=M6,"Férié",""),IF(YEAR($A$4)=2015,IF(VLOOKUP(M6,'Fériés 2015'!$A$1:$A$11,1)=M6,"Férié",""),IF(YEAR($A$4)=2016,IF(VLOOKUP(M6,'Fériés 2016'!$A$1:$A$11,1)=M6,"Férié",""),"")))</f>
        <v>Férié</v>
      </c>
      <c r="N7" s="25" t="str">
        <f>IF(YEAR($A$4)=2014,IF(VLOOKUP(N6,'Fériés 2014'!$A$1:$A$11,1)=N6,"Férié",""),IF(YEAR($A$4)=2015,IF(VLOOKUP(N6,'Fériés 2015'!$A$1:$A$11,1)=N6,"Férié",""),IF(YEAR($A$4)=2016,IF(VLOOKUP(N6,'Fériés 2016'!$A$1:$A$11,1)=N6,"Férié",""),"")))</f>
        <v/>
      </c>
      <c r="O7" s="25" t="str">
        <f>IF(YEAR($A$4)=2014,IF(VLOOKUP(O6,'Fériés 2014'!$A$1:$A$11,1)=O6,"Férié",""),IF(YEAR($A$4)=2015,IF(VLOOKUP(O6,'Fériés 2015'!$A$1:$A$11,1)=O6,"Férié",""),IF(YEAR($A$4)=2016,IF(VLOOKUP(O6,'Fériés 2016'!$A$1:$A$11,1)=O6,"Férié",""),"")))</f>
        <v/>
      </c>
      <c r="P7" s="25" t="str">
        <f>IF(YEAR($A$4)=2014,IF(VLOOKUP(P6,'Fériés 2014'!$A$1:$A$11,1)=P6,"Férié",""),IF(YEAR($A$4)=2015,IF(VLOOKUP(P6,'Fériés 2015'!$A$1:$A$11,1)=P6,"Férié",""),IF(YEAR($A$4)=2016,IF(VLOOKUP(P6,'Fériés 2016'!$A$1:$A$11,1)=P6,"Férié",""),"")))</f>
        <v/>
      </c>
      <c r="Q7" s="26" t="str">
        <f>IF(YEAR($A$4)=2014,IF(VLOOKUP(Q6,'Fériés 2014'!$A$1:$A$11,1)=Q6,"Férié",""),IF(YEAR($A$4)=2015,IF(VLOOKUP(Q6,'Fériés 2015'!$A$1:$A$11,1)=Q6,"Férié",""),IF(YEAR($A$4)=2016,IF(VLOOKUP(Q6,'Fériés 2016'!$A$1:$A$11,1)=Q6,"Férié",""),"")))</f>
        <v/>
      </c>
      <c r="S7" s="4"/>
      <c r="T7" s="4"/>
      <c r="U7" s="4"/>
    </row>
    <row r="8" spans="1:21" ht="24.95" customHeight="1">
      <c r="A8" s="27" t="s">
        <v>3</v>
      </c>
      <c r="B8" s="5" t="s">
        <v>0</v>
      </c>
      <c r="C8" s="14" t="str">
        <f>IF(C5="V",4,IF(OR(C5="s",C5="d",C7="Férié"),"",IF(OR(C5="l",C5="j"),7.5,IF(OR(C5="ma",C5="me"),8))))</f>
        <v/>
      </c>
      <c r="D8" s="15" t="str">
        <f t="shared" ref="D8:Q8" si="2">IF(D5="V",4,IF(OR(D5="s",D5="d",D7="Férié"),"",IF(OR(D5="l",D5="j"),7.5,IF(OR(D5="ma",D5="me"),8))))</f>
        <v/>
      </c>
      <c r="E8" s="15">
        <f t="shared" si="2"/>
        <v>7.5</v>
      </c>
      <c r="F8" s="15">
        <f t="shared" si="2"/>
        <v>8</v>
      </c>
      <c r="G8" s="15">
        <f t="shared" si="2"/>
        <v>8</v>
      </c>
      <c r="H8" s="15">
        <f t="shared" si="2"/>
        <v>7.5</v>
      </c>
      <c r="I8" s="15">
        <f t="shared" si="2"/>
        <v>4</v>
      </c>
      <c r="J8" s="15" t="str">
        <f t="shared" si="2"/>
        <v/>
      </c>
      <c r="K8" s="15" t="str">
        <f t="shared" si="2"/>
        <v/>
      </c>
      <c r="L8" s="15">
        <f t="shared" si="2"/>
        <v>7.5</v>
      </c>
      <c r="M8" s="15" t="str">
        <f t="shared" si="2"/>
        <v/>
      </c>
      <c r="N8" s="15">
        <f t="shared" si="2"/>
        <v>8</v>
      </c>
      <c r="O8" s="15">
        <f t="shared" si="2"/>
        <v>7.5</v>
      </c>
      <c r="P8" s="15">
        <f t="shared" si="2"/>
        <v>4</v>
      </c>
      <c r="Q8" s="16" t="str">
        <f t="shared" si="2"/>
        <v/>
      </c>
      <c r="S8" s="4"/>
      <c r="T8" s="4"/>
      <c r="U8" s="9"/>
    </row>
    <row r="9" spans="1:21" ht="24.95" customHeight="1" thickBot="1">
      <c r="A9" s="28"/>
      <c r="B9" s="6" t="s">
        <v>1</v>
      </c>
      <c r="C9" s="19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0"/>
      <c r="S9" s="4"/>
      <c r="T9" s="4"/>
      <c r="U9" s="4"/>
    </row>
    <row r="10" spans="1:21" ht="24.95" customHeight="1">
      <c r="A10" s="27" t="s">
        <v>4</v>
      </c>
      <c r="B10" s="5" t="s">
        <v>0</v>
      </c>
      <c r="C10" s="19" t="str">
        <f>IF(C5="V",4,IF(OR(C5="s",C5="d",C7="Férié"),"",IF(OR(C5="l",C5="ma"),7.5,IF(OR(C5="me",C5="j"),8))))</f>
        <v/>
      </c>
      <c r="D10" s="2" t="str">
        <f t="shared" ref="D10:Q10" si="3">IF(D5="V",4,IF(OR(D5="s",D5="d",D7="Férié"),"",IF(OR(D5="l",D5="ma"),7.5,IF(OR(D5="me",D5="j"),8))))</f>
        <v/>
      </c>
      <c r="E10" s="2">
        <f t="shared" si="3"/>
        <v>7.5</v>
      </c>
      <c r="F10" s="2">
        <f t="shared" si="3"/>
        <v>7.5</v>
      </c>
      <c r="G10" s="2">
        <f t="shared" si="3"/>
        <v>8</v>
      </c>
      <c r="H10" s="2">
        <f t="shared" si="3"/>
        <v>8</v>
      </c>
      <c r="I10" s="2">
        <f t="shared" si="3"/>
        <v>4</v>
      </c>
      <c r="J10" s="2" t="str">
        <f t="shared" si="3"/>
        <v/>
      </c>
      <c r="K10" s="2" t="str">
        <f t="shared" si="3"/>
        <v/>
      </c>
      <c r="L10" s="2">
        <f t="shared" si="3"/>
        <v>7.5</v>
      </c>
      <c r="M10" s="2" t="str">
        <f t="shared" si="3"/>
        <v/>
      </c>
      <c r="N10" s="2">
        <f t="shared" si="3"/>
        <v>8</v>
      </c>
      <c r="O10" s="2">
        <f t="shared" si="3"/>
        <v>8</v>
      </c>
      <c r="P10" s="2">
        <f t="shared" si="3"/>
        <v>4</v>
      </c>
      <c r="Q10" s="20" t="str">
        <f t="shared" si="3"/>
        <v/>
      </c>
      <c r="S10" s="4"/>
      <c r="T10" s="4"/>
      <c r="U10" s="4"/>
    </row>
    <row r="11" spans="1:21" ht="24.95" customHeight="1" thickBot="1">
      <c r="A11" s="28"/>
      <c r="B11" s="6" t="s">
        <v>1</v>
      </c>
      <c r="C11" s="19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0"/>
      <c r="S11" s="4"/>
      <c r="T11" s="4"/>
      <c r="U11" s="4"/>
    </row>
    <row r="12" spans="1:21" ht="24.95" customHeight="1">
      <c r="A12" s="27" t="s">
        <v>5</v>
      </c>
      <c r="B12" s="5" t="s">
        <v>0</v>
      </c>
      <c r="C12" s="19" t="str">
        <f>IF(C5="V",4,IF(OR(C5="s",C5="d",C7="Férié"),"",IF(OR(C5="l",C5="j"),7.5,IF(OR(C5="ma",C5="me"),8))))</f>
        <v/>
      </c>
      <c r="D12" s="2" t="str">
        <f t="shared" ref="D12:Q12" si="4">IF(D5="V",4,IF(OR(D5="s",D5="d",D7="Férié"),"",IF(OR(D5="l",D5="j"),7.5,IF(OR(D5="ma",D5="me"),8))))</f>
        <v/>
      </c>
      <c r="E12" s="2">
        <f t="shared" si="4"/>
        <v>7.5</v>
      </c>
      <c r="F12" s="2">
        <f t="shared" si="4"/>
        <v>8</v>
      </c>
      <c r="G12" s="2">
        <f t="shared" si="4"/>
        <v>8</v>
      </c>
      <c r="H12" s="2">
        <f t="shared" si="4"/>
        <v>7.5</v>
      </c>
      <c r="I12" s="2">
        <f t="shared" si="4"/>
        <v>4</v>
      </c>
      <c r="J12" s="2" t="str">
        <f t="shared" si="4"/>
        <v/>
      </c>
      <c r="K12" s="2" t="str">
        <f t="shared" si="4"/>
        <v/>
      </c>
      <c r="L12" s="2">
        <f t="shared" si="4"/>
        <v>7.5</v>
      </c>
      <c r="M12" s="2" t="str">
        <f t="shared" si="4"/>
        <v/>
      </c>
      <c r="N12" s="2">
        <f t="shared" si="4"/>
        <v>8</v>
      </c>
      <c r="O12" s="2">
        <f t="shared" si="4"/>
        <v>7.5</v>
      </c>
      <c r="P12" s="2">
        <f t="shared" si="4"/>
        <v>4</v>
      </c>
      <c r="Q12" s="20" t="str">
        <f t="shared" si="4"/>
        <v/>
      </c>
      <c r="S12" s="4"/>
      <c r="T12" s="4"/>
      <c r="U12" s="4"/>
    </row>
    <row r="13" spans="1:21" ht="24.95" customHeight="1" thickBot="1">
      <c r="A13" s="28"/>
      <c r="B13" s="6" t="s">
        <v>1</v>
      </c>
      <c r="C13" s="19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0"/>
    </row>
    <row r="14" spans="1:21" ht="24.95" customHeight="1">
      <c r="A14" s="27" t="s">
        <v>6</v>
      </c>
      <c r="B14" s="5" t="s">
        <v>0</v>
      </c>
      <c r="C14" s="19" t="str">
        <f>IF(C5="V",4,IF(OR(C5="s",C5="d",C7="Férié"),"",IF(OR(C5="l",C5="ma"),7.5,IF(OR(C5="me",C5="j"),8))))</f>
        <v/>
      </c>
      <c r="D14" s="2" t="str">
        <f t="shared" ref="D14:Q14" si="5">IF(D5="V",4,IF(OR(D5="s",D5="d",D7="Férié"),"",IF(OR(D5="l",D5="ma"),7.5,IF(OR(D5="me",D5="j"),8))))</f>
        <v/>
      </c>
      <c r="E14" s="2">
        <f t="shared" si="5"/>
        <v>7.5</v>
      </c>
      <c r="F14" s="2">
        <f t="shared" si="5"/>
        <v>7.5</v>
      </c>
      <c r="G14" s="2">
        <f t="shared" si="5"/>
        <v>8</v>
      </c>
      <c r="H14" s="2">
        <f t="shared" si="5"/>
        <v>8</v>
      </c>
      <c r="I14" s="2">
        <f t="shared" si="5"/>
        <v>4</v>
      </c>
      <c r="J14" s="2" t="str">
        <f t="shared" si="5"/>
        <v/>
      </c>
      <c r="K14" s="2" t="str">
        <f t="shared" si="5"/>
        <v/>
      </c>
      <c r="L14" s="2">
        <f t="shared" si="5"/>
        <v>7.5</v>
      </c>
      <c r="M14" s="2" t="str">
        <f t="shared" si="5"/>
        <v/>
      </c>
      <c r="N14" s="2">
        <f t="shared" si="5"/>
        <v>8</v>
      </c>
      <c r="O14" s="2">
        <f t="shared" si="5"/>
        <v>8</v>
      </c>
      <c r="P14" s="2">
        <f t="shared" si="5"/>
        <v>4</v>
      </c>
      <c r="Q14" s="20" t="str">
        <f t="shared" si="5"/>
        <v/>
      </c>
    </row>
    <row r="15" spans="1:21" ht="24.95" customHeight="1" thickBot="1">
      <c r="A15" s="28"/>
      <c r="B15" s="6" t="s">
        <v>1</v>
      </c>
      <c r="C15" s="21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3"/>
    </row>
    <row r="17" spans="1:18" ht="15.75" thickBot="1">
      <c r="C17" s="12" t="str">
        <f>IF(YEAR($A$4)=2014,IF(VLOOKUP(C19,'Fériés 2014'!$A$1:$A$11,1)=C19,"Férié",""),"")</f>
        <v/>
      </c>
      <c r="D17" s="12" t="str">
        <f>IF(YEAR($A$4)=2014,IF(VLOOKUP(D19,'Fériés 2014'!$A$1:$A$11,1)=D19,"Férié",""),"")</f>
        <v/>
      </c>
      <c r="E17" s="12" t="str">
        <f>IF(YEAR($A$4)=2014,IF(VLOOKUP(E19,'Fériés 2014'!$A$1:$A$11,1)=E19,"Férié",""),"")</f>
        <v/>
      </c>
      <c r="F17" s="12" t="str">
        <f>IF(YEAR($A$4)=2014,IF(VLOOKUP(F19,'Fériés 2014'!$A$1:$A$11,1)=F19,"Férié",""),"")</f>
        <v/>
      </c>
      <c r="G17" s="12" t="str">
        <f>IF(YEAR($A$4)=2014,IF(VLOOKUP(G19,'Fériés 2014'!$A$1:$A$11,1)=G19,"Férié",""),"")</f>
        <v/>
      </c>
      <c r="H17" s="12" t="str">
        <f>IF(YEAR($A$4)=2014,IF(VLOOKUP(H19,'Fériés 2014'!$A$1:$A$11,1)=H19,"Férié",""),"")</f>
        <v/>
      </c>
      <c r="I17" s="12" t="str">
        <f>IF(YEAR($A$4)=2014,IF(VLOOKUP(I19,'Fériés 2014'!$A$1:$A$11,1)=I19,"Férié",""),"")</f>
        <v/>
      </c>
      <c r="J17" s="12" t="str">
        <f>IF(YEAR($A$4)=2014,IF(VLOOKUP(J19,'Fériés 2014'!$A$1:$A$11,1)=J19,"Férié",""),"")</f>
        <v/>
      </c>
      <c r="K17" s="12" t="str">
        <f>IF(YEAR($A$4)=2014,IF(VLOOKUP(K19,'Fériés 2014'!$A$1:$A$11,1)=K19,"Férié",""),"")</f>
        <v/>
      </c>
      <c r="L17" s="12" t="str">
        <f>IF(YEAR($A$4)=2014,IF(VLOOKUP(L19,'Fériés 2014'!$A$1:$A$11,1)=L19,"Férié",""),"")</f>
        <v/>
      </c>
      <c r="M17" s="12" t="str">
        <f>IF(YEAR($A$4)=2014,IF(VLOOKUP(M19,'Fériés 2014'!$A$1:$A$11,1)=M19,"Férié",""),"")</f>
        <v/>
      </c>
      <c r="N17" s="12" t="str">
        <f>IF(YEAR($A$4)=2014,IF(VLOOKUP(N19,'Fériés 2014'!$A$1:$A$11,1)=N19,"Férié",""),"")</f>
        <v/>
      </c>
      <c r="O17" s="12" t="str">
        <f>IF(YEAR($A$4)=2014,IF(VLOOKUP(O19,'Fériés 2014'!$A$1:$A$11,1)=O19,"Férié",""),"")</f>
        <v/>
      </c>
      <c r="P17" s="12" t="str">
        <f>IF(YEAR($A$4)=2014,IF(VLOOKUP(P19,'Fériés 2014'!$A$1:$A$11,1)=P19,"Férié",""),"")</f>
        <v/>
      </c>
      <c r="Q17" s="12" t="str">
        <f>IF(YEAR($A$4)=2014,IF(VLOOKUP(Q19,'Fériés 2014'!$A$1:$A$11,1)=Q19,"Férié",""),"")</f>
        <v/>
      </c>
      <c r="R17" s="12"/>
    </row>
    <row r="18" spans="1:18" ht="24.95" customHeight="1">
      <c r="A18" s="4"/>
      <c r="B18" s="4"/>
      <c r="C18" s="14" t="str">
        <f>IF(WEEKDAY(C19)=6,"V",IF(WEEKDAY(C19)=7,"S",IF(WEEKDAY(C19)=1,"D",IF(WEEKDAY(C19)=2,"L",IF(WEEKDAY(C19)=3,"Ma",IF(WEEKDAY(C19)=4,"Me",IF(WEEKDAY(C19)=5,"J")))))))</f>
        <v>D</v>
      </c>
      <c r="D18" s="15" t="str">
        <f t="shared" ref="D18:Q18" si="6">IF(WEEKDAY(D19)=6,"V",IF(WEEKDAY(D19)=7,"S",IF(WEEKDAY(D19)=1,"D",IF(WEEKDAY(D19)=2,"L",IF(WEEKDAY(D19)=3,"Ma",IF(WEEKDAY(D19)=4,"Me",IF(WEEKDAY(D19)=5,"J")))))))</f>
        <v>L</v>
      </c>
      <c r="E18" s="15" t="str">
        <f t="shared" si="6"/>
        <v>Ma</v>
      </c>
      <c r="F18" s="15" t="str">
        <f t="shared" si="6"/>
        <v>Me</v>
      </c>
      <c r="G18" s="15" t="str">
        <f t="shared" si="6"/>
        <v>J</v>
      </c>
      <c r="H18" s="15" t="str">
        <f t="shared" si="6"/>
        <v>V</v>
      </c>
      <c r="I18" s="15" t="str">
        <f t="shared" si="6"/>
        <v>S</v>
      </c>
      <c r="J18" s="15" t="str">
        <f t="shared" si="6"/>
        <v>D</v>
      </c>
      <c r="K18" s="15" t="str">
        <f t="shared" si="6"/>
        <v>L</v>
      </c>
      <c r="L18" s="15" t="str">
        <f t="shared" si="6"/>
        <v>Ma</v>
      </c>
      <c r="M18" s="15" t="str">
        <f t="shared" si="6"/>
        <v>Me</v>
      </c>
      <c r="N18" s="15" t="str">
        <f t="shared" si="6"/>
        <v>J</v>
      </c>
      <c r="O18" s="15" t="str">
        <f t="shared" si="6"/>
        <v>V</v>
      </c>
      <c r="P18" s="15" t="str">
        <f t="shared" si="6"/>
        <v>S</v>
      </c>
      <c r="Q18" s="15" t="str">
        <f t="shared" si="6"/>
        <v>D</v>
      </c>
      <c r="R18" s="16" t="str">
        <f>IF(R19="","",IF(WEEKDAY(R19)=6,"V",IF(WEEKDAY(R19)=7,"S",IF(WEEKDAY(R19)=1,"D",IF(WEEKDAY(R19)=2,"L",IF(WEEKDAY(R19)=3,"Ma",IF(WEEKDAY(R19)=4,"Me",IF(WEEKDAY(R19)=5,"J"))))))))</f>
        <v/>
      </c>
    </row>
    <row r="19" spans="1:18" ht="24.95" customHeight="1">
      <c r="A19" s="4"/>
      <c r="B19" s="4"/>
      <c r="C19" s="17">
        <f>Q6+1</f>
        <v>41959</v>
      </c>
      <c r="D19" s="3">
        <f>C19+1</f>
        <v>41960</v>
      </c>
      <c r="E19" s="3">
        <f t="shared" ref="E19" si="7">D19+1</f>
        <v>41961</v>
      </c>
      <c r="F19" s="3">
        <f t="shared" ref="F19" si="8">E19+1</f>
        <v>41962</v>
      </c>
      <c r="G19" s="3">
        <f t="shared" ref="G19" si="9">F19+1</f>
        <v>41963</v>
      </c>
      <c r="H19" s="3">
        <f t="shared" ref="H19" si="10">G19+1</f>
        <v>41964</v>
      </c>
      <c r="I19" s="3">
        <f t="shared" ref="I19" si="11">H19+1</f>
        <v>41965</v>
      </c>
      <c r="J19" s="3">
        <f t="shared" ref="J19" si="12">I19+1</f>
        <v>41966</v>
      </c>
      <c r="K19" s="3">
        <f t="shared" ref="K19" si="13">J19+1</f>
        <v>41967</v>
      </c>
      <c r="L19" s="3">
        <f t="shared" ref="L19" si="14">K19+1</f>
        <v>41968</v>
      </c>
      <c r="M19" s="3">
        <f t="shared" ref="M19" si="15">L19+1</f>
        <v>41969</v>
      </c>
      <c r="N19" s="3">
        <f t="shared" ref="N19" si="16">M19+1</f>
        <v>41970</v>
      </c>
      <c r="O19" s="3">
        <f t="shared" ref="O19" si="17">N19+1</f>
        <v>41971</v>
      </c>
      <c r="P19" s="3">
        <f t="shared" ref="P19" si="18">O19+1</f>
        <v>41972</v>
      </c>
      <c r="Q19" s="3">
        <f t="shared" ref="Q19" si="19">P19+1</f>
        <v>41973</v>
      </c>
      <c r="R19" s="18" t="str">
        <f>IF(DAY(Q19+1)&lt;DAY(Q19),"",Q19+1)</f>
        <v/>
      </c>
    </row>
    <row r="20" spans="1:18" ht="24.95" customHeight="1" thickBot="1">
      <c r="A20" s="4"/>
      <c r="B20" s="4"/>
      <c r="C20" s="24" t="str">
        <f>IF(YEAR($A$4)=2014,IF(VLOOKUP(C19,'Fériés 2014'!$A$1:$A$11,1)=C19,"Férié",""),IF(YEAR($A$4)=2015,IF(VLOOKUP(C19,'Fériés 2015'!$A$1:$A$11,1)=C19,"Férié",""),IF(YEAR($A$4)=2016,IF(VLOOKUP(C19,'Fériés 2016'!$A$1:$A$11,1)=C19,"Férié",""),"")))</f>
        <v/>
      </c>
      <c r="D20" s="25" t="str">
        <f>IF(YEAR($A$4)=2014,IF(VLOOKUP(D19,'Fériés 2014'!$A$1:$A$11,1)=D19,"Férié",""),IF(YEAR($A$4)=2015,IF(VLOOKUP(D19,'Fériés 2015'!$A$1:$A$11,1)=D19,"Férié",""),IF(YEAR($A$4)=2016,IF(VLOOKUP(D19,'Fériés 2016'!$A$1:$A$11,1)=D19,"Férié",""),"")))</f>
        <v/>
      </c>
      <c r="E20" s="25" t="str">
        <f>IF(YEAR($A$4)=2014,IF(VLOOKUP(E19,'Fériés 2014'!$A$1:$A$11,1)=E19,"Férié",""),IF(YEAR($A$4)=2015,IF(VLOOKUP(E19,'Fériés 2015'!$A$1:$A$11,1)=E19,"Férié",""),IF(YEAR($A$4)=2016,IF(VLOOKUP(E19,'Fériés 2016'!$A$1:$A$11,1)=E19,"Férié",""),"")))</f>
        <v/>
      </c>
      <c r="F20" s="25" t="str">
        <f>IF(YEAR($A$4)=2014,IF(VLOOKUP(F19,'Fériés 2014'!$A$1:$A$11,1)=F19,"Férié",""),IF(YEAR($A$4)=2015,IF(VLOOKUP(F19,'Fériés 2015'!$A$1:$A$11,1)=F19,"Férié",""),IF(YEAR($A$4)=2016,IF(VLOOKUP(F19,'Fériés 2016'!$A$1:$A$11,1)=F19,"Férié",""),"")))</f>
        <v/>
      </c>
      <c r="G20" s="25" t="str">
        <f>IF(YEAR($A$4)=2014,IF(VLOOKUP(G19,'Fériés 2014'!$A$1:$A$11,1)=G19,"Férié",""),IF(YEAR($A$4)=2015,IF(VLOOKUP(G19,'Fériés 2015'!$A$1:$A$11,1)=G19,"Férié",""),IF(YEAR($A$4)=2016,IF(VLOOKUP(G19,'Fériés 2016'!$A$1:$A$11,1)=G19,"Férié",""),"")))</f>
        <v/>
      </c>
      <c r="H20" s="25" t="str">
        <f>IF(YEAR($A$4)=2014,IF(VLOOKUP(H19,'Fériés 2014'!$A$1:$A$11,1)=H19,"Férié",""),IF(YEAR($A$4)=2015,IF(VLOOKUP(H19,'Fériés 2015'!$A$1:$A$11,1)=H19,"Férié",""),IF(YEAR($A$4)=2016,IF(VLOOKUP(H19,'Fériés 2016'!$A$1:$A$11,1)=H19,"Férié",""),"")))</f>
        <v/>
      </c>
      <c r="I20" s="25" t="str">
        <f>IF(YEAR($A$4)=2014,IF(VLOOKUP(I19,'Fériés 2014'!$A$1:$A$11,1)=I19,"Férié",""),IF(YEAR($A$4)=2015,IF(VLOOKUP(I19,'Fériés 2015'!$A$1:$A$11,1)=I19,"Férié",""),IF(YEAR($A$4)=2016,IF(VLOOKUP(I19,'Fériés 2016'!$A$1:$A$11,1)=I19,"Férié",""),"")))</f>
        <v/>
      </c>
      <c r="J20" s="25" t="str">
        <f>IF(YEAR($A$4)=2014,IF(VLOOKUP(J19,'Fériés 2014'!$A$1:$A$11,1)=J19,"Férié",""),IF(YEAR($A$4)=2015,IF(VLOOKUP(J19,'Fériés 2015'!$A$1:$A$11,1)=J19,"Férié",""),IF(YEAR($A$4)=2016,IF(VLOOKUP(J19,'Fériés 2016'!$A$1:$A$11,1)=J19,"Férié",""),"")))</f>
        <v/>
      </c>
      <c r="K20" s="25" t="str">
        <f>IF(YEAR($A$4)=2014,IF(VLOOKUP(K19,'Fériés 2014'!$A$1:$A$11,1)=K19,"Férié",""),IF(YEAR($A$4)=2015,IF(VLOOKUP(K19,'Fériés 2015'!$A$1:$A$11,1)=K19,"Férié",""),IF(YEAR($A$4)=2016,IF(VLOOKUP(K19,'Fériés 2016'!$A$1:$A$11,1)=K19,"Férié",""),"")))</f>
        <v/>
      </c>
      <c r="L20" s="25" t="str">
        <f>IF(YEAR($A$4)=2014,IF(VLOOKUP(L19,'Fériés 2014'!$A$1:$A$11,1)=L19,"Férié",""),IF(YEAR($A$4)=2015,IF(VLOOKUP(L19,'Fériés 2015'!$A$1:$A$11,1)=L19,"Férié",""),IF(YEAR($A$4)=2016,IF(VLOOKUP(L19,'Fériés 2016'!$A$1:$A$11,1)=L19,"Férié",""),"")))</f>
        <v/>
      </c>
      <c r="M20" s="25" t="str">
        <f>IF(YEAR($A$4)=2014,IF(VLOOKUP(M19,'Fériés 2014'!$A$1:$A$11,1)=M19,"Férié",""),IF(YEAR($A$4)=2015,IF(VLOOKUP(M19,'Fériés 2015'!$A$1:$A$11,1)=M19,"Férié",""),IF(YEAR($A$4)=2016,IF(VLOOKUP(M19,'Fériés 2016'!$A$1:$A$11,1)=M19,"Férié",""),"")))</f>
        <v/>
      </c>
      <c r="N20" s="25" t="str">
        <f>IF(YEAR($A$4)=2014,IF(VLOOKUP(N19,'Fériés 2014'!$A$1:$A$11,1)=N19,"Férié",""),IF(YEAR($A$4)=2015,IF(VLOOKUP(N19,'Fériés 2015'!$A$1:$A$11,1)=N19,"Férié",""),IF(YEAR($A$4)=2016,IF(VLOOKUP(N19,'Fériés 2016'!$A$1:$A$11,1)=N19,"Férié",""),"")))</f>
        <v/>
      </c>
      <c r="O20" s="25" t="str">
        <f>IF(YEAR($A$4)=2014,IF(VLOOKUP(O19,'Fériés 2014'!$A$1:$A$11,1)=O19,"Férié",""),IF(YEAR($A$4)=2015,IF(VLOOKUP(O19,'Fériés 2015'!$A$1:$A$11,1)=O19,"Férié",""),IF(YEAR($A$4)=2016,IF(VLOOKUP(O19,'Fériés 2016'!$A$1:$A$11,1)=O19,"Férié",""),"")))</f>
        <v/>
      </c>
      <c r="P20" s="25" t="str">
        <f>IF(YEAR($A$4)=2014,IF(VLOOKUP(P19,'Fériés 2014'!$A$1:$A$11,1)=P19,"Férié",""),IF(YEAR($A$4)=2015,IF(VLOOKUP(P19,'Fériés 2015'!$A$1:$A$11,1)=P19,"Férié",""),IF(YEAR($A$4)=2016,IF(VLOOKUP(P19,'Fériés 2016'!$A$1:$A$11,1)=P19,"Férié",""),"")))</f>
        <v/>
      </c>
      <c r="Q20" s="25" t="str">
        <f>IF(YEAR($A$4)=2014,IF(VLOOKUP(Q19,'Fériés 2014'!$A$1:$A$11,1)=Q19,"Férié",""),IF(YEAR($A$4)=2015,IF(VLOOKUP(Q19,'Fériés 2015'!$A$1:$A$11,1)=Q19,"Férié",""),IF(YEAR($A$4)=2016,IF(VLOOKUP(Q19,'Fériés 2016'!$A$1:$A$11,1)=Q19,"Férié",""),"")))</f>
        <v/>
      </c>
      <c r="R20" s="26" t="str">
        <f>IF(R19="","",IF(YEAR($A$4)=2014,IF(VLOOKUP(R19,'Fériés 2014'!$A$1:$A$11,1)=R19,"Férié",""),IF(YEAR($A$4)=2015,IF(VLOOKUP(R19,'Fériés 2015'!$A$1:$A$11,1)=R19,"Férié",""),IF(YEAR($A$4)=2016,IF(VLOOKUP(R19,'Fériés 2016'!$A$1:$A$11,1)=R19,"Férié",""),""))))</f>
        <v/>
      </c>
    </row>
    <row r="21" spans="1:18" ht="24.95" customHeight="1">
      <c r="A21" s="27" t="s">
        <v>3</v>
      </c>
      <c r="B21" s="5" t="s">
        <v>0</v>
      </c>
      <c r="C21" s="14" t="str">
        <f>IF(C18="V",4,IF(OR(C18="s",C18="d",C20="Férié"),"",IF(OR(C18="l",C18="j"),7.5,IF(OR(C18="ma",C18="me"),8))))</f>
        <v/>
      </c>
      <c r="D21" s="15">
        <f t="shared" ref="D21:Q21" si="20">IF(D18="V",4,IF(OR(D18="s",D18="d",D20="Férié"),"",IF(OR(D18="l",D18="j"),7.5,IF(OR(D18="ma",D18="me"),8))))</f>
        <v>7.5</v>
      </c>
      <c r="E21" s="15">
        <f t="shared" si="20"/>
        <v>8</v>
      </c>
      <c r="F21" s="15">
        <f t="shared" si="20"/>
        <v>8</v>
      </c>
      <c r="G21" s="15">
        <f t="shared" si="20"/>
        <v>7.5</v>
      </c>
      <c r="H21" s="15">
        <f t="shared" si="20"/>
        <v>4</v>
      </c>
      <c r="I21" s="15" t="str">
        <f t="shared" si="20"/>
        <v/>
      </c>
      <c r="J21" s="15" t="str">
        <f t="shared" si="20"/>
        <v/>
      </c>
      <c r="K21" s="15">
        <f t="shared" si="20"/>
        <v>7.5</v>
      </c>
      <c r="L21" s="15">
        <f t="shared" si="20"/>
        <v>8</v>
      </c>
      <c r="M21" s="15">
        <f t="shared" si="20"/>
        <v>8</v>
      </c>
      <c r="N21" s="15">
        <f t="shared" si="20"/>
        <v>7.5</v>
      </c>
      <c r="O21" s="15">
        <f t="shared" si="20"/>
        <v>4</v>
      </c>
      <c r="P21" s="15" t="str">
        <f t="shared" si="20"/>
        <v/>
      </c>
      <c r="Q21" s="15" t="str">
        <f t="shared" si="20"/>
        <v/>
      </c>
      <c r="R21" s="16" t="str">
        <f>IF(R$18="V",4,IF(OR(R$18="",R$18="s",R$18="d",C20="Férié"),"",IF(OR(R$18="l",R$18="j"),7.5,IF(OR(R$18="ma",R$18="me"),8))))</f>
        <v/>
      </c>
    </row>
    <row r="22" spans="1:18" ht="24.95" customHeight="1" thickBot="1">
      <c r="A22" s="28"/>
      <c r="B22" s="6" t="s">
        <v>1</v>
      </c>
      <c r="C22" s="19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0"/>
    </row>
    <row r="23" spans="1:18" ht="24.95" customHeight="1">
      <c r="A23" s="27" t="s">
        <v>4</v>
      </c>
      <c r="B23" s="5" t="s">
        <v>0</v>
      </c>
      <c r="C23" s="19" t="str">
        <f>IF(C18="V",4,IF(OR(C18="s",C18="d",C20="Férié"),"",IF(OR(C18="l",C18="ma"),7.5,IF(OR(C18="me",C18="j"),8))))</f>
        <v/>
      </c>
      <c r="D23" s="2">
        <f t="shared" ref="D23:Q23" si="21">IF(D18="V",4,IF(OR(D18="s",D18="d",D20="Férié"),"",IF(OR(D18="l",D18="ma"),7.5,IF(OR(D18="me",D18="j"),8))))</f>
        <v>7.5</v>
      </c>
      <c r="E23" s="2">
        <f t="shared" si="21"/>
        <v>7.5</v>
      </c>
      <c r="F23" s="2">
        <f t="shared" si="21"/>
        <v>8</v>
      </c>
      <c r="G23" s="2">
        <f t="shared" si="21"/>
        <v>8</v>
      </c>
      <c r="H23" s="2">
        <f t="shared" si="21"/>
        <v>4</v>
      </c>
      <c r="I23" s="2" t="str">
        <f t="shared" si="21"/>
        <v/>
      </c>
      <c r="J23" s="2" t="str">
        <f t="shared" si="21"/>
        <v/>
      </c>
      <c r="K23" s="2">
        <f t="shared" si="21"/>
        <v>7.5</v>
      </c>
      <c r="L23" s="2">
        <f t="shared" si="21"/>
        <v>7.5</v>
      </c>
      <c r="M23" s="2">
        <f t="shared" si="21"/>
        <v>8</v>
      </c>
      <c r="N23" s="2">
        <f t="shared" si="21"/>
        <v>8</v>
      </c>
      <c r="O23" s="2">
        <f t="shared" si="21"/>
        <v>4</v>
      </c>
      <c r="P23" s="2" t="str">
        <f t="shared" si="21"/>
        <v/>
      </c>
      <c r="Q23" s="2" t="str">
        <f t="shared" si="21"/>
        <v/>
      </c>
      <c r="R23" s="20" t="str">
        <f>IF(R$18="V",4,IF(OR(R$18="",R$18="s",R$18="d",C20="Férié"),"",IF(OR(R$18="l",R$18="j"),7.5,IF(OR(R$18="ma",R$18="me"),8))))</f>
        <v/>
      </c>
    </row>
    <row r="24" spans="1:18" ht="24.95" customHeight="1" thickBot="1">
      <c r="A24" s="28"/>
      <c r="B24" s="6" t="s">
        <v>1</v>
      </c>
      <c r="C24" s="19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0"/>
    </row>
    <row r="25" spans="1:18" ht="24.95" customHeight="1">
      <c r="A25" s="27" t="s">
        <v>5</v>
      </c>
      <c r="B25" s="5" t="s">
        <v>0</v>
      </c>
      <c r="C25" s="19" t="str">
        <f>IF(C18="V",4,IF(OR(C18="s",C18="d",C20="Férié"),"",IF(OR(C18="l",C18="j"),7.5,IF(OR(C18="ma",C18="me"),8))))</f>
        <v/>
      </c>
      <c r="D25" s="2">
        <f t="shared" ref="D25:Q25" si="22">IF(D18="V",4,IF(OR(D18="s",D18="d",D20="Férié"),"",IF(OR(D18="l",D18="j"),7.5,IF(OR(D18="ma",D18="me"),8))))</f>
        <v>7.5</v>
      </c>
      <c r="E25" s="2">
        <f t="shared" si="22"/>
        <v>8</v>
      </c>
      <c r="F25" s="2">
        <f t="shared" si="22"/>
        <v>8</v>
      </c>
      <c r="G25" s="2">
        <f t="shared" si="22"/>
        <v>7.5</v>
      </c>
      <c r="H25" s="2">
        <f t="shared" si="22"/>
        <v>4</v>
      </c>
      <c r="I25" s="2" t="str">
        <f t="shared" si="22"/>
        <v/>
      </c>
      <c r="J25" s="2" t="str">
        <f t="shared" si="22"/>
        <v/>
      </c>
      <c r="K25" s="2">
        <f t="shared" si="22"/>
        <v>7.5</v>
      </c>
      <c r="L25" s="2">
        <f t="shared" si="22"/>
        <v>8</v>
      </c>
      <c r="M25" s="2">
        <f t="shared" si="22"/>
        <v>8</v>
      </c>
      <c r="N25" s="2">
        <f t="shared" si="22"/>
        <v>7.5</v>
      </c>
      <c r="O25" s="2">
        <f t="shared" si="22"/>
        <v>4</v>
      </c>
      <c r="P25" s="2" t="str">
        <f t="shared" si="22"/>
        <v/>
      </c>
      <c r="Q25" s="2" t="str">
        <f t="shared" si="22"/>
        <v/>
      </c>
      <c r="R25" s="20" t="str">
        <f>IF(R$18="V",4,IF(OR(R$18="",R$18="s",R$18="d",C20="Férié"),"",IF(OR(R$18="l",R$18="j"),7.5,IF(OR(R$18="ma",R$18="me"),8))))</f>
        <v/>
      </c>
    </row>
    <row r="26" spans="1:18" ht="24.95" customHeight="1" thickBot="1">
      <c r="A26" s="28"/>
      <c r="B26" s="6" t="s">
        <v>1</v>
      </c>
      <c r="C26" s="19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0"/>
    </row>
    <row r="27" spans="1:18" ht="24.95" customHeight="1">
      <c r="A27" s="27" t="s">
        <v>6</v>
      </c>
      <c r="B27" s="5" t="s">
        <v>0</v>
      </c>
      <c r="C27" s="19" t="str">
        <f>IF(C18="V",4,IF(OR(C18="s",C18="d",C20="Férié"),"",IF(OR(C18="l",C18="ma"),7.5,IF(OR(C18="me",C18="j"),8))))</f>
        <v/>
      </c>
      <c r="D27" s="2">
        <f t="shared" ref="D27:Q27" si="23">IF(D18="V",4,IF(OR(D18="s",D18="d",D20="Férié"),"",IF(OR(D18="l",D18="ma"),7.5,IF(OR(D18="me",D18="j"),8))))</f>
        <v>7.5</v>
      </c>
      <c r="E27" s="2">
        <f t="shared" si="23"/>
        <v>7.5</v>
      </c>
      <c r="F27" s="2">
        <f t="shared" si="23"/>
        <v>8</v>
      </c>
      <c r="G27" s="2">
        <f t="shared" si="23"/>
        <v>8</v>
      </c>
      <c r="H27" s="2">
        <f t="shared" si="23"/>
        <v>4</v>
      </c>
      <c r="I27" s="2" t="str">
        <f t="shared" si="23"/>
        <v/>
      </c>
      <c r="J27" s="2" t="str">
        <f t="shared" si="23"/>
        <v/>
      </c>
      <c r="K27" s="2">
        <f t="shared" si="23"/>
        <v>7.5</v>
      </c>
      <c r="L27" s="2">
        <f t="shared" si="23"/>
        <v>7.5</v>
      </c>
      <c r="M27" s="2">
        <f t="shared" si="23"/>
        <v>8</v>
      </c>
      <c r="N27" s="2">
        <f t="shared" si="23"/>
        <v>8</v>
      </c>
      <c r="O27" s="2">
        <f t="shared" si="23"/>
        <v>4</v>
      </c>
      <c r="P27" s="2" t="str">
        <f t="shared" si="23"/>
        <v/>
      </c>
      <c r="Q27" s="2" t="str">
        <f t="shared" si="23"/>
        <v/>
      </c>
      <c r="R27" s="20" t="str">
        <f>IF(R$18="V",4,IF(OR(R$18="",R$18="s",R$18="d",C20="Férié"),"",IF(OR(R$18="l",R$18="j"),7.5,IF(OR(R$18="ma",R$18="me"),8))))</f>
        <v/>
      </c>
    </row>
    <row r="28" spans="1:18" ht="24.95" customHeight="1" thickBot="1">
      <c r="A28" s="28"/>
      <c r="B28" s="6" t="s">
        <v>1</v>
      </c>
      <c r="C28" s="2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3"/>
    </row>
    <row r="31" spans="1:18">
      <c r="D31" s="4"/>
    </row>
    <row r="32" spans="1:18">
      <c r="D32" s="4"/>
    </row>
    <row r="33" spans="4:4">
      <c r="D33" s="4"/>
    </row>
    <row r="34" spans="4:4">
      <c r="D34" s="4"/>
    </row>
    <row r="35" spans="4:4">
      <c r="D35" s="4"/>
    </row>
    <row r="36" spans="4:4">
      <c r="D36" s="4"/>
    </row>
    <row r="37" spans="4:4">
      <c r="D37" s="4"/>
    </row>
    <row r="38" spans="4:4">
      <c r="D38" s="4"/>
    </row>
    <row r="39" spans="4:4">
      <c r="D39" s="4"/>
    </row>
    <row r="40" spans="4:4">
      <c r="D40" s="4"/>
    </row>
  </sheetData>
  <mergeCells count="9">
    <mergeCell ref="A27:A28"/>
    <mergeCell ref="A10:A11"/>
    <mergeCell ref="A12:A13"/>
    <mergeCell ref="A14:A15"/>
    <mergeCell ref="A1:S1"/>
    <mergeCell ref="A8:A9"/>
    <mergeCell ref="A21:A22"/>
    <mergeCell ref="A23:A24"/>
    <mergeCell ref="A25:A26"/>
  </mergeCells>
  <conditionalFormatting sqref="C18:R28">
    <cfRule type="expression" dxfId="3" priority="8">
      <formula>OR(C$18="S",C$18="D")</formula>
    </cfRule>
    <cfRule type="expression" dxfId="2" priority="2">
      <formula>C$20="Férié"</formula>
    </cfRule>
  </conditionalFormatting>
  <conditionalFormatting sqref="C5:Q15">
    <cfRule type="expression" dxfId="1" priority="1">
      <formula>C$7="Férié"</formula>
    </cfRule>
    <cfRule type="expression" dxfId="0" priority="5">
      <formula>OR(C$5="S",C$5="D")</formula>
    </cfRule>
  </conditionalFormatting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1"/>
  <sheetViews>
    <sheetView workbookViewId="0">
      <selection activeCell="C13" sqref="C13"/>
    </sheetView>
  </sheetViews>
  <sheetFormatPr baseColWidth="10" defaultRowHeight="15"/>
  <sheetData>
    <row r="1" spans="1:1">
      <c r="A1" s="11">
        <v>41640</v>
      </c>
    </row>
    <row r="2" spans="1:1">
      <c r="A2" s="11">
        <v>41750</v>
      </c>
    </row>
    <row r="3" spans="1:1">
      <c r="A3" s="11">
        <v>41760</v>
      </c>
    </row>
    <row r="4" spans="1:1">
      <c r="A4" s="11">
        <v>41767</v>
      </c>
    </row>
    <row r="5" spans="1:1">
      <c r="A5" s="11">
        <v>41788</v>
      </c>
    </row>
    <row r="6" spans="1:1">
      <c r="A6" s="11">
        <v>41799</v>
      </c>
    </row>
    <row r="7" spans="1:1">
      <c r="A7" s="11">
        <v>41834</v>
      </c>
    </row>
    <row r="8" spans="1:1">
      <c r="A8" s="11">
        <v>41866</v>
      </c>
    </row>
    <row r="9" spans="1:1">
      <c r="A9" s="11">
        <v>41944</v>
      </c>
    </row>
    <row r="10" spans="1:1">
      <c r="A10" s="11">
        <v>41954</v>
      </c>
    </row>
    <row r="11" spans="1:1">
      <c r="A11" s="11">
        <v>41998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11"/>
  <sheetViews>
    <sheetView workbookViewId="0">
      <selection activeCell="A12" sqref="A12"/>
    </sheetView>
  </sheetViews>
  <sheetFormatPr baseColWidth="10" defaultRowHeight="15"/>
  <sheetData>
    <row r="1" spans="1:1">
      <c r="A1" s="10">
        <v>42005</v>
      </c>
    </row>
    <row r="2" spans="1:1">
      <c r="A2" s="10">
        <v>42100</v>
      </c>
    </row>
    <row r="3" spans="1:1">
      <c r="A3" s="10">
        <v>42125</v>
      </c>
    </row>
    <row r="4" spans="1:1">
      <c r="A4" s="10">
        <v>42132</v>
      </c>
    </row>
    <row r="5" spans="1:1">
      <c r="A5" s="10">
        <v>42138</v>
      </c>
    </row>
    <row r="6" spans="1:1">
      <c r="A6" s="10">
        <v>42149</v>
      </c>
    </row>
    <row r="7" spans="1:1">
      <c r="A7" s="10">
        <v>42199</v>
      </c>
    </row>
    <row r="8" spans="1:1">
      <c r="A8" s="10">
        <v>42231</v>
      </c>
    </row>
    <row r="9" spans="1:1">
      <c r="A9" s="10">
        <v>42309</v>
      </c>
    </row>
    <row r="10" spans="1:1">
      <c r="A10" s="10">
        <v>42319</v>
      </c>
    </row>
    <row r="11" spans="1:1">
      <c r="A11" s="10">
        <v>42363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11"/>
  <sheetViews>
    <sheetView workbookViewId="0">
      <selection activeCell="A12" sqref="A12"/>
    </sheetView>
  </sheetViews>
  <sheetFormatPr baseColWidth="10" defaultRowHeight="15"/>
  <sheetData>
    <row r="1" spans="1:1">
      <c r="A1" s="10">
        <v>42370</v>
      </c>
    </row>
    <row r="2" spans="1:1">
      <c r="A2" s="10">
        <v>42457</v>
      </c>
    </row>
    <row r="3" spans="1:1">
      <c r="A3" s="10">
        <v>42491</v>
      </c>
    </row>
    <row r="4" spans="1:1">
      <c r="A4" s="10">
        <v>42498</v>
      </c>
    </row>
    <row r="5" spans="1:1">
      <c r="A5" s="10">
        <v>42505</v>
      </c>
    </row>
    <row r="6" spans="1:1">
      <c r="A6" s="10">
        <v>42506</v>
      </c>
    </row>
    <row r="7" spans="1:1">
      <c r="A7" s="10">
        <v>42565</v>
      </c>
    </row>
    <row r="8" spans="1:1">
      <c r="A8" s="10">
        <v>42597</v>
      </c>
    </row>
    <row r="9" spans="1:1">
      <c r="A9" s="10">
        <v>42675</v>
      </c>
    </row>
    <row r="10" spans="1:1">
      <c r="A10" s="10">
        <v>42685</v>
      </c>
    </row>
    <row r="11" spans="1:1">
      <c r="A11" s="10">
        <v>42729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</vt:lpstr>
      <vt:lpstr>Fériés 2014</vt:lpstr>
      <vt:lpstr>Fériés 2015</vt:lpstr>
      <vt:lpstr>Fériés 2016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Patrick Arbogast</cp:lastModifiedBy>
  <cp:lastPrinted>2014-08-20T09:37:49Z</cp:lastPrinted>
  <dcterms:created xsi:type="dcterms:W3CDTF">2014-08-12T10:31:55Z</dcterms:created>
  <dcterms:modified xsi:type="dcterms:W3CDTF">2014-08-20T16:30:04Z</dcterms:modified>
</cp:coreProperties>
</file>