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sql\partages\profiles\ngbadie\Desktop\"/>
    </mc:Choice>
  </mc:AlternateContent>
  <bookViews>
    <workbookView xWindow="0" yWindow="0" windowWidth="19200" windowHeight="6975" activeTab="1"/>
  </bookViews>
  <sheets>
    <sheet name="New Aout" sheetId="2" r:id="rId1"/>
    <sheet name="TIL SEMPA" sheetId="6" r:id="rId2"/>
  </sheets>
  <definedNames>
    <definedName name="_xlnm._FilterDatabase" localSheetId="1" hidden="1">'TIL SEMPA'!$A$1:$B$64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6" l="1"/>
  <c r="C11" i="6"/>
  <c r="D9" i="6"/>
  <c r="C9" i="6"/>
  <c r="D7" i="6"/>
  <c r="C7" i="6"/>
  <c r="T9" i="2"/>
  <c r="L9" i="2"/>
  <c r="L10" i="2"/>
  <c r="L11" i="2"/>
  <c r="L12" i="2"/>
  <c r="L13" i="2"/>
  <c r="M13" i="2" s="1"/>
  <c r="L14" i="2"/>
  <c r="L15" i="2"/>
  <c r="L16" i="2"/>
  <c r="L17" i="2"/>
  <c r="L18" i="2"/>
  <c r="M18" i="2" s="1"/>
  <c r="L19" i="2"/>
  <c r="M19" i="2" s="1"/>
  <c r="L20" i="2"/>
  <c r="M20" i="2" s="1"/>
  <c r="L21" i="2"/>
  <c r="L22" i="2"/>
  <c r="M22" i="2" s="1"/>
  <c r="L23" i="2"/>
  <c r="L24" i="2"/>
  <c r="L25" i="2"/>
  <c r="L26" i="2"/>
  <c r="L27" i="2"/>
  <c r="L28" i="2"/>
  <c r="L29" i="2"/>
  <c r="M29" i="2" s="1"/>
  <c r="L30" i="2"/>
  <c r="M30" i="2" s="1"/>
  <c r="L31" i="2"/>
  <c r="T31" i="2" s="1"/>
  <c r="L32" i="2"/>
  <c r="M32" i="2" s="1"/>
  <c r="L33" i="2"/>
  <c r="L34" i="2"/>
  <c r="M34" i="2" s="1"/>
  <c r="L35" i="2"/>
  <c r="L36" i="2"/>
  <c r="L37" i="2"/>
  <c r="L38" i="2"/>
  <c r="M38" i="2" s="1"/>
  <c r="L39" i="2"/>
  <c r="L40" i="2"/>
  <c r="L41" i="2"/>
  <c r="M41" i="2" s="1"/>
  <c r="L42" i="2"/>
  <c r="M42" i="2" s="1"/>
  <c r="L43" i="2"/>
  <c r="M43" i="2" s="1"/>
  <c r="L44" i="2"/>
  <c r="M44" i="2" s="1"/>
  <c r="L45" i="2"/>
  <c r="L46" i="2"/>
  <c r="M46" i="2" s="1"/>
  <c r="L47" i="2"/>
  <c r="L48" i="2"/>
  <c r="L49" i="2"/>
  <c r="L50" i="2"/>
  <c r="L51" i="2"/>
  <c r="L52" i="2"/>
  <c r="M52" i="2" s="1"/>
  <c r="L53" i="2"/>
  <c r="M53" i="2" s="1"/>
  <c r="L54" i="2"/>
  <c r="L55" i="2"/>
  <c r="L56" i="2"/>
  <c r="M56" i="2" s="1"/>
  <c r="L57" i="2"/>
  <c r="L58" i="2"/>
  <c r="M58" i="2" s="1"/>
  <c r="L59" i="2"/>
  <c r="L60" i="2"/>
  <c r="L61" i="2"/>
  <c r="M61" i="2" s="1"/>
  <c r="L62" i="2"/>
  <c r="M62" i="2" s="1"/>
  <c r="L63" i="2"/>
  <c r="L64" i="2"/>
  <c r="L65" i="2"/>
  <c r="L66" i="2"/>
  <c r="L67" i="2"/>
  <c r="M67" i="2" s="1"/>
  <c r="L68" i="2"/>
  <c r="M68" i="2" s="1"/>
  <c r="L69" i="2"/>
  <c r="L70" i="2"/>
  <c r="M70" i="2" s="1"/>
  <c r="L71" i="2"/>
  <c r="L72" i="2"/>
  <c r="L73" i="2"/>
  <c r="L74" i="2"/>
  <c r="L75" i="2"/>
  <c r="L76" i="2"/>
  <c r="L77" i="2"/>
  <c r="L78" i="2"/>
  <c r="M78" i="2" s="1"/>
  <c r="L79" i="2"/>
  <c r="M79" i="2" s="1"/>
  <c r="L80" i="2"/>
  <c r="M80" i="2" s="1"/>
  <c r="L81" i="2"/>
  <c r="L82" i="2"/>
  <c r="M82" i="2" s="1"/>
  <c r="L83" i="2"/>
  <c r="L84" i="2"/>
  <c r="L85" i="2"/>
  <c r="L86" i="2"/>
  <c r="L87" i="2"/>
  <c r="L88" i="2"/>
  <c r="M88" i="2" s="1"/>
  <c r="L89" i="2"/>
  <c r="M89" i="2" s="1"/>
  <c r="L90" i="2"/>
  <c r="M90" i="2" s="1"/>
  <c r="L91" i="2"/>
  <c r="M91" i="2" s="1"/>
  <c r="L92" i="2"/>
  <c r="M92" i="2" s="1"/>
  <c r="L93" i="2"/>
  <c r="L94" i="2"/>
  <c r="L95" i="2"/>
  <c r="L96" i="2"/>
  <c r="L97" i="2"/>
  <c r="M97" i="2" s="1"/>
  <c r="L98" i="2"/>
  <c r="L99" i="2"/>
  <c r="L100" i="2"/>
  <c r="M100" i="2" s="1"/>
  <c r="L101" i="2"/>
  <c r="L102" i="2"/>
  <c r="M102" i="2" s="1"/>
  <c r="L103" i="2"/>
  <c r="L104" i="2"/>
  <c r="M104" i="2" s="1"/>
  <c r="L105" i="2"/>
  <c r="L106" i="2"/>
  <c r="M106" i="2" s="1"/>
  <c r="L107" i="2"/>
  <c r="L108" i="2"/>
  <c r="L109" i="2"/>
  <c r="L110" i="2"/>
  <c r="M110" i="2" s="1"/>
  <c r="L111" i="2"/>
  <c r="L112" i="2"/>
  <c r="L113" i="2"/>
  <c r="L114" i="2"/>
  <c r="L115" i="2"/>
  <c r="M115" i="2" s="1"/>
  <c r="L116" i="2"/>
  <c r="M116" i="2" s="1"/>
  <c r="L117" i="2"/>
  <c r="L118" i="2"/>
  <c r="M118" i="2" s="1"/>
  <c r="L119" i="2"/>
  <c r="L120" i="2"/>
  <c r="L121" i="2"/>
  <c r="L122" i="2"/>
  <c r="M122" i="2" s="1"/>
  <c r="L123" i="2"/>
  <c r="L124" i="2"/>
  <c r="L125" i="2"/>
  <c r="M125" i="2" s="1"/>
  <c r="L126" i="2"/>
  <c r="M126" i="2" s="1"/>
  <c r="L127" i="2"/>
  <c r="M127" i="2" s="1"/>
  <c r="L128" i="2"/>
  <c r="M128" i="2" s="1"/>
  <c r="L129" i="2"/>
  <c r="L130" i="2"/>
  <c r="M130" i="2" s="1"/>
  <c r="L131" i="2"/>
  <c r="L132" i="2"/>
  <c r="L133" i="2"/>
  <c r="L134" i="2"/>
  <c r="M134" i="2" s="1"/>
  <c r="L135" i="2"/>
  <c r="L136" i="2"/>
  <c r="L137" i="2"/>
  <c r="M137" i="2" s="1"/>
  <c r="L138" i="2"/>
  <c r="M138" i="2" s="1"/>
  <c r="L139" i="2"/>
  <c r="M139" i="2" s="1"/>
  <c r="L140" i="2"/>
  <c r="M140" i="2" s="1"/>
  <c r="L141" i="2"/>
  <c r="L142" i="2"/>
  <c r="L143" i="2"/>
  <c r="L144" i="2"/>
  <c r="L145" i="2"/>
  <c r="L146" i="2"/>
  <c r="M146" i="2" s="1"/>
  <c r="L147" i="2"/>
  <c r="L148" i="2"/>
  <c r="M148" i="2" s="1"/>
  <c r="L149" i="2"/>
  <c r="M149" i="2" s="1"/>
  <c r="L150" i="2"/>
  <c r="L151" i="2"/>
  <c r="T151" i="2" s="1"/>
  <c r="L152" i="2"/>
  <c r="M152" i="2" s="1"/>
  <c r="L153" i="2"/>
  <c r="L154" i="2"/>
  <c r="M154" i="2" s="1"/>
  <c r="L155" i="2"/>
  <c r="L156" i="2"/>
  <c r="L157" i="2"/>
  <c r="L158" i="2"/>
  <c r="M158" i="2" s="1"/>
  <c r="L159" i="2"/>
  <c r="L160" i="2"/>
  <c r="L161" i="2"/>
  <c r="L162" i="2"/>
  <c r="L163" i="2"/>
  <c r="M163" i="2" s="1"/>
  <c r="L164" i="2"/>
  <c r="M164" i="2" s="1"/>
  <c r="L165" i="2"/>
  <c r="L166" i="2"/>
  <c r="M166" i="2" s="1"/>
  <c r="L167" i="2"/>
  <c r="L168" i="2"/>
  <c r="L4" i="2"/>
  <c r="L5" i="2"/>
  <c r="L6" i="2"/>
  <c r="L7" i="2"/>
  <c r="L8" i="2"/>
  <c r="L3" i="2"/>
  <c r="S31" i="2"/>
  <c r="S15" i="2"/>
  <c r="R5" i="2"/>
  <c r="E172" i="2"/>
  <c r="M168" i="2"/>
  <c r="M167" i="2"/>
  <c r="M165" i="2"/>
  <c r="R163" i="2"/>
  <c r="M162" i="2"/>
  <c r="M161" i="2"/>
  <c r="M160" i="2"/>
  <c r="M159" i="2"/>
  <c r="R157" i="2"/>
  <c r="M157" i="2"/>
  <c r="M156" i="2"/>
  <c r="M155" i="2"/>
  <c r="M153" i="2"/>
  <c r="R151" i="2"/>
  <c r="S151" i="2" s="1"/>
  <c r="M151" i="2"/>
  <c r="M150" i="2"/>
  <c r="M147" i="2"/>
  <c r="R146" i="2"/>
  <c r="S146" i="2" s="1"/>
  <c r="M145" i="2"/>
  <c r="M144" i="2"/>
  <c r="M143" i="2"/>
  <c r="M142" i="2"/>
  <c r="M141" i="2"/>
  <c r="R139" i="2"/>
  <c r="M136" i="2"/>
  <c r="M135" i="2"/>
  <c r="M133" i="2"/>
  <c r="R132" i="2"/>
  <c r="S132" i="2" s="1"/>
  <c r="M132" i="2"/>
  <c r="M131" i="2"/>
  <c r="M129" i="2"/>
  <c r="S126" i="2"/>
  <c r="R126" i="2"/>
  <c r="M124" i="2"/>
  <c r="M123" i="2"/>
  <c r="S122" i="2"/>
  <c r="R122" i="2"/>
  <c r="M121" i="2"/>
  <c r="M120" i="2"/>
  <c r="R119" i="2"/>
  <c r="M119" i="2"/>
  <c r="M117" i="2"/>
  <c r="R116" i="2"/>
  <c r="S116" i="2" s="1"/>
  <c r="M114" i="2"/>
  <c r="M113" i="2"/>
  <c r="M112" i="2"/>
  <c r="M111" i="2"/>
  <c r="R110" i="2"/>
  <c r="M109" i="2"/>
  <c r="M108" i="2"/>
  <c r="M107" i="2"/>
  <c r="R106" i="2"/>
  <c r="M105" i="2"/>
  <c r="M103" i="2"/>
  <c r="M101" i="2"/>
  <c r="R99" i="2"/>
  <c r="S99" i="2" s="1"/>
  <c r="M99" i="2"/>
  <c r="M98" i="2"/>
  <c r="M96" i="2"/>
  <c r="M95" i="2"/>
  <c r="M94" i="2"/>
  <c r="M93" i="2"/>
  <c r="R92" i="2"/>
  <c r="T92" i="2" s="1"/>
  <c r="S88" i="2"/>
  <c r="R88" i="2"/>
  <c r="M87" i="2"/>
  <c r="M86" i="2"/>
  <c r="M85" i="2"/>
  <c r="S84" i="2"/>
  <c r="R84" i="2"/>
  <c r="M84" i="2"/>
  <c r="M83" i="2"/>
  <c r="M81" i="2"/>
  <c r="R80" i="2"/>
  <c r="M77" i="2"/>
  <c r="M76" i="2"/>
  <c r="M75" i="2"/>
  <c r="R74" i="2"/>
  <c r="S74" i="2" s="1"/>
  <c r="M74" i="2"/>
  <c r="M73" i="2"/>
  <c r="M72" i="2"/>
  <c r="M71" i="2"/>
  <c r="R70" i="2"/>
  <c r="S70" i="2" s="1"/>
  <c r="M69" i="2"/>
  <c r="M66" i="2"/>
  <c r="M65" i="2"/>
  <c r="M64" i="2"/>
  <c r="R63" i="2"/>
  <c r="M63" i="2"/>
  <c r="M60" i="2"/>
  <c r="M59" i="2"/>
  <c r="R57" i="2"/>
  <c r="M57" i="2"/>
  <c r="M55" i="2"/>
  <c r="M54" i="2"/>
  <c r="R52" i="2"/>
  <c r="S52" i="2" s="1"/>
  <c r="M51" i="2"/>
  <c r="M50" i="2"/>
  <c r="M49" i="2"/>
  <c r="M48" i="2"/>
  <c r="M47" i="2"/>
  <c r="M45" i="2"/>
  <c r="S44" i="2"/>
  <c r="R44" i="2"/>
  <c r="M40" i="2"/>
  <c r="M39" i="2"/>
  <c r="S37" i="2"/>
  <c r="R37" i="2"/>
  <c r="M37" i="2"/>
  <c r="M36" i="2"/>
  <c r="M35" i="2"/>
  <c r="M33" i="2"/>
  <c r="R31" i="2"/>
  <c r="M28" i="2"/>
  <c r="R27" i="2"/>
  <c r="M27" i="2"/>
  <c r="M26" i="2"/>
  <c r="M25" i="2"/>
  <c r="M24" i="2"/>
  <c r="M23" i="2"/>
  <c r="S22" i="2"/>
  <c r="R22" i="2"/>
  <c r="M21" i="2"/>
  <c r="M17" i="2"/>
  <c r="M16" i="2"/>
  <c r="R15" i="2"/>
  <c r="M15" i="2"/>
  <c r="M14" i="2"/>
  <c r="M12" i="2"/>
  <c r="M11" i="2"/>
  <c r="R9" i="2"/>
  <c r="S9" i="2" s="1"/>
  <c r="M9" i="2"/>
  <c r="M8" i="2"/>
  <c r="M7" i="2"/>
  <c r="M6" i="2"/>
  <c r="M5" i="2"/>
  <c r="M4" i="2"/>
  <c r="R3" i="2"/>
  <c r="S3" i="2" s="1"/>
  <c r="M3" i="2"/>
  <c r="M10" i="2" l="1"/>
  <c r="M31" i="2"/>
  <c r="T80" i="2"/>
  <c r="T5" i="2"/>
  <c r="C5" i="6" s="1"/>
  <c r="S80" i="2"/>
  <c r="U80" i="2" s="1"/>
  <c r="U74" i="2"/>
  <c r="T106" i="2"/>
  <c r="T27" i="2"/>
  <c r="T99" i="2"/>
  <c r="S106" i="2"/>
  <c r="U106" i="2" s="1"/>
  <c r="T88" i="2"/>
  <c r="T126" i="2"/>
  <c r="T163" i="2"/>
  <c r="U132" i="2"/>
  <c r="T119" i="2"/>
  <c r="T22" i="2"/>
  <c r="T63" i="2"/>
  <c r="U70" i="2"/>
  <c r="S92" i="2"/>
  <c r="U92" i="2" s="1"/>
  <c r="U3" i="2"/>
  <c r="D3" i="6" s="1"/>
  <c r="T44" i="2"/>
  <c r="T57" i="2"/>
  <c r="T84" i="2"/>
  <c r="T122" i="2"/>
  <c r="T110" i="2"/>
  <c r="T139" i="2"/>
  <c r="T157" i="2"/>
  <c r="S110" i="2"/>
  <c r="U110" i="2" s="1"/>
  <c r="U126" i="2"/>
  <c r="U22" i="2"/>
  <c r="U15" i="2"/>
  <c r="Y11" i="2" s="1"/>
  <c r="U9" i="2"/>
  <c r="U116" i="2"/>
  <c r="U37" i="2"/>
  <c r="U44" i="2"/>
  <c r="U84" i="2"/>
  <c r="U122" i="2"/>
  <c r="U151" i="2"/>
  <c r="U88" i="2"/>
  <c r="U99" i="2"/>
  <c r="U52" i="2"/>
  <c r="U146" i="2"/>
  <c r="T3" i="2"/>
  <c r="T15" i="2"/>
  <c r="X11" i="2" s="1"/>
  <c r="T116" i="2"/>
  <c r="T132" i="2"/>
  <c r="T146" i="2"/>
  <c r="T52" i="2"/>
  <c r="T70" i="2"/>
  <c r="T74" i="2"/>
  <c r="S57" i="2"/>
  <c r="U57" i="2" s="1"/>
  <c r="S139" i="2"/>
  <c r="U139" i="2" s="1"/>
  <c r="S157" i="2"/>
  <c r="U157" i="2" s="1"/>
  <c r="T37" i="2"/>
  <c r="S5" i="2"/>
  <c r="U5" i="2" s="1"/>
  <c r="D5" i="6" s="1"/>
  <c r="S27" i="2"/>
  <c r="U27" i="2" s="1"/>
  <c r="U31" i="2"/>
  <c r="S63" i="2"/>
  <c r="U63" i="2" s="1"/>
  <c r="S119" i="2"/>
  <c r="U119" i="2" s="1"/>
  <c r="S163" i="2"/>
  <c r="U163" i="2" s="1"/>
  <c r="C3" i="6" l="1"/>
</calcChain>
</file>

<file path=xl/comments1.xml><?xml version="1.0" encoding="utf-8"?>
<comments xmlns="http://schemas.openxmlformats.org/spreadsheetml/2006/main">
  <authors>
    <author>N GBADIE TSP</author>
  </authors>
  <commentList>
    <comment ref="T9" authorId="0" shapeId="0">
      <text>
        <r>
          <rPr>
            <sz val="8"/>
            <color indexed="81"/>
            <rFont val="Tahoma"/>
            <family val="2"/>
          </rPr>
          <t xml:space="preserve">cellule qui ne passe pas
</t>
        </r>
      </text>
    </comment>
  </commentList>
</comments>
</file>

<file path=xl/sharedStrings.xml><?xml version="1.0" encoding="utf-8"?>
<sst xmlns="http://schemas.openxmlformats.org/spreadsheetml/2006/main" count="135" uniqueCount="33">
  <si>
    <t>Jour de la semaine</t>
  </si>
  <si>
    <t>Date</t>
  </si>
  <si>
    <t>Navire et Voyage</t>
  </si>
  <si>
    <t>nbre d'H  (shift)</t>
  </si>
  <si>
    <t>Nbre de Chauff M</t>
  </si>
  <si>
    <t>Nbre d'Equipes</t>
  </si>
  <si>
    <t>Catégorie Dockers</t>
  </si>
  <si>
    <t>ttl pers fiche</t>
  </si>
  <si>
    <t>ttl H / fiche</t>
  </si>
  <si>
    <t>Sup.Sempa</t>
  </si>
  <si>
    <t>Ttl Sup Sempa</t>
  </si>
  <si>
    <t>Ttl Heure Sup. Sempa</t>
  </si>
  <si>
    <t>ttl pers / jr</t>
  </si>
  <si>
    <t xml:space="preserve">ttl H / jr </t>
  </si>
  <si>
    <t>vendredi</t>
  </si>
  <si>
    <t>HEBE WM430R</t>
  </si>
  <si>
    <t>samedi</t>
  </si>
  <si>
    <t>CROSS STUFFING</t>
  </si>
  <si>
    <t>Msc Natalia FY431R</t>
  </si>
  <si>
    <t>dimanche</t>
  </si>
  <si>
    <t>Msc Paola WM430R</t>
  </si>
  <si>
    <t>lundi</t>
  </si>
  <si>
    <t>Gitte WA431A</t>
  </si>
  <si>
    <t>mardi</t>
  </si>
  <si>
    <t>mercredi</t>
  </si>
  <si>
    <t>Vacation</t>
  </si>
  <si>
    <t>jeudi</t>
  </si>
  <si>
    <t>Ocean Pro ZZ430A</t>
  </si>
  <si>
    <t>Aggeliki P WB432A</t>
  </si>
  <si>
    <t>Msc Anna WB432A</t>
  </si>
  <si>
    <t>Ulsan FY432A</t>
  </si>
  <si>
    <t>Msc Sophie WM431R</t>
  </si>
  <si>
    <t>Nbre d'Equipes Dockers embauchés Dans le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</si>
</sst>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New Century Schoolbook"/>
      <family val="1"/>
    </font>
    <font>
      <sz val="8"/>
      <color theme="1"/>
      <name val="Calibri"/>
      <family val="2"/>
      <scheme val="minor"/>
    </font>
    <font>
      <b/>
      <sz val="11"/>
      <color theme="1"/>
      <name val="Cambria"/>
      <family val="1"/>
    </font>
    <font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rgb="FFFF0000"/>
      </top>
      <bottom/>
      <diagonal/>
    </border>
    <border>
      <left style="hair">
        <color auto="1"/>
      </left>
      <right style="thick">
        <color auto="1"/>
      </right>
      <top style="thick">
        <color rgb="FFFF0000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ck">
        <color rgb="FFFF000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rgb="FFFF0000"/>
      </top>
      <bottom style="hair">
        <color auto="1"/>
      </bottom>
      <diagonal/>
    </border>
    <border>
      <left/>
      <right style="hair">
        <color auto="1"/>
      </right>
      <top style="thick">
        <color rgb="FFFF0000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ck">
        <color rgb="FFFF0000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rgb="FFFF0000"/>
      </bottom>
      <diagonal/>
    </border>
    <border>
      <left/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0" fillId="3" borderId="5" xfId="0" applyFill="1" applyBorder="1"/>
    <xf numFmtId="0" fontId="1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" fontId="0" fillId="2" borderId="14" xfId="0" applyNumberForma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4" fontId="0" fillId="2" borderId="15" xfId="0" applyNumberFormat="1" applyFill="1" applyBorder="1" applyAlignment="1">
      <alignment horizontal="center" vertical="center"/>
    </xf>
    <xf numFmtId="0" fontId="0" fillId="0" borderId="16" xfId="0" applyFill="1" applyBorder="1"/>
    <xf numFmtId="1" fontId="0" fillId="0" borderId="19" xfId="0" applyNumberForma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1" fontId="0" fillId="2" borderId="18" xfId="0" applyNumberFormat="1" applyFill="1" applyBorder="1" applyAlignment="1">
      <alignment horizontal="center" vertical="center"/>
    </xf>
    <xf numFmtId="0" fontId="0" fillId="0" borderId="5" xfId="0" applyFill="1" applyBorder="1"/>
    <xf numFmtId="1" fontId="0" fillId="0" borderId="6" xfId="0" applyNumberForma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1" fontId="4" fillId="2" borderId="18" xfId="0" applyNumberFormat="1" applyFont="1" applyFill="1" applyBorder="1" applyAlignment="1">
      <alignment horizontal="center" vertical="center"/>
    </xf>
    <xf numFmtId="0" fontId="3" fillId="2" borderId="14" xfId="0" applyNumberFormat="1" applyFont="1" applyFill="1" applyBorder="1" applyAlignment="1">
      <alignment horizontal="center" vertical="center"/>
    </xf>
    <xf numFmtId="1" fontId="4" fillId="2" borderId="14" xfId="0" applyNumberFormat="1" applyFont="1" applyFill="1" applyBorder="1" applyAlignment="1">
      <alignment horizontal="center" vertical="center"/>
    </xf>
    <xf numFmtId="1" fontId="0" fillId="2" borderId="0" xfId="0" applyNumberFormat="1" applyFill="1"/>
    <xf numFmtId="14" fontId="0" fillId="2" borderId="12" xfId="0" applyNumberFormat="1" applyFill="1" applyBorder="1" applyAlignment="1">
      <alignment horizontal="center" vertical="center"/>
    </xf>
    <xf numFmtId="0" fontId="0" fillId="0" borderId="8" xfId="0" applyFill="1" applyBorder="1"/>
    <xf numFmtId="0" fontId="0" fillId="0" borderId="21" xfId="0" applyFill="1" applyBorder="1"/>
    <xf numFmtId="0" fontId="3" fillId="2" borderId="2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1" fontId="0" fillId="2" borderId="23" xfId="0" applyNumberFormat="1" applyFill="1" applyBorder="1" applyAlignment="1">
      <alignment horizontal="center" vertical="center"/>
    </xf>
    <xf numFmtId="8" fontId="0" fillId="0" borderId="5" xfId="0" applyNumberFormat="1" applyFill="1" applyBorder="1"/>
    <xf numFmtId="0" fontId="0" fillId="2" borderId="25" xfId="0" applyFill="1" applyBorder="1" applyAlignment="1">
      <alignment horizontal="center" vertical="center"/>
    </xf>
    <xf numFmtId="0" fontId="0" fillId="0" borderId="26" xfId="0" applyFill="1" applyBorder="1"/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1" fontId="0" fillId="2" borderId="28" xfId="0" applyNumberForma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14" fontId="0" fillId="2" borderId="0" xfId="0" applyNumberFormat="1" applyFill="1"/>
    <xf numFmtId="1" fontId="0" fillId="2" borderId="7" xfId="0" applyNumberFormat="1" applyFill="1" applyBorder="1" applyAlignment="1">
      <alignment horizontal="center" vertical="center"/>
    </xf>
    <xf numFmtId="1" fontId="0" fillId="2" borderId="18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" fontId="0" fillId="0" borderId="0" xfId="0" applyNumberFormat="1" applyFill="1"/>
    <xf numFmtId="0" fontId="0" fillId="0" borderId="1" xfId="0" applyFill="1" applyBorder="1" applyAlignment="1" applyProtection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wrapText="1"/>
    </xf>
    <xf numFmtId="1" fontId="0" fillId="0" borderId="17" xfId="0" applyNumberFormat="1" applyFill="1" applyBorder="1" applyAlignment="1">
      <alignment horizontal="center" vertical="center"/>
    </xf>
    <xf numFmtId="1" fontId="0" fillId="0" borderId="18" xfId="0" applyNumberFormat="1" applyFill="1" applyBorder="1" applyAlignment="1">
      <alignment horizontal="center" vertical="center"/>
    </xf>
    <xf numFmtId="1" fontId="0" fillId="0" borderId="16" xfId="0" applyNumberFormat="1" applyFill="1" applyBorder="1" applyAlignment="1">
      <alignment horizontal="center" vertical="center"/>
    </xf>
    <xf numFmtId="1" fontId="3" fillId="0" borderId="19" xfId="0" applyNumberFormat="1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1" fontId="0" fillId="0" borderId="20" xfId="0" applyNumberForma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3" fillId="0" borderId="13" xfId="0" applyNumberFormat="1" applyFont="1" applyFill="1" applyBorder="1" applyAlignment="1">
      <alignment horizontal="center" vertical="center"/>
    </xf>
    <xf numFmtId="1" fontId="3" fillId="0" borderId="14" xfId="0" applyNumberFormat="1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1" fillId="0" borderId="20" xfId="0" applyNumberFormat="1" applyFont="1" applyFill="1" applyBorder="1" applyAlignment="1">
      <alignment horizontal="center" vertical="center"/>
    </xf>
    <xf numFmtId="1" fontId="1" fillId="0" borderId="17" xfId="0" applyNumberFormat="1" applyFont="1" applyFill="1" applyBorder="1" applyAlignment="1">
      <alignment horizontal="center" vertical="center"/>
    </xf>
    <xf numFmtId="1" fontId="0" fillId="0" borderId="20" xfId="0" applyNumberFormat="1" applyFont="1" applyFill="1" applyBorder="1" applyAlignment="1">
      <alignment horizontal="center" vertical="center"/>
    </xf>
    <xf numFmtId="1" fontId="0" fillId="0" borderId="13" xfId="0" applyNumberFormat="1" applyFill="1" applyBorder="1" applyAlignment="1">
      <alignment horizontal="center" vertical="center"/>
    </xf>
    <xf numFmtId="1" fontId="0" fillId="0" borderId="13" xfId="0" applyNumberFormat="1" applyFont="1" applyFill="1" applyBorder="1" applyAlignment="1">
      <alignment horizontal="center" vertical="center"/>
    </xf>
    <xf numFmtId="1" fontId="1" fillId="0" borderId="13" xfId="0" applyNumberFormat="1" applyFont="1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1" fontId="0" fillId="0" borderId="22" xfId="0" applyNumberFormat="1" applyFill="1" applyBorder="1" applyAlignment="1">
      <alignment horizontal="center" vertical="center"/>
    </xf>
    <xf numFmtId="1" fontId="0" fillId="0" borderId="23" xfId="0" applyNumberFormat="1" applyFill="1" applyBorder="1" applyAlignment="1">
      <alignment horizontal="center" vertical="center"/>
    </xf>
    <xf numFmtId="1" fontId="0" fillId="0" borderId="21" xfId="0" applyNumberFormat="1" applyFill="1" applyBorder="1" applyAlignment="1">
      <alignment horizontal="center" vertical="center"/>
    </xf>
    <xf numFmtId="1" fontId="3" fillId="0" borderId="24" xfId="0" applyNumberFormat="1" applyFont="1" applyFill="1" applyBorder="1" applyAlignment="1">
      <alignment horizontal="center" vertical="center"/>
    </xf>
    <xf numFmtId="1" fontId="3" fillId="0" borderId="23" xfId="0" applyNumberFormat="1" applyFont="1" applyFill="1" applyBorder="1" applyAlignment="1">
      <alignment horizontal="center" vertical="center"/>
    </xf>
    <xf numFmtId="1" fontId="3" fillId="0" borderId="21" xfId="0" applyNumberFormat="1" applyFont="1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1" fontId="0" fillId="0" borderId="5" xfId="0" applyNumberFormat="1" applyFill="1" applyBorder="1" applyAlignment="1" applyProtection="1">
      <alignment horizontal="center" vertical="center"/>
    </xf>
    <xf numFmtId="1" fontId="1" fillId="0" borderId="19" xfId="0" applyNumberFormat="1" applyFon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1" fillId="0" borderId="20" xfId="0" applyNumberFormat="1" applyFon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4" tint="-0.24994659260841701"/>
        </patternFill>
      </fill>
    </dxf>
    <dxf>
      <font>
        <b/>
        <i/>
      </font>
      <fill>
        <patternFill>
          <bgColor theme="4"/>
        </patternFill>
      </fill>
    </dxf>
    <dxf>
      <font>
        <b/>
        <i/>
      </font>
      <fill>
        <patternFill>
          <bgColor theme="5" tint="0.79998168889431442"/>
        </patternFill>
      </fill>
    </dxf>
    <dxf>
      <font>
        <b/>
        <i/>
      </font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69"/>
  <sheetViews>
    <sheetView topLeftCell="B1" workbookViewId="0">
      <selection activeCell="W14" sqref="W14"/>
    </sheetView>
  </sheetViews>
  <sheetFormatPr baseColWidth="10" defaultRowHeight="15"/>
  <cols>
    <col min="1" max="1" width="10.28515625" style="9" customWidth="1"/>
    <col min="2" max="2" width="10.85546875" style="9" customWidth="1"/>
    <col min="3" max="3" width="21.7109375" style="9" customWidth="1"/>
    <col min="4" max="6" width="8.28515625" style="9" customWidth="1"/>
    <col min="7" max="11" width="4.85546875" style="9" customWidth="1"/>
    <col min="12" max="13" width="7.140625" style="9" customWidth="1"/>
    <col min="14" max="14" width="2.28515625" style="9" customWidth="1"/>
    <col min="15" max="17" width="4.85546875" style="9" customWidth="1"/>
    <col min="18" max="18" width="8.5703125" style="9" customWidth="1"/>
    <col min="19" max="16384" width="11.42578125" style="9"/>
  </cols>
  <sheetData>
    <row r="1" spans="1:2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7"/>
      <c r="I1" s="7"/>
      <c r="J1" s="7"/>
      <c r="K1" s="7"/>
      <c r="L1" s="1" t="s">
        <v>7</v>
      </c>
      <c r="M1" s="1" t="s">
        <v>8</v>
      </c>
      <c r="N1" s="8"/>
      <c r="O1" s="7" t="s">
        <v>9</v>
      </c>
      <c r="P1" s="7"/>
      <c r="Q1" s="7"/>
      <c r="R1" s="1" t="s">
        <v>10</v>
      </c>
      <c r="S1" s="3" t="s">
        <v>11</v>
      </c>
      <c r="T1" s="138" t="s">
        <v>12</v>
      </c>
      <c r="U1" s="138" t="s">
        <v>13</v>
      </c>
    </row>
    <row r="2" spans="1:25">
      <c r="A2" s="1"/>
      <c r="B2" s="2"/>
      <c r="C2" s="3"/>
      <c r="D2" s="4"/>
      <c r="E2" s="4"/>
      <c r="F2" s="5"/>
      <c r="G2" s="10">
        <v>2</v>
      </c>
      <c r="H2" s="11">
        <v>3</v>
      </c>
      <c r="I2" s="11">
        <v>4</v>
      </c>
      <c r="J2" s="11">
        <v>5</v>
      </c>
      <c r="K2" s="11">
        <v>6</v>
      </c>
      <c r="L2" s="1"/>
      <c r="M2" s="1"/>
      <c r="N2" s="12"/>
      <c r="O2" s="11">
        <v>5</v>
      </c>
      <c r="P2" s="11">
        <v>6</v>
      </c>
      <c r="Q2" s="11">
        <v>7</v>
      </c>
      <c r="R2" s="1"/>
      <c r="S2" s="3"/>
      <c r="T2" s="138"/>
      <c r="U2" s="138"/>
    </row>
    <row r="3" spans="1:25">
      <c r="A3" s="13" t="s">
        <v>14</v>
      </c>
      <c r="B3" s="14">
        <v>41821</v>
      </c>
      <c r="C3" s="15" t="s">
        <v>15</v>
      </c>
      <c r="D3" s="16">
        <v>12</v>
      </c>
      <c r="E3" s="17">
        <v>5</v>
      </c>
      <c r="F3" s="18">
        <v>2</v>
      </c>
      <c r="G3" s="19">
        <v>5</v>
      </c>
      <c r="H3" s="20">
        <v>4</v>
      </c>
      <c r="I3" s="20">
        <v>3</v>
      </c>
      <c r="J3" s="20">
        <v>8</v>
      </c>
      <c r="K3" s="21">
        <v>9</v>
      </c>
      <c r="L3" s="22">
        <f>G3+H3+I3+J3+K3</f>
        <v>29</v>
      </c>
      <c r="M3" s="23">
        <f t="shared" ref="M3:M29" si="0">L3*D3</f>
        <v>348</v>
      </c>
      <c r="N3" s="12"/>
      <c r="O3" s="24">
        <v>3</v>
      </c>
      <c r="P3" s="24">
        <v>2</v>
      </c>
      <c r="Q3" s="24">
        <v>1</v>
      </c>
      <c r="R3" s="24">
        <f>O3+P3+Q3</f>
        <v>6</v>
      </c>
      <c r="S3" s="25">
        <f>R3*14</f>
        <v>84</v>
      </c>
      <c r="T3" s="26">
        <f>SUM(L3:L4)+R3</f>
        <v>43</v>
      </c>
      <c r="U3" s="26">
        <f>SUM(M3:M4)+S3</f>
        <v>496</v>
      </c>
    </row>
    <row r="4" spans="1:25" ht="15.75" thickBot="1">
      <c r="A4" s="27"/>
      <c r="B4" s="27"/>
      <c r="C4" s="15" t="s">
        <v>15</v>
      </c>
      <c r="D4" s="28">
        <v>8</v>
      </c>
      <c r="E4" s="29"/>
      <c r="F4" s="30"/>
      <c r="G4" s="31"/>
      <c r="H4" s="32"/>
      <c r="I4" s="32"/>
      <c r="J4" s="32"/>
      <c r="K4" s="33">
        <v>8</v>
      </c>
      <c r="L4" s="22">
        <f t="shared" ref="L4:L67" si="1">G4+H4+I4+J4+K4</f>
        <v>8</v>
      </c>
      <c r="M4" s="34">
        <f t="shared" si="0"/>
        <v>64</v>
      </c>
      <c r="N4" s="12"/>
      <c r="O4" s="35"/>
      <c r="P4" s="35"/>
      <c r="Q4" s="35"/>
      <c r="R4" s="35"/>
      <c r="S4" s="36"/>
      <c r="T4" s="37"/>
      <c r="U4" s="37"/>
    </row>
    <row r="5" spans="1:25" ht="15.75" thickTop="1">
      <c r="A5" s="38" t="s">
        <v>16</v>
      </c>
      <c r="B5" s="39">
        <v>41822</v>
      </c>
      <c r="C5" s="40" t="s">
        <v>17</v>
      </c>
      <c r="D5" s="88">
        <v>12</v>
      </c>
      <c r="E5" s="89"/>
      <c r="F5" s="90"/>
      <c r="G5" s="91">
        <v>6</v>
      </c>
      <c r="H5" s="92"/>
      <c r="I5" s="92"/>
      <c r="J5" s="92"/>
      <c r="K5" s="93"/>
      <c r="L5" s="47">
        <f t="shared" si="1"/>
        <v>6</v>
      </c>
      <c r="M5" s="89">
        <f t="shared" si="0"/>
        <v>72</v>
      </c>
      <c r="N5" s="42"/>
      <c r="O5" s="43">
        <v>3</v>
      </c>
      <c r="P5" s="43">
        <v>2</v>
      </c>
      <c r="Q5" s="43">
        <v>1</v>
      </c>
      <c r="R5" s="43">
        <f>O5+P5+Q5</f>
        <v>6</v>
      </c>
      <c r="S5" s="44">
        <f t="shared" ref="S5" si="2">R5*14</f>
        <v>84</v>
      </c>
      <c r="T5" s="45">
        <f>SUM(L5:L8)+R5</f>
        <v>94</v>
      </c>
      <c r="U5" s="45">
        <f>SUM(M5:M8)+S5</f>
        <v>1108</v>
      </c>
    </row>
    <row r="6" spans="1:25">
      <c r="A6" s="27"/>
      <c r="B6" s="27"/>
      <c r="C6" s="46" t="s">
        <v>18</v>
      </c>
      <c r="D6" s="94">
        <v>12</v>
      </c>
      <c r="E6" s="95">
        <v>14</v>
      </c>
      <c r="F6" s="96">
        <v>2</v>
      </c>
      <c r="G6" s="97">
        <v>5</v>
      </c>
      <c r="H6" s="98">
        <v>5</v>
      </c>
      <c r="I6" s="98">
        <v>3</v>
      </c>
      <c r="J6" s="98">
        <v>14</v>
      </c>
      <c r="K6" s="99">
        <v>17</v>
      </c>
      <c r="L6" s="47">
        <f t="shared" si="1"/>
        <v>44</v>
      </c>
      <c r="M6" s="100">
        <f t="shared" si="0"/>
        <v>528</v>
      </c>
      <c r="N6" s="42"/>
      <c r="O6" s="35"/>
      <c r="P6" s="35"/>
      <c r="Q6" s="35"/>
      <c r="R6" s="35"/>
      <c r="S6" s="36"/>
      <c r="T6" s="37"/>
      <c r="U6" s="37"/>
    </row>
    <row r="7" spans="1:25">
      <c r="A7" s="27"/>
      <c r="B7" s="27"/>
      <c r="C7" s="46" t="s">
        <v>18</v>
      </c>
      <c r="D7" s="101">
        <v>12</v>
      </c>
      <c r="E7" s="95">
        <v>15</v>
      </c>
      <c r="F7" s="96">
        <v>2</v>
      </c>
      <c r="G7" s="97">
        <v>5</v>
      </c>
      <c r="H7" s="98">
        <v>5</v>
      </c>
      <c r="I7" s="98">
        <v>4</v>
      </c>
      <c r="J7" s="98">
        <v>8</v>
      </c>
      <c r="K7" s="99">
        <v>8</v>
      </c>
      <c r="L7" s="47">
        <f t="shared" si="1"/>
        <v>30</v>
      </c>
      <c r="M7" s="79">
        <f t="shared" si="0"/>
        <v>360</v>
      </c>
      <c r="N7" s="42"/>
      <c r="O7" s="35"/>
      <c r="P7" s="35"/>
      <c r="Q7" s="35"/>
      <c r="R7" s="35"/>
      <c r="S7" s="36"/>
      <c r="T7" s="37"/>
      <c r="U7" s="37"/>
    </row>
    <row r="8" spans="1:25" ht="15.75" thickBot="1">
      <c r="A8" s="27"/>
      <c r="B8" s="27"/>
      <c r="C8" s="46" t="s">
        <v>18</v>
      </c>
      <c r="D8" s="101">
        <v>8</v>
      </c>
      <c r="E8" s="95"/>
      <c r="F8" s="96"/>
      <c r="G8" s="97"/>
      <c r="H8" s="98"/>
      <c r="I8" s="98"/>
      <c r="J8" s="98"/>
      <c r="K8" s="99">
        <v>8</v>
      </c>
      <c r="L8" s="47">
        <f t="shared" si="1"/>
        <v>8</v>
      </c>
      <c r="M8" s="79">
        <f t="shared" si="0"/>
        <v>64</v>
      </c>
      <c r="N8" s="42"/>
      <c r="O8" s="35"/>
      <c r="P8" s="35"/>
      <c r="Q8" s="35"/>
      <c r="R8" s="35"/>
      <c r="S8" s="36"/>
      <c r="T8" s="37"/>
      <c r="U8" s="37"/>
    </row>
    <row r="9" spans="1:25" ht="15.75" thickTop="1">
      <c r="A9" s="38" t="s">
        <v>19</v>
      </c>
      <c r="B9" s="39">
        <v>41823</v>
      </c>
      <c r="C9" s="40" t="s">
        <v>18</v>
      </c>
      <c r="D9" s="102">
        <v>12</v>
      </c>
      <c r="E9" s="89">
        <v>14</v>
      </c>
      <c r="F9" s="90">
        <v>2</v>
      </c>
      <c r="G9" s="91">
        <v>5</v>
      </c>
      <c r="H9" s="92">
        <v>4</v>
      </c>
      <c r="I9" s="92">
        <v>3</v>
      </c>
      <c r="J9" s="92">
        <v>13</v>
      </c>
      <c r="K9" s="93">
        <v>10</v>
      </c>
      <c r="L9" s="47">
        <f t="shared" si="1"/>
        <v>35</v>
      </c>
      <c r="M9" s="89">
        <f t="shared" si="0"/>
        <v>420</v>
      </c>
      <c r="N9" s="48"/>
      <c r="O9" s="49">
        <v>3</v>
      </c>
      <c r="P9" s="49">
        <v>2</v>
      </c>
      <c r="Q9" s="49">
        <v>1</v>
      </c>
      <c r="R9" s="49">
        <f>O9+P9+Q9</f>
        <v>6</v>
      </c>
      <c r="S9" s="50">
        <f t="shared" ref="S9" si="3">R9*14</f>
        <v>84</v>
      </c>
      <c r="T9" s="45">
        <f>SUM(L9:L14)+R9</f>
        <v>87</v>
      </c>
      <c r="U9" s="45">
        <f>SUM(M9:M14)+S9</f>
        <v>1048</v>
      </c>
    </row>
    <row r="10" spans="1:25">
      <c r="A10" s="27"/>
      <c r="B10" s="27"/>
      <c r="C10" s="46" t="s">
        <v>18</v>
      </c>
      <c r="D10" s="101">
        <v>8</v>
      </c>
      <c r="E10" s="95"/>
      <c r="F10" s="96"/>
      <c r="G10" s="97"/>
      <c r="H10" s="98"/>
      <c r="I10" s="98"/>
      <c r="J10" s="98"/>
      <c r="K10" s="99">
        <v>8</v>
      </c>
      <c r="L10" s="47">
        <f t="shared" si="1"/>
        <v>8</v>
      </c>
      <c r="M10" s="79">
        <f t="shared" si="0"/>
        <v>64</v>
      </c>
      <c r="N10" s="48"/>
      <c r="O10" s="51"/>
      <c r="P10" s="51"/>
      <c r="Q10" s="51"/>
      <c r="R10" s="51"/>
      <c r="S10" s="52"/>
      <c r="T10" s="37"/>
      <c r="U10" s="37"/>
    </row>
    <row r="11" spans="1:25">
      <c r="A11" s="27"/>
      <c r="B11" s="27"/>
      <c r="C11" s="46" t="s">
        <v>20</v>
      </c>
      <c r="D11" s="103">
        <v>12</v>
      </c>
      <c r="E11" s="95"/>
      <c r="F11" s="96"/>
      <c r="G11" s="97">
        <v>1</v>
      </c>
      <c r="H11" s="98"/>
      <c r="I11" s="98"/>
      <c r="J11" s="98"/>
      <c r="K11" s="99"/>
      <c r="L11" s="47">
        <f t="shared" si="1"/>
        <v>1</v>
      </c>
      <c r="M11" s="79">
        <f t="shared" si="0"/>
        <v>12</v>
      </c>
      <c r="N11" s="48"/>
      <c r="O11" s="51"/>
      <c r="P11" s="51"/>
      <c r="Q11" s="51"/>
      <c r="R11" s="51"/>
      <c r="S11" s="52"/>
      <c r="T11" s="37"/>
      <c r="U11" s="37"/>
      <c r="X11" s="53">
        <f>T15</f>
        <v>147</v>
      </c>
      <c r="Y11" s="53">
        <f>U15</f>
        <v>1709</v>
      </c>
    </row>
    <row r="12" spans="1:25">
      <c r="A12" s="27"/>
      <c r="B12" s="27"/>
      <c r="C12" s="46" t="s">
        <v>18</v>
      </c>
      <c r="D12" s="101">
        <v>14</v>
      </c>
      <c r="E12" s="95">
        <v>15</v>
      </c>
      <c r="F12" s="96">
        <v>2</v>
      </c>
      <c r="G12" s="97">
        <v>4</v>
      </c>
      <c r="H12" s="98">
        <v>6</v>
      </c>
      <c r="I12" s="98">
        <v>4</v>
      </c>
      <c r="J12" s="98">
        <v>7</v>
      </c>
      <c r="K12" s="99">
        <v>7</v>
      </c>
      <c r="L12" s="47">
        <f t="shared" si="1"/>
        <v>28</v>
      </c>
      <c r="M12" s="79">
        <f t="shared" si="0"/>
        <v>392</v>
      </c>
      <c r="N12" s="48"/>
      <c r="O12" s="51"/>
      <c r="P12" s="51"/>
      <c r="Q12" s="51"/>
      <c r="R12" s="51"/>
      <c r="S12" s="52"/>
      <c r="T12" s="37"/>
      <c r="U12" s="37"/>
    </row>
    <row r="13" spans="1:25">
      <c r="A13" s="27"/>
      <c r="B13" s="27"/>
      <c r="C13" s="46" t="s">
        <v>18</v>
      </c>
      <c r="D13" s="101">
        <v>12</v>
      </c>
      <c r="E13" s="95"/>
      <c r="F13" s="96"/>
      <c r="G13" s="97">
        <v>1</v>
      </c>
      <c r="H13" s="98"/>
      <c r="I13" s="98"/>
      <c r="J13" s="98"/>
      <c r="K13" s="99"/>
      <c r="L13" s="47">
        <f t="shared" si="1"/>
        <v>1</v>
      </c>
      <c r="M13" s="79">
        <f t="shared" si="0"/>
        <v>12</v>
      </c>
      <c r="N13" s="48"/>
      <c r="O13" s="51"/>
      <c r="P13" s="51"/>
      <c r="Q13" s="51"/>
      <c r="R13" s="51"/>
      <c r="S13" s="52"/>
      <c r="T13" s="37"/>
      <c r="U13" s="37"/>
    </row>
    <row r="14" spans="1:25" ht="15.75" thickBot="1">
      <c r="A14" s="27"/>
      <c r="B14" s="27"/>
      <c r="C14" s="46" t="s">
        <v>18</v>
      </c>
      <c r="D14" s="101">
        <v>8</v>
      </c>
      <c r="E14" s="95"/>
      <c r="F14" s="96"/>
      <c r="G14" s="97"/>
      <c r="H14" s="98"/>
      <c r="I14" s="98"/>
      <c r="J14" s="98"/>
      <c r="K14" s="99">
        <v>8</v>
      </c>
      <c r="L14" s="47">
        <f t="shared" si="1"/>
        <v>8</v>
      </c>
      <c r="M14" s="79">
        <f t="shared" si="0"/>
        <v>64</v>
      </c>
      <c r="N14" s="48"/>
      <c r="O14" s="51"/>
      <c r="P14" s="51"/>
      <c r="Q14" s="51"/>
      <c r="R14" s="51"/>
      <c r="S14" s="52"/>
      <c r="T14" s="37"/>
      <c r="U14" s="37"/>
    </row>
    <row r="15" spans="1:25" ht="15.75" thickTop="1">
      <c r="A15" s="38" t="s">
        <v>21</v>
      </c>
      <c r="B15" s="39">
        <v>41824</v>
      </c>
      <c r="C15" s="40" t="s">
        <v>20</v>
      </c>
      <c r="D15" s="120">
        <v>12</v>
      </c>
      <c r="E15" s="121">
        <v>10</v>
      </c>
      <c r="F15" s="122">
        <v>2</v>
      </c>
      <c r="G15" s="123">
        <v>1</v>
      </c>
      <c r="H15" s="124">
        <v>7</v>
      </c>
      <c r="I15" s="124">
        <v>2</v>
      </c>
      <c r="J15" s="124">
        <v>6</v>
      </c>
      <c r="K15" s="125">
        <v>11</v>
      </c>
      <c r="L15" s="126">
        <f t="shared" si="1"/>
        <v>27</v>
      </c>
      <c r="M15" s="121">
        <f t="shared" si="0"/>
        <v>324</v>
      </c>
      <c r="N15" s="42"/>
      <c r="O15" s="43">
        <v>1</v>
      </c>
      <c r="P15" s="43">
        <v>2</v>
      </c>
      <c r="Q15" s="43">
        <v>1</v>
      </c>
      <c r="R15" s="43">
        <f t="shared" ref="R15" si="4">O15+P15+Q15</f>
        <v>4</v>
      </c>
      <c r="S15" s="44">
        <f>R15*14</f>
        <v>56</v>
      </c>
      <c r="T15" s="45">
        <f>SUM(L15:L21)+R15</f>
        <v>147</v>
      </c>
      <c r="U15" s="45">
        <f>SUM(M15:M21)+S15</f>
        <v>1709</v>
      </c>
    </row>
    <row r="16" spans="1:25">
      <c r="A16" s="27"/>
      <c r="B16" s="27"/>
      <c r="C16" s="46" t="s">
        <v>20</v>
      </c>
      <c r="D16" s="127">
        <v>13</v>
      </c>
      <c r="E16" s="128"/>
      <c r="F16" s="129"/>
      <c r="G16" s="130">
        <v>4</v>
      </c>
      <c r="H16" s="131">
        <v>1</v>
      </c>
      <c r="I16" s="131"/>
      <c r="J16" s="131"/>
      <c r="K16" s="132"/>
      <c r="L16" s="126">
        <f t="shared" si="1"/>
        <v>5</v>
      </c>
      <c r="M16" s="133">
        <f t="shared" si="0"/>
        <v>65</v>
      </c>
      <c r="N16" s="42"/>
      <c r="O16" s="35"/>
      <c r="P16" s="35"/>
      <c r="Q16" s="35"/>
      <c r="R16" s="35"/>
      <c r="S16" s="36"/>
      <c r="T16" s="37"/>
      <c r="U16" s="37"/>
    </row>
    <row r="17" spans="1:26">
      <c r="A17" s="27"/>
      <c r="B17" s="27"/>
      <c r="C17" s="46" t="s">
        <v>22</v>
      </c>
      <c r="D17" s="127">
        <v>10</v>
      </c>
      <c r="E17" s="128"/>
      <c r="F17" s="129">
        <v>2</v>
      </c>
      <c r="G17" s="130">
        <v>13</v>
      </c>
      <c r="H17" s="131">
        <v>10</v>
      </c>
      <c r="I17" s="131"/>
      <c r="J17" s="131">
        <v>5</v>
      </c>
      <c r="K17" s="132"/>
      <c r="L17" s="126">
        <f t="shared" si="1"/>
        <v>28</v>
      </c>
      <c r="M17" s="133">
        <f t="shared" si="0"/>
        <v>280</v>
      </c>
      <c r="N17" s="42"/>
      <c r="O17" s="35"/>
      <c r="P17" s="35"/>
      <c r="Q17" s="35"/>
      <c r="R17" s="35"/>
      <c r="S17" s="36"/>
      <c r="T17" s="37"/>
      <c r="U17" s="37"/>
      <c r="Y17" s="53"/>
      <c r="Z17" s="53"/>
    </row>
    <row r="18" spans="1:26">
      <c r="A18" s="27"/>
      <c r="B18" s="27"/>
      <c r="C18" s="46" t="s">
        <v>22</v>
      </c>
      <c r="D18" s="134">
        <v>12</v>
      </c>
      <c r="E18" s="128"/>
      <c r="F18" s="129"/>
      <c r="G18" s="130"/>
      <c r="H18" s="131"/>
      <c r="I18" s="131"/>
      <c r="J18" s="131">
        <v>1</v>
      </c>
      <c r="K18" s="132"/>
      <c r="L18" s="126">
        <f t="shared" si="1"/>
        <v>1</v>
      </c>
      <c r="M18" s="133">
        <f t="shared" si="0"/>
        <v>12</v>
      </c>
      <c r="N18" s="42"/>
      <c r="O18" s="35"/>
      <c r="P18" s="35"/>
      <c r="Q18" s="35"/>
      <c r="R18" s="35"/>
      <c r="S18" s="36"/>
      <c r="T18" s="37"/>
      <c r="U18" s="37"/>
    </row>
    <row r="19" spans="1:26">
      <c r="A19" s="27"/>
      <c r="B19" s="27"/>
      <c r="C19" s="46" t="s">
        <v>20</v>
      </c>
      <c r="D19" s="135">
        <v>12</v>
      </c>
      <c r="E19" s="128">
        <v>15</v>
      </c>
      <c r="F19" s="129">
        <v>2</v>
      </c>
      <c r="G19" s="130">
        <v>5</v>
      </c>
      <c r="H19" s="131">
        <v>6</v>
      </c>
      <c r="I19" s="131">
        <v>4</v>
      </c>
      <c r="J19" s="131">
        <v>10</v>
      </c>
      <c r="K19" s="132">
        <v>15</v>
      </c>
      <c r="L19" s="126">
        <f t="shared" si="1"/>
        <v>40</v>
      </c>
      <c r="M19" s="133">
        <f t="shared" si="0"/>
        <v>480</v>
      </c>
      <c r="N19" s="42"/>
      <c r="O19" s="35"/>
      <c r="P19" s="35"/>
      <c r="Q19" s="35"/>
      <c r="R19" s="35"/>
      <c r="S19" s="36"/>
      <c r="T19" s="37"/>
      <c r="U19" s="37"/>
    </row>
    <row r="20" spans="1:26">
      <c r="A20" s="27"/>
      <c r="B20" s="27"/>
      <c r="C20" s="46" t="s">
        <v>20</v>
      </c>
      <c r="D20" s="136">
        <v>8</v>
      </c>
      <c r="E20" s="128"/>
      <c r="F20" s="129"/>
      <c r="G20" s="130"/>
      <c r="H20" s="131"/>
      <c r="I20" s="131"/>
      <c r="J20" s="131"/>
      <c r="K20" s="132">
        <v>3</v>
      </c>
      <c r="L20" s="126">
        <f t="shared" si="1"/>
        <v>3</v>
      </c>
      <c r="M20" s="133">
        <f t="shared" si="0"/>
        <v>24</v>
      </c>
      <c r="N20" s="42"/>
      <c r="O20" s="35"/>
      <c r="P20" s="35"/>
      <c r="Q20" s="35"/>
      <c r="R20" s="35"/>
      <c r="S20" s="36"/>
      <c r="T20" s="37"/>
      <c r="U20" s="37"/>
    </row>
    <row r="21" spans="1:26" ht="15.75" thickBot="1">
      <c r="A21" s="27"/>
      <c r="B21" s="27"/>
      <c r="C21" s="46" t="s">
        <v>22</v>
      </c>
      <c r="D21" s="137">
        <v>12</v>
      </c>
      <c r="E21" s="128">
        <v>4</v>
      </c>
      <c r="F21" s="129">
        <v>2</v>
      </c>
      <c r="G21" s="130">
        <v>13</v>
      </c>
      <c r="H21" s="131">
        <v>10</v>
      </c>
      <c r="I21" s="131">
        <v>2</v>
      </c>
      <c r="J21" s="131">
        <v>9</v>
      </c>
      <c r="K21" s="132">
        <v>5</v>
      </c>
      <c r="L21" s="126">
        <f t="shared" si="1"/>
        <v>39</v>
      </c>
      <c r="M21" s="133">
        <f t="shared" si="0"/>
        <v>468</v>
      </c>
      <c r="N21" s="42"/>
      <c r="O21" s="35"/>
      <c r="P21" s="35"/>
      <c r="Q21" s="35"/>
      <c r="R21" s="35"/>
      <c r="S21" s="36"/>
      <c r="T21" s="37"/>
      <c r="U21" s="37"/>
    </row>
    <row r="22" spans="1:26" ht="15.75" thickTop="1">
      <c r="A22" s="38" t="s">
        <v>23</v>
      </c>
      <c r="B22" s="39">
        <v>41825</v>
      </c>
      <c r="C22" s="40" t="s">
        <v>22</v>
      </c>
      <c r="D22" s="41">
        <v>12</v>
      </c>
      <c r="E22" s="89">
        <v>15</v>
      </c>
      <c r="F22" s="90">
        <v>3</v>
      </c>
      <c r="G22" s="91">
        <v>10</v>
      </c>
      <c r="H22" s="92">
        <v>13</v>
      </c>
      <c r="I22" s="92">
        <v>4</v>
      </c>
      <c r="J22" s="92">
        <v>15</v>
      </c>
      <c r="K22" s="93">
        <v>14</v>
      </c>
      <c r="L22" s="47">
        <f t="shared" si="1"/>
        <v>56</v>
      </c>
      <c r="M22" s="89">
        <f t="shared" si="0"/>
        <v>672</v>
      </c>
      <c r="N22" s="48"/>
      <c r="O22" s="43">
        <v>3</v>
      </c>
      <c r="P22" s="43">
        <v>2</v>
      </c>
      <c r="Q22" s="43">
        <v>1</v>
      </c>
      <c r="R22" s="43">
        <f t="shared" ref="R22" si="5">O22+P22+Q22</f>
        <v>6</v>
      </c>
      <c r="S22" s="44">
        <f>R22*14</f>
        <v>84</v>
      </c>
      <c r="T22" s="45">
        <f>SUM(L22:L26)+R22</f>
        <v>104</v>
      </c>
      <c r="U22" s="45">
        <f>SUM(M22:M26)+S22</f>
        <v>1212</v>
      </c>
    </row>
    <row r="23" spans="1:26">
      <c r="A23" s="27"/>
      <c r="B23" s="27"/>
      <c r="C23" s="46" t="s">
        <v>22</v>
      </c>
      <c r="D23" s="104">
        <v>8</v>
      </c>
      <c r="E23" s="95"/>
      <c r="F23" s="96"/>
      <c r="G23" s="97"/>
      <c r="H23" s="98"/>
      <c r="I23" s="98"/>
      <c r="J23" s="98"/>
      <c r="K23" s="99">
        <v>4</v>
      </c>
      <c r="L23" s="47">
        <f t="shared" si="1"/>
        <v>4</v>
      </c>
      <c r="M23" s="79">
        <f t="shared" si="0"/>
        <v>32</v>
      </c>
      <c r="N23" s="48"/>
      <c r="O23" s="35"/>
      <c r="P23" s="35"/>
      <c r="Q23" s="35"/>
      <c r="R23" s="35"/>
      <c r="S23" s="36"/>
      <c r="T23" s="37"/>
      <c r="U23" s="37"/>
    </row>
    <row r="24" spans="1:26">
      <c r="A24" s="27"/>
      <c r="B24" s="27"/>
      <c r="C24" s="46" t="s">
        <v>20</v>
      </c>
      <c r="D24" s="104">
        <v>12</v>
      </c>
      <c r="E24" s="95"/>
      <c r="F24" s="96"/>
      <c r="G24" s="97">
        <v>1</v>
      </c>
      <c r="H24" s="98"/>
      <c r="I24" s="98"/>
      <c r="J24" s="98"/>
      <c r="K24" s="99"/>
      <c r="L24" s="47">
        <f t="shared" si="1"/>
        <v>1</v>
      </c>
      <c r="M24" s="79">
        <f t="shared" si="0"/>
        <v>12</v>
      </c>
      <c r="N24" s="48"/>
      <c r="O24" s="35"/>
      <c r="P24" s="35"/>
      <c r="Q24" s="35"/>
      <c r="R24" s="35"/>
      <c r="S24" s="36"/>
      <c r="T24" s="37"/>
      <c r="U24" s="37"/>
    </row>
    <row r="25" spans="1:26">
      <c r="A25" s="27"/>
      <c r="B25" s="27"/>
      <c r="C25" s="46" t="s">
        <v>22</v>
      </c>
      <c r="D25" s="104">
        <v>12</v>
      </c>
      <c r="E25" s="95">
        <v>14</v>
      </c>
      <c r="F25" s="96">
        <v>2</v>
      </c>
      <c r="G25" s="97">
        <v>4</v>
      </c>
      <c r="H25" s="98">
        <v>4</v>
      </c>
      <c r="I25" s="98">
        <v>4</v>
      </c>
      <c r="J25" s="98">
        <v>9</v>
      </c>
      <c r="K25" s="99">
        <v>8</v>
      </c>
      <c r="L25" s="47">
        <f t="shared" si="1"/>
        <v>29</v>
      </c>
      <c r="M25" s="79">
        <f t="shared" si="0"/>
        <v>348</v>
      </c>
      <c r="N25" s="48"/>
      <c r="O25" s="35"/>
      <c r="P25" s="35"/>
      <c r="Q25" s="35"/>
      <c r="R25" s="35"/>
      <c r="S25" s="36"/>
      <c r="T25" s="37"/>
      <c r="U25" s="37"/>
    </row>
    <row r="26" spans="1:26" ht="15.75" thickBot="1">
      <c r="A26" s="27"/>
      <c r="B26" s="27"/>
      <c r="C26" s="46" t="s">
        <v>22</v>
      </c>
      <c r="D26" s="104">
        <v>8</v>
      </c>
      <c r="E26" s="95"/>
      <c r="F26" s="96"/>
      <c r="G26" s="97"/>
      <c r="H26" s="98"/>
      <c r="I26" s="98"/>
      <c r="J26" s="98"/>
      <c r="K26" s="99">
        <v>8</v>
      </c>
      <c r="L26" s="47">
        <f t="shared" si="1"/>
        <v>8</v>
      </c>
      <c r="M26" s="79">
        <f t="shared" si="0"/>
        <v>64</v>
      </c>
      <c r="N26" s="48"/>
      <c r="O26" s="35"/>
      <c r="P26" s="35"/>
      <c r="Q26" s="35"/>
      <c r="R26" s="35"/>
      <c r="S26" s="36"/>
      <c r="T26" s="37"/>
      <c r="U26" s="37"/>
    </row>
    <row r="27" spans="1:26" ht="15.75" thickTop="1">
      <c r="A27" s="38" t="s">
        <v>24</v>
      </c>
      <c r="B27" s="39">
        <v>41826</v>
      </c>
      <c r="C27" s="40" t="s">
        <v>22</v>
      </c>
      <c r="D27" s="41">
        <v>12</v>
      </c>
      <c r="E27" s="89">
        <v>15</v>
      </c>
      <c r="F27" s="90">
        <v>3</v>
      </c>
      <c r="G27" s="91">
        <v>16</v>
      </c>
      <c r="H27" s="92">
        <v>13</v>
      </c>
      <c r="I27" s="92">
        <v>4</v>
      </c>
      <c r="J27" s="92">
        <v>16</v>
      </c>
      <c r="K27" s="93">
        <v>11</v>
      </c>
      <c r="L27" s="47">
        <f t="shared" si="1"/>
        <v>60</v>
      </c>
      <c r="M27" s="89">
        <f t="shared" si="0"/>
        <v>720</v>
      </c>
      <c r="N27" s="42"/>
      <c r="O27" s="43">
        <v>2</v>
      </c>
      <c r="P27" s="43"/>
      <c r="Q27" s="43"/>
      <c r="R27" s="43">
        <f t="shared" ref="R27" si="6">O27+P27+Q27</f>
        <v>2</v>
      </c>
      <c r="S27" s="44">
        <f t="shared" ref="S27" si="7">R27*14</f>
        <v>28</v>
      </c>
      <c r="T27" s="45">
        <f>SUM(L27:L30)+R27</f>
        <v>97</v>
      </c>
      <c r="U27" s="45">
        <f>SUM(M27:M30)+S27</f>
        <v>1032</v>
      </c>
    </row>
    <row r="28" spans="1:26">
      <c r="A28" s="27"/>
      <c r="B28" s="54"/>
      <c r="C28" s="55" t="s">
        <v>22</v>
      </c>
      <c r="D28" s="47">
        <v>8</v>
      </c>
      <c r="E28" s="100"/>
      <c r="F28" s="107"/>
      <c r="G28" s="108"/>
      <c r="H28" s="109"/>
      <c r="I28" s="109"/>
      <c r="J28" s="109"/>
      <c r="K28" s="110">
        <v>5</v>
      </c>
      <c r="L28" s="47">
        <f t="shared" si="1"/>
        <v>5</v>
      </c>
      <c r="M28" s="79">
        <f t="shared" si="0"/>
        <v>40</v>
      </c>
      <c r="N28" s="42"/>
      <c r="O28" s="24"/>
      <c r="P28" s="24"/>
      <c r="Q28" s="24"/>
      <c r="R28" s="24"/>
      <c r="S28" s="25"/>
      <c r="T28" s="26"/>
      <c r="U28" s="26"/>
    </row>
    <row r="29" spans="1:26">
      <c r="A29" s="27"/>
      <c r="B29" s="54"/>
      <c r="C29" s="55" t="s">
        <v>25</v>
      </c>
      <c r="D29" s="47">
        <v>8</v>
      </c>
      <c r="E29" s="100"/>
      <c r="F29" s="107"/>
      <c r="G29" s="108"/>
      <c r="H29" s="109"/>
      <c r="I29" s="109">
        <v>4</v>
      </c>
      <c r="J29" s="109">
        <v>8</v>
      </c>
      <c r="K29" s="110">
        <v>17</v>
      </c>
      <c r="L29" s="47">
        <f t="shared" si="1"/>
        <v>29</v>
      </c>
      <c r="M29" s="79">
        <f t="shared" si="0"/>
        <v>232</v>
      </c>
      <c r="N29" s="42"/>
      <c r="O29" s="24"/>
      <c r="P29" s="24"/>
      <c r="Q29" s="24"/>
      <c r="R29" s="24"/>
      <c r="S29" s="25"/>
      <c r="T29" s="26"/>
      <c r="U29" s="26"/>
    </row>
    <row r="30" spans="1:26" ht="15.75" thickBot="1">
      <c r="A30" s="27"/>
      <c r="B30" s="27"/>
      <c r="C30" s="46" t="s">
        <v>25</v>
      </c>
      <c r="D30" s="104">
        <v>12</v>
      </c>
      <c r="E30" s="95"/>
      <c r="F30" s="96"/>
      <c r="G30" s="97"/>
      <c r="H30" s="98"/>
      <c r="I30" s="98"/>
      <c r="J30" s="98">
        <v>1</v>
      </c>
      <c r="K30" s="99"/>
      <c r="L30" s="47">
        <f t="shared" si="1"/>
        <v>1</v>
      </c>
      <c r="M30" s="79">
        <f>L30*D30</f>
        <v>12</v>
      </c>
      <c r="N30" s="42"/>
      <c r="O30" s="35"/>
      <c r="P30" s="35"/>
      <c r="Q30" s="35"/>
      <c r="R30" s="35"/>
      <c r="S30" s="36"/>
      <c r="T30" s="37"/>
      <c r="U30" s="37"/>
    </row>
    <row r="31" spans="1:26" ht="15.75" thickTop="1">
      <c r="A31" s="38" t="s">
        <v>26</v>
      </c>
      <c r="B31" s="39">
        <v>41827</v>
      </c>
      <c r="C31" s="40" t="s">
        <v>27</v>
      </c>
      <c r="D31" s="41">
        <v>12</v>
      </c>
      <c r="E31" s="89">
        <v>15</v>
      </c>
      <c r="F31" s="90">
        <v>2</v>
      </c>
      <c r="G31" s="91">
        <v>5</v>
      </c>
      <c r="H31" s="92">
        <v>3</v>
      </c>
      <c r="I31" s="92">
        <v>4</v>
      </c>
      <c r="J31" s="92">
        <v>15</v>
      </c>
      <c r="K31" s="93">
        <v>8</v>
      </c>
      <c r="L31" s="47">
        <f t="shared" si="1"/>
        <v>35</v>
      </c>
      <c r="M31" s="80">
        <f>L31*D31</f>
        <v>420</v>
      </c>
      <c r="N31" s="48"/>
      <c r="O31" s="43">
        <v>3</v>
      </c>
      <c r="P31" s="43">
        <v>2</v>
      </c>
      <c r="Q31" s="43">
        <v>1</v>
      </c>
      <c r="R31" s="43">
        <f t="shared" ref="R31" si="8">O31+P31+Q31</f>
        <v>6</v>
      </c>
      <c r="S31" s="44">
        <f>R31*14</f>
        <v>84</v>
      </c>
      <c r="T31" s="45">
        <f>SUM(L31:L36)+R31</f>
        <v>137</v>
      </c>
      <c r="U31" s="45">
        <f>SUM(M31:M36)+S31</f>
        <v>1620</v>
      </c>
    </row>
    <row r="32" spans="1:26">
      <c r="A32" s="27"/>
      <c r="B32" s="27"/>
      <c r="C32" s="46" t="s">
        <v>27</v>
      </c>
      <c r="D32" s="104">
        <v>8</v>
      </c>
      <c r="E32" s="95"/>
      <c r="F32" s="96"/>
      <c r="G32" s="97"/>
      <c r="H32" s="98"/>
      <c r="I32" s="98"/>
      <c r="J32" s="98"/>
      <c r="K32" s="99">
        <v>8</v>
      </c>
      <c r="L32" s="47">
        <f t="shared" si="1"/>
        <v>8</v>
      </c>
      <c r="M32" s="100">
        <f>L32*D32</f>
        <v>64</v>
      </c>
      <c r="N32" s="48"/>
      <c r="O32" s="35"/>
      <c r="P32" s="35"/>
      <c r="Q32" s="35"/>
      <c r="R32" s="35"/>
      <c r="S32" s="36"/>
      <c r="T32" s="37"/>
      <c r="U32" s="37"/>
    </row>
    <row r="33" spans="1:21">
      <c r="A33" s="27"/>
      <c r="B33" s="27"/>
      <c r="C33" s="46" t="s">
        <v>27</v>
      </c>
      <c r="D33" s="104">
        <v>12</v>
      </c>
      <c r="E33" s="95">
        <v>9</v>
      </c>
      <c r="F33" s="96">
        <v>2</v>
      </c>
      <c r="G33" s="97">
        <v>5</v>
      </c>
      <c r="H33" s="98">
        <v>9</v>
      </c>
      <c r="I33" s="98">
        <v>1</v>
      </c>
      <c r="J33" s="98">
        <v>6</v>
      </c>
      <c r="K33" s="99">
        <v>10</v>
      </c>
      <c r="L33" s="47">
        <f t="shared" si="1"/>
        <v>31</v>
      </c>
      <c r="M33" s="100">
        <f t="shared" ref="M33:M34" si="9">L33*D33</f>
        <v>372</v>
      </c>
      <c r="N33" s="48"/>
      <c r="O33" s="35"/>
      <c r="P33" s="35"/>
      <c r="Q33" s="35"/>
      <c r="R33" s="35"/>
      <c r="S33" s="36"/>
      <c r="T33" s="37"/>
      <c r="U33" s="37"/>
    </row>
    <row r="34" spans="1:21">
      <c r="A34" s="27"/>
      <c r="B34" s="27"/>
      <c r="C34" s="46" t="s">
        <v>28</v>
      </c>
      <c r="D34" s="104">
        <v>12</v>
      </c>
      <c r="E34" s="95">
        <v>6</v>
      </c>
      <c r="F34" s="96">
        <v>3</v>
      </c>
      <c r="G34" s="97">
        <v>19</v>
      </c>
      <c r="H34" s="98">
        <v>15</v>
      </c>
      <c r="I34" s="98">
        <v>3</v>
      </c>
      <c r="J34" s="98">
        <v>10</v>
      </c>
      <c r="K34" s="99">
        <v>8</v>
      </c>
      <c r="L34" s="47">
        <f t="shared" si="1"/>
        <v>55</v>
      </c>
      <c r="M34" s="100">
        <f t="shared" si="9"/>
        <v>660</v>
      </c>
      <c r="N34" s="48"/>
      <c r="O34" s="35"/>
      <c r="P34" s="35"/>
      <c r="Q34" s="35"/>
      <c r="R34" s="35"/>
      <c r="S34" s="36"/>
      <c r="T34" s="37"/>
      <c r="U34" s="37"/>
    </row>
    <row r="35" spans="1:21">
      <c r="A35" s="27"/>
      <c r="B35" s="27"/>
      <c r="C35" s="46" t="s">
        <v>28</v>
      </c>
      <c r="D35" s="104">
        <v>8</v>
      </c>
      <c r="E35" s="95"/>
      <c r="F35" s="96"/>
      <c r="G35" s="97"/>
      <c r="H35" s="98"/>
      <c r="I35" s="98"/>
      <c r="J35" s="98"/>
      <c r="K35" s="99">
        <v>1</v>
      </c>
      <c r="L35" s="47">
        <f t="shared" si="1"/>
        <v>1</v>
      </c>
      <c r="M35" s="79">
        <f>L35*D35</f>
        <v>8</v>
      </c>
      <c r="N35" s="48"/>
      <c r="O35" s="35"/>
      <c r="P35" s="35"/>
      <c r="Q35" s="35"/>
      <c r="R35" s="35"/>
      <c r="S35" s="36"/>
      <c r="T35" s="37"/>
      <c r="U35" s="37"/>
    </row>
    <row r="36" spans="1:21" ht="15.75" thickBot="1">
      <c r="A36" s="27"/>
      <c r="B36" s="27"/>
      <c r="C36" s="46" t="s">
        <v>29</v>
      </c>
      <c r="D36" s="104">
        <v>12</v>
      </c>
      <c r="E36" s="95"/>
      <c r="F36" s="96"/>
      <c r="G36" s="97">
        <v>1</v>
      </c>
      <c r="H36" s="98"/>
      <c r="I36" s="98"/>
      <c r="J36" s="98"/>
      <c r="K36" s="99"/>
      <c r="L36" s="47">
        <f t="shared" si="1"/>
        <v>1</v>
      </c>
      <c r="M36" s="79">
        <f>L36*D36</f>
        <v>12</v>
      </c>
      <c r="N36" s="48"/>
      <c r="O36" s="35"/>
      <c r="P36" s="35"/>
      <c r="Q36" s="35"/>
      <c r="R36" s="35"/>
      <c r="S36" s="36"/>
      <c r="T36" s="37"/>
      <c r="U36" s="37"/>
    </row>
    <row r="37" spans="1:21" ht="15.75" thickTop="1">
      <c r="A37" s="38" t="s">
        <v>14</v>
      </c>
      <c r="B37" s="39">
        <v>41828</v>
      </c>
      <c r="C37" s="40" t="s">
        <v>28</v>
      </c>
      <c r="D37" s="41">
        <v>12</v>
      </c>
      <c r="E37" s="89">
        <v>6</v>
      </c>
      <c r="F37" s="90">
        <v>3</v>
      </c>
      <c r="G37" s="91">
        <v>19</v>
      </c>
      <c r="H37" s="92">
        <v>15</v>
      </c>
      <c r="I37" s="92">
        <v>3</v>
      </c>
      <c r="J37" s="92">
        <v>11</v>
      </c>
      <c r="K37" s="93">
        <v>8</v>
      </c>
      <c r="L37" s="47">
        <f t="shared" si="1"/>
        <v>56</v>
      </c>
      <c r="M37" s="80">
        <f>L37*D37</f>
        <v>672</v>
      </c>
      <c r="N37" s="42"/>
      <c r="O37" s="43">
        <v>3</v>
      </c>
      <c r="P37" s="43">
        <v>2</v>
      </c>
      <c r="Q37" s="43">
        <v>1</v>
      </c>
      <c r="R37" s="43">
        <f t="shared" ref="R37" si="10">O37+P37+Q37</f>
        <v>6</v>
      </c>
      <c r="S37" s="44">
        <f t="shared" ref="S37" si="11">R37*14</f>
        <v>84</v>
      </c>
      <c r="T37" s="45">
        <f>SUM(L37:L43)+R37</f>
        <v>214</v>
      </c>
      <c r="U37" s="45">
        <f>SUM(M37:M43)+S37</f>
        <v>2576</v>
      </c>
    </row>
    <row r="38" spans="1:21">
      <c r="A38" s="27"/>
      <c r="B38" s="27"/>
      <c r="C38" s="46" t="s">
        <v>29</v>
      </c>
      <c r="D38" s="104">
        <v>12</v>
      </c>
      <c r="E38" s="95">
        <v>6</v>
      </c>
      <c r="F38" s="96">
        <v>2</v>
      </c>
      <c r="G38" s="97">
        <v>9</v>
      </c>
      <c r="H38" s="98">
        <v>9</v>
      </c>
      <c r="I38" s="98">
        <v>1</v>
      </c>
      <c r="J38" s="98">
        <v>9</v>
      </c>
      <c r="K38" s="99">
        <v>6</v>
      </c>
      <c r="L38" s="47">
        <f t="shared" si="1"/>
        <v>34</v>
      </c>
      <c r="M38" s="79">
        <f>L38*D38</f>
        <v>408</v>
      </c>
      <c r="N38" s="42"/>
      <c r="O38" s="35"/>
      <c r="P38" s="35"/>
      <c r="Q38" s="35"/>
      <c r="R38" s="35"/>
      <c r="S38" s="36"/>
      <c r="T38" s="37"/>
      <c r="U38" s="37"/>
    </row>
    <row r="39" spans="1:21">
      <c r="A39" s="27"/>
      <c r="B39" s="27"/>
      <c r="C39" s="46" t="s">
        <v>29</v>
      </c>
      <c r="D39" s="104">
        <v>8</v>
      </c>
      <c r="E39" s="95"/>
      <c r="F39" s="96"/>
      <c r="G39" s="97"/>
      <c r="H39" s="98"/>
      <c r="I39" s="98"/>
      <c r="J39" s="98"/>
      <c r="K39" s="99">
        <v>1</v>
      </c>
      <c r="L39" s="47">
        <f t="shared" si="1"/>
        <v>1</v>
      </c>
      <c r="M39" s="79">
        <f t="shared" ref="M39:M102" si="12">L39*D39</f>
        <v>8</v>
      </c>
      <c r="N39" s="42"/>
      <c r="O39" s="35"/>
      <c r="P39" s="35"/>
      <c r="Q39" s="35"/>
      <c r="R39" s="35"/>
      <c r="S39" s="36"/>
      <c r="T39" s="37"/>
      <c r="U39" s="37"/>
    </row>
    <row r="40" spans="1:21">
      <c r="A40" s="27"/>
      <c r="B40" s="27"/>
      <c r="C40" s="46" t="s">
        <v>30</v>
      </c>
      <c r="D40" s="104">
        <v>12</v>
      </c>
      <c r="E40" s="95">
        <v>3</v>
      </c>
      <c r="F40" s="96">
        <v>1</v>
      </c>
      <c r="G40" s="97">
        <v>3</v>
      </c>
      <c r="H40" s="98">
        <v>4</v>
      </c>
      <c r="I40" s="98">
        <v>1</v>
      </c>
      <c r="J40" s="98">
        <v>5</v>
      </c>
      <c r="K40" s="99">
        <v>4</v>
      </c>
      <c r="L40" s="47">
        <f t="shared" si="1"/>
        <v>17</v>
      </c>
      <c r="M40" s="79">
        <f t="shared" si="12"/>
        <v>204</v>
      </c>
      <c r="N40" s="42"/>
      <c r="O40" s="35"/>
      <c r="P40" s="35"/>
      <c r="Q40" s="35"/>
      <c r="R40" s="35"/>
      <c r="S40" s="36"/>
      <c r="T40" s="37"/>
      <c r="U40" s="37"/>
    </row>
    <row r="41" spans="1:21">
      <c r="A41" s="27"/>
      <c r="B41" s="27"/>
      <c r="C41" s="46" t="s">
        <v>28</v>
      </c>
      <c r="D41" s="104">
        <v>12</v>
      </c>
      <c r="E41" s="95">
        <v>6</v>
      </c>
      <c r="F41" s="96">
        <v>3</v>
      </c>
      <c r="G41" s="97">
        <v>18</v>
      </c>
      <c r="H41" s="98">
        <v>15</v>
      </c>
      <c r="I41" s="98">
        <v>3</v>
      </c>
      <c r="J41" s="98">
        <v>11</v>
      </c>
      <c r="K41" s="99">
        <v>8</v>
      </c>
      <c r="L41" s="47">
        <f t="shared" si="1"/>
        <v>55</v>
      </c>
      <c r="M41" s="79">
        <f t="shared" si="12"/>
        <v>660</v>
      </c>
      <c r="N41" s="42"/>
      <c r="O41" s="35"/>
      <c r="P41" s="35"/>
      <c r="Q41" s="35"/>
      <c r="R41" s="35"/>
      <c r="S41" s="36"/>
      <c r="T41" s="37"/>
      <c r="U41" s="37"/>
    </row>
    <row r="42" spans="1:21">
      <c r="A42" s="27"/>
      <c r="B42" s="27"/>
      <c r="C42" s="46" t="s">
        <v>29</v>
      </c>
      <c r="D42" s="104">
        <v>12</v>
      </c>
      <c r="E42" s="95">
        <v>5</v>
      </c>
      <c r="F42" s="96">
        <v>2</v>
      </c>
      <c r="G42" s="97">
        <v>9</v>
      </c>
      <c r="H42" s="98">
        <v>9</v>
      </c>
      <c r="I42" s="98">
        <v>1</v>
      </c>
      <c r="J42" s="98">
        <v>7</v>
      </c>
      <c r="K42" s="99">
        <v>6</v>
      </c>
      <c r="L42" s="47">
        <f t="shared" si="1"/>
        <v>32</v>
      </c>
      <c r="M42" s="79">
        <f t="shared" si="12"/>
        <v>384</v>
      </c>
      <c r="N42" s="42"/>
      <c r="O42" s="35"/>
      <c r="P42" s="35"/>
      <c r="Q42" s="35"/>
      <c r="R42" s="35"/>
      <c r="S42" s="36"/>
      <c r="T42" s="37"/>
      <c r="U42" s="37"/>
    </row>
    <row r="43" spans="1:21" ht="15.75" thickBot="1">
      <c r="A43" s="27"/>
      <c r="B43" s="27"/>
      <c r="C43" s="46" t="s">
        <v>30</v>
      </c>
      <c r="D43" s="104">
        <v>12</v>
      </c>
      <c r="E43" s="95">
        <v>3</v>
      </c>
      <c r="F43" s="96">
        <v>1</v>
      </c>
      <c r="G43" s="97">
        <v>3</v>
      </c>
      <c r="H43" s="98">
        <v>4</v>
      </c>
      <c r="I43" s="98">
        <v>1</v>
      </c>
      <c r="J43" s="98">
        <v>2</v>
      </c>
      <c r="K43" s="99">
        <v>3</v>
      </c>
      <c r="L43" s="47">
        <f t="shared" si="1"/>
        <v>13</v>
      </c>
      <c r="M43" s="79">
        <f t="shared" si="12"/>
        <v>156</v>
      </c>
      <c r="N43" s="42"/>
      <c r="O43" s="35"/>
      <c r="P43" s="35"/>
      <c r="Q43" s="35"/>
      <c r="R43" s="35"/>
      <c r="S43" s="36"/>
      <c r="T43" s="37"/>
      <c r="U43" s="37"/>
    </row>
    <row r="44" spans="1:21" ht="15.75" thickTop="1">
      <c r="A44" s="38" t="s">
        <v>16</v>
      </c>
      <c r="B44" s="39">
        <v>41829</v>
      </c>
      <c r="C44" s="40" t="s">
        <v>28</v>
      </c>
      <c r="D44" s="41">
        <v>12</v>
      </c>
      <c r="E44" s="89">
        <v>4</v>
      </c>
      <c r="F44" s="90">
        <v>2</v>
      </c>
      <c r="G44" s="91">
        <v>13</v>
      </c>
      <c r="H44" s="92">
        <v>10</v>
      </c>
      <c r="I44" s="92">
        <v>2</v>
      </c>
      <c r="J44" s="92">
        <v>8</v>
      </c>
      <c r="K44" s="93">
        <v>6</v>
      </c>
      <c r="L44" s="47">
        <f t="shared" si="1"/>
        <v>39</v>
      </c>
      <c r="M44" s="89">
        <f t="shared" si="12"/>
        <v>468</v>
      </c>
      <c r="N44" s="48"/>
      <c r="O44" s="43">
        <v>3</v>
      </c>
      <c r="P44" s="43">
        <v>2</v>
      </c>
      <c r="Q44" s="43">
        <v>1</v>
      </c>
      <c r="R44" s="43">
        <f t="shared" ref="R44" si="13">O44+P44+Q44</f>
        <v>6</v>
      </c>
      <c r="S44" s="44">
        <f t="shared" ref="S44" si="14">R44*14</f>
        <v>84</v>
      </c>
      <c r="T44" s="45">
        <f t="shared" ref="T44:U44" si="15">SUM(L44:L51)+R44</f>
        <v>208</v>
      </c>
      <c r="U44" s="45">
        <f t="shared" si="15"/>
        <v>2488</v>
      </c>
    </row>
    <row r="45" spans="1:21">
      <c r="A45" s="27"/>
      <c r="B45" s="27"/>
      <c r="C45" s="46" t="s">
        <v>29</v>
      </c>
      <c r="D45" s="104">
        <v>12</v>
      </c>
      <c r="E45" s="95">
        <v>2</v>
      </c>
      <c r="F45" s="96">
        <v>1</v>
      </c>
      <c r="G45" s="97">
        <v>7</v>
      </c>
      <c r="H45" s="98">
        <v>5</v>
      </c>
      <c r="I45" s="98">
        <v>1</v>
      </c>
      <c r="J45" s="98">
        <v>4</v>
      </c>
      <c r="K45" s="99">
        <v>4</v>
      </c>
      <c r="L45" s="47">
        <f t="shared" si="1"/>
        <v>21</v>
      </c>
      <c r="M45" s="79">
        <f t="shared" si="12"/>
        <v>252</v>
      </c>
      <c r="N45" s="48"/>
      <c r="O45" s="35"/>
      <c r="P45" s="35"/>
      <c r="Q45" s="35"/>
      <c r="R45" s="35"/>
      <c r="S45" s="36"/>
      <c r="T45" s="37"/>
      <c r="U45" s="37"/>
    </row>
    <row r="46" spans="1:21">
      <c r="A46" s="27"/>
      <c r="B46" s="27"/>
      <c r="C46" s="46" t="s">
        <v>30</v>
      </c>
      <c r="D46" s="106">
        <v>12</v>
      </c>
      <c r="E46" s="95">
        <v>9</v>
      </c>
      <c r="F46" s="96">
        <v>2</v>
      </c>
      <c r="G46" s="97">
        <v>5</v>
      </c>
      <c r="H46" s="98">
        <v>8</v>
      </c>
      <c r="I46" s="98">
        <v>1</v>
      </c>
      <c r="J46" s="98">
        <v>8</v>
      </c>
      <c r="K46" s="99">
        <v>10</v>
      </c>
      <c r="L46" s="47">
        <f t="shared" si="1"/>
        <v>32</v>
      </c>
      <c r="M46" s="79">
        <f t="shared" si="12"/>
        <v>384</v>
      </c>
      <c r="N46" s="48"/>
      <c r="O46" s="35"/>
      <c r="P46" s="35"/>
      <c r="Q46" s="35"/>
      <c r="R46" s="35"/>
      <c r="S46" s="36"/>
      <c r="T46" s="37"/>
      <c r="U46" s="37"/>
    </row>
    <row r="47" spans="1:21">
      <c r="A47" s="27"/>
      <c r="B47" s="27"/>
      <c r="C47" s="46" t="s">
        <v>30</v>
      </c>
      <c r="D47" s="106">
        <v>8</v>
      </c>
      <c r="E47" s="95"/>
      <c r="F47" s="96"/>
      <c r="G47" s="97"/>
      <c r="H47" s="98"/>
      <c r="I47" s="98"/>
      <c r="J47" s="98"/>
      <c r="K47" s="99">
        <v>1</v>
      </c>
      <c r="L47" s="47">
        <f t="shared" si="1"/>
        <v>1</v>
      </c>
      <c r="M47" s="79">
        <f t="shared" si="12"/>
        <v>8</v>
      </c>
      <c r="N47" s="48"/>
      <c r="O47" s="35"/>
      <c r="P47" s="35"/>
      <c r="Q47" s="35"/>
      <c r="R47" s="35"/>
      <c r="S47" s="36"/>
      <c r="T47" s="37"/>
      <c r="U47" s="37"/>
    </row>
    <row r="48" spans="1:21">
      <c r="A48" s="27"/>
      <c r="B48" s="27"/>
      <c r="C48" s="46" t="s">
        <v>28</v>
      </c>
      <c r="D48" s="104">
        <v>12</v>
      </c>
      <c r="E48" s="95">
        <v>4</v>
      </c>
      <c r="F48" s="96">
        <v>2</v>
      </c>
      <c r="G48" s="97">
        <v>13</v>
      </c>
      <c r="H48" s="98">
        <v>10</v>
      </c>
      <c r="I48" s="98">
        <v>2</v>
      </c>
      <c r="J48" s="98">
        <v>6</v>
      </c>
      <c r="K48" s="99">
        <v>6</v>
      </c>
      <c r="L48" s="47">
        <f t="shared" si="1"/>
        <v>37</v>
      </c>
      <c r="M48" s="79">
        <f t="shared" si="12"/>
        <v>444</v>
      </c>
      <c r="N48" s="48"/>
      <c r="O48" s="35"/>
      <c r="P48" s="35"/>
      <c r="Q48" s="35"/>
      <c r="R48" s="35"/>
      <c r="S48" s="36"/>
      <c r="T48" s="37"/>
      <c r="U48" s="37"/>
    </row>
    <row r="49" spans="1:21">
      <c r="A49" s="27"/>
      <c r="B49" s="27"/>
      <c r="C49" s="46" t="s">
        <v>30</v>
      </c>
      <c r="D49" s="94">
        <v>12</v>
      </c>
      <c r="E49" s="95">
        <v>11</v>
      </c>
      <c r="F49" s="96">
        <v>2</v>
      </c>
      <c r="G49" s="97">
        <v>5</v>
      </c>
      <c r="H49" s="98">
        <v>8</v>
      </c>
      <c r="I49" s="98">
        <v>2</v>
      </c>
      <c r="J49" s="98">
        <v>6</v>
      </c>
      <c r="K49" s="99">
        <v>8</v>
      </c>
      <c r="L49" s="47">
        <f t="shared" si="1"/>
        <v>29</v>
      </c>
      <c r="M49" s="79">
        <f t="shared" si="12"/>
        <v>348</v>
      </c>
      <c r="N49" s="48"/>
      <c r="O49" s="35"/>
      <c r="P49" s="35"/>
      <c r="Q49" s="35"/>
      <c r="R49" s="35"/>
      <c r="S49" s="36"/>
      <c r="T49" s="37"/>
      <c r="U49" s="37"/>
    </row>
    <row r="50" spans="1:21">
      <c r="A50" s="27"/>
      <c r="B50" s="27"/>
      <c r="C50" s="46" t="s">
        <v>30</v>
      </c>
      <c r="D50" s="94">
        <v>8</v>
      </c>
      <c r="E50" s="95"/>
      <c r="F50" s="96"/>
      <c r="G50" s="97"/>
      <c r="H50" s="98"/>
      <c r="I50" s="98"/>
      <c r="J50" s="98"/>
      <c r="K50" s="99">
        <v>4</v>
      </c>
      <c r="L50" s="47">
        <f t="shared" si="1"/>
        <v>4</v>
      </c>
      <c r="M50" s="79">
        <f t="shared" si="12"/>
        <v>32</v>
      </c>
      <c r="N50" s="48"/>
      <c r="O50" s="35"/>
      <c r="P50" s="35"/>
      <c r="Q50" s="35"/>
      <c r="R50" s="35"/>
      <c r="S50" s="36"/>
      <c r="T50" s="37"/>
      <c r="U50" s="37"/>
    </row>
    <row r="51" spans="1:21" ht="15.75" thickBot="1">
      <c r="A51" s="27"/>
      <c r="B51" s="27"/>
      <c r="C51" s="56" t="s">
        <v>28</v>
      </c>
      <c r="D51" s="111">
        <v>12</v>
      </c>
      <c r="E51" s="112">
        <v>4</v>
      </c>
      <c r="F51" s="113">
        <v>2</v>
      </c>
      <c r="G51" s="114">
        <v>13</v>
      </c>
      <c r="H51" s="115">
        <v>10</v>
      </c>
      <c r="I51" s="115">
        <v>2</v>
      </c>
      <c r="J51" s="115">
        <v>8</v>
      </c>
      <c r="K51" s="116">
        <v>6</v>
      </c>
      <c r="L51" s="47">
        <f t="shared" si="1"/>
        <v>39</v>
      </c>
      <c r="M51" s="117">
        <f t="shared" si="12"/>
        <v>468</v>
      </c>
      <c r="N51" s="48"/>
      <c r="O51" s="57"/>
      <c r="P51" s="57"/>
      <c r="Q51" s="57"/>
      <c r="R51" s="57"/>
      <c r="S51" s="58"/>
      <c r="T51" s="59"/>
      <c r="U51" s="59"/>
    </row>
    <row r="52" spans="1:21" ht="15.75" thickTop="1">
      <c r="A52" s="38" t="s">
        <v>19</v>
      </c>
      <c r="B52" s="39">
        <v>41830</v>
      </c>
      <c r="C52" s="40" t="s">
        <v>30</v>
      </c>
      <c r="D52" s="41">
        <v>12</v>
      </c>
      <c r="E52" s="89">
        <v>11</v>
      </c>
      <c r="F52" s="90">
        <v>2</v>
      </c>
      <c r="G52" s="91">
        <v>5</v>
      </c>
      <c r="H52" s="92">
        <v>8</v>
      </c>
      <c r="I52" s="92">
        <v>2</v>
      </c>
      <c r="J52" s="92">
        <v>10</v>
      </c>
      <c r="K52" s="93">
        <v>9</v>
      </c>
      <c r="L52" s="47">
        <f t="shared" si="1"/>
        <v>34</v>
      </c>
      <c r="M52" s="80">
        <f t="shared" si="12"/>
        <v>408</v>
      </c>
      <c r="N52" s="42"/>
      <c r="O52" s="43">
        <v>3</v>
      </c>
      <c r="P52" s="43">
        <v>2</v>
      </c>
      <c r="Q52" s="43">
        <v>1</v>
      </c>
      <c r="R52" s="43">
        <f t="shared" ref="R52" si="16">O52+P52+Q52</f>
        <v>6</v>
      </c>
      <c r="S52" s="44">
        <f t="shared" ref="S52" si="17">R52*14</f>
        <v>84</v>
      </c>
      <c r="T52" s="45">
        <f>SUM(L52:L56)+R52</f>
        <v>100</v>
      </c>
      <c r="U52" s="45">
        <f>SUM(M52:M56)+S52</f>
        <v>1176</v>
      </c>
    </row>
    <row r="53" spans="1:21">
      <c r="A53" s="27"/>
      <c r="B53" s="27"/>
      <c r="C53" s="46" t="s">
        <v>30</v>
      </c>
      <c r="D53" s="104">
        <v>8</v>
      </c>
      <c r="E53" s="95"/>
      <c r="F53" s="96"/>
      <c r="G53" s="97"/>
      <c r="H53" s="98"/>
      <c r="I53" s="98"/>
      <c r="J53" s="98"/>
      <c r="K53" s="99">
        <v>4</v>
      </c>
      <c r="L53" s="47">
        <f t="shared" si="1"/>
        <v>4</v>
      </c>
      <c r="M53" s="79">
        <f t="shared" si="12"/>
        <v>32</v>
      </c>
      <c r="N53" s="42"/>
      <c r="O53" s="35"/>
      <c r="P53" s="35"/>
      <c r="Q53" s="35"/>
      <c r="R53" s="35"/>
      <c r="S53" s="36"/>
      <c r="T53" s="37"/>
      <c r="U53" s="37"/>
    </row>
    <row r="54" spans="1:21">
      <c r="A54" s="27"/>
      <c r="B54" s="27"/>
      <c r="C54" s="46" t="s">
        <v>28</v>
      </c>
      <c r="D54" s="104">
        <v>12</v>
      </c>
      <c r="E54" s="95">
        <v>15</v>
      </c>
      <c r="F54" s="96">
        <v>3</v>
      </c>
      <c r="G54" s="97">
        <v>11</v>
      </c>
      <c r="H54" s="98">
        <v>13</v>
      </c>
      <c r="I54" s="98">
        <v>3</v>
      </c>
      <c r="J54" s="98">
        <v>11</v>
      </c>
      <c r="K54" s="99">
        <v>12</v>
      </c>
      <c r="L54" s="47">
        <f t="shared" si="1"/>
        <v>50</v>
      </c>
      <c r="M54" s="79">
        <f t="shared" si="12"/>
        <v>600</v>
      </c>
      <c r="N54" s="42"/>
      <c r="O54" s="35"/>
      <c r="P54" s="35"/>
      <c r="Q54" s="35"/>
      <c r="R54" s="35"/>
      <c r="S54" s="36"/>
      <c r="T54" s="37"/>
      <c r="U54" s="37"/>
    </row>
    <row r="55" spans="1:21">
      <c r="A55" s="27"/>
      <c r="B55" s="27"/>
      <c r="C55" s="46" t="s">
        <v>28</v>
      </c>
      <c r="D55" s="104">
        <v>8</v>
      </c>
      <c r="E55" s="95"/>
      <c r="F55" s="118"/>
      <c r="G55" s="97"/>
      <c r="H55" s="98"/>
      <c r="I55" s="98"/>
      <c r="J55" s="98"/>
      <c r="K55" s="99">
        <v>5</v>
      </c>
      <c r="L55" s="47">
        <f t="shared" si="1"/>
        <v>5</v>
      </c>
      <c r="M55" s="79">
        <f t="shared" si="12"/>
        <v>40</v>
      </c>
      <c r="N55" s="42"/>
      <c r="O55" s="35"/>
      <c r="P55" s="35"/>
      <c r="Q55" s="35"/>
      <c r="R55" s="35"/>
      <c r="S55" s="36"/>
      <c r="T55" s="37"/>
      <c r="U55" s="37"/>
    </row>
    <row r="56" spans="1:21" ht="15.75" thickBot="1">
      <c r="A56" s="27"/>
      <c r="B56" s="27"/>
      <c r="C56" s="46" t="s">
        <v>31</v>
      </c>
      <c r="D56" s="104">
        <v>12</v>
      </c>
      <c r="E56" s="95"/>
      <c r="F56" s="96"/>
      <c r="G56" s="97">
        <v>1</v>
      </c>
      <c r="H56" s="98"/>
      <c r="I56" s="98"/>
      <c r="J56" s="98"/>
      <c r="K56" s="99"/>
      <c r="L56" s="47">
        <f t="shared" si="1"/>
        <v>1</v>
      </c>
      <c r="M56" s="79">
        <f t="shared" si="12"/>
        <v>12</v>
      </c>
      <c r="N56" s="42"/>
      <c r="O56" s="35"/>
      <c r="P56" s="35"/>
      <c r="Q56" s="35"/>
      <c r="R56" s="35"/>
      <c r="S56" s="36"/>
      <c r="T56" s="37"/>
      <c r="U56" s="37"/>
    </row>
    <row r="57" spans="1:21" ht="15.75" thickTop="1">
      <c r="A57" s="38" t="s">
        <v>21</v>
      </c>
      <c r="B57" s="39">
        <v>41831</v>
      </c>
      <c r="C57" s="40"/>
      <c r="D57" s="41"/>
      <c r="E57" s="89"/>
      <c r="F57" s="90"/>
      <c r="G57" s="91"/>
      <c r="H57" s="92"/>
      <c r="I57" s="92"/>
      <c r="J57" s="92"/>
      <c r="K57" s="93"/>
      <c r="L57" s="47">
        <f t="shared" si="1"/>
        <v>0</v>
      </c>
      <c r="M57" s="80">
        <f t="shared" si="12"/>
        <v>0</v>
      </c>
      <c r="N57" s="48"/>
      <c r="O57" s="43">
        <v>1</v>
      </c>
      <c r="P57" s="43">
        <v>2</v>
      </c>
      <c r="Q57" s="43">
        <v>1</v>
      </c>
      <c r="R57" s="43">
        <f t="shared" ref="R57" si="18">O57+P57+Q57</f>
        <v>4</v>
      </c>
      <c r="S57" s="44">
        <f t="shared" ref="S57" si="19">R57*14</f>
        <v>56</v>
      </c>
      <c r="T57" s="45">
        <f>SUM(L57:L62)+R57</f>
        <v>4</v>
      </c>
      <c r="U57" s="45">
        <f>SUM(M57:M62)+S57</f>
        <v>56</v>
      </c>
    </row>
    <row r="58" spans="1:21">
      <c r="A58" s="27"/>
      <c r="B58" s="27"/>
      <c r="C58" s="46"/>
      <c r="D58" s="104"/>
      <c r="E58" s="95"/>
      <c r="F58" s="96"/>
      <c r="G58" s="97"/>
      <c r="H58" s="98"/>
      <c r="I58" s="98"/>
      <c r="J58" s="98"/>
      <c r="K58" s="99"/>
      <c r="L58" s="47">
        <f t="shared" si="1"/>
        <v>0</v>
      </c>
      <c r="M58" s="79">
        <f t="shared" si="12"/>
        <v>0</v>
      </c>
      <c r="N58" s="48"/>
      <c r="O58" s="35"/>
      <c r="P58" s="35"/>
      <c r="Q58" s="35"/>
      <c r="R58" s="35"/>
      <c r="S58" s="36"/>
      <c r="T58" s="37"/>
      <c r="U58" s="37"/>
    </row>
    <row r="59" spans="1:21">
      <c r="A59" s="27"/>
      <c r="B59" s="27"/>
      <c r="C59" s="46"/>
      <c r="D59" s="104"/>
      <c r="E59" s="95"/>
      <c r="F59" s="96"/>
      <c r="G59" s="97"/>
      <c r="H59" s="98"/>
      <c r="I59" s="98"/>
      <c r="J59" s="98"/>
      <c r="K59" s="99"/>
      <c r="L59" s="47">
        <f t="shared" si="1"/>
        <v>0</v>
      </c>
      <c r="M59" s="79">
        <f t="shared" si="12"/>
        <v>0</v>
      </c>
      <c r="N59" s="48"/>
      <c r="O59" s="35"/>
      <c r="P59" s="35"/>
      <c r="Q59" s="35"/>
      <c r="R59" s="35"/>
      <c r="S59" s="36"/>
      <c r="T59" s="37"/>
      <c r="U59" s="37"/>
    </row>
    <row r="60" spans="1:21">
      <c r="A60" s="27"/>
      <c r="B60" s="27"/>
      <c r="C60" s="46"/>
      <c r="D60" s="104"/>
      <c r="E60" s="95"/>
      <c r="F60" s="96"/>
      <c r="G60" s="97"/>
      <c r="H60" s="98"/>
      <c r="I60" s="98"/>
      <c r="J60" s="98"/>
      <c r="K60" s="99"/>
      <c r="L60" s="47">
        <f t="shared" si="1"/>
        <v>0</v>
      </c>
      <c r="M60" s="79">
        <f t="shared" si="12"/>
        <v>0</v>
      </c>
      <c r="N60" s="48"/>
      <c r="O60" s="35"/>
      <c r="P60" s="35"/>
      <c r="Q60" s="35"/>
      <c r="R60" s="35"/>
      <c r="S60" s="36"/>
      <c r="T60" s="37"/>
      <c r="U60" s="37"/>
    </row>
    <row r="61" spans="1:21">
      <c r="A61" s="27"/>
      <c r="B61" s="27"/>
      <c r="C61" s="46"/>
      <c r="D61" s="104"/>
      <c r="E61" s="95"/>
      <c r="F61" s="96"/>
      <c r="G61" s="97"/>
      <c r="H61" s="98"/>
      <c r="I61" s="98"/>
      <c r="J61" s="98"/>
      <c r="K61" s="99"/>
      <c r="L61" s="47">
        <f t="shared" si="1"/>
        <v>0</v>
      </c>
      <c r="M61" s="79">
        <f t="shared" si="12"/>
        <v>0</v>
      </c>
      <c r="N61" s="48"/>
      <c r="O61" s="35"/>
      <c r="P61" s="35"/>
      <c r="Q61" s="35"/>
      <c r="R61" s="35"/>
      <c r="S61" s="36"/>
      <c r="T61" s="37"/>
      <c r="U61" s="37"/>
    </row>
    <row r="62" spans="1:21" ht="15.75" thickBot="1">
      <c r="A62" s="27"/>
      <c r="B62" s="27"/>
      <c r="C62" s="46"/>
      <c r="D62" s="94"/>
      <c r="E62" s="95"/>
      <c r="F62" s="96"/>
      <c r="G62" s="97"/>
      <c r="H62" s="98"/>
      <c r="I62" s="98"/>
      <c r="J62" s="98"/>
      <c r="K62" s="99"/>
      <c r="L62" s="47">
        <f t="shared" si="1"/>
        <v>0</v>
      </c>
      <c r="M62" s="79">
        <f t="shared" si="12"/>
        <v>0</v>
      </c>
      <c r="N62" s="48"/>
      <c r="O62" s="35"/>
      <c r="P62" s="35"/>
      <c r="Q62" s="35"/>
      <c r="R62" s="35"/>
      <c r="S62" s="36"/>
      <c r="T62" s="37"/>
      <c r="U62" s="37"/>
    </row>
    <row r="63" spans="1:21" ht="15.75" thickTop="1">
      <c r="A63" s="38" t="s">
        <v>23</v>
      </c>
      <c r="B63" s="39">
        <v>41832</v>
      </c>
      <c r="C63" s="40"/>
      <c r="D63" s="41"/>
      <c r="E63" s="89"/>
      <c r="F63" s="90"/>
      <c r="G63" s="91"/>
      <c r="H63" s="92"/>
      <c r="I63" s="92"/>
      <c r="J63" s="92"/>
      <c r="K63" s="93"/>
      <c r="L63" s="47">
        <f t="shared" si="1"/>
        <v>0</v>
      </c>
      <c r="M63" s="80">
        <f t="shared" si="12"/>
        <v>0</v>
      </c>
      <c r="N63" s="42"/>
      <c r="O63" s="43">
        <v>3</v>
      </c>
      <c r="P63" s="43">
        <v>2</v>
      </c>
      <c r="Q63" s="43">
        <v>1</v>
      </c>
      <c r="R63" s="43">
        <f t="shared" ref="R63" si="20">O63+P63+Q63</f>
        <v>6</v>
      </c>
      <c r="S63" s="44">
        <f t="shared" ref="S63" si="21">R63*14</f>
        <v>84</v>
      </c>
      <c r="T63" s="45">
        <f>SUM(L63:L69)+R63</f>
        <v>6</v>
      </c>
      <c r="U63" s="45">
        <f>SUM(M63:M69)+S63</f>
        <v>84</v>
      </c>
    </row>
    <row r="64" spans="1:21">
      <c r="A64" s="27"/>
      <c r="B64" s="27"/>
      <c r="C64" s="46"/>
      <c r="D64" s="104"/>
      <c r="E64" s="95"/>
      <c r="F64" s="96"/>
      <c r="G64" s="97"/>
      <c r="H64" s="98"/>
      <c r="I64" s="98"/>
      <c r="J64" s="98"/>
      <c r="K64" s="99"/>
      <c r="L64" s="47">
        <f t="shared" si="1"/>
        <v>0</v>
      </c>
      <c r="M64" s="79">
        <f t="shared" si="12"/>
        <v>0</v>
      </c>
      <c r="N64" s="42"/>
      <c r="O64" s="35"/>
      <c r="P64" s="35"/>
      <c r="Q64" s="35"/>
      <c r="R64" s="35"/>
      <c r="S64" s="36"/>
      <c r="T64" s="37"/>
      <c r="U64" s="37"/>
    </row>
    <row r="65" spans="1:21">
      <c r="A65" s="27"/>
      <c r="B65" s="27"/>
      <c r="C65" s="46"/>
      <c r="D65" s="104"/>
      <c r="E65" s="95"/>
      <c r="F65" s="96"/>
      <c r="G65" s="97"/>
      <c r="H65" s="98"/>
      <c r="I65" s="98"/>
      <c r="J65" s="98"/>
      <c r="K65" s="99"/>
      <c r="L65" s="47">
        <f t="shared" si="1"/>
        <v>0</v>
      </c>
      <c r="M65" s="79">
        <f t="shared" si="12"/>
        <v>0</v>
      </c>
      <c r="N65" s="42"/>
      <c r="O65" s="35"/>
      <c r="P65" s="35"/>
      <c r="Q65" s="35"/>
      <c r="R65" s="35"/>
      <c r="S65" s="36"/>
      <c r="T65" s="37"/>
      <c r="U65" s="37"/>
    </row>
    <row r="66" spans="1:21">
      <c r="A66" s="27"/>
      <c r="B66" s="27"/>
      <c r="C66" s="46"/>
      <c r="D66" s="104"/>
      <c r="E66" s="95"/>
      <c r="F66" s="96"/>
      <c r="G66" s="97"/>
      <c r="H66" s="98"/>
      <c r="I66" s="98"/>
      <c r="J66" s="98"/>
      <c r="K66" s="99"/>
      <c r="L66" s="47">
        <f t="shared" si="1"/>
        <v>0</v>
      </c>
      <c r="M66" s="79">
        <f t="shared" si="12"/>
        <v>0</v>
      </c>
      <c r="N66" s="42"/>
      <c r="O66" s="35"/>
      <c r="P66" s="35"/>
      <c r="Q66" s="35"/>
      <c r="R66" s="35"/>
      <c r="S66" s="36"/>
      <c r="T66" s="37"/>
      <c r="U66" s="37"/>
    </row>
    <row r="67" spans="1:21">
      <c r="A67" s="27"/>
      <c r="B67" s="27"/>
      <c r="C67" s="46"/>
      <c r="D67" s="104"/>
      <c r="E67" s="95"/>
      <c r="F67" s="96"/>
      <c r="G67" s="97"/>
      <c r="H67" s="98"/>
      <c r="I67" s="98"/>
      <c r="J67" s="98"/>
      <c r="K67" s="99"/>
      <c r="L67" s="47">
        <f t="shared" si="1"/>
        <v>0</v>
      </c>
      <c r="M67" s="79">
        <f t="shared" si="12"/>
        <v>0</v>
      </c>
      <c r="N67" s="42"/>
      <c r="O67" s="35"/>
      <c r="P67" s="35"/>
      <c r="Q67" s="35"/>
      <c r="R67" s="35"/>
      <c r="S67" s="36"/>
      <c r="T67" s="37"/>
      <c r="U67" s="37"/>
    </row>
    <row r="68" spans="1:21">
      <c r="A68" s="27"/>
      <c r="B68" s="27"/>
      <c r="C68" s="46"/>
      <c r="D68" s="94"/>
      <c r="E68" s="95"/>
      <c r="F68" s="96"/>
      <c r="G68" s="97"/>
      <c r="H68" s="98"/>
      <c r="I68" s="98"/>
      <c r="J68" s="98"/>
      <c r="K68" s="99"/>
      <c r="L68" s="47">
        <f t="shared" ref="L68:L131" si="22">G68+H68+I68+J68+K68</f>
        <v>0</v>
      </c>
      <c r="M68" s="79">
        <f t="shared" si="12"/>
        <v>0</v>
      </c>
      <c r="N68" s="42"/>
      <c r="O68" s="35"/>
      <c r="P68" s="35"/>
      <c r="Q68" s="35"/>
      <c r="R68" s="35"/>
      <c r="S68" s="36"/>
      <c r="T68" s="37"/>
      <c r="U68" s="37"/>
    </row>
    <row r="69" spans="1:21" ht="15.75" thickBot="1">
      <c r="A69" s="27"/>
      <c r="B69" s="27"/>
      <c r="C69" s="46"/>
      <c r="D69" s="94"/>
      <c r="E69" s="95"/>
      <c r="F69" s="96"/>
      <c r="G69" s="97"/>
      <c r="H69" s="98"/>
      <c r="I69" s="98"/>
      <c r="J69" s="98"/>
      <c r="K69" s="99"/>
      <c r="L69" s="47">
        <f t="shared" si="22"/>
        <v>0</v>
      </c>
      <c r="M69" s="79">
        <f t="shared" si="12"/>
        <v>0</v>
      </c>
      <c r="N69" s="42"/>
      <c r="O69" s="35"/>
      <c r="P69" s="35"/>
      <c r="Q69" s="35"/>
      <c r="R69" s="35"/>
      <c r="S69" s="36"/>
      <c r="T69" s="37"/>
      <c r="U69" s="37"/>
    </row>
    <row r="70" spans="1:21" ht="15.75" thickTop="1">
      <c r="A70" s="38" t="s">
        <v>24</v>
      </c>
      <c r="B70" s="39">
        <v>41833</v>
      </c>
      <c r="C70" s="40"/>
      <c r="D70" s="41"/>
      <c r="E70" s="89"/>
      <c r="F70" s="90"/>
      <c r="G70" s="91"/>
      <c r="H70" s="92"/>
      <c r="I70" s="92"/>
      <c r="J70" s="92"/>
      <c r="K70" s="93"/>
      <c r="L70" s="47">
        <f t="shared" si="22"/>
        <v>0</v>
      </c>
      <c r="M70" s="80">
        <f t="shared" si="12"/>
        <v>0</v>
      </c>
      <c r="N70" s="48"/>
      <c r="O70" s="43">
        <v>2</v>
      </c>
      <c r="P70" s="43"/>
      <c r="Q70" s="43"/>
      <c r="R70" s="43">
        <f t="shared" ref="R70" si="23">O70+P70+Q70</f>
        <v>2</v>
      </c>
      <c r="S70" s="44">
        <f t="shared" ref="S70" si="24">R70*14</f>
        <v>28</v>
      </c>
      <c r="T70" s="45">
        <f>SUM(L70:L73)+R70</f>
        <v>2</v>
      </c>
      <c r="U70" s="45">
        <f>SUM(M70:M73)+S70</f>
        <v>28</v>
      </c>
    </row>
    <row r="71" spans="1:21">
      <c r="A71" s="27"/>
      <c r="B71" s="27"/>
      <c r="C71" s="46"/>
      <c r="D71" s="104"/>
      <c r="E71" s="95"/>
      <c r="F71" s="96"/>
      <c r="G71" s="97"/>
      <c r="H71" s="98"/>
      <c r="I71" s="98"/>
      <c r="J71" s="98"/>
      <c r="K71" s="99"/>
      <c r="L71" s="47">
        <f t="shared" si="22"/>
        <v>0</v>
      </c>
      <c r="M71" s="79">
        <f t="shared" si="12"/>
        <v>0</v>
      </c>
      <c r="N71" s="48"/>
      <c r="O71" s="35"/>
      <c r="P71" s="35"/>
      <c r="Q71" s="35"/>
      <c r="R71" s="35"/>
      <c r="S71" s="36"/>
      <c r="T71" s="37"/>
      <c r="U71" s="37"/>
    </row>
    <row r="72" spans="1:21">
      <c r="A72" s="27"/>
      <c r="B72" s="27"/>
      <c r="C72" s="46"/>
      <c r="D72" s="104"/>
      <c r="E72" s="95"/>
      <c r="F72" s="96"/>
      <c r="G72" s="97"/>
      <c r="H72" s="98"/>
      <c r="I72" s="98"/>
      <c r="J72" s="98"/>
      <c r="K72" s="99"/>
      <c r="L72" s="47">
        <f t="shared" si="22"/>
        <v>0</v>
      </c>
      <c r="M72" s="79">
        <f t="shared" si="12"/>
        <v>0</v>
      </c>
      <c r="N72" s="48"/>
      <c r="O72" s="35"/>
      <c r="P72" s="35"/>
      <c r="Q72" s="35"/>
      <c r="R72" s="35"/>
      <c r="S72" s="36"/>
      <c r="T72" s="37"/>
      <c r="U72" s="37"/>
    </row>
    <row r="73" spans="1:21" ht="15.75" thickBot="1">
      <c r="A73" s="27"/>
      <c r="B73" s="27"/>
      <c r="C73" s="46"/>
      <c r="D73" s="104"/>
      <c r="E73" s="95"/>
      <c r="F73" s="96"/>
      <c r="G73" s="97"/>
      <c r="H73" s="98"/>
      <c r="I73" s="98"/>
      <c r="J73" s="98"/>
      <c r="K73" s="99"/>
      <c r="L73" s="47">
        <f t="shared" si="22"/>
        <v>0</v>
      </c>
      <c r="M73" s="79">
        <f t="shared" si="12"/>
        <v>0</v>
      </c>
      <c r="N73" s="48"/>
      <c r="O73" s="35"/>
      <c r="P73" s="35"/>
      <c r="Q73" s="35"/>
      <c r="R73" s="35"/>
      <c r="S73" s="36"/>
      <c r="T73" s="37"/>
      <c r="U73" s="37"/>
    </row>
    <row r="74" spans="1:21" ht="15.75" thickTop="1">
      <c r="A74" s="38" t="s">
        <v>26</v>
      </c>
      <c r="B74" s="39">
        <v>41834</v>
      </c>
      <c r="C74" s="40"/>
      <c r="D74" s="41"/>
      <c r="E74" s="89"/>
      <c r="F74" s="90"/>
      <c r="G74" s="91"/>
      <c r="H74" s="92"/>
      <c r="I74" s="92"/>
      <c r="J74" s="92"/>
      <c r="K74" s="93"/>
      <c r="L74" s="47">
        <f t="shared" si="22"/>
        <v>0</v>
      </c>
      <c r="M74" s="80">
        <f t="shared" si="12"/>
        <v>0</v>
      </c>
      <c r="N74" s="42"/>
      <c r="O74" s="43">
        <v>3</v>
      </c>
      <c r="P74" s="43">
        <v>2</v>
      </c>
      <c r="Q74" s="43">
        <v>1</v>
      </c>
      <c r="R74" s="43">
        <f t="shared" ref="R74" si="25">O74+P74+Q74</f>
        <v>6</v>
      </c>
      <c r="S74" s="44">
        <f t="shared" ref="S74" si="26">R74*14</f>
        <v>84</v>
      </c>
      <c r="T74" s="45">
        <f>SUM(L74:L79)+R74</f>
        <v>6</v>
      </c>
      <c r="U74" s="45">
        <f>SUM(M74:M79)+S74</f>
        <v>84</v>
      </c>
    </row>
    <row r="75" spans="1:21">
      <c r="A75" s="27"/>
      <c r="B75" s="27"/>
      <c r="C75" s="46"/>
      <c r="D75" s="104"/>
      <c r="E75" s="95"/>
      <c r="F75" s="96"/>
      <c r="G75" s="97"/>
      <c r="H75" s="98"/>
      <c r="I75" s="98"/>
      <c r="J75" s="98"/>
      <c r="K75" s="99"/>
      <c r="L75" s="47">
        <f t="shared" si="22"/>
        <v>0</v>
      </c>
      <c r="M75" s="79">
        <f t="shared" si="12"/>
        <v>0</v>
      </c>
      <c r="N75" s="42"/>
      <c r="O75" s="35"/>
      <c r="P75" s="35"/>
      <c r="Q75" s="35"/>
      <c r="R75" s="35"/>
      <c r="S75" s="36"/>
      <c r="T75" s="37"/>
      <c r="U75" s="37"/>
    </row>
    <row r="76" spans="1:21">
      <c r="A76" s="27"/>
      <c r="B76" s="27"/>
      <c r="C76" s="46"/>
      <c r="D76" s="104"/>
      <c r="E76" s="95"/>
      <c r="F76" s="96"/>
      <c r="G76" s="97"/>
      <c r="H76" s="98"/>
      <c r="I76" s="98"/>
      <c r="J76" s="98"/>
      <c r="K76" s="99"/>
      <c r="L76" s="47">
        <f t="shared" si="22"/>
        <v>0</v>
      </c>
      <c r="M76" s="79">
        <f t="shared" si="12"/>
        <v>0</v>
      </c>
      <c r="N76" s="42"/>
      <c r="O76" s="35"/>
      <c r="P76" s="35"/>
      <c r="Q76" s="35"/>
      <c r="R76" s="35"/>
      <c r="S76" s="36"/>
      <c r="T76" s="37"/>
      <c r="U76" s="37"/>
    </row>
    <row r="77" spans="1:21">
      <c r="A77" s="27"/>
      <c r="B77" s="27"/>
      <c r="C77" s="46"/>
      <c r="D77" s="104"/>
      <c r="E77" s="95"/>
      <c r="F77" s="96"/>
      <c r="G77" s="97"/>
      <c r="H77" s="98"/>
      <c r="I77" s="98"/>
      <c r="J77" s="98"/>
      <c r="K77" s="99"/>
      <c r="L77" s="47">
        <f t="shared" si="22"/>
        <v>0</v>
      </c>
      <c r="M77" s="79">
        <f t="shared" si="12"/>
        <v>0</v>
      </c>
      <c r="N77" s="42"/>
      <c r="O77" s="35"/>
      <c r="P77" s="35"/>
      <c r="Q77" s="35"/>
      <c r="R77" s="35"/>
      <c r="S77" s="36"/>
      <c r="T77" s="37"/>
      <c r="U77" s="37"/>
    </row>
    <row r="78" spans="1:21">
      <c r="A78" s="27"/>
      <c r="B78" s="27"/>
      <c r="C78" s="46"/>
      <c r="D78" s="104"/>
      <c r="E78" s="95"/>
      <c r="F78" s="96"/>
      <c r="G78" s="97"/>
      <c r="H78" s="98"/>
      <c r="I78" s="98"/>
      <c r="J78" s="98"/>
      <c r="K78" s="99"/>
      <c r="L78" s="47">
        <f t="shared" si="22"/>
        <v>0</v>
      </c>
      <c r="M78" s="79">
        <f t="shared" si="12"/>
        <v>0</v>
      </c>
      <c r="N78" s="42"/>
      <c r="O78" s="35"/>
      <c r="P78" s="35"/>
      <c r="Q78" s="35"/>
      <c r="R78" s="35"/>
      <c r="S78" s="36"/>
      <c r="T78" s="37"/>
      <c r="U78" s="37"/>
    </row>
    <row r="79" spans="1:21" ht="15.75" thickBot="1">
      <c r="A79" s="27"/>
      <c r="B79" s="27"/>
      <c r="C79" s="46"/>
      <c r="D79" s="94"/>
      <c r="E79" s="95"/>
      <c r="F79" s="96"/>
      <c r="G79" s="97"/>
      <c r="H79" s="98"/>
      <c r="I79" s="98"/>
      <c r="J79" s="98"/>
      <c r="K79" s="99"/>
      <c r="L79" s="47">
        <f t="shared" si="22"/>
        <v>0</v>
      </c>
      <c r="M79" s="79">
        <f t="shared" si="12"/>
        <v>0</v>
      </c>
      <c r="N79" s="42"/>
      <c r="O79" s="35"/>
      <c r="P79" s="35"/>
      <c r="Q79" s="35"/>
      <c r="R79" s="35"/>
      <c r="S79" s="36"/>
      <c r="T79" s="37"/>
      <c r="U79" s="37"/>
    </row>
    <row r="80" spans="1:21" ht="15.75" thickTop="1">
      <c r="A80" s="38" t="s">
        <v>14</v>
      </c>
      <c r="B80" s="39">
        <v>41835</v>
      </c>
      <c r="C80" s="40"/>
      <c r="D80" s="41"/>
      <c r="E80" s="89"/>
      <c r="F80" s="90"/>
      <c r="G80" s="91"/>
      <c r="H80" s="92"/>
      <c r="I80" s="92"/>
      <c r="J80" s="92"/>
      <c r="K80" s="93"/>
      <c r="L80" s="47">
        <f t="shared" si="22"/>
        <v>0</v>
      </c>
      <c r="M80" s="80">
        <f t="shared" si="12"/>
        <v>0</v>
      </c>
      <c r="N80" s="48"/>
      <c r="O80" s="43">
        <v>3</v>
      </c>
      <c r="P80" s="43">
        <v>2</v>
      </c>
      <c r="Q80" s="43">
        <v>1</v>
      </c>
      <c r="R80" s="43">
        <f t="shared" ref="R80" si="27">O80+P80+Q80</f>
        <v>6</v>
      </c>
      <c r="S80" s="44">
        <f t="shared" ref="S80" si="28">R80*14</f>
        <v>84</v>
      </c>
      <c r="T80" s="45">
        <f>SUM(L80:L83)+R80</f>
        <v>6</v>
      </c>
      <c r="U80" s="45">
        <f>SUM(M80:M83)+S80</f>
        <v>84</v>
      </c>
    </row>
    <row r="81" spans="1:21">
      <c r="A81" s="27"/>
      <c r="B81" s="27"/>
      <c r="C81" s="46"/>
      <c r="D81" s="104"/>
      <c r="E81" s="95"/>
      <c r="F81" s="96"/>
      <c r="G81" s="97"/>
      <c r="H81" s="98"/>
      <c r="I81" s="98"/>
      <c r="J81" s="98"/>
      <c r="K81" s="99"/>
      <c r="L81" s="47">
        <f t="shared" si="22"/>
        <v>0</v>
      </c>
      <c r="M81" s="79">
        <f t="shared" si="12"/>
        <v>0</v>
      </c>
      <c r="N81" s="48"/>
      <c r="O81" s="35"/>
      <c r="P81" s="35"/>
      <c r="Q81" s="35"/>
      <c r="R81" s="35"/>
      <c r="S81" s="36"/>
      <c r="T81" s="37"/>
      <c r="U81" s="37"/>
    </row>
    <row r="82" spans="1:21">
      <c r="A82" s="27"/>
      <c r="B82" s="27"/>
      <c r="C82" s="46"/>
      <c r="D82" s="104"/>
      <c r="E82" s="95"/>
      <c r="F82" s="96"/>
      <c r="G82" s="97"/>
      <c r="H82" s="98"/>
      <c r="I82" s="98"/>
      <c r="J82" s="98"/>
      <c r="K82" s="99"/>
      <c r="L82" s="47">
        <f t="shared" si="22"/>
        <v>0</v>
      </c>
      <c r="M82" s="79">
        <f t="shared" si="12"/>
        <v>0</v>
      </c>
      <c r="N82" s="48"/>
      <c r="O82" s="35"/>
      <c r="P82" s="35"/>
      <c r="Q82" s="35"/>
      <c r="R82" s="35"/>
      <c r="S82" s="36"/>
      <c r="T82" s="37"/>
      <c r="U82" s="37"/>
    </row>
    <row r="83" spans="1:21" ht="15.75" thickBot="1">
      <c r="A83" s="27"/>
      <c r="B83" s="27"/>
      <c r="C83" s="46"/>
      <c r="D83" s="104"/>
      <c r="E83" s="95"/>
      <c r="F83" s="96"/>
      <c r="G83" s="97"/>
      <c r="H83" s="98"/>
      <c r="I83" s="98"/>
      <c r="J83" s="98"/>
      <c r="K83" s="99"/>
      <c r="L83" s="47">
        <f t="shared" si="22"/>
        <v>0</v>
      </c>
      <c r="M83" s="79">
        <f t="shared" si="12"/>
        <v>0</v>
      </c>
      <c r="N83" s="48"/>
      <c r="O83" s="35"/>
      <c r="P83" s="35"/>
      <c r="Q83" s="35"/>
      <c r="R83" s="35"/>
      <c r="S83" s="36"/>
      <c r="T83" s="37"/>
      <c r="U83" s="37"/>
    </row>
    <row r="84" spans="1:21" ht="15.75" thickTop="1">
      <c r="A84" s="38" t="s">
        <v>16</v>
      </c>
      <c r="B84" s="39">
        <v>41836</v>
      </c>
      <c r="C84" s="40"/>
      <c r="D84" s="41"/>
      <c r="E84" s="89"/>
      <c r="F84" s="90"/>
      <c r="G84" s="91"/>
      <c r="H84" s="92"/>
      <c r="I84" s="92"/>
      <c r="J84" s="92"/>
      <c r="K84" s="93"/>
      <c r="L84" s="47">
        <f t="shared" si="22"/>
        <v>0</v>
      </c>
      <c r="M84" s="80">
        <f t="shared" si="12"/>
        <v>0</v>
      </c>
      <c r="N84" s="42"/>
      <c r="O84" s="43">
        <v>3</v>
      </c>
      <c r="P84" s="43">
        <v>2</v>
      </c>
      <c r="Q84" s="43">
        <v>1</v>
      </c>
      <c r="R84" s="43">
        <f t="shared" ref="R84" si="29">O84+P84+Q84</f>
        <v>6</v>
      </c>
      <c r="S84" s="44">
        <f t="shared" ref="S84" si="30">R84*14</f>
        <v>84</v>
      </c>
      <c r="T84" s="45">
        <f>SUM(L84:L87)+R84</f>
        <v>6</v>
      </c>
      <c r="U84" s="45">
        <f>SUM(M84:M87)+S84</f>
        <v>84</v>
      </c>
    </row>
    <row r="85" spans="1:21">
      <c r="A85" s="27"/>
      <c r="B85" s="27"/>
      <c r="C85" s="46"/>
      <c r="D85" s="104"/>
      <c r="E85" s="95"/>
      <c r="F85" s="96"/>
      <c r="G85" s="97"/>
      <c r="H85" s="98"/>
      <c r="I85" s="98"/>
      <c r="J85" s="98"/>
      <c r="K85" s="99"/>
      <c r="L85" s="47">
        <f t="shared" si="22"/>
        <v>0</v>
      </c>
      <c r="M85" s="79">
        <f t="shared" si="12"/>
        <v>0</v>
      </c>
      <c r="N85" s="42"/>
      <c r="O85" s="35"/>
      <c r="P85" s="35"/>
      <c r="Q85" s="35"/>
      <c r="R85" s="35"/>
      <c r="S85" s="36"/>
      <c r="T85" s="37"/>
      <c r="U85" s="37"/>
    </row>
    <row r="86" spans="1:21">
      <c r="A86" s="27"/>
      <c r="B86" s="27"/>
      <c r="C86" s="46"/>
      <c r="D86" s="104"/>
      <c r="E86" s="95"/>
      <c r="F86" s="96"/>
      <c r="G86" s="97"/>
      <c r="H86" s="98"/>
      <c r="I86" s="98"/>
      <c r="J86" s="98"/>
      <c r="K86" s="99"/>
      <c r="L86" s="47">
        <f t="shared" si="22"/>
        <v>0</v>
      </c>
      <c r="M86" s="79">
        <f t="shared" si="12"/>
        <v>0</v>
      </c>
      <c r="N86" s="42"/>
      <c r="O86" s="35"/>
      <c r="P86" s="35"/>
      <c r="Q86" s="35"/>
      <c r="R86" s="35"/>
      <c r="S86" s="36"/>
      <c r="T86" s="37"/>
      <c r="U86" s="37"/>
    </row>
    <row r="87" spans="1:21" ht="15.75" thickBot="1">
      <c r="A87" s="27"/>
      <c r="B87" s="27"/>
      <c r="C87" s="46"/>
      <c r="D87" s="104"/>
      <c r="E87" s="95"/>
      <c r="F87" s="96"/>
      <c r="G87" s="97"/>
      <c r="H87" s="98"/>
      <c r="I87" s="98"/>
      <c r="J87" s="98"/>
      <c r="K87" s="99"/>
      <c r="L87" s="47">
        <f t="shared" si="22"/>
        <v>0</v>
      </c>
      <c r="M87" s="79">
        <f t="shared" si="12"/>
        <v>0</v>
      </c>
      <c r="N87" s="42"/>
      <c r="O87" s="35"/>
      <c r="P87" s="35"/>
      <c r="Q87" s="35"/>
      <c r="R87" s="35"/>
      <c r="S87" s="36"/>
      <c r="T87" s="37"/>
      <c r="U87" s="37"/>
    </row>
    <row r="88" spans="1:21" ht="15.75" thickTop="1">
      <c r="A88" s="38" t="s">
        <v>19</v>
      </c>
      <c r="B88" s="39">
        <v>41837</v>
      </c>
      <c r="C88" s="40"/>
      <c r="D88" s="41"/>
      <c r="E88" s="89"/>
      <c r="F88" s="90"/>
      <c r="G88" s="91"/>
      <c r="H88" s="92"/>
      <c r="I88" s="92"/>
      <c r="J88" s="92"/>
      <c r="K88" s="93"/>
      <c r="L88" s="47">
        <f t="shared" si="22"/>
        <v>0</v>
      </c>
      <c r="M88" s="80">
        <f t="shared" si="12"/>
        <v>0</v>
      </c>
      <c r="N88" s="48"/>
      <c r="O88" s="43">
        <v>3</v>
      </c>
      <c r="P88" s="43">
        <v>2</v>
      </c>
      <c r="Q88" s="43">
        <v>1</v>
      </c>
      <c r="R88" s="43">
        <f t="shared" ref="R88" si="31">O88+P88+Q88</f>
        <v>6</v>
      </c>
      <c r="S88" s="44">
        <f t="shared" ref="S88" si="32">R88*14</f>
        <v>84</v>
      </c>
      <c r="T88" s="45">
        <f>SUM(L88:L91)+R88</f>
        <v>6</v>
      </c>
      <c r="U88" s="45">
        <f>SUM(M88:M91)+S88</f>
        <v>84</v>
      </c>
    </row>
    <row r="89" spans="1:21">
      <c r="A89" s="27"/>
      <c r="B89" s="27"/>
      <c r="C89" s="46"/>
      <c r="D89" s="104"/>
      <c r="E89" s="95"/>
      <c r="F89" s="96"/>
      <c r="G89" s="97"/>
      <c r="H89" s="98"/>
      <c r="I89" s="98"/>
      <c r="J89" s="98"/>
      <c r="K89" s="99"/>
      <c r="L89" s="47">
        <f t="shared" si="22"/>
        <v>0</v>
      </c>
      <c r="M89" s="79">
        <f t="shared" si="12"/>
        <v>0</v>
      </c>
      <c r="N89" s="48"/>
      <c r="O89" s="35"/>
      <c r="P89" s="35"/>
      <c r="Q89" s="35"/>
      <c r="R89" s="35"/>
      <c r="S89" s="36"/>
      <c r="T89" s="37"/>
      <c r="U89" s="37"/>
    </row>
    <row r="90" spans="1:21">
      <c r="A90" s="27"/>
      <c r="B90" s="27"/>
      <c r="C90" s="46"/>
      <c r="D90" s="104"/>
      <c r="E90" s="95"/>
      <c r="F90" s="96"/>
      <c r="G90" s="97"/>
      <c r="H90" s="98"/>
      <c r="I90" s="98"/>
      <c r="J90" s="98"/>
      <c r="K90" s="99"/>
      <c r="L90" s="47">
        <f t="shared" si="22"/>
        <v>0</v>
      </c>
      <c r="M90" s="79">
        <f t="shared" si="12"/>
        <v>0</v>
      </c>
      <c r="N90" s="48"/>
      <c r="O90" s="35"/>
      <c r="P90" s="35"/>
      <c r="Q90" s="35"/>
      <c r="R90" s="35"/>
      <c r="S90" s="36"/>
      <c r="T90" s="37"/>
      <c r="U90" s="37"/>
    </row>
    <row r="91" spans="1:21" ht="15.75" thickBot="1">
      <c r="A91" s="27"/>
      <c r="B91" s="27"/>
      <c r="C91" s="46"/>
      <c r="D91" s="104"/>
      <c r="E91" s="95"/>
      <c r="F91" s="96"/>
      <c r="G91" s="97"/>
      <c r="H91" s="98"/>
      <c r="I91" s="98"/>
      <c r="J91" s="98"/>
      <c r="K91" s="99"/>
      <c r="L91" s="47">
        <f t="shared" si="22"/>
        <v>0</v>
      </c>
      <c r="M91" s="79">
        <f t="shared" si="12"/>
        <v>0</v>
      </c>
      <c r="N91" s="48"/>
      <c r="O91" s="35"/>
      <c r="P91" s="35"/>
      <c r="Q91" s="35"/>
      <c r="R91" s="35"/>
      <c r="S91" s="36"/>
      <c r="T91" s="37"/>
      <c r="U91" s="37"/>
    </row>
    <row r="92" spans="1:21" ht="15.75" thickTop="1">
      <c r="A92" s="38" t="s">
        <v>21</v>
      </c>
      <c r="B92" s="39">
        <v>41838</v>
      </c>
      <c r="C92" s="40"/>
      <c r="D92" s="41"/>
      <c r="E92" s="89"/>
      <c r="F92" s="90"/>
      <c r="G92" s="91"/>
      <c r="H92" s="92"/>
      <c r="I92" s="92"/>
      <c r="J92" s="92"/>
      <c r="K92" s="93"/>
      <c r="L92" s="47">
        <f t="shared" si="22"/>
        <v>0</v>
      </c>
      <c r="M92" s="80">
        <f t="shared" si="12"/>
        <v>0</v>
      </c>
      <c r="N92" s="42"/>
      <c r="O92" s="43">
        <v>1</v>
      </c>
      <c r="P92" s="43">
        <v>2</v>
      </c>
      <c r="Q92" s="43">
        <v>1</v>
      </c>
      <c r="R92" s="43">
        <f t="shared" ref="R92" si="33">O92+P92+Q92</f>
        <v>4</v>
      </c>
      <c r="S92" s="44">
        <f t="shared" ref="S92" si="34">R92*14</f>
        <v>56</v>
      </c>
      <c r="T92" s="45">
        <f>SUM(L92:L98)+R92</f>
        <v>4</v>
      </c>
      <c r="U92" s="45">
        <f>SUM(M92:M98)+S92</f>
        <v>56</v>
      </c>
    </row>
    <row r="93" spans="1:21">
      <c r="A93" s="27"/>
      <c r="B93" s="27"/>
      <c r="C93" s="46"/>
      <c r="D93" s="104"/>
      <c r="E93" s="95"/>
      <c r="F93" s="96"/>
      <c r="G93" s="97"/>
      <c r="H93" s="98"/>
      <c r="I93" s="98"/>
      <c r="J93" s="98"/>
      <c r="K93" s="99"/>
      <c r="L93" s="47">
        <f t="shared" si="22"/>
        <v>0</v>
      </c>
      <c r="M93" s="79">
        <f t="shared" si="12"/>
        <v>0</v>
      </c>
      <c r="N93" s="42"/>
      <c r="O93" s="35"/>
      <c r="P93" s="35"/>
      <c r="Q93" s="35"/>
      <c r="R93" s="35"/>
      <c r="S93" s="36"/>
      <c r="T93" s="37"/>
      <c r="U93" s="37"/>
    </row>
    <row r="94" spans="1:21">
      <c r="A94" s="27"/>
      <c r="B94" s="27"/>
      <c r="C94" s="46"/>
      <c r="D94" s="104"/>
      <c r="E94" s="95"/>
      <c r="F94" s="96"/>
      <c r="G94" s="97"/>
      <c r="H94" s="98"/>
      <c r="I94" s="98"/>
      <c r="J94" s="98"/>
      <c r="K94" s="99"/>
      <c r="L94" s="47">
        <f t="shared" si="22"/>
        <v>0</v>
      </c>
      <c r="M94" s="79">
        <f t="shared" si="12"/>
        <v>0</v>
      </c>
      <c r="N94" s="42"/>
      <c r="O94" s="35"/>
      <c r="P94" s="35"/>
      <c r="Q94" s="35"/>
      <c r="R94" s="35"/>
      <c r="S94" s="36"/>
      <c r="T94" s="37"/>
      <c r="U94" s="37"/>
    </row>
    <row r="95" spans="1:21">
      <c r="A95" s="27"/>
      <c r="B95" s="27"/>
      <c r="C95" s="46"/>
      <c r="D95" s="104"/>
      <c r="E95" s="95"/>
      <c r="F95" s="96"/>
      <c r="G95" s="97"/>
      <c r="H95" s="98"/>
      <c r="I95" s="98"/>
      <c r="J95" s="98"/>
      <c r="K95" s="99"/>
      <c r="L95" s="47">
        <f t="shared" si="22"/>
        <v>0</v>
      </c>
      <c r="M95" s="79">
        <f t="shared" si="12"/>
        <v>0</v>
      </c>
      <c r="N95" s="42"/>
      <c r="O95" s="35"/>
      <c r="P95" s="35"/>
      <c r="Q95" s="35"/>
      <c r="R95" s="35"/>
      <c r="S95" s="36"/>
      <c r="T95" s="37"/>
      <c r="U95" s="37"/>
    </row>
    <row r="96" spans="1:21">
      <c r="A96" s="27"/>
      <c r="B96" s="27"/>
      <c r="C96" s="46"/>
      <c r="D96" s="104"/>
      <c r="E96" s="95"/>
      <c r="F96" s="96"/>
      <c r="G96" s="97"/>
      <c r="H96" s="98"/>
      <c r="I96" s="98"/>
      <c r="J96" s="98"/>
      <c r="K96" s="99"/>
      <c r="L96" s="47">
        <f t="shared" si="22"/>
        <v>0</v>
      </c>
      <c r="M96" s="79">
        <f t="shared" si="12"/>
        <v>0</v>
      </c>
      <c r="N96" s="42"/>
      <c r="O96" s="35"/>
      <c r="P96" s="35"/>
      <c r="Q96" s="35"/>
      <c r="R96" s="35"/>
      <c r="S96" s="36"/>
      <c r="T96" s="37"/>
      <c r="U96" s="37"/>
    </row>
    <row r="97" spans="1:21">
      <c r="A97" s="27"/>
      <c r="B97" s="27"/>
      <c r="C97" s="46"/>
      <c r="D97" s="104"/>
      <c r="E97" s="95"/>
      <c r="F97" s="96"/>
      <c r="G97" s="97"/>
      <c r="H97" s="98"/>
      <c r="I97" s="98"/>
      <c r="J97" s="98"/>
      <c r="K97" s="99"/>
      <c r="L97" s="47">
        <f t="shared" si="22"/>
        <v>0</v>
      </c>
      <c r="M97" s="79">
        <f t="shared" si="12"/>
        <v>0</v>
      </c>
      <c r="N97" s="42"/>
      <c r="O97" s="35"/>
      <c r="P97" s="35"/>
      <c r="Q97" s="35"/>
      <c r="R97" s="35"/>
      <c r="S97" s="36"/>
      <c r="T97" s="37"/>
      <c r="U97" s="37"/>
    </row>
    <row r="98" spans="1:21" ht="15.75" thickBot="1">
      <c r="A98" s="27"/>
      <c r="B98" s="27"/>
      <c r="C98" s="46"/>
      <c r="D98" s="104"/>
      <c r="E98" s="95"/>
      <c r="F98" s="96"/>
      <c r="G98" s="97"/>
      <c r="H98" s="98"/>
      <c r="I98" s="98"/>
      <c r="J98" s="98"/>
      <c r="K98" s="99"/>
      <c r="L98" s="47">
        <f t="shared" si="22"/>
        <v>0</v>
      </c>
      <c r="M98" s="79">
        <f t="shared" si="12"/>
        <v>0</v>
      </c>
      <c r="N98" s="42"/>
      <c r="O98" s="35"/>
      <c r="P98" s="35"/>
      <c r="Q98" s="35"/>
      <c r="R98" s="35"/>
      <c r="S98" s="36"/>
      <c r="T98" s="37"/>
      <c r="U98" s="37"/>
    </row>
    <row r="99" spans="1:21" ht="15.75" thickTop="1">
      <c r="A99" s="38" t="s">
        <v>23</v>
      </c>
      <c r="B99" s="39">
        <v>41839</v>
      </c>
      <c r="C99" s="40"/>
      <c r="D99" s="41"/>
      <c r="E99" s="89"/>
      <c r="F99" s="90"/>
      <c r="G99" s="91"/>
      <c r="H99" s="92"/>
      <c r="I99" s="92"/>
      <c r="J99" s="92"/>
      <c r="K99" s="93"/>
      <c r="L99" s="47">
        <f t="shared" si="22"/>
        <v>0</v>
      </c>
      <c r="M99" s="80">
        <f t="shared" si="12"/>
        <v>0</v>
      </c>
      <c r="N99" s="48"/>
      <c r="O99" s="43">
        <v>3</v>
      </c>
      <c r="P99" s="43">
        <v>2</v>
      </c>
      <c r="Q99" s="43">
        <v>1</v>
      </c>
      <c r="R99" s="43">
        <f t="shared" ref="R99" si="35">O99+P99+Q99</f>
        <v>6</v>
      </c>
      <c r="S99" s="44">
        <f t="shared" ref="S99" si="36">R99*14</f>
        <v>84</v>
      </c>
      <c r="T99" s="45">
        <f>SUM(L99:L105)+R99</f>
        <v>6</v>
      </c>
      <c r="U99" s="45">
        <f>SUM(M99:M105)+S99</f>
        <v>84</v>
      </c>
    </row>
    <row r="100" spans="1:21">
      <c r="A100" s="27"/>
      <c r="B100" s="27"/>
      <c r="C100" s="46"/>
      <c r="D100" s="104"/>
      <c r="E100" s="95"/>
      <c r="F100" s="96"/>
      <c r="G100" s="97"/>
      <c r="H100" s="98"/>
      <c r="I100" s="98"/>
      <c r="J100" s="98"/>
      <c r="K100" s="99"/>
      <c r="L100" s="47">
        <f t="shared" si="22"/>
        <v>0</v>
      </c>
      <c r="M100" s="79">
        <f t="shared" si="12"/>
        <v>0</v>
      </c>
      <c r="N100" s="48"/>
      <c r="O100" s="35"/>
      <c r="P100" s="35"/>
      <c r="Q100" s="35"/>
      <c r="R100" s="35"/>
      <c r="S100" s="36"/>
      <c r="T100" s="37"/>
      <c r="U100" s="37"/>
    </row>
    <row r="101" spans="1:21">
      <c r="A101" s="27"/>
      <c r="B101" s="27"/>
      <c r="C101" s="46"/>
      <c r="D101" s="104"/>
      <c r="E101" s="95"/>
      <c r="F101" s="96"/>
      <c r="G101" s="97"/>
      <c r="H101" s="98"/>
      <c r="I101" s="98"/>
      <c r="J101" s="98"/>
      <c r="K101" s="99"/>
      <c r="L101" s="47">
        <f t="shared" si="22"/>
        <v>0</v>
      </c>
      <c r="M101" s="79">
        <f t="shared" si="12"/>
        <v>0</v>
      </c>
      <c r="N101" s="48"/>
      <c r="O101" s="35"/>
      <c r="P101" s="35"/>
      <c r="Q101" s="35"/>
      <c r="R101" s="35"/>
      <c r="S101" s="36"/>
      <c r="T101" s="37"/>
      <c r="U101" s="37"/>
    </row>
    <row r="102" spans="1:21">
      <c r="A102" s="27"/>
      <c r="B102" s="27"/>
      <c r="C102" s="60"/>
      <c r="D102" s="104"/>
      <c r="E102" s="95"/>
      <c r="F102" s="96"/>
      <c r="G102" s="97"/>
      <c r="H102" s="98"/>
      <c r="I102" s="98"/>
      <c r="J102" s="98"/>
      <c r="K102" s="99"/>
      <c r="L102" s="47">
        <f t="shared" si="22"/>
        <v>0</v>
      </c>
      <c r="M102" s="79">
        <f t="shared" si="12"/>
        <v>0</v>
      </c>
      <c r="N102" s="48"/>
      <c r="O102" s="35"/>
      <c r="P102" s="35"/>
      <c r="Q102" s="35"/>
      <c r="R102" s="35"/>
      <c r="S102" s="36"/>
      <c r="T102" s="37"/>
      <c r="U102" s="37"/>
    </row>
    <row r="103" spans="1:21">
      <c r="A103" s="27"/>
      <c r="B103" s="27"/>
      <c r="C103" s="60"/>
      <c r="D103" s="104"/>
      <c r="E103" s="95"/>
      <c r="F103" s="96"/>
      <c r="G103" s="97"/>
      <c r="H103" s="98"/>
      <c r="I103" s="98"/>
      <c r="J103" s="98"/>
      <c r="K103" s="99"/>
      <c r="L103" s="47">
        <f t="shared" si="22"/>
        <v>0</v>
      </c>
      <c r="M103" s="79">
        <f t="shared" ref="M103:M166" si="37">L103*D103</f>
        <v>0</v>
      </c>
      <c r="N103" s="48"/>
      <c r="O103" s="35"/>
      <c r="P103" s="35"/>
      <c r="Q103" s="35"/>
      <c r="R103" s="35"/>
      <c r="S103" s="36"/>
      <c r="T103" s="37"/>
      <c r="U103" s="37"/>
    </row>
    <row r="104" spans="1:21">
      <c r="A104" s="27"/>
      <c r="B104" s="27"/>
      <c r="C104" s="46"/>
      <c r="D104" s="104"/>
      <c r="E104" s="95"/>
      <c r="F104" s="96"/>
      <c r="G104" s="97"/>
      <c r="H104" s="98"/>
      <c r="I104" s="98"/>
      <c r="J104" s="98"/>
      <c r="K104" s="99"/>
      <c r="L104" s="47">
        <f t="shared" si="22"/>
        <v>0</v>
      </c>
      <c r="M104" s="79">
        <f t="shared" si="37"/>
        <v>0</v>
      </c>
      <c r="N104" s="48"/>
      <c r="O104" s="35"/>
      <c r="P104" s="35"/>
      <c r="Q104" s="35"/>
      <c r="R104" s="35"/>
      <c r="S104" s="36"/>
      <c r="T104" s="37"/>
      <c r="U104" s="37"/>
    </row>
    <row r="105" spans="1:21" ht="15.75" thickBot="1">
      <c r="A105" s="27"/>
      <c r="B105" s="27"/>
      <c r="C105" s="46"/>
      <c r="D105" s="104"/>
      <c r="E105" s="95"/>
      <c r="F105" s="96"/>
      <c r="G105" s="97"/>
      <c r="H105" s="98"/>
      <c r="I105" s="98"/>
      <c r="J105" s="98"/>
      <c r="K105" s="99"/>
      <c r="L105" s="47">
        <f t="shared" si="22"/>
        <v>0</v>
      </c>
      <c r="M105" s="79">
        <f t="shared" si="37"/>
        <v>0</v>
      </c>
      <c r="N105" s="48"/>
      <c r="O105" s="35"/>
      <c r="P105" s="35"/>
      <c r="Q105" s="35"/>
      <c r="R105" s="35"/>
      <c r="S105" s="36"/>
      <c r="T105" s="37"/>
      <c r="U105" s="37"/>
    </row>
    <row r="106" spans="1:21" ht="15.75" thickTop="1">
      <c r="A106" s="38" t="s">
        <v>24</v>
      </c>
      <c r="B106" s="39">
        <v>41840</v>
      </c>
      <c r="C106" s="40"/>
      <c r="D106" s="41"/>
      <c r="E106" s="89"/>
      <c r="F106" s="90"/>
      <c r="G106" s="91"/>
      <c r="H106" s="92"/>
      <c r="I106" s="92"/>
      <c r="J106" s="92"/>
      <c r="K106" s="93"/>
      <c r="L106" s="47">
        <f t="shared" si="22"/>
        <v>0</v>
      </c>
      <c r="M106" s="80">
        <f t="shared" si="37"/>
        <v>0</v>
      </c>
      <c r="N106" s="42"/>
      <c r="O106" s="43">
        <v>2</v>
      </c>
      <c r="P106" s="43"/>
      <c r="Q106" s="43"/>
      <c r="R106" s="43">
        <f t="shared" ref="R106" si="38">O106+P106+Q106</f>
        <v>2</v>
      </c>
      <c r="S106" s="44">
        <f t="shared" ref="S106" si="39">R106*14</f>
        <v>28</v>
      </c>
      <c r="T106" s="45">
        <f>SUM(L106:L109)+R106</f>
        <v>2</v>
      </c>
      <c r="U106" s="45">
        <f>SUM(M106:M109)+S106</f>
        <v>28</v>
      </c>
    </row>
    <row r="107" spans="1:21">
      <c r="A107" s="27"/>
      <c r="B107" s="27"/>
      <c r="C107" s="46"/>
      <c r="D107" s="104"/>
      <c r="E107" s="95"/>
      <c r="F107" s="96"/>
      <c r="G107" s="97"/>
      <c r="H107" s="98"/>
      <c r="I107" s="98"/>
      <c r="J107" s="98"/>
      <c r="K107" s="99"/>
      <c r="L107" s="47">
        <f t="shared" si="22"/>
        <v>0</v>
      </c>
      <c r="M107" s="79">
        <f t="shared" si="37"/>
        <v>0</v>
      </c>
      <c r="N107" s="42"/>
      <c r="O107" s="35"/>
      <c r="P107" s="35"/>
      <c r="Q107" s="35"/>
      <c r="R107" s="35"/>
      <c r="S107" s="36"/>
      <c r="T107" s="37"/>
      <c r="U107" s="37"/>
    </row>
    <row r="108" spans="1:21">
      <c r="A108" s="27"/>
      <c r="B108" s="27"/>
      <c r="C108" s="46"/>
      <c r="D108" s="104"/>
      <c r="E108" s="95"/>
      <c r="F108" s="96"/>
      <c r="G108" s="97"/>
      <c r="H108" s="98"/>
      <c r="I108" s="98"/>
      <c r="J108" s="98"/>
      <c r="K108" s="99"/>
      <c r="L108" s="47">
        <f t="shared" si="22"/>
        <v>0</v>
      </c>
      <c r="M108" s="79">
        <f t="shared" si="37"/>
        <v>0</v>
      </c>
      <c r="N108" s="42"/>
      <c r="O108" s="35"/>
      <c r="P108" s="35"/>
      <c r="Q108" s="35"/>
      <c r="R108" s="35"/>
      <c r="S108" s="36"/>
      <c r="T108" s="37"/>
      <c r="U108" s="37"/>
    </row>
    <row r="109" spans="1:21" ht="15.75" thickBot="1">
      <c r="A109" s="27"/>
      <c r="B109" s="27"/>
      <c r="C109" s="46"/>
      <c r="D109" s="104"/>
      <c r="E109" s="95"/>
      <c r="F109" s="96"/>
      <c r="G109" s="97"/>
      <c r="H109" s="98"/>
      <c r="I109" s="98"/>
      <c r="J109" s="98"/>
      <c r="K109" s="99"/>
      <c r="L109" s="47">
        <f t="shared" si="22"/>
        <v>0</v>
      </c>
      <c r="M109" s="79">
        <f t="shared" si="37"/>
        <v>0</v>
      </c>
      <c r="N109" s="42"/>
      <c r="O109" s="35"/>
      <c r="P109" s="35"/>
      <c r="Q109" s="35"/>
      <c r="R109" s="35"/>
      <c r="S109" s="36"/>
      <c r="T109" s="37"/>
      <c r="U109" s="37"/>
    </row>
    <row r="110" spans="1:21" ht="15.75" thickTop="1">
      <c r="A110" s="38" t="s">
        <v>26</v>
      </c>
      <c r="B110" s="39">
        <v>41841</v>
      </c>
      <c r="C110" s="40"/>
      <c r="D110" s="41"/>
      <c r="E110" s="89"/>
      <c r="F110" s="90"/>
      <c r="G110" s="91"/>
      <c r="H110" s="92"/>
      <c r="I110" s="92"/>
      <c r="J110" s="92"/>
      <c r="K110" s="93"/>
      <c r="L110" s="47">
        <f t="shared" si="22"/>
        <v>0</v>
      </c>
      <c r="M110" s="80">
        <f t="shared" si="37"/>
        <v>0</v>
      </c>
      <c r="N110" s="48"/>
      <c r="O110" s="43">
        <v>3</v>
      </c>
      <c r="P110" s="43">
        <v>2</v>
      </c>
      <c r="Q110" s="43">
        <v>1</v>
      </c>
      <c r="R110" s="43">
        <f t="shared" ref="R110" si="40">O110+P110+Q110</f>
        <v>6</v>
      </c>
      <c r="S110" s="44">
        <f t="shared" ref="S110" si="41">R110*14</f>
        <v>84</v>
      </c>
      <c r="T110" s="45">
        <f>SUM(L110:L115)+R110</f>
        <v>6</v>
      </c>
      <c r="U110" s="45">
        <f>SUM(M110:M115)+S110</f>
        <v>84</v>
      </c>
    </row>
    <row r="111" spans="1:21">
      <c r="A111" s="27"/>
      <c r="B111" s="27"/>
      <c r="C111" s="46"/>
      <c r="D111" s="104"/>
      <c r="E111" s="95"/>
      <c r="F111" s="96"/>
      <c r="G111" s="97"/>
      <c r="H111" s="98"/>
      <c r="I111" s="98"/>
      <c r="J111" s="98"/>
      <c r="K111" s="99"/>
      <c r="L111" s="47">
        <f t="shared" si="22"/>
        <v>0</v>
      </c>
      <c r="M111" s="79">
        <f t="shared" si="37"/>
        <v>0</v>
      </c>
      <c r="N111" s="48"/>
      <c r="O111" s="35"/>
      <c r="P111" s="35"/>
      <c r="Q111" s="35"/>
      <c r="R111" s="35"/>
      <c r="S111" s="36"/>
      <c r="T111" s="37"/>
      <c r="U111" s="37"/>
    </row>
    <row r="112" spans="1:21">
      <c r="A112" s="27"/>
      <c r="B112" s="27"/>
      <c r="C112" s="46"/>
      <c r="D112" s="104"/>
      <c r="E112" s="95"/>
      <c r="F112" s="96"/>
      <c r="G112" s="97"/>
      <c r="H112" s="98"/>
      <c r="I112" s="98"/>
      <c r="J112" s="98"/>
      <c r="K112" s="99"/>
      <c r="L112" s="47">
        <f t="shared" si="22"/>
        <v>0</v>
      </c>
      <c r="M112" s="79">
        <f t="shared" si="37"/>
        <v>0</v>
      </c>
      <c r="N112" s="48"/>
      <c r="O112" s="35"/>
      <c r="P112" s="35"/>
      <c r="Q112" s="35"/>
      <c r="R112" s="35"/>
      <c r="S112" s="36"/>
      <c r="T112" s="37"/>
      <c r="U112" s="37"/>
    </row>
    <row r="113" spans="1:21">
      <c r="A113" s="27"/>
      <c r="B113" s="27"/>
      <c r="C113" s="46"/>
      <c r="D113" s="104"/>
      <c r="E113" s="95"/>
      <c r="F113" s="96"/>
      <c r="G113" s="97"/>
      <c r="H113" s="98"/>
      <c r="I113" s="98"/>
      <c r="J113" s="98"/>
      <c r="K113" s="99"/>
      <c r="L113" s="47">
        <f t="shared" si="22"/>
        <v>0</v>
      </c>
      <c r="M113" s="79">
        <f t="shared" si="37"/>
        <v>0</v>
      </c>
      <c r="N113" s="48"/>
      <c r="O113" s="35"/>
      <c r="P113" s="35"/>
      <c r="Q113" s="35"/>
      <c r="R113" s="35"/>
      <c r="S113" s="36"/>
      <c r="T113" s="37"/>
      <c r="U113" s="37"/>
    </row>
    <row r="114" spans="1:21">
      <c r="A114" s="27"/>
      <c r="B114" s="27"/>
      <c r="C114" s="46"/>
      <c r="D114" s="104"/>
      <c r="E114" s="95"/>
      <c r="F114" s="96"/>
      <c r="G114" s="97"/>
      <c r="H114" s="98"/>
      <c r="I114" s="98"/>
      <c r="J114" s="98"/>
      <c r="K114" s="99"/>
      <c r="L114" s="47">
        <f t="shared" si="22"/>
        <v>0</v>
      </c>
      <c r="M114" s="79">
        <f t="shared" si="37"/>
        <v>0</v>
      </c>
      <c r="N114" s="48"/>
      <c r="O114" s="35"/>
      <c r="P114" s="35"/>
      <c r="Q114" s="35"/>
      <c r="R114" s="35"/>
      <c r="S114" s="36"/>
      <c r="T114" s="37"/>
      <c r="U114" s="37"/>
    </row>
    <row r="115" spans="1:21" ht="15.75" thickBot="1">
      <c r="A115" s="27"/>
      <c r="B115" s="27"/>
      <c r="C115" s="46"/>
      <c r="D115" s="104"/>
      <c r="E115" s="95"/>
      <c r="F115" s="96"/>
      <c r="G115" s="97"/>
      <c r="H115" s="98"/>
      <c r="I115" s="98"/>
      <c r="J115" s="98"/>
      <c r="K115" s="99"/>
      <c r="L115" s="47">
        <f t="shared" si="22"/>
        <v>0</v>
      </c>
      <c r="M115" s="79">
        <f t="shared" si="37"/>
        <v>0</v>
      </c>
      <c r="N115" s="48"/>
      <c r="O115" s="35"/>
      <c r="P115" s="35"/>
      <c r="Q115" s="35"/>
      <c r="R115" s="35"/>
      <c r="S115" s="36"/>
      <c r="T115" s="37"/>
      <c r="U115" s="37"/>
    </row>
    <row r="116" spans="1:21" ht="15.75" thickTop="1">
      <c r="A116" s="38" t="s">
        <v>14</v>
      </c>
      <c r="B116" s="39">
        <v>41842</v>
      </c>
      <c r="C116" s="40"/>
      <c r="D116" s="41"/>
      <c r="E116" s="89"/>
      <c r="F116" s="90"/>
      <c r="G116" s="91"/>
      <c r="H116" s="92"/>
      <c r="I116" s="92"/>
      <c r="J116" s="92"/>
      <c r="K116" s="93"/>
      <c r="L116" s="47">
        <f t="shared" si="22"/>
        <v>0</v>
      </c>
      <c r="M116" s="80">
        <f t="shared" si="37"/>
        <v>0</v>
      </c>
      <c r="N116" s="42"/>
      <c r="O116" s="43">
        <v>3</v>
      </c>
      <c r="P116" s="43">
        <v>2</v>
      </c>
      <c r="Q116" s="43">
        <v>1</v>
      </c>
      <c r="R116" s="43">
        <f t="shared" ref="R116" si="42">O116+P116+Q116</f>
        <v>6</v>
      </c>
      <c r="S116" s="44">
        <f t="shared" ref="S116" si="43">R116*14</f>
        <v>84</v>
      </c>
      <c r="T116" s="45">
        <f>SUM(L116:L118)+R116</f>
        <v>6</v>
      </c>
      <c r="U116" s="45">
        <f>SUM(M116:M118)+S116</f>
        <v>84</v>
      </c>
    </row>
    <row r="117" spans="1:21">
      <c r="A117" s="27"/>
      <c r="B117" s="27"/>
      <c r="C117" s="46"/>
      <c r="D117" s="104"/>
      <c r="E117" s="95"/>
      <c r="F117" s="96"/>
      <c r="G117" s="97"/>
      <c r="H117" s="98"/>
      <c r="I117" s="98"/>
      <c r="J117" s="98"/>
      <c r="K117" s="99"/>
      <c r="L117" s="47">
        <f t="shared" si="22"/>
        <v>0</v>
      </c>
      <c r="M117" s="79">
        <f t="shared" si="37"/>
        <v>0</v>
      </c>
      <c r="N117" s="42"/>
      <c r="O117" s="35"/>
      <c r="P117" s="35"/>
      <c r="Q117" s="35"/>
      <c r="R117" s="35"/>
      <c r="S117" s="36"/>
      <c r="T117" s="37"/>
      <c r="U117" s="37"/>
    </row>
    <row r="118" spans="1:21" ht="15.75" thickBot="1">
      <c r="A118" s="27"/>
      <c r="B118" s="27"/>
      <c r="C118" s="46"/>
      <c r="D118" s="104"/>
      <c r="E118" s="95"/>
      <c r="F118" s="96"/>
      <c r="G118" s="97"/>
      <c r="H118" s="98"/>
      <c r="I118" s="98"/>
      <c r="J118" s="98"/>
      <c r="K118" s="99"/>
      <c r="L118" s="47">
        <f t="shared" si="22"/>
        <v>0</v>
      </c>
      <c r="M118" s="79">
        <f t="shared" si="37"/>
        <v>0</v>
      </c>
      <c r="N118" s="42"/>
      <c r="O118" s="35"/>
      <c r="P118" s="35"/>
      <c r="Q118" s="35"/>
      <c r="R118" s="35"/>
      <c r="S118" s="36"/>
      <c r="T118" s="37"/>
      <c r="U118" s="37"/>
    </row>
    <row r="119" spans="1:21" ht="15.75" thickTop="1">
      <c r="A119" s="38" t="s">
        <v>16</v>
      </c>
      <c r="B119" s="39">
        <v>41843</v>
      </c>
      <c r="C119" s="40"/>
      <c r="D119" s="41"/>
      <c r="E119" s="89"/>
      <c r="F119" s="90"/>
      <c r="G119" s="91"/>
      <c r="H119" s="92"/>
      <c r="I119" s="92"/>
      <c r="J119" s="92"/>
      <c r="K119" s="93"/>
      <c r="L119" s="47">
        <f t="shared" si="22"/>
        <v>0</v>
      </c>
      <c r="M119" s="80">
        <f t="shared" si="37"/>
        <v>0</v>
      </c>
      <c r="N119" s="48"/>
      <c r="O119" s="43">
        <v>3</v>
      </c>
      <c r="P119" s="43">
        <v>2</v>
      </c>
      <c r="Q119" s="43">
        <v>1</v>
      </c>
      <c r="R119" s="43">
        <f t="shared" ref="R119" si="44">O119+P119+Q119</f>
        <v>6</v>
      </c>
      <c r="S119" s="44">
        <f t="shared" ref="S119" si="45">R119*14</f>
        <v>84</v>
      </c>
      <c r="T119" s="45">
        <f>SUM(L119:L121)+R119</f>
        <v>6</v>
      </c>
      <c r="U119" s="45">
        <f>SUM(M119:M121)+S119</f>
        <v>84</v>
      </c>
    </row>
    <row r="120" spans="1:21">
      <c r="A120" s="27"/>
      <c r="B120" s="27"/>
      <c r="C120" s="46"/>
      <c r="D120" s="106"/>
      <c r="E120" s="95"/>
      <c r="F120" s="96"/>
      <c r="G120" s="97"/>
      <c r="H120" s="98"/>
      <c r="I120" s="98"/>
      <c r="J120" s="98"/>
      <c r="K120" s="99"/>
      <c r="L120" s="47">
        <f t="shared" si="22"/>
        <v>0</v>
      </c>
      <c r="M120" s="79">
        <f t="shared" si="37"/>
        <v>0</v>
      </c>
      <c r="N120" s="48"/>
      <c r="O120" s="35"/>
      <c r="P120" s="35"/>
      <c r="Q120" s="35"/>
      <c r="R120" s="35"/>
      <c r="S120" s="36"/>
      <c r="T120" s="37"/>
      <c r="U120" s="37"/>
    </row>
    <row r="121" spans="1:21" ht="15.75" thickBot="1">
      <c r="A121" s="27"/>
      <c r="B121" s="27"/>
      <c r="C121" s="46"/>
      <c r="D121" s="106"/>
      <c r="E121" s="95"/>
      <c r="F121" s="96"/>
      <c r="G121" s="97"/>
      <c r="H121" s="98"/>
      <c r="I121" s="98"/>
      <c r="J121" s="98"/>
      <c r="K121" s="99"/>
      <c r="L121" s="47">
        <f t="shared" si="22"/>
        <v>0</v>
      </c>
      <c r="M121" s="79">
        <f t="shared" si="37"/>
        <v>0</v>
      </c>
      <c r="N121" s="48"/>
      <c r="O121" s="35"/>
      <c r="P121" s="35"/>
      <c r="Q121" s="35"/>
      <c r="R121" s="35"/>
      <c r="S121" s="36"/>
      <c r="T121" s="37"/>
      <c r="U121" s="37"/>
    </row>
    <row r="122" spans="1:21" ht="15.75" thickTop="1">
      <c r="A122" s="38" t="s">
        <v>19</v>
      </c>
      <c r="B122" s="39">
        <v>41844</v>
      </c>
      <c r="C122" s="40"/>
      <c r="D122" s="119"/>
      <c r="E122" s="89"/>
      <c r="F122" s="90"/>
      <c r="G122" s="91"/>
      <c r="H122" s="92"/>
      <c r="I122" s="92"/>
      <c r="J122" s="92"/>
      <c r="K122" s="93"/>
      <c r="L122" s="47">
        <f t="shared" si="22"/>
        <v>0</v>
      </c>
      <c r="M122" s="80">
        <f t="shared" si="37"/>
        <v>0</v>
      </c>
      <c r="N122" s="42"/>
      <c r="O122" s="43">
        <v>3</v>
      </c>
      <c r="P122" s="43">
        <v>1</v>
      </c>
      <c r="Q122" s="43">
        <v>2</v>
      </c>
      <c r="R122" s="43">
        <f t="shared" ref="R122" si="46">O122+P122+Q122</f>
        <v>6</v>
      </c>
      <c r="S122" s="44">
        <f t="shared" ref="S122" si="47">R122*14</f>
        <v>84</v>
      </c>
      <c r="T122" s="45">
        <f>SUM(L122:L125)+R122</f>
        <v>6</v>
      </c>
      <c r="U122" s="45">
        <f>SUM(M122:M125)+S122</f>
        <v>84</v>
      </c>
    </row>
    <row r="123" spans="1:21">
      <c r="A123" s="27"/>
      <c r="B123" s="27"/>
      <c r="C123" s="46"/>
      <c r="D123" s="106"/>
      <c r="E123" s="95"/>
      <c r="F123" s="96"/>
      <c r="G123" s="97"/>
      <c r="H123" s="98"/>
      <c r="I123" s="98"/>
      <c r="J123" s="98"/>
      <c r="K123" s="99"/>
      <c r="L123" s="47">
        <f t="shared" si="22"/>
        <v>0</v>
      </c>
      <c r="M123" s="79">
        <f t="shared" si="37"/>
        <v>0</v>
      </c>
      <c r="N123" s="42"/>
      <c r="O123" s="35"/>
      <c r="P123" s="35"/>
      <c r="Q123" s="35"/>
      <c r="R123" s="35"/>
      <c r="S123" s="36"/>
      <c r="T123" s="37"/>
      <c r="U123" s="37"/>
    </row>
    <row r="124" spans="1:21">
      <c r="A124" s="27"/>
      <c r="B124" s="27"/>
      <c r="C124" s="46"/>
      <c r="D124" s="106"/>
      <c r="E124" s="95"/>
      <c r="F124" s="96"/>
      <c r="G124" s="97"/>
      <c r="H124" s="98"/>
      <c r="I124" s="98"/>
      <c r="J124" s="98"/>
      <c r="K124" s="99"/>
      <c r="L124" s="47">
        <f t="shared" si="22"/>
        <v>0</v>
      </c>
      <c r="M124" s="79">
        <f t="shared" si="37"/>
        <v>0</v>
      </c>
      <c r="N124" s="42"/>
      <c r="O124" s="35"/>
      <c r="P124" s="35"/>
      <c r="Q124" s="35"/>
      <c r="R124" s="35"/>
      <c r="S124" s="36"/>
      <c r="T124" s="37"/>
      <c r="U124" s="37"/>
    </row>
    <row r="125" spans="1:21" ht="15.75" thickBot="1">
      <c r="A125" s="27"/>
      <c r="B125" s="27"/>
      <c r="C125" s="46"/>
      <c r="D125" s="106"/>
      <c r="E125" s="95"/>
      <c r="F125" s="96"/>
      <c r="G125" s="97"/>
      <c r="H125" s="98"/>
      <c r="I125" s="98"/>
      <c r="J125" s="98"/>
      <c r="K125" s="99"/>
      <c r="L125" s="47">
        <f t="shared" si="22"/>
        <v>0</v>
      </c>
      <c r="M125" s="79">
        <f t="shared" si="37"/>
        <v>0</v>
      </c>
      <c r="N125" s="42"/>
      <c r="O125" s="35"/>
      <c r="P125" s="35"/>
      <c r="Q125" s="35"/>
      <c r="R125" s="35"/>
      <c r="S125" s="36"/>
      <c r="T125" s="37"/>
      <c r="U125" s="37"/>
    </row>
    <row r="126" spans="1:21" ht="15.75" thickTop="1">
      <c r="A126" s="38" t="s">
        <v>21</v>
      </c>
      <c r="B126" s="39">
        <v>41845</v>
      </c>
      <c r="C126" s="40"/>
      <c r="D126" s="41"/>
      <c r="E126" s="89"/>
      <c r="F126" s="90"/>
      <c r="G126" s="91"/>
      <c r="H126" s="92"/>
      <c r="I126" s="92"/>
      <c r="J126" s="92"/>
      <c r="K126" s="93"/>
      <c r="L126" s="47">
        <f t="shared" si="22"/>
        <v>0</v>
      </c>
      <c r="M126" s="80">
        <f t="shared" si="37"/>
        <v>0</v>
      </c>
      <c r="N126" s="48"/>
      <c r="O126" s="43">
        <v>1</v>
      </c>
      <c r="P126" s="43">
        <v>2</v>
      </c>
      <c r="Q126" s="43">
        <v>1</v>
      </c>
      <c r="R126" s="43">
        <f t="shared" ref="R126" si="48">O126+P126+Q126</f>
        <v>4</v>
      </c>
      <c r="S126" s="44">
        <f t="shared" ref="S126" si="49">R126*14</f>
        <v>56</v>
      </c>
      <c r="T126" s="45">
        <f>SUM(L126:L131)+R126</f>
        <v>4</v>
      </c>
      <c r="U126" s="45">
        <f>SUM(M126:M131)+S126</f>
        <v>56</v>
      </c>
    </row>
    <row r="127" spans="1:21">
      <c r="A127" s="27"/>
      <c r="B127" s="27"/>
      <c r="C127" s="46"/>
      <c r="D127" s="106"/>
      <c r="E127" s="95"/>
      <c r="F127" s="96"/>
      <c r="G127" s="97"/>
      <c r="H127" s="98"/>
      <c r="I127" s="98"/>
      <c r="J127" s="98"/>
      <c r="K127" s="99"/>
      <c r="L127" s="47">
        <f t="shared" si="22"/>
        <v>0</v>
      </c>
      <c r="M127" s="79">
        <f t="shared" si="37"/>
        <v>0</v>
      </c>
      <c r="N127" s="48"/>
      <c r="O127" s="35"/>
      <c r="P127" s="35"/>
      <c r="Q127" s="35"/>
      <c r="R127" s="35"/>
      <c r="S127" s="36"/>
      <c r="T127" s="37"/>
      <c r="U127" s="37"/>
    </row>
    <row r="128" spans="1:21">
      <c r="A128" s="27"/>
      <c r="B128" s="27"/>
      <c r="C128" s="46"/>
      <c r="D128" s="106"/>
      <c r="E128" s="95"/>
      <c r="F128" s="96"/>
      <c r="G128" s="97"/>
      <c r="H128" s="98"/>
      <c r="I128" s="98"/>
      <c r="J128" s="98"/>
      <c r="K128" s="99"/>
      <c r="L128" s="47">
        <f t="shared" si="22"/>
        <v>0</v>
      </c>
      <c r="M128" s="79">
        <f t="shared" si="37"/>
        <v>0</v>
      </c>
      <c r="N128" s="48"/>
      <c r="O128" s="35"/>
      <c r="P128" s="35"/>
      <c r="Q128" s="35"/>
      <c r="R128" s="35"/>
      <c r="S128" s="36"/>
      <c r="T128" s="37"/>
      <c r="U128" s="37"/>
    </row>
    <row r="129" spans="1:21">
      <c r="A129" s="27"/>
      <c r="B129" s="27"/>
      <c r="C129" s="46"/>
      <c r="D129" s="104"/>
      <c r="E129" s="95"/>
      <c r="F129" s="96"/>
      <c r="G129" s="97"/>
      <c r="H129" s="98"/>
      <c r="I129" s="98"/>
      <c r="J129" s="98"/>
      <c r="K129" s="99"/>
      <c r="L129" s="47">
        <f t="shared" si="22"/>
        <v>0</v>
      </c>
      <c r="M129" s="79">
        <f t="shared" si="37"/>
        <v>0</v>
      </c>
      <c r="N129" s="48"/>
      <c r="O129" s="35"/>
      <c r="P129" s="35"/>
      <c r="Q129" s="35"/>
      <c r="R129" s="35"/>
      <c r="S129" s="36"/>
      <c r="T129" s="37"/>
      <c r="U129" s="37"/>
    </row>
    <row r="130" spans="1:21">
      <c r="A130" s="27"/>
      <c r="B130" s="27"/>
      <c r="C130" s="46"/>
      <c r="D130" s="106"/>
      <c r="E130" s="95"/>
      <c r="F130" s="96"/>
      <c r="G130" s="97"/>
      <c r="H130" s="98"/>
      <c r="I130" s="98"/>
      <c r="J130" s="98"/>
      <c r="K130" s="99"/>
      <c r="L130" s="47">
        <f t="shared" si="22"/>
        <v>0</v>
      </c>
      <c r="M130" s="79">
        <f t="shared" si="37"/>
        <v>0</v>
      </c>
      <c r="N130" s="48"/>
      <c r="O130" s="35"/>
      <c r="P130" s="35"/>
      <c r="Q130" s="35"/>
      <c r="R130" s="35"/>
      <c r="S130" s="36"/>
      <c r="T130" s="37"/>
      <c r="U130" s="37"/>
    </row>
    <row r="131" spans="1:21" ht="15.75" thickBot="1">
      <c r="A131" s="27"/>
      <c r="B131" s="27"/>
      <c r="C131" s="46"/>
      <c r="D131" s="106"/>
      <c r="E131" s="95"/>
      <c r="F131" s="96"/>
      <c r="G131" s="97"/>
      <c r="H131" s="98"/>
      <c r="I131" s="98"/>
      <c r="J131" s="98"/>
      <c r="K131" s="99"/>
      <c r="L131" s="47">
        <f t="shared" si="22"/>
        <v>0</v>
      </c>
      <c r="M131" s="79">
        <f t="shared" si="37"/>
        <v>0</v>
      </c>
      <c r="N131" s="48"/>
      <c r="O131" s="35"/>
      <c r="P131" s="35"/>
      <c r="Q131" s="35"/>
      <c r="R131" s="35"/>
      <c r="S131" s="36"/>
      <c r="T131" s="37"/>
      <c r="U131" s="37"/>
    </row>
    <row r="132" spans="1:21" ht="15.75" thickTop="1">
      <c r="A132" s="38" t="s">
        <v>23</v>
      </c>
      <c r="B132" s="39">
        <v>41846</v>
      </c>
      <c r="C132" s="40"/>
      <c r="D132" s="41"/>
      <c r="E132" s="89"/>
      <c r="F132" s="90"/>
      <c r="G132" s="91"/>
      <c r="H132" s="92"/>
      <c r="I132" s="92"/>
      <c r="J132" s="92"/>
      <c r="K132" s="93"/>
      <c r="L132" s="47">
        <f t="shared" ref="L132:L168" si="50">G132+H132+I132+J132+K132</f>
        <v>0</v>
      </c>
      <c r="M132" s="80">
        <f t="shared" si="37"/>
        <v>0</v>
      </c>
      <c r="N132" s="42"/>
      <c r="O132" s="43">
        <v>3</v>
      </c>
      <c r="P132" s="43">
        <v>2</v>
      </c>
      <c r="Q132" s="43">
        <v>1</v>
      </c>
      <c r="R132" s="43">
        <f t="shared" ref="R132" si="51">O132+P132+Q132</f>
        <v>6</v>
      </c>
      <c r="S132" s="44">
        <f t="shared" ref="S132" si="52">R132*14</f>
        <v>84</v>
      </c>
      <c r="T132" s="45">
        <f>SUM(L132:L138)+R132</f>
        <v>6</v>
      </c>
      <c r="U132" s="45">
        <f>SUM(M132:M138)+S132</f>
        <v>84</v>
      </c>
    </row>
    <row r="133" spans="1:21">
      <c r="A133" s="27"/>
      <c r="B133" s="27"/>
      <c r="C133" s="46"/>
      <c r="D133" s="104"/>
      <c r="E133" s="95"/>
      <c r="F133" s="96"/>
      <c r="G133" s="97"/>
      <c r="H133" s="98"/>
      <c r="I133" s="98"/>
      <c r="J133" s="98"/>
      <c r="K133" s="99"/>
      <c r="L133" s="47">
        <f t="shared" si="50"/>
        <v>0</v>
      </c>
      <c r="M133" s="79">
        <f t="shared" si="37"/>
        <v>0</v>
      </c>
      <c r="N133" s="42"/>
      <c r="O133" s="35"/>
      <c r="P133" s="35"/>
      <c r="Q133" s="35"/>
      <c r="R133" s="35"/>
      <c r="S133" s="36"/>
      <c r="T133" s="37"/>
      <c r="U133" s="37"/>
    </row>
    <row r="134" spans="1:21">
      <c r="A134" s="27"/>
      <c r="B134" s="27"/>
      <c r="C134" s="46"/>
      <c r="D134" s="104"/>
      <c r="E134" s="95"/>
      <c r="F134" s="96"/>
      <c r="G134" s="97"/>
      <c r="H134" s="98"/>
      <c r="I134" s="98"/>
      <c r="J134" s="98"/>
      <c r="K134" s="99"/>
      <c r="L134" s="47">
        <f t="shared" si="50"/>
        <v>0</v>
      </c>
      <c r="M134" s="79">
        <f t="shared" si="37"/>
        <v>0</v>
      </c>
      <c r="N134" s="42"/>
      <c r="O134" s="35"/>
      <c r="P134" s="35"/>
      <c r="Q134" s="35"/>
      <c r="R134" s="35"/>
      <c r="S134" s="36"/>
      <c r="T134" s="37"/>
      <c r="U134" s="37"/>
    </row>
    <row r="135" spans="1:21">
      <c r="A135" s="27"/>
      <c r="B135" s="27"/>
      <c r="C135" s="46"/>
      <c r="D135" s="104"/>
      <c r="E135" s="95"/>
      <c r="F135" s="96"/>
      <c r="G135" s="97"/>
      <c r="H135" s="98"/>
      <c r="I135" s="98"/>
      <c r="J135" s="98"/>
      <c r="K135" s="99"/>
      <c r="L135" s="47">
        <f t="shared" si="50"/>
        <v>0</v>
      </c>
      <c r="M135" s="79">
        <f t="shared" si="37"/>
        <v>0</v>
      </c>
      <c r="N135" s="42"/>
      <c r="O135" s="35"/>
      <c r="P135" s="35"/>
      <c r="Q135" s="35"/>
      <c r="R135" s="35"/>
      <c r="S135" s="36"/>
      <c r="T135" s="37"/>
      <c r="U135" s="37"/>
    </row>
    <row r="136" spans="1:21">
      <c r="A136" s="27"/>
      <c r="B136" s="27"/>
      <c r="C136" s="46"/>
      <c r="D136" s="104"/>
      <c r="E136" s="95"/>
      <c r="F136" s="96"/>
      <c r="G136" s="97"/>
      <c r="H136" s="98"/>
      <c r="I136" s="98"/>
      <c r="J136" s="98"/>
      <c r="K136" s="99"/>
      <c r="L136" s="47">
        <f t="shared" si="50"/>
        <v>0</v>
      </c>
      <c r="M136" s="79">
        <f t="shared" si="37"/>
        <v>0</v>
      </c>
      <c r="N136" s="42"/>
      <c r="O136" s="35"/>
      <c r="P136" s="35"/>
      <c r="Q136" s="35"/>
      <c r="R136" s="35"/>
      <c r="S136" s="36"/>
      <c r="T136" s="37"/>
      <c r="U136" s="37"/>
    </row>
    <row r="137" spans="1:21">
      <c r="A137" s="27"/>
      <c r="B137" s="27"/>
      <c r="C137" s="46"/>
      <c r="D137" s="106"/>
      <c r="E137" s="95"/>
      <c r="F137" s="96"/>
      <c r="G137" s="97"/>
      <c r="H137" s="98"/>
      <c r="I137" s="98"/>
      <c r="J137" s="98"/>
      <c r="K137" s="99"/>
      <c r="L137" s="47">
        <f t="shared" si="50"/>
        <v>0</v>
      </c>
      <c r="M137" s="79">
        <f t="shared" si="37"/>
        <v>0</v>
      </c>
      <c r="N137" s="42"/>
      <c r="O137" s="35"/>
      <c r="P137" s="35"/>
      <c r="Q137" s="35"/>
      <c r="R137" s="35"/>
      <c r="S137" s="36"/>
      <c r="T137" s="37"/>
      <c r="U137" s="37"/>
    </row>
    <row r="138" spans="1:21" ht="15.75" thickBot="1">
      <c r="A138" s="27"/>
      <c r="B138" s="27"/>
      <c r="C138" s="46"/>
      <c r="D138" s="106"/>
      <c r="E138" s="95"/>
      <c r="F138" s="96"/>
      <c r="G138" s="97"/>
      <c r="H138" s="98"/>
      <c r="I138" s="98"/>
      <c r="J138" s="98"/>
      <c r="K138" s="99"/>
      <c r="L138" s="47">
        <f t="shared" si="50"/>
        <v>0</v>
      </c>
      <c r="M138" s="79">
        <f t="shared" si="37"/>
        <v>0</v>
      </c>
      <c r="N138" s="42"/>
      <c r="O138" s="35"/>
      <c r="P138" s="35"/>
      <c r="Q138" s="35"/>
      <c r="R138" s="35"/>
      <c r="S138" s="36"/>
      <c r="T138" s="37"/>
      <c r="U138" s="37"/>
    </row>
    <row r="139" spans="1:21" ht="15.75" thickTop="1">
      <c r="A139" s="38" t="s">
        <v>24</v>
      </c>
      <c r="B139" s="39">
        <v>41847</v>
      </c>
      <c r="C139" s="40"/>
      <c r="D139" s="119"/>
      <c r="E139" s="89"/>
      <c r="F139" s="90"/>
      <c r="G139" s="91"/>
      <c r="H139" s="92"/>
      <c r="I139" s="92"/>
      <c r="J139" s="92"/>
      <c r="K139" s="93"/>
      <c r="L139" s="47">
        <f t="shared" si="50"/>
        <v>0</v>
      </c>
      <c r="M139" s="80">
        <f t="shared" si="37"/>
        <v>0</v>
      </c>
      <c r="N139" s="48"/>
      <c r="O139" s="43">
        <v>2</v>
      </c>
      <c r="P139" s="43"/>
      <c r="Q139" s="43"/>
      <c r="R139" s="43">
        <f t="shared" ref="R139" si="53">O139+P139+Q139</f>
        <v>2</v>
      </c>
      <c r="S139" s="44">
        <f t="shared" ref="S139" si="54">R139*14</f>
        <v>28</v>
      </c>
      <c r="T139" s="45">
        <f>SUM(L139:L145)+R139</f>
        <v>2</v>
      </c>
      <c r="U139" s="45">
        <f>SUM(M139:M145)+S139</f>
        <v>28</v>
      </c>
    </row>
    <row r="140" spans="1:21">
      <c r="A140" s="27"/>
      <c r="B140" s="27"/>
      <c r="C140" s="46"/>
      <c r="D140" s="106"/>
      <c r="E140" s="95"/>
      <c r="F140" s="96"/>
      <c r="G140" s="97"/>
      <c r="H140" s="98"/>
      <c r="I140" s="98"/>
      <c r="J140" s="98"/>
      <c r="K140" s="99"/>
      <c r="L140" s="47">
        <f t="shared" si="50"/>
        <v>0</v>
      </c>
      <c r="M140" s="79">
        <f t="shared" si="37"/>
        <v>0</v>
      </c>
      <c r="N140" s="48"/>
      <c r="O140" s="35"/>
      <c r="P140" s="35"/>
      <c r="Q140" s="35"/>
      <c r="R140" s="35"/>
      <c r="S140" s="36"/>
      <c r="T140" s="37"/>
      <c r="U140" s="37"/>
    </row>
    <row r="141" spans="1:21">
      <c r="A141" s="27"/>
      <c r="B141" s="27"/>
      <c r="C141" s="46"/>
      <c r="D141" s="106"/>
      <c r="E141" s="95"/>
      <c r="F141" s="96"/>
      <c r="G141" s="97"/>
      <c r="H141" s="98"/>
      <c r="I141" s="98"/>
      <c r="J141" s="98"/>
      <c r="K141" s="99"/>
      <c r="L141" s="47">
        <f t="shared" si="50"/>
        <v>0</v>
      </c>
      <c r="M141" s="79">
        <f t="shared" si="37"/>
        <v>0</v>
      </c>
      <c r="N141" s="48"/>
      <c r="O141" s="35"/>
      <c r="P141" s="35"/>
      <c r="Q141" s="35"/>
      <c r="R141" s="35"/>
      <c r="S141" s="36"/>
      <c r="T141" s="37"/>
      <c r="U141" s="37"/>
    </row>
    <row r="142" spans="1:21">
      <c r="A142" s="27"/>
      <c r="B142" s="27"/>
      <c r="C142" s="46"/>
      <c r="D142" s="106"/>
      <c r="E142" s="95"/>
      <c r="F142" s="96"/>
      <c r="G142" s="97"/>
      <c r="H142" s="98"/>
      <c r="I142" s="98"/>
      <c r="J142" s="98"/>
      <c r="K142" s="99"/>
      <c r="L142" s="47">
        <f t="shared" si="50"/>
        <v>0</v>
      </c>
      <c r="M142" s="79">
        <f t="shared" si="37"/>
        <v>0</v>
      </c>
      <c r="N142" s="48"/>
      <c r="O142" s="35"/>
      <c r="P142" s="35"/>
      <c r="Q142" s="35"/>
      <c r="R142" s="35"/>
      <c r="S142" s="36"/>
      <c r="T142" s="37"/>
      <c r="U142" s="37"/>
    </row>
    <row r="143" spans="1:21">
      <c r="A143" s="27"/>
      <c r="B143" s="27"/>
      <c r="C143" s="46"/>
      <c r="D143" s="105"/>
      <c r="E143" s="95"/>
      <c r="F143" s="96"/>
      <c r="G143" s="97"/>
      <c r="H143" s="98"/>
      <c r="I143" s="98"/>
      <c r="J143" s="98"/>
      <c r="K143" s="99"/>
      <c r="L143" s="47">
        <f t="shared" si="50"/>
        <v>0</v>
      </c>
      <c r="M143" s="79">
        <f t="shared" si="37"/>
        <v>0</v>
      </c>
      <c r="N143" s="48"/>
      <c r="O143" s="35"/>
      <c r="P143" s="35"/>
      <c r="Q143" s="35"/>
      <c r="R143" s="35"/>
      <c r="S143" s="36"/>
      <c r="T143" s="37"/>
      <c r="U143" s="37"/>
    </row>
    <row r="144" spans="1:21">
      <c r="A144" s="27"/>
      <c r="B144" s="27"/>
      <c r="C144" s="46"/>
      <c r="D144" s="106"/>
      <c r="E144" s="95"/>
      <c r="F144" s="96"/>
      <c r="G144" s="97"/>
      <c r="H144" s="98"/>
      <c r="I144" s="98"/>
      <c r="J144" s="98"/>
      <c r="K144" s="99"/>
      <c r="L144" s="47">
        <f t="shared" si="50"/>
        <v>0</v>
      </c>
      <c r="M144" s="79">
        <f t="shared" si="37"/>
        <v>0</v>
      </c>
      <c r="N144" s="48"/>
      <c r="O144" s="35"/>
      <c r="P144" s="35"/>
      <c r="Q144" s="35"/>
      <c r="R144" s="35"/>
      <c r="S144" s="36"/>
      <c r="T144" s="37"/>
      <c r="U144" s="37"/>
    </row>
    <row r="145" spans="1:21" ht="15.75" thickBot="1">
      <c r="A145" s="27"/>
      <c r="B145" s="27"/>
      <c r="C145" s="46"/>
      <c r="D145" s="106"/>
      <c r="E145" s="95"/>
      <c r="F145" s="96"/>
      <c r="G145" s="97"/>
      <c r="H145" s="98"/>
      <c r="I145" s="98"/>
      <c r="J145" s="98"/>
      <c r="K145" s="99"/>
      <c r="L145" s="47">
        <f t="shared" si="50"/>
        <v>0</v>
      </c>
      <c r="M145" s="79">
        <f t="shared" si="37"/>
        <v>0</v>
      </c>
      <c r="N145" s="48"/>
      <c r="O145" s="35"/>
      <c r="P145" s="35"/>
      <c r="Q145" s="35"/>
      <c r="R145" s="35"/>
      <c r="S145" s="36"/>
      <c r="T145" s="37"/>
      <c r="U145" s="37"/>
    </row>
    <row r="146" spans="1:21" ht="15.75" thickTop="1">
      <c r="A146" s="38" t="s">
        <v>26</v>
      </c>
      <c r="B146" s="39">
        <v>41848</v>
      </c>
      <c r="C146" s="40"/>
      <c r="D146" s="41"/>
      <c r="E146" s="89"/>
      <c r="F146" s="90"/>
      <c r="G146" s="91"/>
      <c r="H146" s="92"/>
      <c r="I146" s="92"/>
      <c r="J146" s="92"/>
      <c r="K146" s="93"/>
      <c r="L146" s="47">
        <f t="shared" si="50"/>
        <v>0</v>
      </c>
      <c r="M146" s="80">
        <f t="shared" si="37"/>
        <v>0</v>
      </c>
      <c r="N146" s="42"/>
      <c r="O146" s="43">
        <v>3</v>
      </c>
      <c r="P146" s="43">
        <v>2</v>
      </c>
      <c r="Q146" s="43">
        <v>1</v>
      </c>
      <c r="R146" s="43">
        <f t="shared" ref="R146" si="55">O146+P146+Q146</f>
        <v>6</v>
      </c>
      <c r="S146" s="44">
        <f t="shared" ref="S146" si="56">R146*14</f>
        <v>84</v>
      </c>
      <c r="T146" s="45">
        <f>SUM(L146:L150)+R146</f>
        <v>6</v>
      </c>
      <c r="U146" s="45">
        <f>SUM(M146:M150)+S146</f>
        <v>84</v>
      </c>
    </row>
    <row r="147" spans="1:21">
      <c r="A147" s="27"/>
      <c r="B147" s="27"/>
      <c r="C147" s="46"/>
      <c r="D147" s="104"/>
      <c r="E147" s="95"/>
      <c r="F147" s="96"/>
      <c r="G147" s="97"/>
      <c r="H147" s="98"/>
      <c r="I147" s="98"/>
      <c r="J147" s="98"/>
      <c r="K147" s="99"/>
      <c r="L147" s="47">
        <f t="shared" si="50"/>
        <v>0</v>
      </c>
      <c r="M147" s="79">
        <f t="shared" si="37"/>
        <v>0</v>
      </c>
      <c r="N147" s="42"/>
      <c r="O147" s="35"/>
      <c r="P147" s="35"/>
      <c r="Q147" s="35"/>
      <c r="R147" s="35"/>
      <c r="S147" s="36"/>
      <c r="T147" s="37"/>
      <c r="U147" s="37"/>
    </row>
    <row r="148" spans="1:21">
      <c r="A148" s="27"/>
      <c r="B148" s="27"/>
      <c r="C148" s="46"/>
      <c r="D148" s="104"/>
      <c r="E148" s="95"/>
      <c r="F148" s="96"/>
      <c r="G148" s="97"/>
      <c r="H148" s="98"/>
      <c r="I148" s="98"/>
      <c r="J148" s="98"/>
      <c r="K148" s="99"/>
      <c r="L148" s="47">
        <f t="shared" si="50"/>
        <v>0</v>
      </c>
      <c r="M148" s="79">
        <f t="shared" si="37"/>
        <v>0</v>
      </c>
      <c r="N148" s="42"/>
      <c r="O148" s="35"/>
      <c r="P148" s="35"/>
      <c r="Q148" s="35"/>
      <c r="R148" s="35"/>
      <c r="S148" s="36"/>
      <c r="T148" s="37"/>
      <c r="U148" s="37"/>
    </row>
    <row r="149" spans="1:21">
      <c r="A149" s="27"/>
      <c r="B149" s="27"/>
      <c r="C149" s="46"/>
      <c r="D149" s="106"/>
      <c r="E149" s="95"/>
      <c r="F149" s="96"/>
      <c r="G149" s="97"/>
      <c r="H149" s="98"/>
      <c r="I149" s="98"/>
      <c r="J149" s="98"/>
      <c r="K149" s="99"/>
      <c r="L149" s="47">
        <f t="shared" si="50"/>
        <v>0</v>
      </c>
      <c r="M149" s="79">
        <f t="shared" si="37"/>
        <v>0</v>
      </c>
      <c r="N149" s="42"/>
      <c r="O149" s="35"/>
      <c r="P149" s="35"/>
      <c r="Q149" s="35"/>
      <c r="R149" s="35"/>
      <c r="S149" s="36"/>
      <c r="T149" s="37"/>
      <c r="U149" s="37"/>
    </row>
    <row r="150" spans="1:21" ht="15.75" thickBot="1">
      <c r="A150" s="27"/>
      <c r="B150" s="27"/>
      <c r="C150" s="46"/>
      <c r="D150" s="106"/>
      <c r="E150" s="95"/>
      <c r="F150" s="96"/>
      <c r="G150" s="97"/>
      <c r="H150" s="98"/>
      <c r="I150" s="98"/>
      <c r="J150" s="98"/>
      <c r="K150" s="99"/>
      <c r="L150" s="47">
        <f t="shared" si="50"/>
        <v>0</v>
      </c>
      <c r="M150" s="79">
        <f t="shared" si="37"/>
        <v>0</v>
      </c>
      <c r="N150" s="42"/>
      <c r="O150" s="35"/>
      <c r="P150" s="35"/>
      <c r="Q150" s="35"/>
      <c r="R150" s="35"/>
      <c r="S150" s="36"/>
      <c r="T150" s="37"/>
      <c r="U150" s="37"/>
    </row>
    <row r="151" spans="1:21" ht="15.75" thickTop="1">
      <c r="A151" s="38" t="s">
        <v>14</v>
      </c>
      <c r="B151" s="39">
        <v>41849</v>
      </c>
      <c r="C151" s="40"/>
      <c r="D151" s="41"/>
      <c r="E151" s="89"/>
      <c r="F151" s="90"/>
      <c r="G151" s="91"/>
      <c r="H151" s="92"/>
      <c r="I151" s="92"/>
      <c r="J151" s="92"/>
      <c r="K151" s="93"/>
      <c r="L151" s="47">
        <f t="shared" si="50"/>
        <v>0</v>
      </c>
      <c r="M151" s="80">
        <f t="shared" si="37"/>
        <v>0</v>
      </c>
      <c r="N151" s="48"/>
      <c r="O151" s="43">
        <v>3</v>
      </c>
      <c r="P151" s="43">
        <v>2</v>
      </c>
      <c r="Q151" s="43">
        <v>1</v>
      </c>
      <c r="R151" s="43">
        <f t="shared" ref="R151" si="57">O151+P151+Q151</f>
        <v>6</v>
      </c>
      <c r="S151" s="44">
        <f t="shared" ref="S151" si="58">R151*14</f>
        <v>84</v>
      </c>
      <c r="T151" s="45">
        <f>SUM(L151:L156)+R151</f>
        <v>6</v>
      </c>
      <c r="U151" s="45">
        <f>SUM(M151:M156)+S151</f>
        <v>84</v>
      </c>
    </row>
    <row r="152" spans="1:21">
      <c r="A152" s="27"/>
      <c r="B152" s="27"/>
      <c r="C152" s="46"/>
      <c r="D152" s="104"/>
      <c r="E152" s="95"/>
      <c r="F152" s="96"/>
      <c r="G152" s="97"/>
      <c r="H152" s="98"/>
      <c r="I152" s="98"/>
      <c r="J152" s="98"/>
      <c r="K152" s="99"/>
      <c r="L152" s="47">
        <f t="shared" si="50"/>
        <v>0</v>
      </c>
      <c r="M152" s="79">
        <f t="shared" si="37"/>
        <v>0</v>
      </c>
      <c r="N152" s="48"/>
      <c r="O152" s="35"/>
      <c r="P152" s="35"/>
      <c r="Q152" s="35"/>
      <c r="R152" s="35"/>
      <c r="S152" s="36"/>
      <c r="T152" s="37"/>
      <c r="U152" s="37"/>
    </row>
    <row r="153" spans="1:21">
      <c r="A153" s="27"/>
      <c r="B153" s="27"/>
      <c r="C153" s="46"/>
      <c r="D153" s="104"/>
      <c r="E153" s="95"/>
      <c r="F153" s="96"/>
      <c r="G153" s="97"/>
      <c r="H153" s="98"/>
      <c r="I153" s="98"/>
      <c r="J153" s="98"/>
      <c r="K153" s="99"/>
      <c r="L153" s="47">
        <f t="shared" si="50"/>
        <v>0</v>
      </c>
      <c r="M153" s="79">
        <f t="shared" si="37"/>
        <v>0</v>
      </c>
      <c r="N153" s="48"/>
      <c r="O153" s="35"/>
      <c r="P153" s="35"/>
      <c r="Q153" s="35"/>
      <c r="R153" s="35"/>
      <c r="S153" s="36"/>
      <c r="T153" s="37"/>
      <c r="U153" s="37"/>
    </row>
    <row r="154" spans="1:21">
      <c r="A154" s="27"/>
      <c r="B154" s="27"/>
      <c r="C154" s="46"/>
      <c r="D154" s="104"/>
      <c r="E154" s="95"/>
      <c r="F154" s="96"/>
      <c r="G154" s="97"/>
      <c r="H154" s="98"/>
      <c r="I154" s="98"/>
      <c r="J154" s="98"/>
      <c r="K154" s="99"/>
      <c r="L154" s="47">
        <f t="shared" si="50"/>
        <v>0</v>
      </c>
      <c r="M154" s="79">
        <f t="shared" si="37"/>
        <v>0</v>
      </c>
      <c r="N154" s="48"/>
      <c r="O154" s="35"/>
      <c r="P154" s="35"/>
      <c r="Q154" s="35"/>
      <c r="R154" s="35"/>
      <c r="S154" s="36"/>
      <c r="T154" s="37"/>
      <c r="U154" s="37"/>
    </row>
    <row r="155" spans="1:21">
      <c r="A155" s="27"/>
      <c r="B155" s="27"/>
      <c r="C155" s="46"/>
      <c r="D155" s="104"/>
      <c r="E155" s="95"/>
      <c r="F155" s="96"/>
      <c r="G155" s="97"/>
      <c r="H155" s="98"/>
      <c r="I155" s="98"/>
      <c r="J155" s="98"/>
      <c r="K155" s="99"/>
      <c r="L155" s="47">
        <f t="shared" si="50"/>
        <v>0</v>
      </c>
      <c r="M155" s="79">
        <f t="shared" si="37"/>
        <v>0</v>
      </c>
      <c r="N155" s="48"/>
      <c r="O155" s="35"/>
      <c r="P155" s="35"/>
      <c r="Q155" s="35"/>
      <c r="R155" s="35"/>
      <c r="S155" s="36"/>
      <c r="T155" s="37"/>
      <c r="U155" s="37"/>
    </row>
    <row r="156" spans="1:21" ht="15.75" thickBot="1">
      <c r="A156" s="27"/>
      <c r="B156" s="27"/>
      <c r="C156" s="46"/>
      <c r="D156" s="104"/>
      <c r="E156" s="95"/>
      <c r="F156" s="96"/>
      <c r="G156" s="97"/>
      <c r="H156" s="98"/>
      <c r="I156" s="98"/>
      <c r="J156" s="98"/>
      <c r="K156" s="99"/>
      <c r="L156" s="47">
        <f t="shared" si="50"/>
        <v>0</v>
      </c>
      <c r="M156" s="79">
        <f t="shared" si="37"/>
        <v>0</v>
      </c>
      <c r="N156" s="48"/>
      <c r="O156" s="35"/>
      <c r="P156" s="35"/>
      <c r="Q156" s="35"/>
      <c r="R156" s="35"/>
      <c r="S156" s="36"/>
      <c r="T156" s="37"/>
      <c r="U156" s="37"/>
    </row>
    <row r="157" spans="1:21" ht="15.75" thickTop="1">
      <c r="A157" s="38" t="s">
        <v>16</v>
      </c>
      <c r="B157" s="39">
        <v>41850</v>
      </c>
      <c r="C157" s="40"/>
      <c r="D157" s="41"/>
      <c r="E157" s="89"/>
      <c r="F157" s="90"/>
      <c r="G157" s="91"/>
      <c r="H157" s="92"/>
      <c r="I157" s="92"/>
      <c r="J157" s="92"/>
      <c r="K157" s="93"/>
      <c r="L157" s="47">
        <f t="shared" si="50"/>
        <v>0</v>
      </c>
      <c r="M157" s="80">
        <f t="shared" si="37"/>
        <v>0</v>
      </c>
      <c r="N157" s="42"/>
      <c r="O157" s="43">
        <v>3</v>
      </c>
      <c r="P157" s="43">
        <v>2</v>
      </c>
      <c r="Q157" s="43">
        <v>1</v>
      </c>
      <c r="R157" s="43">
        <f t="shared" ref="R157" si="59">O157+P157+Q157</f>
        <v>6</v>
      </c>
      <c r="S157" s="44">
        <f t="shared" ref="S157" si="60">R157*14</f>
        <v>84</v>
      </c>
      <c r="T157" s="45">
        <f>SUM(L157:L162)+R157</f>
        <v>6</v>
      </c>
      <c r="U157" s="45">
        <f>SUM(M157:M162)+S157</f>
        <v>84</v>
      </c>
    </row>
    <row r="158" spans="1:21">
      <c r="A158" s="27"/>
      <c r="B158" s="27"/>
      <c r="C158" s="46"/>
      <c r="D158" s="104"/>
      <c r="E158" s="95"/>
      <c r="F158" s="96"/>
      <c r="G158" s="97"/>
      <c r="H158" s="98"/>
      <c r="I158" s="98"/>
      <c r="J158" s="98"/>
      <c r="K158" s="99"/>
      <c r="L158" s="47">
        <f t="shared" si="50"/>
        <v>0</v>
      </c>
      <c r="M158" s="79">
        <f t="shared" si="37"/>
        <v>0</v>
      </c>
      <c r="N158" s="42"/>
      <c r="O158" s="35"/>
      <c r="P158" s="35"/>
      <c r="Q158" s="35"/>
      <c r="R158" s="35"/>
      <c r="S158" s="36"/>
      <c r="T158" s="37"/>
      <c r="U158" s="37"/>
    </row>
    <row r="159" spans="1:21">
      <c r="A159" s="27"/>
      <c r="B159" s="27"/>
      <c r="C159" s="46"/>
      <c r="D159" s="104"/>
      <c r="E159" s="95"/>
      <c r="F159" s="96"/>
      <c r="G159" s="97"/>
      <c r="H159" s="98"/>
      <c r="I159" s="98"/>
      <c r="J159" s="98"/>
      <c r="K159" s="99"/>
      <c r="L159" s="47">
        <f t="shared" si="50"/>
        <v>0</v>
      </c>
      <c r="M159" s="79">
        <f t="shared" si="37"/>
        <v>0</v>
      </c>
      <c r="N159" s="42"/>
      <c r="O159" s="35"/>
      <c r="P159" s="35"/>
      <c r="Q159" s="35"/>
      <c r="R159" s="35"/>
      <c r="S159" s="36"/>
      <c r="T159" s="37"/>
      <c r="U159" s="37"/>
    </row>
    <row r="160" spans="1:21">
      <c r="A160" s="27"/>
      <c r="B160" s="27"/>
      <c r="C160" s="46"/>
      <c r="D160" s="104"/>
      <c r="E160" s="95"/>
      <c r="F160" s="96"/>
      <c r="G160" s="97"/>
      <c r="H160" s="98"/>
      <c r="I160" s="98"/>
      <c r="J160" s="98"/>
      <c r="K160" s="99"/>
      <c r="L160" s="47">
        <f t="shared" si="50"/>
        <v>0</v>
      </c>
      <c r="M160" s="79">
        <f t="shared" si="37"/>
        <v>0</v>
      </c>
      <c r="N160" s="42"/>
      <c r="O160" s="35"/>
      <c r="P160" s="35"/>
      <c r="Q160" s="35"/>
      <c r="R160" s="35"/>
      <c r="S160" s="36"/>
      <c r="T160" s="37"/>
      <c r="U160" s="37"/>
    </row>
    <row r="161" spans="1:21">
      <c r="A161" s="27"/>
      <c r="B161" s="27"/>
      <c r="C161" s="46"/>
      <c r="D161" s="104"/>
      <c r="E161" s="95"/>
      <c r="F161" s="96"/>
      <c r="G161" s="97"/>
      <c r="H161" s="98"/>
      <c r="I161" s="98"/>
      <c r="J161" s="98"/>
      <c r="K161" s="99"/>
      <c r="L161" s="47">
        <f t="shared" si="50"/>
        <v>0</v>
      </c>
      <c r="M161" s="79">
        <f t="shared" si="37"/>
        <v>0</v>
      </c>
      <c r="N161" s="42"/>
      <c r="O161" s="35"/>
      <c r="P161" s="35"/>
      <c r="Q161" s="35"/>
      <c r="R161" s="35"/>
      <c r="S161" s="36"/>
      <c r="T161" s="37"/>
      <c r="U161" s="37"/>
    </row>
    <row r="162" spans="1:21" ht="15.75" thickBot="1">
      <c r="A162" s="27"/>
      <c r="B162" s="27"/>
      <c r="C162" s="46"/>
      <c r="D162" s="104"/>
      <c r="E162" s="95"/>
      <c r="F162" s="96"/>
      <c r="G162" s="97"/>
      <c r="H162" s="98"/>
      <c r="I162" s="98"/>
      <c r="J162" s="98"/>
      <c r="K162" s="99"/>
      <c r="L162" s="47">
        <f t="shared" si="50"/>
        <v>0</v>
      </c>
      <c r="M162" s="79">
        <f t="shared" si="37"/>
        <v>0</v>
      </c>
      <c r="N162" s="42"/>
      <c r="O162" s="35"/>
      <c r="P162" s="35"/>
      <c r="Q162" s="35"/>
      <c r="R162" s="35"/>
      <c r="S162" s="36"/>
      <c r="T162" s="37"/>
      <c r="U162" s="37"/>
    </row>
    <row r="163" spans="1:21" ht="15.75" thickTop="1">
      <c r="A163" s="38" t="s">
        <v>19</v>
      </c>
      <c r="B163" s="39">
        <v>41851</v>
      </c>
      <c r="C163" s="40"/>
      <c r="D163" s="41"/>
      <c r="E163" s="89"/>
      <c r="F163" s="90"/>
      <c r="G163" s="91"/>
      <c r="H163" s="92"/>
      <c r="I163" s="92"/>
      <c r="J163" s="92"/>
      <c r="K163" s="93"/>
      <c r="L163" s="47">
        <f t="shared" si="50"/>
        <v>0</v>
      </c>
      <c r="M163" s="80">
        <f t="shared" si="37"/>
        <v>0</v>
      </c>
      <c r="N163" s="48"/>
      <c r="O163" s="43">
        <v>3</v>
      </c>
      <c r="P163" s="43">
        <v>2</v>
      </c>
      <c r="Q163" s="43">
        <v>1</v>
      </c>
      <c r="R163" s="43">
        <f t="shared" ref="R163" si="61">O163+P163+Q163</f>
        <v>6</v>
      </c>
      <c r="S163" s="44">
        <f t="shared" ref="S163" si="62">R163*14</f>
        <v>84</v>
      </c>
      <c r="T163" s="45">
        <f>SUM(L163:L168)+R163</f>
        <v>6</v>
      </c>
      <c r="U163" s="45">
        <f>SUM(M163:M168)+S163</f>
        <v>84</v>
      </c>
    </row>
    <row r="164" spans="1:21">
      <c r="A164" s="27"/>
      <c r="B164" s="27"/>
      <c r="C164" s="46"/>
      <c r="D164" s="104"/>
      <c r="E164" s="95"/>
      <c r="F164" s="96"/>
      <c r="G164" s="97"/>
      <c r="H164" s="98"/>
      <c r="I164" s="98"/>
      <c r="J164" s="98"/>
      <c r="K164" s="99"/>
      <c r="L164" s="47">
        <f t="shared" si="50"/>
        <v>0</v>
      </c>
      <c r="M164" s="79">
        <f t="shared" si="37"/>
        <v>0</v>
      </c>
      <c r="N164" s="48"/>
      <c r="O164" s="35"/>
      <c r="P164" s="35"/>
      <c r="Q164" s="35"/>
      <c r="R164" s="35"/>
      <c r="S164" s="36"/>
      <c r="T164" s="37"/>
      <c r="U164" s="37"/>
    </row>
    <row r="165" spans="1:21">
      <c r="A165" s="27"/>
      <c r="B165" s="27"/>
      <c r="C165" s="46"/>
      <c r="D165" s="104"/>
      <c r="E165" s="95"/>
      <c r="F165" s="96"/>
      <c r="G165" s="97"/>
      <c r="H165" s="98"/>
      <c r="I165" s="98"/>
      <c r="J165" s="98"/>
      <c r="K165" s="99"/>
      <c r="L165" s="47">
        <f t="shared" si="50"/>
        <v>0</v>
      </c>
      <c r="M165" s="79">
        <f t="shared" si="37"/>
        <v>0</v>
      </c>
      <c r="N165" s="48"/>
      <c r="O165" s="35"/>
      <c r="P165" s="35"/>
      <c r="Q165" s="35"/>
      <c r="R165" s="35"/>
      <c r="S165" s="36"/>
      <c r="T165" s="37"/>
      <c r="U165" s="37"/>
    </row>
    <row r="166" spans="1:21">
      <c r="A166" s="27"/>
      <c r="B166" s="27"/>
      <c r="C166" s="46"/>
      <c r="D166" s="104"/>
      <c r="E166" s="95"/>
      <c r="F166" s="96"/>
      <c r="G166" s="97"/>
      <c r="H166" s="98"/>
      <c r="I166" s="98"/>
      <c r="J166" s="98"/>
      <c r="K166" s="99"/>
      <c r="L166" s="47">
        <f t="shared" si="50"/>
        <v>0</v>
      </c>
      <c r="M166" s="79">
        <f t="shared" si="37"/>
        <v>0</v>
      </c>
      <c r="N166" s="48"/>
      <c r="O166" s="35"/>
      <c r="P166" s="35"/>
      <c r="Q166" s="35"/>
      <c r="R166" s="35"/>
      <c r="S166" s="36"/>
      <c r="T166" s="37"/>
      <c r="U166" s="37"/>
    </row>
    <row r="167" spans="1:21">
      <c r="A167" s="27"/>
      <c r="B167" s="27"/>
      <c r="C167" s="46"/>
      <c r="D167" s="104"/>
      <c r="E167" s="95"/>
      <c r="F167" s="96"/>
      <c r="G167" s="97"/>
      <c r="H167" s="98"/>
      <c r="I167" s="98"/>
      <c r="J167" s="98"/>
      <c r="K167" s="99"/>
      <c r="L167" s="47">
        <f t="shared" si="50"/>
        <v>0</v>
      </c>
      <c r="M167" s="79">
        <f t="shared" ref="M167:M168" si="63">L167*D167</f>
        <v>0</v>
      </c>
      <c r="N167" s="48"/>
      <c r="O167" s="35"/>
      <c r="P167" s="35"/>
      <c r="Q167" s="35"/>
      <c r="R167" s="35"/>
      <c r="S167" s="36"/>
      <c r="T167" s="37"/>
      <c r="U167" s="37"/>
    </row>
    <row r="168" spans="1:21" ht="15.75" thickBot="1">
      <c r="A168" s="61"/>
      <c r="B168" s="61"/>
      <c r="C168" s="62"/>
      <c r="D168" s="63"/>
      <c r="E168" s="64"/>
      <c r="F168" s="65"/>
      <c r="G168" s="66"/>
      <c r="H168" s="67"/>
      <c r="I168" s="67"/>
      <c r="J168" s="67"/>
      <c r="K168" s="68"/>
      <c r="L168" s="22">
        <f t="shared" si="50"/>
        <v>0</v>
      </c>
      <c r="M168" s="69">
        <f t="shared" si="63"/>
        <v>0</v>
      </c>
      <c r="N168" s="70"/>
      <c r="O168" s="71"/>
      <c r="P168" s="71"/>
      <c r="Q168" s="71"/>
      <c r="R168" s="71"/>
      <c r="S168" s="72"/>
      <c r="T168" s="73"/>
      <c r="U168" s="73"/>
    </row>
    <row r="169" spans="1:21" ht="15.75" thickTop="1"/>
    <row r="172" spans="1:21">
      <c r="B172" s="74" t="s">
        <v>32</v>
      </c>
      <c r="C172" s="75"/>
      <c r="E172" s="76">
        <f>SUM(F3:F168)</f>
        <v>61</v>
      </c>
      <c r="F172" s="77"/>
    </row>
    <row r="1469" spans="10:10">
      <c r="J1469" s="78">
        <v>41841</v>
      </c>
    </row>
  </sheetData>
  <mergeCells count="295">
    <mergeCell ref="S163:S168"/>
    <mergeCell ref="T163:T168"/>
    <mergeCell ref="U163:U168"/>
    <mergeCell ref="B172:C172"/>
    <mergeCell ref="E172:F172"/>
    <mergeCell ref="A163:A168"/>
    <mergeCell ref="B163:B168"/>
    <mergeCell ref="O163:O168"/>
    <mergeCell ref="P163:P168"/>
    <mergeCell ref="Q163:Q168"/>
    <mergeCell ref="R163:R168"/>
    <mergeCell ref="U151:U156"/>
    <mergeCell ref="A157:A162"/>
    <mergeCell ref="B157:B162"/>
    <mergeCell ref="O157:O162"/>
    <mergeCell ref="P157:P162"/>
    <mergeCell ref="Q157:Q162"/>
    <mergeCell ref="R157:R162"/>
    <mergeCell ref="S157:S162"/>
    <mergeCell ref="T157:T162"/>
    <mergeCell ref="U157:U162"/>
    <mergeCell ref="T146:T150"/>
    <mergeCell ref="U146:U150"/>
    <mergeCell ref="A151:A156"/>
    <mergeCell ref="B151:B156"/>
    <mergeCell ref="O151:O156"/>
    <mergeCell ref="P151:P156"/>
    <mergeCell ref="Q151:Q156"/>
    <mergeCell ref="R151:R156"/>
    <mergeCell ref="S151:S156"/>
    <mergeCell ref="T151:T156"/>
    <mergeCell ref="S139:S145"/>
    <mergeCell ref="T139:T145"/>
    <mergeCell ref="U139:U145"/>
    <mergeCell ref="A146:A150"/>
    <mergeCell ref="B146:B150"/>
    <mergeCell ref="O146:O150"/>
    <mergeCell ref="P146:P150"/>
    <mergeCell ref="Q146:Q150"/>
    <mergeCell ref="R146:R150"/>
    <mergeCell ref="S146:S150"/>
    <mergeCell ref="A139:A145"/>
    <mergeCell ref="B139:B145"/>
    <mergeCell ref="O139:O145"/>
    <mergeCell ref="P139:P145"/>
    <mergeCell ref="Q139:Q145"/>
    <mergeCell ref="R139:R145"/>
    <mergeCell ref="U126:U131"/>
    <mergeCell ref="A132:A138"/>
    <mergeCell ref="B132:B138"/>
    <mergeCell ref="O132:O138"/>
    <mergeCell ref="P132:P138"/>
    <mergeCell ref="Q132:Q138"/>
    <mergeCell ref="R132:R138"/>
    <mergeCell ref="S132:S138"/>
    <mergeCell ref="T132:T138"/>
    <mergeCell ref="U132:U138"/>
    <mergeCell ref="T122:T125"/>
    <mergeCell ref="U122:U125"/>
    <mergeCell ref="A126:A131"/>
    <mergeCell ref="B126:B131"/>
    <mergeCell ref="O126:O131"/>
    <mergeCell ref="P126:P131"/>
    <mergeCell ref="Q126:Q131"/>
    <mergeCell ref="R126:R131"/>
    <mergeCell ref="S126:S131"/>
    <mergeCell ref="T126:T131"/>
    <mergeCell ref="S119:S121"/>
    <mergeCell ref="T119:T121"/>
    <mergeCell ref="U119:U121"/>
    <mergeCell ref="A122:A125"/>
    <mergeCell ref="B122:B125"/>
    <mergeCell ref="O122:O125"/>
    <mergeCell ref="P122:P125"/>
    <mergeCell ref="Q122:Q125"/>
    <mergeCell ref="R122:R125"/>
    <mergeCell ref="S122:S125"/>
    <mergeCell ref="A119:A121"/>
    <mergeCell ref="B119:B121"/>
    <mergeCell ref="O119:O121"/>
    <mergeCell ref="P119:P121"/>
    <mergeCell ref="Q119:Q121"/>
    <mergeCell ref="R119:R121"/>
    <mergeCell ref="U110:U115"/>
    <mergeCell ref="A116:A118"/>
    <mergeCell ref="B116:B118"/>
    <mergeCell ref="O116:O118"/>
    <mergeCell ref="P116:P118"/>
    <mergeCell ref="Q116:Q118"/>
    <mergeCell ref="R116:R118"/>
    <mergeCell ref="S116:S118"/>
    <mergeCell ref="T116:T118"/>
    <mergeCell ref="U116:U118"/>
    <mergeCell ref="T106:T109"/>
    <mergeCell ref="U106:U109"/>
    <mergeCell ref="A110:A115"/>
    <mergeCell ref="B110:B115"/>
    <mergeCell ref="O110:O115"/>
    <mergeCell ref="P110:P115"/>
    <mergeCell ref="Q110:Q115"/>
    <mergeCell ref="R110:R115"/>
    <mergeCell ref="S110:S115"/>
    <mergeCell ref="T110:T115"/>
    <mergeCell ref="S99:S105"/>
    <mergeCell ref="T99:T105"/>
    <mergeCell ref="U99:U105"/>
    <mergeCell ref="A106:A109"/>
    <mergeCell ref="B106:B109"/>
    <mergeCell ref="O106:O109"/>
    <mergeCell ref="P106:P109"/>
    <mergeCell ref="Q106:Q109"/>
    <mergeCell ref="R106:R109"/>
    <mergeCell ref="S106:S109"/>
    <mergeCell ref="A99:A105"/>
    <mergeCell ref="B99:B105"/>
    <mergeCell ref="O99:O105"/>
    <mergeCell ref="P99:P105"/>
    <mergeCell ref="Q99:Q105"/>
    <mergeCell ref="R99:R105"/>
    <mergeCell ref="U88:U91"/>
    <mergeCell ref="A92:A98"/>
    <mergeCell ref="B92:B98"/>
    <mergeCell ref="O92:O98"/>
    <mergeCell ref="P92:P98"/>
    <mergeCell ref="Q92:Q98"/>
    <mergeCell ref="R92:R98"/>
    <mergeCell ref="S92:S98"/>
    <mergeCell ref="T92:T98"/>
    <mergeCell ref="U92:U98"/>
    <mergeCell ref="T84:T87"/>
    <mergeCell ref="U84:U87"/>
    <mergeCell ref="A88:A91"/>
    <mergeCell ref="B88:B91"/>
    <mergeCell ref="O88:O91"/>
    <mergeCell ref="P88:P91"/>
    <mergeCell ref="Q88:Q91"/>
    <mergeCell ref="R88:R91"/>
    <mergeCell ref="S88:S91"/>
    <mergeCell ref="T88:T91"/>
    <mergeCell ref="S80:S83"/>
    <mergeCell ref="T80:T83"/>
    <mergeCell ref="U80:U83"/>
    <mergeCell ref="A84:A87"/>
    <mergeCell ref="B84:B87"/>
    <mergeCell ref="O84:O87"/>
    <mergeCell ref="P84:P87"/>
    <mergeCell ref="Q84:Q87"/>
    <mergeCell ref="R84:R87"/>
    <mergeCell ref="S84:S87"/>
    <mergeCell ref="A80:A83"/>
    <mergeCell ref="B80:B83"/>
    <mergeCell ref="O80:O83"/>
    <mergeCell ref="P80:P83"/>
    <mergeCell ref="Q80:Q83"/>
    <mergeCell ref="R80:R83"/>
    <mergeCell ref="U70:U73"/>
    <mergeCell ref="A74:A79"/>
    <mergeCell ref="B74:B79"/>
    <mergeCell ref="O74:O79"/>
    <mergeCell ref="P74:P79"/>
    <mergeCell ref="Q74:Q79"/>
    <mergeCell ref="R74:R79"/>
    <mergeCell ref="S74:S79"/>
    <mergeCell ref="T74:T79"/>
    <mergeCell ref="U74:U79"/>
    <mergeCell ref="T63:T69"/>
    <mergeCell ref="U63:U69"/>
    <mergeCell ref="A70:A73"/>
    <mergeCell ref="B70:B73"/>
    <mergeCell ref="O70:O73"/>
    <mergeCell ref="P70:P73"/>
    <mergeCell ref="Q70:Q73"/>
    <mergeCell ref="R70:R73"/>
    <mergeCell ref="S70:S73"/>
    <mergeCell ref="T70:T73"/>
    <mergeCell ref="S57:S62"/>
    <mergeCell ref="T57:T62"/>
    <mergeCell ref="U57:U62"/>
    <mergeCell ref="A63:A69"/>
    <mergeCell ref="B63:B69"/>
    <mergeCell ref="O63:O69"/>
    <mergeCell ref="P63:P69"/>
    <mergeCell ref="Q63:Q69"/>
    <mergeCell ref="R63:R69"/>
    <mergeCell ref="S63:S69"/>
    <mergeCell ref="A57:A62"/>
    <mergeCell ref="B57:B62"/>
    <mergeCell ref="O57:O62"/>
    <mergeCell ref="P57:P62"/>
    <mergeCell ref="Q57:Q62"/>
    <mergeCell ref="R57:R62"/>
    <mergeCell ref="U44:U51"/>
    <mergeCell ref="A52:A56"/>
    <mergeCell ref="B52:B56"/>
    <mergeCell ref="O52:O56"/>
    <mergeCell ref="P52:P56"/>
    <mergeCell ref="Q52:Q56"/>
    <mergeCell ref="R52:R56"/>
    <mergeCell ref="S52:S56"/>
    <mergeCell ref="T52:T56"/>
    <mergeCell ref="U52:U56"/>
    <mergeCell ref="T37:T43"/>
    <mergeCell ref="U37:U43"/>
    <mergeCell ref="A44:A51"/>
    <mergeCell ref="B44:B51"/>
    <mergeCell ref="O44:O51"/>
    <mergeCell ref="P44:P51"/>
    <mergeCell ref="Q44:Q51"/>
    <mergeCell ref="R44:R51"/>
    <mergeCell ref="S44:S51"/>
    <mergeCell ref="T44:T51"/>
    <mergeCell ref="S31:S36"/>
    <mergeCell ref="T31:T36"/>
    <mergeCell ref="U31:U36"/>
    <mergeCell ref="A37:A43"/>
    <mergeCell ref="B37:B43"/>
    <mergeCell ref="O37:O43"/>
    <mergeCell ref="P37:P43"/>
    <mergeCell ref="Q37:Q43"/>
    <mergeCell ref="R37:R43"/>
    <mergeCell ref="S37:S43"/>
    <mergeCell ref="A31:A36"/>
    <mergeCell ref="B31:B36"/>
    <mergeCell ref="O31:O36"/>
    <mergeCell ref="P31:P36"/>
    <mergeCell ref="Q31:Q36"/>
    <mergeCell ref="R31:R36"/>
    <mergeCell ref="U22:U26"/>
    <mergeCell ref="A27:A30"/>
    <mergeCell ref="B27:B30"/>
    <mergeCell ref="O27:O30"/>
    <mergeCell ref="P27:P30"/>
    <mergeCell ref="Q27:Q30"/>
    <mergeCell ref="R27:R30"/>
    <mergeCell ref="S27:S30"/>
    <mergeCell ref="T27:T30"/>
    <mergeCell ref="U27:U30"/>
    <mergeCell ref="T15:T21"/>
    <mergeCell ref="U15:U21"/>
    <mergeCell ref="A22:A26"/>
    <mergeCell ref="B22:B26"/>
    <mergeCell ref="O22:O26"/>
    <mergeCell ref="P22:P26"/>
    <mergeCell ref="Q22:Q26"/>
    <mergeCell ref="R22:R26"/>
    <mergeCell ref="S22:S26"/>
    <mergeCell ref="T22:T26"/>
    <mergeCell ref="S9:S14"/>
    <mergeCell ref="T9:T14"/>
    <mergeCell ref="U9:U14"/>
    <mergeCell ref="A15:A21"/>
    <mergeCell ref="B15:B21"/>
    <mergeCell ref="O15:O21"/>
    <mergeCell ref="P15:P21"/>
    <mergeCell ref="Q15:Q21"/>
    <mergeCell ref="R15:R21"/>
    <mergeCell ref="S15:S21"/>
    <mergeCell ref="A9:A14"/>
    <mergeCell ref="B9:B14"/>
    <mergeCell ref="O9:O14"/>
    <mergeCell ref="P9:P14"/>
    <mergeCell ref="Q9:Q14"/>
    <mergeCell ref="R9:R14"/>
    <mergeCell ref="U3:U4"/>
    <mergeCell ref="A5:A8"/>
    <mergeCell ref="B5:B8"/>
    <mergeCell ref="O5:O8"/>
    <mergeCell ref="P5:P8"/>
    <mergeCell ref="Q5:Q8"/>
    <mergeCell ref="R5:R8"/>
    <mergeCell ref="S5:S8"/>
    <mergeCell ref="T5:T8"/>
    <mergeCell ref="U5:U8"/>
    <mergeCell ref="T1:T2"/>
    <mergeCell ref="U1:U2"/>
    <mergeCell ref="A3:A4"/>
    <mergeCell ref="B3:B4"/>
    <mergeCell ref="O3:O4"/>
    <mergeCell ref="P3:P4"/>
    <mergeCell ref="Q3:Q4"/>
    <mergeCell ref="R3:R4"/>
    <mergeCell ref="S3:S4"/>
    <mergeCell ref="T3:T4"/>
    <mergeCell ref="G1:K1"/>
    <mergeCell ref="L1:L2"/>
    <mergeCell ref="M1:M2"/>
    <mergeCell ref="O1:Q1"/>
    <mergeCell ref="R1:R2"/>
    <mergeCell ref="S1:S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workbookViewId="0">
      <selection activeCell="G10" sqref="G10"/>
    </sheetView>
  </sheetViews>
  <sheetFormatPr baseColWidth="10" defaultRowHeight="15"/>
  <cols>
    <col min="1" max="1" width="10.28515625" style="81" customWidth="1"/>
    <col min="2" max="16384" width="11.42578125" style="81"/>
  </cols>
  <sheetData>
    <row r="1" spans="1:8" ht="15" customHeight="1">
      <c r="A1" s="87" t="s">
        <v>0</v>
      </c>
      <c r="B1" s="82" t="s">
        <v>1</v>
      </c>
      <c r="C1" s="138" t="s">
        <v>12</v>
      </c>
      <c r="D1" s="138" t="s">
        <v>13</v>
      </c>
    </row>
    <row r="2" spans="1:8">
      <c r="A2" s="87"/>
      <c r="B2" s="82"/>
      <c r="C2" s="138"/>
      <c r="D2" s="138"/>
    </row>
    <row r="3" spans="1:8">
      <c r="A3" s="82" t="s">
        <v>23</v>
      </c>
      <c r="B3" s="83">
        <v>41821</v>
      </c>
      <c r="C3" s="86">
        <f>'New Aout'!T3:T4</f>
        <v>43</v>
      </c>
      <c r="D3" s="86">
        <f>'New Aout'!U3:U4</f>
        <v>496</v>
      </c>
    </row>
    <row r="4" spans="1:8">
      <c r="A4" s="82"/>
      <c r="B4" s="82"/>
      <c r="C4" s="82"/>
      <c r="D4" s="82"/>
    </row>
    <row r="5" spans="1:8">
      <c r="A5" s="82" t="s">
        <v>24</v>
      </c>
      <c r="B5" s="83">
        <v>41822</v>
      </c>
      <c r="C5" s="86">
        <f>'New Aout'!T5:T8</f>
        <v>94</v>
      </c>
      <c r="D5" s="86">
        <f>'New Aout'!U5:U8</f>
        <v>1108</v>
      </c>
    </row>
    <row r="6" spans="1:8">
      <c r="A6" s="82"/>
      <c r="B6" s="82"/>
      <c r="C6" s="82"/>
      <c r="D6" s="82"/>
    </row>
    <row r="7" spans="1:8">
      <c r="A7" s="82" t="s">
        <v>26</v>
      </c>
      <c r="B7" s="83">
        <v>41823</v>
      </c>
      <c r="C7" s="86" t="e">
        <f>'New Aout'!T9:T14</f>
        <v>#VALUE!</v>
      </c>
      <c r="D7" s="86" t="e">
        <f>'New Aout'!U9:U14</f>
        <v>#VALUE!</v>
      </c>
    </row>
    <row r="8" spans="1:8">
      <c r="A8" s="82"/>
      <c r="B8" s="82"/>
      <c r="C8" s="82"/>
      <c r="D8" s="82"/>
    </row>
    <row r="9" spans="1:8">
      <c r="A9" s="82" t="s">
        <v>14</v>
      </c>
      <c r="B9" s="83">
        <v>41824</v>
      </c>
      <c r="C9" s="86" t="e">
        <f>'New Aout'!T15:T21</f>
        <v>#VALUE!</v>
      </c>
      <c r="D9" s="86" t="e">
        <f>'New Aout'!U15:U21</f>
        <v>#VALUE!</v>
      </c>
    </row>
    <row r="10" spans="1:8">
      <c r="A10" s="82"/>
      <c r="B10" s="82"/>
      <c r="C10" s="82"/>
      <c r="D10" s="82"/>
    </row>
    <row r="11" spans="1:8">
      <c r="A11" s="82" t="s">
        <v>16</v>
      </c>
      <c r="B11" s="83">
        <v>41825</v>
      </c>
      <c r="C11" s="86" t="e">
        <f>'New Aout'!T22:T26</f>
        <v>#VALUE!</v>
      </c>
      <c r="D11" s="86" t="e">
        <f>'New Aout'!U22:U26</f>
        <v>#VALUE!</v>
      </c>
    </row>
    <row r="12" spans="1:8">
      <c r="A12" s="82"/>
      <c r="B12" s="82"/>
      <c r="C12" s="82"/>
      <c r="D12" s="82"/>
    </row>
    <row r="13" spans="1:8">
      <c r="A13" s="82" t="s">
        <v>19</v>
      </c>
      <c r="B13" s="83">
        <v>41826</v>
      </c>
      <c r="C13" s="82"/>
      <c r="D13" s="82"/>
    </row>
    <row r="14" spans="1:8">
      <c r="A14" s="82"/>
      <c r="B14" s="82"/>
      <c r="C14" s="82"/>
      <c r="D14" s="82"/>
    </row>
    <row r="15" spans="1:8">
      <c r="A15" s="82" t="s">
        <v>21</v>
      </c>
      <c r="B15" s="83">
        <v>41827</v>
      </c>
      <c r="C15" s="82"/>
      <c r="D15" s="85"/>
    </row>
    <row r="16" spans="1:8">
      <c r="A16" s="82"/>
      <c r="B16" s="82"/>
      <c r="C16" s="82"/>
      <c r="D16" s="85"/>
      <c r="G16" s="84"/>
      <c r="H16" s="84"/>
    </row>
    <row r="17" spans="1:6">
      <c r="A17" s="82" t="s">
        <v>23</v>
      </c>
      <c r="B17" s="83">
        <v>41828</v>
      </c>
      <c r="C17" s="82"/>
      <c r="D17" s="82"/>
    </row>
    <row r="18" spans="1:6">
      <c r="A18" s="82"/>
      <c r="B18" s="82"/>
      <c r="C18" s="82"/>
      <c r="D18" s="82"/>
      <c r="F18" s="84"/>
    </row>
    <row r="19" spans="1:6">
      <c r="A19" s="82" t="s">
        <v>24</v>
      </c>
      <c r="B19" s="83">
        <v>41829</v>
      </c>
      <c r="C19" s="82"/>
      <c r="D19" s="82"/>
    </row>
    <row r="20" spans="1:6">
      <c r="A20" s="82"/>
      <c r="B20" s="82"/>
      <c r="C20" s="82"/>
      <c r="D20" s="82"/>
    </row>
    <row r="21" spans="1:6">
      <c r="A21" s="82" t="s">
        <v>26</v>
      </c>
      <c r="B21" s="83">
        <v>41830</v>
      </c>
      <c r="C21" s="82"/>
      <c r="D21" s="82"/>
    </row>
    <row r="22" spans="1:6">
      <c r="A22" s="82"/>
      <c r="B22" s="82"/>
      <c r="C22" s="82"/>
      <c r="D22" s="82"/>
    </row>
    <row r="23" spans="1:6">
      <c r="A23" s="82" t="s">
        <v>14</v>
      </c>
      <c r="B23" s="83">
        <v>41831</v>
      </c>
      <c r="C23" s="82"/>
      <c r="D23" s="82"/>
    </row>
    <row r="24" spans="1:6">
      <c r="A24" s="82"/>
      <c r="B24" s="82"/>
      <c r="C24" s="82"/>
      <c r="D24" s="82"/>
    </row>
    <row r="25" spans="1:6">
      <c r="A25" s="82" t="s">
        <v>16</v>
      </c>
      <c r="B25" s="83">
        <v>41832</v>
      </c>
      <c r="C25" s="82"/>
      <c r="D25" s="82"/>
    </row>
    <row r="26" spans="1:6">
      <c r="A26" s="82"/>
      <c r="B26" s="82"/>
      <c r="C26" s="82"/>
      <c r="D26" s="82"/>
    </row>
    <row r="27" spans="1:6">
      <c r="A27" s="82" t="s">
        <v>19</v>
      </c>
      <c r="B27" s="83">
        <v>41833</v>
      </c>
      <c r="C27" s="82"/>
      <c r="D27" s="82"/>
    </row>
    <row r="28" spans="1:6">
      <c r="A28" s="82"/>
      <c r="B28" s="82"/>
      <c r="C28" s="82"/>
      <c r="D28" s="82"/>
    </row>
    <row r="29" spans="1:6">
      <c r="A29" s="82" t="s">
        <v>21</v>
      </c>
      <c r="B29" s="83">
        <v>41834</v>
      </c>
      <c r="C29" s="82"/>
      <c r="D29" s="82"/>
    </row>
    <row r="30" spans="1:6">
      <c r="A30" s="82"/>
      <c r="B30" s="82"/>
      <c r="C30" s="82"/>
      <c r="D30" s="82"/>
    </row>
    <row r="31" spans="1:6">
      <c r="A31" s="82" t="s">
        <v>23</v>
      </c>
      <c r="B31" s="83">
        <v>41835</v>
      </c>
      <c r="C31" s="82"/>
      <c r="D31" s="82"/>
    </row>
    <row r="32" spans="1:6">
      <c r="A32" s="82"/>
      <c r="B32" s="83"/>
      <c r="C32" s="82"/>
      <c r="D32" s="82"/>
    </row>
    <row r="33" spans="1:4">
      <c r="A33" s="82" t="s">
        <v>24</v>
      </c>
      <c r="B33" s="83">
        <v>41836</v>
      </c>
      <c r="C33" s="82"/>
      <c r="D33" s="82"/>
    </row>
    <row r="34" spans="1:4">
      <c r="A34" s="82"/>
      <c r="B34" s="82"/>
      <c r="C34" s="82"/>
      <c r="D34" s="82"/>
    </row>
    <row r="35" spans="1:4">
      <c r="A35" s="82" t="s">
        <v>26</v>
      </c>
      <c r="B35" s="83">
        <v>41837</v>
      </c>
      <c r="C35" s="82"/>
      <c r="D35" s="82"/>
    </row>
    <row r="36" spans="1:4">
      <c r="A36" s="82"/>
      <c r="B36" s="82"/>
      <c r="C36" s="82"/>
      <c r="D36" s="82"/>
    </row>
    <row r="37" spans="1:4">
      <c r="A37" s="82" t="s">
        <v>14</v>
      </c>
      <c r="B37" s="83">
        <v>41838</v>
      </c>
      <c r="C37" s="82"/>
      <c r="D37" s="82"/>
    </row>
    <row r="38" spans="1:4">
      <c r="A38" s="82"/>
      <c r="B38" s="82"/>
      <c r="C38" s="82"/>
      <c r="D38" s="82"/>
    </row>
    <row r="39" spans="1:4">
      <c r="A39" s="82" t="s">
        <v>16</v>
      </c>
      <c r="B39" s="83">
        <v>41839</v>
      </c>
      <c r="C39" s="82"/>
      <c r="D39" s="82"/>
    </row>
    <row r="40" spans="1:4">
      <c r="A40" s="82"/>
      <c r="B40" s="82"/>
      <c r="C40" s="82"/>
      <c r="D40" s="82"/>
    </row>
    <row r="41" spans="1:4">
      <c r="A41" s="82" t="s">
        <v>19</v>
      </c>
      <c r="B41" s="83">
        <v>41840</v>
      </c>
      <c r="C41" s="82"/>
      <c r="D41" s="82"/>
    </row>
    <row r="42" spans="1:4">
      <c r="A42" s="82"/>
      <c r="B42" s="82"/>
      <c r="C42" s="82"/>
      <c r="D42" s="82"/>
    </row>
    <row r="43" spans="1:4">
      <c r="A43" s="82" t="s">
        <v>21</v>
      </c>
      <c r="B43" s="83">
        <v>41841</v>
      </c>
      <c r="C43" s="82"/>
      <c r="D43" s="82"/>
    </row>
    <row r="44" spans="1:4">
      <c r="A44" s="82"/>
      <c r="B44" s="82"/>
      <c r="C44" s="82"/>
      <c r="D44" s="82"/>
    </row>
    <row r="45" spans="1:4">
      <c r="A45" s="82" t="s">
        <v>23</v>
      </c>
      <c r="B45" s="83">
        <v>41842</v>
      </c>
      <c r="C45" s="82"/>
      <c r="D45" s="82"/>
    </row>
    <row r="46" spans="1:4">
      <c r="A46" s="82"/>
      <c r="B46" s="82"/>
      <c r="C46" s="82"/>
      <c r="D46" s="82"/>
    </row>
    <row r="47" spans="1:4">
      <c r="A47" s="82" t="s">
        <v>24</v>
      </c>
      <c r="B47" s="83">
        <v>41843</v>
      </c>
      <c r="C47" s="82"/>
      <c r="D47" s="82"/>
    </row>
    <row r="48" spans="1:4">
      <c r="A48" s="82"/>
      <c r="B48" s="82"/>
      <c r="C48" s="82"/>
      <c r="D48" s="82"/>
    </row>
    <row r="49" spans="1:4">
      <c r="A49" s="82" t="s">
        <v>26</v>
      </c>
      <c r="B49" s="83">
        <v>41844</v>
      </c>
      <c r="C49" s="82"/>
      <c r="D49" s="82"/>
    </row>
    <row r="50" spans="1:4">
      <c r="A50" s="82"/>
      <c r="B50" s="82"/>
      <c r="C50" s="82"/>
      <c r="D50" s="82"/>
    </row>
    <row r="51" spans="1:4">
      <c r="A51" s="82" t="s">
        <v>14</v>
      </c>
      <c r="B51" s="83">
        <v>41845</v>
      </c>
      <c r="C51" s="82"/>
      <c r="D51" s="82"/>
    </row>
    <row r="52" spans="1:4">
      <c r="A52" s="82"/>
      <c r="B52" s="82"/>
      <c r="C52" s="82"/>
      <c r="D52" s="82"/>
    </row>
    <row r="53" spans="1:4">
      <c r="A53" s="82" t="s">
        <v>16</v>
      </c>
      <c r="B53" s="83">
        <v>41846</v>
      </c>
      <c r="C53" s="82"/>
      <c r="D53" s="82"/>
    </row>
    <row r="54" spans="1:4">
      <c r="A54" s="82"/>
      <c r="B54" s="82"/>
      <c r="C54" s="82"/>
      <c r="D54" s="82"/>
    </row>
    <row r="55" spans="1:4">
      <c r="A55" s="82" t="s">
        <v>19</v>
      </c>
      <c r="B55" s="83">
        <v>41847</v>
      </c>
      <c r="C55" s="82"/>
      <c r="D55" s="82"/>
    </row>
    <row r="56" spans="1:4">
      <c r="A56" s="82"/>
      <c r="B56" s="82"/>
      <c r="C56" s="82"/>
      <c r="D56" s="82"/>
    </row>
    <row r="57" spans="1:4">
      <c r="A57" s="82" t="s">
        <v>21</v>
      </c>
      <c r="B57" s="83">
        <v>41848</v>
      </c>
      <c r="C57" s="82"/>
      <c r="D57" s="82"/>
    </row>
    <row r="58" spans="1:4">
      <c r="A58" s="82"/>
      <c r="B58" s="82"/>
      <c r="C58" s="82"/>
      <c r="D58" s="82"/>
    </row>
    <row r="59" spans="1:4">
      <c r="A59" s="82" t="s">
        <v>23</v>
      </c>
      <c r="B59" s="83">
        <v>41849</v>
      </c>
      <c r="C59" s="82"/>
      <c r="D59" s="82"/>
    </row>
    <row r="60" spans="1:4">
      <c r="A60" s="82"/>
      <c r="B60" s="82"/>
      <c r="C60" s="82"/>
      <c r="D60" s="82"/>
    </row>
    <row r="61" spans="1:4">
      <c r="A61" s="82" t="s">
        <v>24</v>
      </c>
      <c r="B61" s="83">
        <v>41850</v>
      </c>
      <c r="C61" s="82"/>
      <c r="D61" s="82"/>
    </row>
    <row r="62" spans="1:4">
      <c r="A62" s="82"/>
      <c r="B62" s="82"/>
      <c r="C62" s="82"/>
      <c r="D62" s="82"/>
    </row>
    <row r="63" spans="1:4">
      <c r="A63" s="82" t="s">
        <v>26</v>
      </c>
      <c r="B63" s="83">
        <v>41851</v>
      </c>
      <c r="C63" s="82"/>
      <c r="D63" s="82"/>
    </row>
    <row r="64" spans="1:4">
      <c r="A64" s="82"/>
      <c r="B64" s="82"/>
      <c r="C64" s="82"/>
      <c r="D64" s="82"/>
    </row>
  </sheetData>
  <mergeCells count="128">
    <mergeCell ref="A5:A6"/>
    <mergeCell ref="B5:B6"/>
    <mergeCell ref="C5:C6"/>
    <mergeCell ref="D5:D6"/>
    <mergeCell ref="C1:C2"/>
    <mergeCell ref="D1:D2"/>
    <mergeCell ref="A3:A4"/>
    <mergeCell ref="B3:B4"/>
    <mergeCell ref="C3:C4"/>
    <mergeCell ref="A1:A2"/>
    <mergeCell ref="B1:B2"/>
    <mergeCell ref="D3:D4"/>
    <mergeCell ref="C9:C10"/>
    <mergeCell ref="D9:D10"/>
    <mergeCell ref="A11:A12"/>
    <mergeCell ref="B11:B12"/>
    <mergeCell ref="C11:C12"/>
    <mergeCell ref="D11:D12"/>
    <mergeCell ref="A17:A18"/>
    <mergeCell ref="B17:B18"/>
    <mergeCell ref="A15:A16"/>
    <mergeCell ref="B15:B16"/>
    <mergeCell ref="C7:C8"/>
    <mergeCell ref="D7:D8"/>
    <mergeCell ref="A9:A10"/>
    <mergeCell ref="B9:B10"/>
    <mergeCell ref="A7:A8"/>
    <mergeCell ref="B7:B8"/>
    <mergeCell ref="A13:A14"/>
    <mergeCell ref="B13:B14"/>
    <mergeCell ref="C13:C14"/>
    <mergeCell ref="D13:D14"/>
    <mergeCell ref="C15:C16"/>
    <mergeCell ref="D15:D16"/>
    <mergeCell ref="A41:A42"/>
    <mergeCell ref="B41:B42"/>
    <mergeCell ref="A43:A44"/>
    <mergeCell ref="B43:B44"/>
    <mergeCell ref="C25:C26"/>
    <mergeCell ref="D25:D26"/>
    <mergeCell ref="C21:C22"/>
    <mergeCell ref="D21:D22"/>
    <mergeCell ref="C23:C24"/>
    <mergeCell ref="D23:D24"/>
    <mergeCell ref="A25:A26"/>
    <mergeCell ref="B25:B26"/>
    <mergeCell ref="A23:A24"/>
    <mergeCell ref="B23:B24"/>
    <mergeCell ref="C43:C44"/>
    <mergeCell ref="D43:D44"/>
    <mergeCell ref="C17:C18"/>
    <mergeCell ref="D17:D18"/>
    <mergeCell ref="A19:A20"/>
    <mergeCell ref="B19:B20"/>
    <mergeCell ref="C19:C20"/>
    <mergeCell ref="D19:D20"/>
    <mergeCell ref="A21:A22"/>
    <mergeCell ref="B21:B22"/>
    <mergeCell ref="C39:C40"/>
    <mergeCell ref="D39:D40"/>
    <mergeCell ref="C33:C34"/>
    <mergeCell ref="D33:D34"/>
    <mergeCell ref="A35:A36"/>
    <mergeCell ref="B35:B36"/>
    <mergeCell ref="C47:C48"/>
    <mergeCell ref="D47:D48"/>
    <mergeCell ref="C31:C32"/>
    <mergeCell ref="D31:D32"/>
    <mergeCell ref="A33:A34"/>
    <mergeCell ref="B33:B34"/>
    <mergeCell ref="A31:A32"/>
    <mergeCell ref="B31:B32"/>
    <mergeCell ref="A39:A40"/>
    <mergeCell ref="B39:B40"/>
    <mergeCell ref="A27:A28"/>
    <mergeCell ref="B27:B28"/>
    <mergeCell ref="C27:C28"/>
    <mergeCell ref="D27:D28"/>
    <mergeCell ref="A29:A30"/>
    <mergeCell ref="B29:B30"/>
    <mergeCell ref="C29:C30"/>
    <mergeCell ref="D29:D30"/>
    <mergeCell ref="A57:A58"/>
    <mergeCell ref="B57:B58"/>
    <mergeCell ref="A55:A56"/>
    <mergeCell ref="B55:B56"/>
    <mergeCell ref="C57:C58"/>
    <mergeCell ref="D57:D58"/>
    <mergeCell ref="C63:C64"/>
    <mergeCell ref="D63:D64"/>
    <mergeCell ref="A63:A64"/>
    <mergeCell ref="B63:B64"/>
    <mergeCell ref="A53:A54"/>
    <mergeCell ref="B53:B54"/>
    <mergeCell ref="C53:C54"/>
    <mergeCell ref="D53:D54"/>
    <mergeCell ref="C55:C56"/>
    <mergeCell ref="D55:D56"/>
    <mergeCell ref="C45:C46"/>
    <mergeCell ref="D45:D46"/>
    <mergeCell ref="C35:C36"/>
    <mergeCell ref="D35:D36"/>
    <mergeCell ref="A37:A38"/>
    <mergeCell ref="B37:B38"/>
    <mergeCell ref="C37:C38"/>
    <mergeCell ref="D37:D38"/>
    <mergeCell ref="C41:C42"/>
    <mergeCell ref="D41:D42"/>
    <mergeCell ref="C49:C50"/>
    <mergeCell ref="D49:D50"/>
    <mergeCell ref="A51:A52"/>
    <mergeCell ref="B51:B52"/>
    <mergeCell ref="C51:C52"/>
    <mergeCell ref="D51:D52"/>
    <mergeCell ref="A45:A46"/>
    <mergeCell ref="B45:B46"/>
    <mergeCell ref="A49:A50"/>
    <mergeCell ref="B49:B50"/>
    <mergeCell ref="A47:A48"/>
    <mergeCell ref="B47:B48"/>
    <mergeCell ref="A59:A60"/>
    <mergeCell ref="B59:B60"/>
    <mergeCell ref="C59:C60"/>
    <mergeCell ref="D59:D60"/>
    <mergeCell ref="A61:A62"/>
    <mergeCell ref="B61:B62"/>
    <mergeCell ref="C61:C62"/>
    <mergeCell ref="D61:D62"/>
  </mergeCells>
  <conditionalFormatting sqref="C3:C6 C9:C64">
    <cfRule type="cellIs" dxfId="3" priority="4" operator="between">
      <formula>7</formula>
      <formula>1000</formula>
    </cfRule>
  </conditionalFormatting>
  <conditionalFormatting sqref="D3:D64">
    <cfRule type="cellIs" dxfId="2" priority="3" operator="between">
      <formula>85</formula>
      <formula>7500</formula>
    </cfRule>
  </conditionalFormatting>
  <conditionalFormatting sqref="C7:C8">
    <cfRule type="cellIs" dxfId="1" priority="2" operator="between">
      <formula>7</formula>
      <formula>1000</formula>
    </cfRule>
  </conditionalFormatting>
  <conditionalFormatting sqref="C3:C64">
    <cfRule type="cellIs" dxfId="0" priority="1" operator="between">
      <formula>7</formula>
      <formula>1000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New Aout</vt:lpstr>
      <vt:lpstr>TIL SEMPA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GBADIE TSP</dc:creator>
  <cp:lastModifiedBy>N GBADIE TSP</cp:lastModifiedBy>
  <dcterms:created xsi:type="dcterms:W3CDTF">2014-08-19T17:20:22Z</dcterms:created>
  <dcterms:modified xsi:type="dcterms:W3CDTF">2014-08-19T18:38:37Z</dcterms:modified>
</cp:coreProperties>
</file>