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checkCompatibility="1"/>
  <bookViews>
    <workbookView xWindow="0" yWindow="0" windowWidth="16380" windowHeight="8190" tabRatio="622"/>
  </bookViews>
  <sheets>
    <sheet name="Suppléances négatif" sheetId="9" r:id="rId1"/>
    <sheet name="Suppléances positif" sheetId="2" r:id="rId2"/>
    <sheet name="Total complet" sheetId="1" r:id="rId3"/>
    <sheet name="Corps_enseignant" sheetId="10" r:id="rId4"/>
    <sheet name="Rapport sur la compatibilité" sheetId="11" r:id="rId5"/>
  </sheets>
  <externalReferences>
    <externalReference r:id="rId6"/>
  </externalReferences>
  <definedNames>
    <definedName name="_xlnm._FilterDatabase" localSheetId="3" hidden="1">Corps_enseignant!$A$1:$D$50</definedName>
    <definedName name="_xlnm._FilterDatabase" localSheetId="0" hidden="1">'Suppléances négatif'!$A$1:$E$6</definedName>
    <definedName name="_xlnm._FilterDatabase" localSheetId="1" hidden="1">'Suppléances positif'!$A$1:$G$50</definedName>
    <definedName name="_xlnm._FilterDatabase" localSheetId="2" hidden="1">'Total complet'!$A$3:$D$3</definedName>
    <definedName name="CAP">[1]F15!$AA$19:$AA$22</definedName>
    <definedName name="Cercles">[1]Ecoles!$A$2:$A$35</definedName>
    <definedName name="Degrés">[1]F15!$AC$18:$AC$36</definedName>
    <definedName name="_xlnm.Print_Titles" localSheetId="1">'Suppléances positif'!$1:$1</definedName>
    <definedName name="LeçonsACompenser" localSheetId="0">'Suppléances négatif'!$B$1:$B$21</definedName>
    <definedName name="LeçonsACompenser">'Suppléances positif'!#REF!</definedName>
    <definedName name="ListeSuppléants">#REF!</definedName>
    <definedName name="NbreHeureDeSuppléances" localSheetId="0">'Suppléances négatif'!#REF!</definedName>
    <definedName name="NbreHeureDeSuppléances">'Suppléances positif'!$D$1:$D$8</definedName>
    <definedName name="Statut">[1]F15!$AB$19:$AB$20</definedName>
    <definedName name="Suppléants" localSheetId="0">'Suppléances négatif'!$A$1:$A$21</definedName>
    <definedName name="Suppléants">'Suppléances positif'!$A$1:$A$8</definedName>
    <definedName name="Total">'Total complet'!#REF!</definedName>
  </definedNames>
  <calcPr calcId="144525"/>
</workbook>
</file>

<file path=xl/calcChain.xml><?xml version="1.0" encoding="utf-8"?>
<calcChain xmlns="http://schemas.openxmlformats.org/spreadsheetml/2006/main">
  <c r="A5" i="1" l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L3" i="2"/>
  <c r="B5" i="1" s="1"/>
  <c r="L4" i="2"/>
  <c r="L6" i="2"/>
  <c r="L7" i="2"/>
  <c r="B9" i="1" s="1"/>
  <c r="L9" i="2"/>
  <c r="B11" i="1" s="1"/>
  <c r="L10" i="2"/>
  <c r="L11" i="2"/>
  <c r="B13" i="1" s="1"/>
  <c r="L12" i="2"/>
  <c r="L13" i="2"/>
  <c r="B15" i="1" s="1"/>
  <c r="L14" i="2"/>
  <c r="L15" i="2"/>
  <c r="B17" i="1" s="1"/>
  <c r="L16" i="2"/>
  <c r="L17" i="2"/>
  <c r="B19" i="1" s="1"/>
  <c r="L18" i="2"/>
  <c r="L19" i="2"/>
  <c r="B21" i="1" s="1"/>
  <c r="L20" i="2"/>
  <c r="L21" i="2"/>
  <c r="B23" i="1" s="1"/>
  <c r="L22" i="2"/>
  <c r="L23" i="2"/>
  <c r="B25" i="1" s="1"/>
  <c r="L24" i="2"/>
  <c r="L25" i="2"/>
  <c r="B27" i="1" s="1"/>
  <c r="L26" i="2"/>
  <c r="L27" i="2"/>
  <c r="B29" i="1" s="1"/>
  <c r="L28" i="2"/>
  <c r="L29" i="2"/>
  <c r="B31" i="1" s="1"/>
  <c r="L30" i="2"/>
  <c r="L31" i="2"/>
  <c r="B33" i="1" s="1"/>
  <c r="L32" i="2"/>
  <c r="L33" i="2"/>
  <c r="B35" i="1" s="1"/>
  <c r="L34" i="2"/>
  <c r="L35" i="2"/>
  <c r="B37" i="1" s="1"/>
  <c r="L36" i="2"/>
  <c r="L37" i="2"/>
  <c r="B39" i="1" s="1"/>
  <c r="L38" i="2"/>
  <c r="L39" i="2"/>
  <c r="B41" i="1" s="1"/>
  <c r="L40" i="2"/>
  <c r="L41" i="2"/>
  <c r="B43" i="1" s="1"/>
  <c r="L42" i="2"/>
  <c r="L43" i="2"/>
  <c r="B45" i="1" s="1"/>
  <c r="L44" i="2"/>
  <c r="L45" i="2"/>
  <c r="B47" i="1" s="1"/>
  <c r="L46" i="2"/>
  <c r="L47" i="2"/>
  <c r="B49" i="1" s="1"/>
  <c r="L48" i="2"/>
  <c r="B50" i="1" s="1"/>
  <c r="L49" i="2"/>
  <c r="L50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C4" i="2"/>
  <c r="D4" i="2"/>
  <c r="L8" i="2" s="1"/>
  <c r="E4" i="2"/>
  <c r="F4" i="2"/>
  <c r="G4" i="2"/>
  <c r="C5" i="2"/>
  <c r="D5" i="2"/>
  <c r="E5" i="2"/>
  <c r="F5" i="2"/>
  <c r="G5" i="2"/>
  <c r="C6" i="2"/>
  <c r="D6" i="2"/>
  <c r="E6" i="2"/>
  <c r="F6" i="2"/>
  <c r="G6" i="2"/>
  <c r="C7" i="2"/>
  <c r="D7" i="2"/>
  <c r="E7" i="2"/>
  <c r="F7" i="2"/>
  <c r="G7" i="2"/>
  <c r="C8" i="2"/>
  <c r="D8" i="2"/>
  <c r="E8" i="2"/>
  <c r="F8" i="2"/>
  <c r="G8" i="2"/>
  <c r="C9" i="2"/>
  <c r="D9" i="2"/>
  <c r="E9" i="2"/>
  <c r="F9" i="2"/>
  <c r="G9" i="2"/>
  <c r="C10" i="2"/>
  <c r="D10" i="2"/>
  <c r="E10" i="2"/>
  <c r="F10" i="2"/>
  <c r="G10" i="2"/>
  <c r="C11" i="2"/>
  <c r="D11" i="2"/>
  <c r="E11" i="2"/>
  <c r="F11" i="2"/>
  <c r="G11" i="2"/>
  <c r="C12" i="2"/>
  <c r="D12" i="2"/>
  <c r="E12" i="2"/>
  <c r="F12" i="2"/>
  <c r="G12" i="2"/>
  <c r="C13" i="2"/>
  <c r="D13" i="2"/>
  <c r="E13" i="2"/>
  <c r="F13" i="2"/>
  <c r="G13" i="2"/>
  <c r="C14" i="2"/>
  <c r="D14" i="2"/>
  <c r="E14" i="2"/>
  <c r="F14" i="2"/>
  <c r="G14" i="2"/>
  <c r="C15" i="2"/>
  <c r="D15" i="2"/>
  <c r="E15" i="2"/>
  <c r="F15" i="2"/>
  <c r="G15" i="2"/>
  <c r="C16" i="2"/>
  <c r="D16" i="2"/>
  <c r="E16" i="2"/>
  <c r="F16" i="2"/>
  <c r="G16" i="2"/>
  <c r="C17" i="2"/>
  <c r="D17" i="2"/>
  <c r="E17" i="2"/>
  <c r="F17" i="2"/>
  <c r="G17" i="2"/>
  <c r="C18" i="2"/>
  <c r="D18" i="2"/>
  <c r="E18" i="2"/>
  <c r="F18" i="2"/>
  <c r="G18" i="2"/>
  <c r="C19" i="2"/>
  <c r="D19" i="2"/>
  <c r="E19" i="2"/>
  <c r="F19" i="2"/>
  <c r="G19" i="2"/>
  <c r="C20" i="2"/>
  <c r="D20" i="2"/>
  <c r="E20" i="2"/>
  <c r="F20" i="2"/>
  <c r="G20" i="2"/>
  <c r="C21" i="2"/>
  <c r="D21" i="2"/>
  <c r="E21" i="2"/>
  <c r="F21" i="2"/>
  <c r="G21" i="2"/>
  <c r="C22" i="2"/>
  <c r="D22" i="2"/>
  <c r="E22" i="2"/>
  <c r="F22" i="2"/>
  <c r="G22" i="2"/>
  <c r="C23" i="2"/>
  <c r="D23" i="2"/>
  <c r="E23" i="2"/>
  <c r="F23" i="2"/>
  <c r="G23" i="2"/>
  <c r="C24" i="2"/>
  <c r="D24" i="2"/>
  <c r="E24" i="2"/>
  <c r="F24" i="2"/>
  <c r="G24" i="2"/>
  <c r="C25" i="2"/>
  <c r="D25" i="2"/>
  <c r="E25" i="2"/>
  <c r="F25" i="2"/>
  <c r="G25" i="2"/>
  <c r="C26" i="2"/>
  <c r="D26" i="2"/>
  <c r="E26" i="2"/>
  <c r="F26" i="2"/>
  <c r="G26" i="2"/>
  <c r="C27" i="2"/>
  <c r="D27" i="2"/>
  <c r="E27" i="2"/>
  <c r="F27" i="2"/>
  <c r="G27" i="2"/>
  <c r="C28" i="2"/>
  <c r="D28" i="2"/>
  <c r="E28" i="2"/>
  <c r="F28" i="2"/>
  <c r="G28" i="2"/>
  <c r="C29" i="2"/>
  <c r="D29" i="2"/>
  <c r="E29" i="2"/>
  <c r="F29" i="2"/>
  <c r="G29" i="2"/>
  <c r="C30" i="2"/>
  <c r="D30" i="2"/>
  <c r="E30" i="2"/>
  <c r="F30" i="2"/>
  <c r="G30" i="2"/>
  <c r="C31" i="2"/>
  <c r="D31" i="2"/>
  <c r="E31" i="2"/>
  <c r="F31" i="2"/>
  <c r="G31" i="2"/>
  <c r="C32" i="2"/>
  <c r="D32" i="2"/>
  <c r="E32" i="2"/>
  <c r="F32" i="2"/>
  <c r="G32" i="2"/>
  <c r="C33" i="2"/>
  <c r="D33" i="2"/>
  <c r="E33" i="2"/>
  <c r="F33" i="2"/>
  <c r="G33" i="2"/>
  <c r="C34" i="2"/>
  <c r="D34" i="2"/>
  <c r="E34" i="2"/>
  <c r="F34" i="2"/>
  <c r="G34" i="2"/>
  <c r="C35" i="2"/>
  <c r="D35" i="2"/>
  <c r="E35" i="2"/>
  <c r="F35" i="2"/>
  <c r="G35" i="2"/>
  <c r="C36" i="2"/>
  <c r="D36" i="2"/>
  <c r="E36" i="2"/>
  <c r="F36" i="2"/>
  <c r="G36" i="2"/>
  <c r="C37" i="2"/>
  <c r="D37" i="2"/>
  <c r="E37" i="2"/>
  <c r="F37" i="2"/>
  <c r="G37" i="2"/>
  <c r="C38" i="2"/>
  <c r="D38" i="2"/>
  <c r="E38" i="2"/>
  <c r="F38" i="2"/>
  <c r="G38" i="2"/>
  <c r="C39" i="2"/>
  <c r="D39" i="2"/>
  <c r="E39" i="2"/>
  <c r="F39" i="2"/>
  <c r="G39" i="2"/>
  <c r="C40" i="2"/>
  <c r="D40" i="2"/>
  <c r="E40" i="2"/>
  <c r="F40" i="2"/>
  <c r="G40" i="2"/>
  <c r="C41" i="2"/>
  <c r="D41" i="2"/>
  <c r="E41" i="2"/>
  <c r="F41" i="2"/>
  <c r="G41" i="2"/>
  <c r="C42" i="2"/>
  <c r="D42" i="2"/>
  <c r="E42" i="2"/>
  <c r="F42" i="2"/>
  <c r="G42" i="2"/>
  <c r="C43" i="2"/>
  <c r="D43" i="2"/>
  <c r="E43" i="2"/>
  <c r="F43" i="2"/>
  <c r="G43" i="2"/>
  <c r="C44" i="2"/>
  <c r="D44" i="2"/>
  <c r="E44" i="2"/>
  <c r="F44" i="2"/>
  <c r="G44" i="2"/>
  <c r="C45" i="2"/>
  <c r="D45" i="2"/>
  <c r="E45" i="2"/>
  <c r="F45" i="2"/>
  <c r="G45" i="2"/>
  <c r="C46" i="2"/>
  <c r="D46" i="2"/>
  <c r="E46" i="2"/>
  <c r="F46" i="2"/>
  <c r="G46" i="2"/>
  <c r="C47" i="2"/>
  <c r="D47" i="2"/>
  <c r="E47" i="2"/>
  <c r="F47" i="2"/>
  <c r="G47" i="2"/>
  <c r="C48" i="2"/>
  <c r="D48" i="2"/>
  <c r="E48" i="2"/>
  <c r="F48" i="2"/>
  <c r="G48" i="2"/>
  <c r="C49" i="2"/>
  <c r="D49" i="2"/>
  <c r="E49" i="2"/>
  <c r="F49" i="2"/>
  <c r="G49" i="2"/>
  <c r="C3" i="2"/>
  <c r="D3" i="2"/>
  <c r="E3" i="2"/>
  <c r="F3" i="2"/>
  <c r="G3" i="2"/>
  <c r="G3" i="9"/>
  <c r="G4" i="9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G33" i="9"/>
  <c r="G34" i="9"/>
  <c r="G35" i="9"/>
  <c r="G36" i="9"/>
  <c r="G37" i="9"/>
  <c r="G38" i="9"/>
  <c r="G39" i="9"/>
  <c r="G40" i="9"/>
  <c r="G41" i="9"/>
  <c r="G42" i="9"/>
  <c r="G43" i="9"/>
  <c r="G44" i="9"/>
  <c r="G45" i="9"/>
  <c r="G46" i="9"/>
  <c r="G47" i="9"/>
  <c r="G48" i="9"/>
  <c r="G49" i="9"/>
  <c r="G50" i="9"/>
  <c r="B10" i="1" l="1"/>
  <c r="B44" i="1"/>
  <c r="B40" i="1"/>
  <c r="B36" i="1"/>
  <c r="B32" i="1"/>
  <c r="B28" i="1"/>
  <c r="B24" i="1"/>
  <c r="B20" i="1"/>
  <c r="B16" i="1"/>
  <c r="B12" i="1"/>
  <c r="B8" i="1"/>
  <c r="B48" i="1"/>
  <c r="B46" i="1"/>
  <c r="B42" i="1"/>
  <c r="B38" i="1"/>
  <c r="B34" i="1"/>
  <c r="B30" i="1"/>
  <c r="B26" i="1"/>
  <c r="B22" i="1"/>
  <c r="B18" i="1"/>
  <c r="B14" i="1"/>
  <c r="B6" i="1"/>
  <c r="E50" i="2"/>
  <c r="D50" i="10"/>
  <c r="C50" i="2"/>
  <c r="D50" i="2"/>
  <c r="F50" i="2"/>
  <c r="G50" i="2"/>
  <c r="B51" i="9"/>
  <c r="D2" i="2"/>
  <c r="L5" i="2" s="1"/>
  <c r="E2" i="2"/>
  <c r="D39" i="10"/>
  <c r="D40" i="10"/>
  <c r="D41" i="10"/>
  <c r="D42" i="10"/>
  <c r="D43" i="10"/>
  <c r="D44" i="10"/>
  <c r="D45" i="10"/>
  <c r="D46" i="10"/>
  <c r="D47" i="10"/>
  <c r="D48" i="10"/>
  <c r="D49" i="10"/>
  <c r="D4" i="10"/>
  <c r="D6" i="10"/>
  <c r="D8" i="10"/>
  <c r="D9" i="10"/>
  <c r="D10" i="10"/>
  <c r="D11" i="10"/>
  <c r="D3" i="10"/>
  <c r="D5" i="10"/>
  <c r="D7" i="10"/>
  <c r="D12" i="10"/>
  <c r="D13" i="10"/>
  <c r="D14" i="10"/>
  <c r="D15" i="10"/>
  <c r="D16" i="10"/>
  <c r="D17" i="10"/>
  <c r="D18" i="10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D38" i="10"/>
  <c r="D2" i="10"/>
  <c r="G2" i="9" s="1"/>
  <c r="G2" i="2"/>
  <c r="F2" i="2"/>
  <c r="C2" i="2"/>
  <c r="D51" i="2"/>
  <c r="B7" i="1" l="1"/>
  <c r="K3" i="2"/>
  <c r="K6" i="2"/>
  <c r="K7" i="2"/>
  <c r="K10" i="2"/>
  <c r="K11" i="2"/>
  <c r="K14" i="2"/>
  <c r="K15" i="2"/>
  <c r="K18" i="2"/>
  <c r="K19" i="2"/>
  <c r="K22" i="2"/>
  <c r="K23" i="2"/>
  <c r="K26" i="2"/>
  <c r="K27" i="2"/>
  <c r="K30" i="2"/>
  <c r="K31" i="2"/>
  <c r="K34" i="2"/>
  <c r="K35" i="2"/>
  <c r="K38" i="2"/>
  <c r="K39" i="2"/>
  <c r="K42" i="2"/>
  <c r="K43" i="2"/>
  <c r="K46" i="2"/>
  <c r="K47" i="2"/>
  <c r="K50" i="2"/>
  <c r="M50" i="2" s="1"/>
  <c r="K2" i="2"/>
  <c r="K4" i="2"/>
  <c r="K5" i="2"/>
  <c r="C7" i="1" s="1"/>
  <c r="K8" i="2"/>
  <c r="K9" i="2"/>
  <c r="K12" i="2"/>
  <c r="K13" i="2"/>
  <c r="K16" i="2"/>
  <c r="K17" i="2"/>
  <c r="K20" i="2"/>
  <c r="K21" i="2"/>
  <c r="K24" i="2"/>
  <c r="K25" i="2"/>
  <c r="K28" i="2"/>
  <c r="K29" i="2"/>
  <c r="K32" i="2"/>
  <c r="K33" i="2"/>
  <c r="K36" i="2"/>
  <c r="K37" i="2"/>
  <c r="K40" i="2"/>
  <c r="K41" i="2"/>
  <c r="K44" i="2"/>
  <c r="K45" i="2"/>
  <c r="K48" i="2"/>
  <c r="K49" i="2"/>
  <c r="M49" i="2" s="1"/>
  <c r="A4" i="1"/>
  <c r="I2" i="2"/>
  <c r="I3" i="2"/>
  <c r="C50" i="1" l="1"/>
  <c r="M48" i="2"/>
  <c r="D50" i="1" s="1"/>
  <c r="C46" i="1"/>
  <c r="M44" i="2"/>
  <c r="D46" i="1" s="1"/>
  <c r="C42" i="1"/>
  <c r="M40" i="2"/>
  <c r="D42" i="1" s="1"/>
  <c r="C38" i="1"/>
  <c r="M36" i="2"/>
  <c r="D38" i="1" s="1"/>
  <c r="C34" i="1"/>
  <c r="M32" i="2"/>
  <c r="D34" i="1" s="1"/>
  <c r="C30" i="1"/>
  <c r="M28" i="2"/>
  <c r="D30" i="1" s="1"/>
  <c r="C26" i="1"/>
  <c r="M24" i="2"/>
  <c r="D26" i="1" s="1"/>
  <c r="C22" i="1"/>
  <c r="M20" i="2"/>
  <c r="D22" i="1" s="1"/>
  <c r="C18" i="1"/>
  <c r="M16" i="2"/>
  <c r="D18" i="1" s="1"/>
  <c r="C14" i="1"/>
  <c r="M12" i="2"/>
  <c r="D14" i="1" s="1"/>
  <c r="C10" i="1"/>
  <c r="M8" i="2"/>
  <c r="D10" i="1" s="1"/>
  <c r="C6" i="1"/>
  <c r="M4" i="2"/>
  <c r="D6" i="1" s="1"/>
  <c r="C48" i="1"/>
  <c r="M46" i="2"/>
  <c r="D48" i="1" s="1"/>
  <c r="C44" i="1"/>
  <c r="M42" i="2"/>
  <c r="D44" i="1" s="1"/>
  <c r="C40" i="1"/>
  <c r="M38" i="2"/>
  <c r="D40" i="1" s="1"/>
  <c r="C36" i="1"/>
  <c r="M34" i="2"/>
  <c r="D36" i="1" s="1"/>
  <c r="C32" i="1"/>
  <c r="M30" i="2"/>
  <c r="D32" i="1" s="1"/>
  <c r="C28" i="1"/>
  <c r="M26" i="2"/>
  <c r="D28" i="1" s="1"/>
  <c r="C24" i="1"/>
  <c r="M22" i="2"/>
  <c r="D24" i="1" s="1"/>
  <c r="C20" i="1"/>
  <c r="M18" i="2"/>
  <c r="D20" i="1" s="1"/>
  <c r="C16" i="1"/>
  <c r="M14" i="2"/>
  <c r="D16" i="1" s="1"/>
  <c r="C12" i="1"/>
  <c r="M10" i="2"/>
  <c r="D12" i="1" s="1"/>
  <c r="C8" i="1"/>
  <c r="M6" i="2"/>
  <c r="D8" i="1" s="1"/>
  <c r="M5" i="2"/>
  <c r="D7" i="1" s="1"/>
  <c r="C47" i="1"/>
  <c r="M45" i="2"/>
  <c r="D47" i="1" s="1"/>
  <c r="C43" i="1"/>
  <c r="M41" i="2"/>
  <c r="D43" i="1" s="1"/>
  <c r="C39" i="1"/>
  <c r="M37" i="2"/>
  <c r="D39" i="1" s="1"/>
  <c r="C35" i="1"/>
  <c r="M33" i="2"/>
  <c r="D35" i="1" s="1"/>
  <c r="C31" i="1"/>
  <c r="M29" i="2"/>
  <c r="D31" i="1" s="1"/>
  <c r="C27" i="1"/>
  <c r="M25" i="2"/>
  <c r="D27" i="1" s="1"/>
  <c r="C23" i="1"/>
  <c r="M21" i="2"/>
  <c r="D23" i="1" s="1"/>
  <c r="C19" i="1"/>
  <c r="M17" i="2"/>
  <c r="D19" i="1" s="1"/>
  <c r="C15" i="1"/>
  <c r="M13" i="2"/>
  <c r="D15" i="1" s="1"/>
  <c r="C11" i="1"/>
  <c r="M9" i="2"/>
  <c r="D11" i="1" s="1"/>
  <c r="C49" i="1"/>
  <c r="M47" i="2"/>
  <c r="D49" i="1" s="1"/>
  <c r="C45" i="1"/>
  <c r="M43" i="2"/>
  <c r="D45" i="1" s="1"/>
  <c r="C41" i="1"/>
  <c r="M39" i="2"/>
  <c r="D41" i="1" s="1"/>
  <c r="C37" i="1"/>
  <c r="M35" i="2"/>
  <c r="D37" i="1" s="1"/>
  <c r="C33" i="1"/>
  <c r="M31" i="2"/>
  <c r="D33" i="1" s="1"/>
  <c r="C29" i="1"/>
  <c r="M27" i="2"/>
  <c r="D29" i="1" s="1"/>
  <c r="C25" i="1"/>
  <c r="M23" i="2"/>
  <c r="D25" i="1" s="1"/>
  <c r="C21" i="1"/>
  <c r="M19" i="2"/>
  <c r="D21" i="1" s="1"/>
  <c r="C17" i="1"/>
  <c r="M15" i="2"/>
  <c r="D17" i="1" s="1"/>
  <c r="C13" i="1"/>
  <c r="M11" i="2"/>
  <c r="D13" i="1" s="1"/>
  <c r="C9" i="1"/>
  <c r="M7" i="2"/>
  <c r="D9" i="1" s="1"/>
  <c r="C5" i="1"/>
  <c r="M3" i="2"/>
  <c r="D5" i="1" s="1"/>
  <c r="L2" i="2"/>
  <c r="M2" i="2" l="1"/>
  <c r="D4" i="1" s="1"/>
  <c r="C4" i="1"/>
  <c r="K51" i="2"/>
  <c r="B4" i="1"/>
  <c r="L51" i="2"/>
  <c r="G2" i="1" l="1"/>
  <c r="G1" i="1"/>
  <c r="M51" i="2"/>
  <c r="G3" i="1" l="1"/>
</calcChain>
</file>

<file path=xl/sharedStrings.xml><?xml version="1.0" encoding="utf-8"?>
<sst xmlns="http://schemas.openxmlformats.org/spreadsheetml/2006/main" count="73" uniqueCount="60">
  <si>
    <t>Total</t>
  </si>
  <si>
    <t>Motif</t>
  </si>
  <si>
    <t>Maladie</t>
  </si>
  <si>
    <t>Nom et Prénom</t>
  </si>
  <si>
    <t>Date de l'absence</t>
  </si>
  <si>
    <t>Date de la suppléance</t>
  </si>
  <si>
    <t>Enseignant-e suppléé-e</t>
  </si>
  <si>
    <t>Caisse chômage</t>
  </si>
  <si>
    <t>Remarque</t>
  </si>
  <si>
    <t>x</t>
  </si>
  <si>
    <t>Michel</t>
  </si>
  <si>
    <t>Isabelle</t>
  </si>
  <si>
    <t>NoSRH</t>
  </si>
  <si>
    <t>Clef_unique</t>
  </si>
  <si>
    <t>Nom</t>
  </si>
  <si>
    <t>Prénom</t>
  </si>
  <si>
    <t>Enseignant-e absente
à indiquer selon liste déroulante</t>
  </si>
  <si>
    <t>Enseignant-e ayant assumé la suppléance
 -&gt; selon liste déroulante</t>
  </si>
  <si>
    <t>Calcul
POSITIF</t>
  </si>
  <si>
    <t>Calcul
NEGATIF</t>
  </si>
  <si>
    <t>TOTAL</t>
  </si>
  <si>
    <t>Leçons à compenser</t>
  </si>
  <si>
    <t>Leçons suppléées</t>
  </si>
  <si>
    <t>Total positif/négatif</t>
  </si>
  <si>
    <t>Total des leçons à payer</t>
  </si>
  <si>
    <t>Total des leçons à récupérer</t>
  </si>
  <si>
    <t>Leçons donnés</t>
  </si>
  <si>
    <t>Dassin</t>
  </si>
  <si>
    <t>Joe</t>
  </si>
  <si>
    <t>Farmer</t>
  </si>
  <si>
    <t>Mylène</t>
  </si>
  <si>
    <t>Johnny</t>
  </si>
  <si>
    <t>Berger</t>
  </si>
  <si>
    <t>Gall</t>
  </si>
  <si>
    <t>France</t>
  </si>
  <si>
    <t>Gainsbourg</t>
  </si>
  <si>
    <t>Serge</t>
  </si>
  <si>
    <t>Adjani</t>
  </si>
  <si>
    <t>Alamo</t>
  </si>
  <si>
    <t>Franck</t>
  </si>
  <si>
    <t>Ferré</t>
  </si>
  <si>
    <t>Léo</t>
  </si>
  <si>
    <t>Girardot</t>
  </si>
  <si>
    <t>Annie</t>
  </si>
  <si>
    <t>Dassin Joe - 51597</t>
  </si>
  <si>
    <t>Gainsbourg Serge - 25096</t>
  </si>
  <si>
    <t>Berger Michel - 25253</t>
  </si>
  <si>
    <t>Adjani Isabelle - 50290</t>
  </si>
  <si>
    <t>Séance - Traduction</t>
  </si>
  <si>
    <t>Séance - Bourgeoisie</t>
  </si>
  <si>
    <t>Hallyday</t>
  </si>
  <si>
    <t>Rapport sur la compatibilité concernant Decompte_Suppleances.xlsx</t>
  </si>
  <si>
    <t>Exécuté le 12.08.2014 15:45</t>
  </si>
  <si>
    <t>Les fonctionnalités suivantes de ce classeur ne sont pas prises en charge dans les versions antérieures d’Excel. Ces fonctionnalités seront peut-être perdues ou dégradées si vous ouvrez le classeur dans une version antérieure du programme ou si vous l’enregistrez dans un format de fichier antérieur.</t>
  </si>
  <si>
    <t>Perte mineure de fidélité</t>
  </si>
  <si>
    <t>Nb d'occurrences</t>
  </si>
  <si>
    <t>Version</t>
  </si>
  <si>
    <t>Une ou plusieurs cellules de ce classeur contiennent des règles de validation des données qui font référence à des valeurs d’autres feuilles de calcul. Ces règles ne sont pas prises en charge dans les versions antérieures d’Excel.</t>
  </si>
  <si>
    <t>Suppléances positif'!A2:A50</t>
  </si>
  <si>
    <t>Excel 2007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</si>
</sst>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"/>
    <numFmt numFmtId="165" formatCode="dd/mm/yyyy;@"/>
    <numFmt numFmtId="166" formatCode="0_ ;[Red]\-0\ "/>
    <numFmt numFmtId="167" formatCode="0.00_ ;[Red]\-0.00\ "/>
  </numFmts>
  <fonts count="29" x14ac:knownFonts="1"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sz val="6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10"/>
      <color indexed="10"/>
      <name val="Arial"/>
      <family val="2"/>
    </font>
    <font>
      <sz val="10"/>
      <color indexed="8"/>
      <name val="MS Sans Serif"/>
      <family val="2"/>
    </font>
    <font>
      <u/>
      <sz val="10"/>
      <color theme="10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indexed="31"/>
        <bgColor indexed="41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2"/>
      </patternFill>
    </fill>
    <fill>
      <patternFill patternType="solid">
        <fgColor indexed="47"/>
        <bgColor indexed="41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50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4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0"/>
        <bgColor indexed="11"/>
      </patternFill>
    </fill>
    <fill>
      <patternFill patternType="solid">
        <fgColor indexed="55"/>
        <bgColor indexed="23"/>
      </patternFill>
    </fill>
    <fill>
      <patternFill patternType="solid">
        <fgColor indexed="22"/>
        <bgColor indexed="22"/>
      </patternFill>
    </fill>
    <fill>
      <patternFill patternType="solid">
        <fgColor indexed="13"/>
        <bgColor indexed="64"/>
      </patternFill>
    </fill>
    <fill>
      <patternFill patternType="solid">
        <fgColor indexed="46"/>
        <bgColor indexed="22"/>
      </patternFill>
    </fill>
    <fill>
      <patternFill patternType="solid">
        <fgColor indexed="4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31"/>
      </patternFill>
    </fill>
  </fills>
  <borders count="4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</borders>
  <cellStyleXfs count="58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24" fillId="21" borderId="3" applyNumberFormat="0" applyAlignment="0" applyProtection="0"/>
    <xf numFmtId="0" fontId="6" fillId="7" borderId="1" applyNumberFormat="0" applyAlignment="0" applyProtection="0"/>
    <xf numFmtId="0" fontId="7" fillId="3" borderId="0" applyNumberFormat="0" applyBorder="0" applyAlignment="0" applyProtection="0"/>
    <xf numFmtId="0" fontId="8" fillId="22" borderId="0" applyNumberFormat="0" applyBorder="0" applyAlignment="0" applyProtection="0"/>
    <xf numFmtId="0" fontId="18" fillId="17" borderId="0" applyNumberFormat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24" fillId="23" borderId="0" applyNumberFormat="0" applyBorder="0" applyAlignment="0" applyProtection="0"/>
    <xf numFmtId="0" fontId="19" fillId="17" borderId="0" applyNumberFormat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9" fillId="4" borderId="0" applyNumberFormat="0" applyBorder="0" applyAlignment="0" applyProtection="0"/>
    <xf numFmtId="0" fontId="10" fillId="20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24" borderId="9" applyNumberFormat="0" applyAlignment="0" applyProtection="0"/>
    <xf numFmtId="0" fontId="22" fillId="31" borderId="37" applyNumberFormat="0" applyProtection="0">
      <alignment horizontal="center" wrapText="1"/>
    </xf>
    <xf numFmtId="0" fontId="24" fillId="0" borderId="0"/>
    <xf numFmtId="0" fontId="24" fillId="0" borderId="0"/>
    <xf numFmtId="0" fontId="27" fillId="0" borderId="0"/>
    <xf numFmtId="0" fontId="28" fillId="0" borderId="0" applyNumberFormat="0" applyFill="0" applyBorder="0" applyAlignment="0" applyProtection="0"/>
  </cellStyleXfs>
  <cellXfs count="127">
    <xf numFmtId="0" fontId="0" fillId="0" borderId="0" xfId="0"/>
    <xf numFmtId="164" fontId="0" fillId="0" borderId="0" xfId="0" applyNumberFormat="1" applyFont="1"/>
    <xf numFmtId="0" fontId="0" fillId="0" borderId="0" xfId="0" applyFont="1"/>
    <xf numFmtId="1" fontId="0" fillId="0" borderId="0" xfId="0" applyNumberFormat="1" applyAlignment="1">
      <alignment horizontal="center"/>
    </xf>
    <xf numFmtId="0" fontId="0" fillId="0" borderId="10" xfId="0" applyBorder="1"/>
    <xf numFmtId="0" fontId="0" fillId="0" borderId="10" xfId="0" applyNumberFormat="1" applyBorder="1"/>
    <xf numFmtId="0" fontId="0" fillId="0" borderId="11" xfId="0" applyBorder="1"/>
    <xf numFmtId="1" fontId="23" fillId="0" borderId="10" xfId="0" applyNumberFormat="1" applyFont="1" applyBorder="1" applyAlignment="1">
      <alignment horizontal="center" wrapText="1"/>
    </xf>
    <xf numFmtId="0" fontId="0" fillId="0" borderId="12" xfId="0" applyBorder="1"/>
    <xf numFmtId="1" fontId="0" fillId="0" borderId="10" xfId="0" applyNumberFormat="1" applyFont="1" applyBorder="1" applyAlignment="1">
      <alignment horizontal="center"/>
    </xf>
    <xf numFmtId="0" fontId="0" fillId="0" borderId="13" xfId="0" applyBorder="1"/>
    <xf numFmtId="0" fontId="0" fillId="0" borderId="10" xfId="0" applyFill="1" applyBorder="1"/>
    <xf numFmtId="0" fontId="0" fillId="0" borderId="14" xfId="0" applyBorder="1"/>
    <xf numFmtId="0" fontId="23" fillId="0" borderId="10" xfId="0" applyNumberFormat="1" applyFont="1" applyBorder="1" applyAlignment="1">
      <alignment horizontal="center" wrapText="1"/>
    </xf>
    <xf numFmtId="49" fontId="23" fillId="0" borderId="15" xfId="0" applyNumberFormat="1" applyFont="1" applyBorder="1" applyAlignment="1">
      <alignment horizontal="center" wrapText="1"/>
    </xf>
    <xf numFmtId="49" fontId="23" fillId="0" borderId="10" xfId="0" applyNumberFormat="1" applyFont="1" applyBorder="1" applyAlignment="1">
      <alignment horizontal="center" wrapText="1"/>
    </xf>
    <xf numFmtId="49" fontId="0" fillId="0" borderId="10" xfId="0" applyNumberFormat="1" applyFont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1" fontId="0" fillId="0" borderId="14" xfId="0" applyNumberFormat="1" applyBorder="1" applyAlignment="1">
      <alignment horizontal="center"/>
    </xf>
    <xf numFmtId="0" fontId="0" fillId="0" borderId="0" xfId="0" applyAlignment="1">
      <alignment horizontal="left"/>
    </xf>
    <xf numFmtId="0" fontId="23" fillId="0" borderId="10" xfId="0" applyNumberFormat="1" applyFont="1" applyBorder="1" applyAlignment="1">
      <alignment wrapText="1"/>
    </xf>
    <xf numFmtId="164" fontId="0" fillId="0" borderId="0" xfId="0" applyNumberFormat="1" applyFont="1" applyAlignment="1">
      <alignment horizontal="left"/>
    </xf>
    <xf numFmtId="0" fontId="0" fillId="0" borderId="11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3" xfId="0" applyBorder="1" applyAlignment="1">
      <alignment horizontal="left"/>
    </xf>
    <xf numFmtId="165" fontId="23" fillId="0" borderId="10" xfId="0" applyNumberFormat="1" applyFont="1" applyBorder="1" applyAlignment="1">
      <alignment horizontal="center" wrapText="1"/>
    </xf>
    <xf numFmtId="165" fontId="0" fillId="0" borderId="10" xfId="0" applyNumberFormat="1" applyFont="1" applyBorder="1" applyAlignment="1">
      <alignment horizontal="center"/>
    </xf>
    <xf numFmtId="165" fontId="0" fillId="0" borderId="0" xfId="0" applyNumberFormat="1" applyAlignment="1">
      <alignment horizontal="center"/>
    </xf>
    <xf numFmtId="1" fontId="22" fillId="25" borderId="16" xfId="0" applyNumberFormat="1" applyFont="1" applyFill="1" applyBorder="1" applyAlignment="1">
      <alignment horizontal="center" vertical="center" wrapText="1"/>
    </xf>
    <xf numFmtId="165" fontId="22" fillId="25" borderId="16" xfId="0" applyNumberFormat="1" applyFont="1" applyFill="1" applyBorder="1" applyAlignment="1">
      <alignment horizontal="center" vertical="center" wrapText="1"/>
    </xf>
    <xf numFmtId="165" fontId="22" fillId="25" borderId="17" xfId="0" applyNumberFormat="1" applyFont="1" applyFill="1" applyBorder="1" applyAlignment="1">
      <alignment horizontal="center" vertical="center" wrapText="1"/>
    </xf>
    <xf numFmtId="0" fontId="24" fillId="0" borderId="0" xfId="0" applyFont="1"/>
    <xf numFmtId="0" fontId="24" fillId="0" borderId="0" xfId="0" applyFont="1" applyFill="1" applyAlignment="1">
      <alignment horizontal="center"/>
    </xf>
    <xf numFmtId="0" fontId="0" fillId="0" borderId="0" xfId="0" applyFill="1"/>
    <xf numFmtId="0" fontId="24" fillId="0" borderId="0" xfId="0" applyFont="1" applyAlignment="1">
      <alignment horizontal="center"/>
    </xf>
    <xf numFmtId="1" fontId="24" fillId="0" borderId="0" xfId="0" applyNumberFormat="1" applyFont="1" applyAlignment="1">
      <alignment horizontal="center"/>
    </xf>
    <xf numFmtId="0" fontId="24" fillId="0" borderId="14" xfId="0" applyFont="1" applyBorder="1"/>
    <xf numFmtId="0" fontId="0" fillId="26" borderId="0" xfId="0" applyFill="1"/>
    <xf numFmtId="0" fontId="23" fillId="0" borderId="10" xfId="0" applyFont="1" applyBorder="1" applyAlignment="1">
      <alignment horizontal="left" vertical="top"/>
    </xf>
    <xf numFmtId="1" fontId="23" fillId="0" borderId="10" xfId="0" applyNumberFormat="1" applyFont="1" applyFill="1" applyBorder="1" applyAlignment="1">
      <alignment horizontal="left" vertical="top"/>
    </xf>
    <xf numFmtId="0" fontId="25" fillId="0" borderId="18" xfId="0" applyFont="1" applyBorder="1" applyAlignment="1">
      <alignment horizontal="left" vertical="top"/>
    </xf>
    <xf numFmtId="0" fontId="25" fillId="0" borderId="15" xfId="0" applyFont="1" applyBorder="1" applyAlignment="1">
      <alignment horizontal="left" vertical="top"/>
    </xf>
    <xf numFmtId="0" fontId="25" fillId="0" borderId="15" xfId="0" applyFont="1" applyFill="1" applyBorder="1" applyAlignment="1">
      <alignment horizontal="left" vertical="top"/>
    </xf>
    <xf numFmtId="0" fontId="0" fillId="26" borderId="19" xfId="0" applyFill="1" applyBorder="1"/>
    <xf numFmtId="0" fontId="23" fillId="0" borderId="11" xfId="0" applyFont="1" applyBorder="1" applyAlignment="1">
      <alignment horizontal="left" vertical="top"/>
    </xf>
    <xf numFmtId="0" fontId="0" fillId="26" borderId="12" xfId="0" applyFill="1" applyBorder="1"/>
    <xf numFmtId="0" fontId="0" fillId="0" borderId="14" xfId="0" applyFill="1" applyBorder="1"/>
    <xf numFmtId="0" fontId="0" fillId="26" borderId="20" xfId="0" applyFill="1" applyBorder="1"/>
    <xf numFmtId="0" fontId="0" fillId="0" borderId="11" xfId="0" applyNumberFormat="1" applyBorder="1" applyAlignment="1">
      <alignment horizontal="left"/>
    </xf>
    <xf numFmtId="49" fontId="23" fillId="0" borderId="11" xfId="0" applyNumberFormat="1" applyFont="1" applyBorder="1" applyAlignment="1">
      <alignment horizontal="left" wrapText="1"/>
    </xf>
    <xf numFmtId="49" fontId="0" fillId="0" borderId="11" xfId="0" applyNumberFormat="1" applyBorder="1" applyAlignment="1">
      <alignment horizontal="left"/>
    </xf>
    <xf numFmtId="165" fontId="0" fillId="0" borderId="10" xfId="0" applyNumberFormat="1" applyBorder="1" applyAlignment="1">
      <alignment horizontal="center"/>
    </xf>
    <xf numFmtId="164" fontId="0" fillId="0" borderId="12" xfId="0" applyNumberFormat="1" applyFont="1" applyBorder="1"/>
    <xf numFmtId="165" fontId="0" fillId="0" borderId="14" xfId="0" applyNumberFormat="1" applyBorder="1" applyAlignment="1">
      <alignment horizontal="center"/>
    </xf>
    <xf numFmtId="164" fontId="0" fillId="0" borderId="20" xfId="0" applyNumberFormat="1" applyFont="1" applyBorder="1"/>
    <xf numFmtId="0" fontId="26" fillId="0" borderId="0" xfId="0" applyFont="1"/>
    <xf numFmtId="0" fontId="22" fillId="25" borderId="21" xfId="0" applyFont="1" applyFill="1" applyBorder="1" applyAlignment="1">
      <alignment horizontal="left" vertical="center" wrapText="1"/>
    </xf>
    <xf numFmtId="1" fontId="22" fillId="25" borderId="21" xfId="0" applyNumberFormat="1" applyFont="1" applyFill="1" applyBorder="1" applyAlignment="1">
      <alignment horizontal="center" vertical="center" wrapText="1"/>
    </xf>
    <xf numFmtId="165" fontId="22" fillId="27" borderId="21" xfId="0" applyNumberFormat="1" applyFont="1" applyFill="1" applyBorder="1" applyAlignment="1">
      <alignment horizontal="left" vertical="center" wrapText="1"/>
    </xf>
    <xf numFmtId="0" fontId="22" fillId="27" borderId="21" xfId="0" applyFont="1" applyFill="1" applyBorder="1" applyAlignment="1">
      <alignment horizontal="left" vertical="center" wrapText="1"/>
    </xf>
    <xf numFmtId="165" fontId="22" fillId="27" borderId="22" xfId="0" applyNumberFormat="1" applyFont="1" applyFill="1" applyBorder="1" applyAlignment="1">
      <alignment horizontal="left" vertical="center" wrapText="1"/>
    </xf>
    <xf numFmtId="165" fontId="0" fillId="28" borderId="15" xfId="0" applyNumberFormat="1" applyFill="1" applyBorder="1" applyAlignment="1">
      <alignment horizontal="left" vertical="center"/>
    </xf>
    <xf numFmtId="1" fontId="0" fillId="28" borderId="15" xfId="0" applyNumberFormat="1" applyFill="1" applyBorder="1" applyAlignment="1">
      <alignment horizontal="left"/>
    </xf>
    <xf numFmtId="0" fontId="0" fillId="28" borderId="15" xfId="0" applyNumberFormat="1" applyFill="1" applyBorder="1" applyAlignment="1">
      <alignment horizontal="left" vertical="center"/>
    </xf>
    <xf numFmtId="0" fontId="0" fillId="28" borderId="15" xfId="0" applyFill="1" applyBorder="1" applyAlignment="1">
      <alignment horizontal="left"/>
    </xf>
    <xf numFmtId="0" fontId="0" fillId="28" borderId="19" xfId="0" applyFill="1" applyBorder="1" applyAlignment="1">
      <alignment horizontal="left"/>
    </xf>
    <xf numFmtId="1" fontId="0" fillId="28" borderId="10" xfId="0" applyNumberFormat="1" applyFill="1" applyBorder="1" applyAlignment="1">
      <alignment horizontal="left"/>
    </xf>
    <xf numFmtId="0" fontId="0" fillId="28" borderId="10" xfId="0" applyNumberFormat="1" applyFill="1" applyBorder="1" applyAlignment="1">
      <alignment horizontal="left" vertical="center"/>
    </xf>
    <xf numFmtId="0" fontId="0" fillId="28" borderId="10" xfId="0" applyFill="1" applyBorder="1" applyAlignment="1">
      <alignment horizontal="left"/>
    </xf>
    <xf numFmtId="0" fontId="0" fillId="28" borderId="12" xfId="0" applyFill="1" applyBorder="1" applyAlignment="1">
      <alignment horizontal="left"/>
    </xf>
    <xf numFmtId="1" fontId="0" fillId="28" borderId="14" xfId="0" applyNumberFormat="1" applyFill="1" applyBorder="1" applyAlignment="1">
      <alignment horizontal="left"/>
    </xf>
    <xf numFmtId="0" fontId="0" fillId="28" borderId="14" xfId="0" applyNumberFormat="1" applyFill="1" applyBorder="1" applyAlignment="1">
      <alignment horizontal="left" vertical="center"/>
    </xf>
    <xf numFmtId="0" fontId="0" fillId="28" borderId="14" xfId="0" applyFill="1" applyBorder="1" applyAlignment="1">
      <alignment horizontal="left"/>
    </xf>
    <xf numFmtId="0" fontId="0" fillId="28" borderId="20" xfId="0" applyFill="1" applyBorder="1" applyAlignment="1">
      <alignment horizontal="left"/>
    </xf>
    <xf numFmtId="0" fontId="0" fillId="26" borderId="0" xfId="0" applyFill="1" applyAlignment="1">
      <alignment horizontal="left"/>
    </xf>
    <xf numFmtId="0" fontId="0" fillId="26" borderId="0" xfId="0" applyFill="1" applyAlignment="1">
      <alignment horizontal="left" wrapText="1"/>
    </xf>
    <xf numFmtId="0" fontId="0" fillId="0" borderId="0" xfId="0" applyFill="1" applyAlignment="1">
      <alignment horizontal="left"/>
    </xf>
    <xf numFmtId="167" fontId="0" fillId="26" borderId="0" xfId="0" applyNumberFormat="1" applyFill="1" applyAlignment="1">
      <alignment horizontal="left"/>
    </xf>
    <xf numFmtId="167" fontId="0" fillId="0" borderId="0" xfId="0" applyNumberFormat="1" applyAlignment="1">
      <alignment horizontal="left"/>
    </xf>
    <xf numFmtId="0" fontId="22" fillId="0" borderId="23" xfId="0" applyFont="1" applyBorder="1" applyAlignment="1">
      <alignment horizontal="left"/>
    </xf>
    <xf numFmtId="0" fontId="0" fillId="0" borderId="18" xfId="0" applyNumberFormat="1" applyBorder="1" applyAlignment="1">
      <alignment horizontal="left"/>
    </xf>
    <xf numFmtId="165" fontId="0" fillId="28" borderId="10" xfId="0" applyNumberFormat="1" applyFill="1" applyBorder="1" applyAlignment="1">
      <alignment horizontal="left" vertical="center"/>
    </xf>
    <xf numFmtId="165" fontId="0" fillId="28" borderId="14" xfId="0" applyNumberFormat="1" applyFill="1" applyBorder="1" applyAlignment="1">
      <alignment horizontal="left" vertical="center"/>
    </xf>
    <xf numFmtId="0" fontId="23" fillId="0" borderId="24" xfId="0" applyNumberFormat="1" applyFont="1" applyBorder="1" applyAlignment="1">
      <alignment wrapText="1"/>
    </xf>
    <xf numFmtId="1" fontId="23" fillId="0" borderId="24" xfId="0" applyNumberFormat="1" applyFont="1" applyBorder="1" applyAlignment="1">
      <alignment horizontal="center" wrapText="1"/>
    </xf>
    <xf numFmtId="165" fontId="23" fillId="0" borderId="24" xfId="0" applyNumberFormat="1" applyFont="1" applyBorder="1" applyAlignment="1">
      <alignment horizontal="center" wrapText="1"/>
    </xf>
    <xf numFmtId="0" fontId="0" fillId="0" borderId="24" xfId="0" applyBorder="1"/>
    <xf numFmtId="0" fontId="0" fillId="0" borderId="25" xfId="0" applyBorder="1"/>
    <xf numFmtId="0" fontId="22" fillId="25" borderId="26" xfId="0" applyFont="1" applyFill="1" applyBorder="1" applyAlignment="1">
      <alignment horizontal="left" vertical="center" wrapText="1"/>
    </xf>
    <xf numFmtId="1" fontId="22" fillId="0" borderId="27" xfId="0" applyNumberFormat="1" applyFont="1" applyBorder="1" applyAlignment="1">
      <alignment horizontal="center"/>
    </xf>
    <xf numFmtId="0" fontId="22" fillId="0" borderId="0" xfId="0" applyFont="1"/>
    <xf numFmtId="0" fontId="22" fillId="0" borderId="13" xfId="0" applyFont="1" applyBorder="1"/>
    <xf numFmtId="0" fontId="22" fillId="29" borderId="18" xfId="0" applyFont="1" applyFill="1" applyBorder="1"/>
    <xf numFmtId="0" fontId="19" fillId="30" borderId="11" xfId="0" applyFont="1" applyFill="1" applyBorder="1"/>
    <xf numFmtId="166" fontId="22" fillId="29" borderId="19" xfId="0" applyNumberFormat="1" applyFont="1" applyFill="1" applyBorder="1"/>
    <xf numFmtId="166" fontId="19" fillId="30" borderId="12" xfId="0" applyNumberFormat="1" applyFont="1" applyFill="1" applyBorder="1"/>
    <xf numFmtId="166" fontId="22" fillId="0" borderId="20" xfId="0" applyNumberFormat="1" applyFont="1" applyBorder="1"/>
    <xf numFmtId="0" fontId="0" fillId="0" borderId="0" xfId="0"/>
    <xf numFmtId="0" fontId="0" fillId="0" borderId="35" xfId="0" applyBorder="1"/>
    <xf numFmtId="1" fontId="0" fillId="0" borderId="35" xfId="0" applyNumberFormat="1" applyBorder="1" applyAlignment="1">
      <alignment horizontal="center"/>
    </xf>
    <xf numFmtId="165" fontId="0" fillId="0" borderId="35" xfId="0" applyNumberFormat="1" applyBorder="1" applyAlignment="1">
      <alignment horizontal="center"/>
    </xf>
    <xf numFmtId="164" fontId="0" fillId="0" borderId="36" xfId="0" applyNumberFormat="1" applyFont="1" applyBorder="1"/>
    <xf numFmtId="0" fontId="22" fillId="25" borderId="28" xfId="0" applyFont="1" applyFill="1" applyBorder="1" applyAlignment="1">
      <alignment horizontal="center" vertical="center" wrapText="1"/>
    </xf>
    <xf numFmtId="0" fontId="22" fillId="25" borderId="29" xfId="0" applyFont="1" applyFill="1" applyBorder="1" applyAlignment="1">
      <alignment horizontal="center" vertical="center" wrapText="1"/>
    </xf>
    <xf numFmtId="0" fontId="22" fillId="25" borderId="30" xfId="0" applyFont="1" applyFill="1" applyBorder="1" applyAlignment="1">
      <alignment horizontal="center" vertical="center" wrapText="1"/>
    </xf>
    <xf numFmtId="0" fontId="22" fillId="25" borderId="21" xfId="0" applyFont="1" applyFill="1" applyBorder="1" applyAlignment="1">
      <alignment horizontal="center" vertical="center" wrapText="1"/>
    </xf>
    <xf numFmtId="0" fontId="22" fillId="25" borderId="31" xfId="0" applyFont="1" applyFill="1" applyBorder="1" applyAlignment="1">
      <alignment horizontal="center" vertical="center" wrapText="1"/>
    </xf>
    <xf numFmtId="0" fontId="22" fillId="25" borderId="32" xfId="0" applyFont="1" applyFill="1" applyBorder="1" applyAlignment="1">
      <alignment horizontal="center" vertical="center" wrapText="1"/>
    </xf>
    <xf numFmtId="1" fontId="22" fillId="25" borderId="21" xfId="0" applyNumberFormat="1" applyFont="1" applyFill="1" applyBorder="1" applyAlignment="1">
      <alignment horizontal="center" vertical="center" wrapText="1"/>
    </xf>
    <xf numFmtId="1" fontId="22" fillId="25" borderId="31" xfId="0" applyNumberFormat="1" applyFont="1" applyFill="1" applyBorder="1" applyAlignment="1">
      <alignment horizontal="center" vertical="center" wrapText="1"/>
    </xf>
    <xf numFmtId="1" fontId="22" fillId="25" borderId="32" xfId="0" applyNumberFormat="1" applyFont="1" applyFill="1" applyBorder="1" applyAlignment="1">
      <alignment horizontal="center" vertical="center" wrapText="1"/>
    </xf>
    <xf numFmtId="0" fontId="22" fillId="25" borderId="22" xfId="0" applyFont="1" applyFill="1" applyBorder="1" applyAlignment="1">
      <alignment horizontal="center" vertical="center" wrapText="1"/>
    </xf>
    <xf numFmtId="0" fontId="22" fillId="25" borderId="33" xfId="0" applyFont="1" applyFill="1" applyBorder="1" applyAlignment="1">
      <alignment horizontal="center" vertical="center" wrapText="1"/>
    </xf>
    <xf numFmtId="0" fontId="22" fillId="25" borderId="34" xfId="0" applyFont="1" applyFill="1" applyBorder="1" applyAlignment="1">
      <alignment horizontal="center" vertical="center" wrapText="1"/>
    </xf>
    <xf numFmtId="0" fontId="22" fillId="0" borderId="0" xfId="0" applyNumberFormat="1" applyFont="1" applyAlignment="1">
      <alignment vertical="top" wrapText="1"/>
    </xf>
    <xf numFmtId="0" fontId="0" fillId="0" borderId="0" xfId="0" applyNumberFormat="1" applyAlignment="1">
      <alignment vertical="top" wrapText="1"/>
    </xf>
    <xf numFmtId="0" fontId="0" fillId="0" borderId="39" xfId="0" applyNumberFormat="1" applyBorder="1" applyAlignment="1">
      <alignment vertical="top" wrapText="1"/>
    </xf>
    <xf numFmtId="0" fontId="0" fillId="0" borderId="38" xfId="0" applyNumberFormat="1" applyBorder="1" applyAlignment="1">
      <alignment vertical="top" wrapText="1"/>
    </xf>
    <xf numFmtId="0" fontId="0" fillId="0" borderId="42" xfId="0" applyNumberFormat="1" applyBorder="1" applyAlignment="1">
      <alignment vertical="top" wrapText="1"/>
    </xf>
    <xf numFmtId="0" fontId="0" fillId="0" borderId="41" xfId="0" applyNumberFormat="1" applyBorder="1" applyAlignment="1">
      <alignment vertical="top" wrapText="1"/>
    </xf>
    <xf numFmtId="0" fontId="22" fillId="0" borderId="0" xfId="0" applyNumberFormat="1" applyFont="1" applyAlignment="1">
      <alignment horizontal="center" vertical="top" wrapText="1"/>
    </xf>
    <xf numFmtId="0" fontId="0" fillId="0" borderId="0" xfId="0" applyNumberFormat="1" applyAlignment="1">
      <alignment horizontal="center" vertical="top" wrapText="1"/>
    </xf>
    <xf numFmtId="0" fontId="0" fillId="0" borderId="38" xfId="0" applyNumberFormat="1" applyBorder="1" applyAlignment="1">
      <alignment horizontal="center" vertical="top" wrapText="1"/>
    </xf>
    <xf numFmtId="0" fontId="0" fillId="0" borderId="40" xfId="0" applyNumberFormat="1" applyBorder="1" applyAlignment="1">
      <alignment horizontal="center" vertical="top" wrapText="1"/>
    </xf>
    <xf numFmtId="0" fontId="0" fillId="0" borderId="41" xfId="0" applyNumberFormat="1" applyBorder="1" applyAlignment="1">
      <alignment horizontal="center" vertical="top" wrapText="1"/>
    </xf>
    <xf numFmtId="0" fontId="28" fillId="0" borderId="41" xfId="57" quotePrefix="1" applyNumberFormat="1" applyBorder="1" applyAlignment="1">
      <alignment horizontal="center" vertical="top" wrapText="1"/>
    </xf>
    <xf numFmtId="0" fontId="0" fillId="0" borderId="43" xfId="0" applyNumberFormat="1" applyBorder="1" applyAlignment="1">
      <alignment horizontal="center" vertical="top" wrapText="1"/>
    </xf>
  </cellXfs>
  <cellStyles count="58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gris" xfId="53"/>
    <cellStyle name="Insatisfaisant" xfId="30" builtinId="27" customBuiltin="1"/>
    <cellStyle name="Lien hypertexte" xfId="57" builtinId="8"/>
    <cellStyle name="Neutre" xfId="31" builtinId="28" customBuiltin="1"/>
    <cellStyle name="Normal" xfId="0" builtinId="0"/>
    <cellStyle name="Normal 2" xfId="54"/>
    <cellStyle name="Normal 2 2" xfId="55"/>
    <cellStyle name="Normal 4" xfId="56"/>
    <cellStyle name="Sans nom1" xfId="32"/>
    <cellStyle name="Sans nom10" xfId="33"/>
    <cellStyle name="Sans nom11" xfId="34"/>
    <cellStyle name="Sans nom2" xfId="35"/>
    <cellStyle name="Sans nom3" xfId="36"/>
    <cellStyle name="Sans nom4" xfId="37"/>
    <cellStyle name="Sans nom5" xfId="38"/>
    <cellStyle name="Sans nom6" xfId="39"/>
    <cellStyle name="Sans nom7" xfId="40"/>
    <cellStyle name="Sans nom8" xfId="41"/>
    <cellStyle name="Sans nom9" xfId="42"/>
    <cellStyle name="Satisfaisant" xfId="43" builtinId="26" customBuiltin="1"/>
    <cellStyle name="Sortie" xfId="44" builtinId="21" customBuiltin="1"/>
    <cellStyle name="Texte explicatif" xfId="45" builtinId="53" customBuiltin="1"/>
    <cellStyle name="Titre 1" xfId="46"/>
    <cellStyle name="Titre 1" xfId="47" builtinId="16" customBuiltin="1"/>
    <cellStyle name="Titre 2" xfId="48" builtinId="17" customBuiltin="1"/>
    <cellStyle name="Titre 3" xfId="49" builtinId="18" customBuiltin="1"/>
    <cellStyle name="Titre 4" xfId="50" builtinId="19" customBuiltin="1"/>
    <cellStyle name="Total" xfId="51" builtinId="25" customBuiltin="1"/>
    <cellStyle name="Vérification" xfId="52" builtinId="23" customBuiltin="1"/>
  </cellStyles>
  <dxfs count="4">
    <dxf>
      <font>
        <b val="0"/>
        <condense val="0"/>
        <extend val="0"/>
        <color indexed="9"/>
      </font>
    </dxf>
    <dxf>
      <fill>
        <patternFill patternType="solid">
          <fgColor indexed="11"/>
          <bgColor indexed="50"/>
        </patternFill>
      </fill>
    </dxf>
    <dxf>
      <font>
        <b/>
        <i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9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CCCC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3DEB3D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415_EP_Formules_ver14043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formules EP"/>
      <sheetName val="F0"/>
      <sheetName val="F1"/>
      <sheetName val="F2.0"/>
      <sheetName val="F2.1"/>
      <sheetName val="F2.2"/>
      <sheetName val="F3"/>
      <sheetName val="F4"/>
      <sheetName val="F5"/>
      <sheetName val="F6 Explication"/>
      <sheetName val="F6 Base"/>
      <sheetName val="F6 PROF1"/>
      <sheetName val="F6 PROF2"/>
      <sheetName val="F7"/>
      <sheetName val="F8"/>
      <sheetName val="F9"/>
      <sheetName val="F10"/>
      <sheetName val="F11"/>
      <sheetName val="F12"/>
      <sheetName val="F13"/>
      <sheetName val="F14"/>
      <sheetName val="F15"/>
      <sheetName val="F16a"/>
      <sheetName val="F16b"/>
      <sheetName val="F17a"/>
      <sheetName val="F17b"/>
      <sheetName val="F18"/>
      <sheetName val="STA1"/>
      <sheetName val="STA2"/>
      <sheetName val="Credits_classe"/>
      <sheetName val="Credits_ecole"/>
      <sheetName val="Ecoles"/>
      <sheetName val="Allegements"/>
    </sheetNames>
    <sheetDataSet>
      <sheetData sheetId="0"/>
      <sheetData sheetId="1">
        <row r="7">
          <cell r="F7" t="str">
            <v>2014-2015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18">
          <cell r="AC18" t="str">
            <v>1P-2P</v>
          </cell>
        </row>
        <row r="19">
          <cell r="AA19" t="str">
            <v>1P-2P</v>
          </cell>
          <cell r="AB19" t="str">
            <v>CDI</v>
          </cell>
          <cell r="AC19" t="str">
            <v>1P</v>
          </cell>
        </row>
        <row r="20">
          <cell r="AA20" t="str">
            <v>3P-8P</v>
          </cell>
          <cell r="AB20" t="str">
            <v>CDD</v>
          </cell>
          <cell r="AC20" t="str">
            <v>2P</v>
          </cell>
        </row>
        <row r="21">
          <cell r="AA21" t="str">
            <v>ACT</v>
          </cell>
          <cell r="AC21" t="str">
            <v>3P</v>
          </cell>
        </row>
        <row r="22">
          <cell r="AC22" t="str">
            <v>3P-4P</v>
          </cell>
        </row>
        <row r="23">
          <cell r="AC23" t="str">
            <v>4P</v>
          </cell>
        </row>
        <row r="24">
          <cell r="AC24" t="str">
            <v>4P-5P</v>
          </cell>
        </row>
        <row r="25">
          <cell r="AC25" t="str">
            <v>5P</v>
          </cell>
        </row>
        <row r="26">
          <cell r="AC26" t="str">
            <v>5P-6P</v>
          </cell>
        </row>
        <row r="27">
          <cell r="AC27" t="str">
            <v>6P</v>
          </cell>
        </row>
        <row r="28">
          <cell r="AC28" t="str">
            <v>6P-7P</v>
          </cell>
        </row>
        <row r="29">
          <cell r="AC29" t="str">
            <v>7P</v>
          </cell>
        </row>
        <row r="30">
          <cell r="AC30" t="str">
            <v>7P-8P</v>
          </cell>
        </row>
        <row r="31">
          <cell r="AC31" t="str">
            <v>8P</v>
          </cell>
        </row>
        <row r="32">
          <cell r="AC32" t="str">
            <v>S</v>
          </cell>
        </row>
        <row r="33">
          <cell r="AC33" t="str">
            <v>T</v>
          </cell>
        </row>
        <row r="34">
          <cell r="AC34" t="str">
            <v>AUX 1P-2P</v>
          </cell>
        </row>
        <row r="35">
          <cell r="AC35" t="str">
            <v>AUX</v>
          </cell>
        </row>
        <row r="36">
          <cell r="AC36" t="str">
            <v>ACT</v>
          </cell>
        </row>
      </sheetData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>
        <row r="2">
          <cell r="A2" t="str">
            <v>Alle</v>
          </cell>
        </row>
        <row r="3">
          <cell r="A3" t="str">
            <v>Basse-Allaine</v>
          </cell>
        </row>
        <row r="4">
          <cell r="A4" t="str">
            <v>Boécourt</v>
          </cell>
        </row>
        <row r="5">
          <cell r="A5" t="str">
            <v>Boncourt</v>
          </cell>
        </row>
        <row r="6">
          <cell r="A6" t="str">
            <v>Châtillon</v>
          </cell>
        </row>
        <row r="7">
          <cell r="A7" t="str">
            <v>Clos du Doubs</v>
          </cell>
        </row>
        <row r="8">
          <cell r="A8" t="str">
            <v>Cornol</v>
          </cell>
        </row>
        <row r="9">
          <cell r="A9" t="str">
            <v>Courgenay</v>
          </cell>
        </row>
        <row r="10">
          <cell r="A10" t="str">
            <v>Courrendlin</v>
          </cell>
        </row>
        <row r="11">
          <cell r="A11" t="str">
            <v>Courroux</v>
          </cell>
        </row>
        <row r="12">
          <cell r="A12" t="str">
            <v>Courtételle</v>
          </cell>
        </row>
        <row r="13">
          <cell r="A13" t="str">
            <v>Delémont</v>
          </cell>
        </row>
        <row r="14">
          <cell r="A14" t="str">
            <v>Develier</v>
          </cell>
        </row>
        <row r="15">
          <cell r="A15" t="str">
            <v>Fontenais</v>
          </cell>
        </row>
        <row r="16">
          <cell r="A16" t="str">
            <v>Haut Val Terbi</v>
          </cell>
        </row>
        <row r="17">
          <cell r="A17" t="str">
            <v>Haute-Ajoie</v>
          </cell>
        </row>
        <row r="18">
          <cell r="A18" t="str">
            <v>Haute-Sorne</v>
          </cell>
        </row>
        <row r="19">
          <cell r="A19" t="str">
            <v>Haut-Plateau</v>
          </cell>
        </row>
        <row r="20">
          <cell r="A20" t="str">
            <v>La Baroche</v>
          </cell>
        </row>
        <row r="21">
          <cell r="A21" t="str">
            <v>La Coeuvatte</v>
          </cell>
        </row>
        <row r="22">
          <cell r="A22" t="str">
            <v>La Courtine</v>
          </cell>
        </row>
        <row r="23">
          <cell r="A23" t="str">
            <v>La Réselle</v>
          </cell>
        </row>
        <row r="24">
          <cell r="A24" t="str">
            <v>La Vendline</v>
          </cell>
        </row>
        <row r="25">
          <cell r="A25" t="str">
            <v>Le Bémont - Les Enfers</v>
          </cell>
        </row>
        <row r="26">
          <cell r="A26" t="str">
            <v>Le Creugenat</v>
          </cell>
        </row>
        <row r="27">
          <cell r="A27" t="str">
            <v>Le Noirmont</v>
          </cell>
        </row>
        <row r="28">
          <cell r="A28" t="str">
            <v>Les Bois</v>
          </cell>
        </row>
        <row r="29">
          <cell r="A29" t="str">
            <v>Les Breuleux et environs</v>
          </cell>
        </row>
        <row r="30">
          <cell r="A30" t="str">
            <v>Montfaucon - Saint-Brais</v>
          </cell>
        </row>
        <row r="31">
          <cell r="A31" t="str">
            <v>Porrentruy</v>
          </cell>
        </row>
        <row r="32">
          <cell r="A32" t="str">
            <v>Rebeuvelier</v>
          </cell>
        </row>
        <row r="33">
          <cell r="A33" t="str">
            <v>Rossemaison</v>
          </cell>
        </row>
        <row r="34">
          <cell r="A34" t="str">
            <v>Saignelégier</v>
          </cell>
        </row>
        <row r="35">
          <cell r="A35" t="str">
            <v>Val Terbi</v>
          </cell>
        </row>
      </sheetData>
      <sheetData sheetId="3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51"/>
  <sheetViews>
    <sheetView tabSelected="1" zoomScale="110" zoomScaleNormal="110" workbookViewId="0">
      <pane ySplit="1" topLeftCell="A2" activePane="bottomLeft" state="frozen"/>
      <selection pane="bottomLeft" activeCell="A2" sqref="A2"/>
    </sheetView>
  </sheetViews>
  <sheetFormatPr baseColWidth="10" defaultRowHeight="12.75" x14ac:dyDescent="0.2"/>
  <cols>
    <col min="1" max="1" width="38.5703125" customWidth="1"/>
    <col min="2" max="2" width="12.7109375" style="3" customWidth="1"/>
    <col min="3" max="3" width="12.7109375" style="27" customWidth="1"/>
    <col min="4" max="4" width="24.7109375" customWidth="1"/>
    <col min="5" max="5" width="16.85546875" style="1" customWidth="1"/>
    <col min="6" max="6" width="3.140625" style="2" customWidth="1"/>
    <col min="7" max="7" width="39.28515625" customWidth="1"/>
  </cols>
  <sheetData>
    <row r="1" spans="1:9" ht="37.5" customHeight="1" thickBot="1" x14ac:dyDescent="0.25">
      <c r="A1" s="88" t="s">
        <v>16</v>
      </c>
      <c r="B1" s="28" t="s">
        <v>21</v>
      </c>
      <c r="C1" s="29" t="s">
        <v>4</v>
      </c>
      <c r="D1" s="29" t="s">
        <v>1</v>
      </c>
      <c r="E1" s="30" t="s">
        <v>8</v>
      </c>
      <c r="G1" s="37" t="s">
        <v>13</v>
      </c>
    </row>
    <row r="2" spans="1:9" x14ac:dyDescent="0.2">
      <c r="A2" s="83" t="s">
        <v>44</v>
      </c>
      <c r="B2" s="84">
        <v>6</v>
      </c>
      <c r="C2" s="85">
        <v>41513</v>
      </c>
      <c r="D2" s="86" t="s">
        <v>2</v>
      </c>
      <c r="E2" s="87"/>
      <c r="F2"/>
      <c r="G2" s="37" t="str">
        <f>Corps_enseignant!D2</f>
        <v>Dassin Joe - 51597</v>
      </c>
    </row>
    <row r="3" spans="1:9" x14ac:dyDescent="0.2">
      <c r="A3" s="20" t="s">
        <v>45</v>
      </c>
      <c r="B3" s="7">
        <v>2</v>
      </c>
      <c r="C3" s="25">
        <v>41515</v>
      </c>
      <c r="D3" s="4" t="s">
        <v>48</v>
      </c>
      <c r="E3" s="8"/>
      <c r="F3"/>
      <c r="G3" s="37" t="str">
        <f>Corps_enseignant!D3</f>
        <v>Farmer Mylène - 50531</v>
      </c>
    </row>
    <row r="4" spans="1:9" x14ac:dyDescent="0.2">
      <c r="A4" s="20" t="s">
        <v>46</v>
      </c>
      <c r="B4" s="13">
        <v>6</v>
      </c>
      <c r="C4" s="25">
        <v>41522</v>
      </c>
      <c r="D4" s="4" t="s">
        <v>49</v>
      </c>
      <c r="E4" s="8"/>
      <c r="F4"/>
      <c r="G4" s="37" t="str">
        <f>Corps_enseignant!D4</f>
        <v>Hallyday Johnny - 51330</v>
      </c>
      <c r="I4" s="55"/>
    </row>
    <row r="5" spans="1:9" x14ac:dyDescent="0.2">
      <c r="A5" s="20" t="s">
        <v>44</v>
      </c>
      <c r="B5" s="7">
        <v>1</v>
      </c>
      <c r="C5" s="25">
        <v>41529</v>
      </c>
      <c r="D5" s="4" t="s">
        <v>48</v>
      </c>
      <c r="E5" s="8"/>
      <c r="F5"/>
      <c r="G5" s="37" t="str">
        <f>Corps_enseignant!D5</f>
        <v>Berger Michel - 25253</v>
      </c>
    </row>
    <row r="6" spans="1:9" x14ac:dyDescent="0.2">
      <c r="A6" s="20" t="s">
        <v>47</v>
      </c>
      <c r="B6" s="7">
        <v>2</v>
      </c>
      <c r="C6" s="25">
        <v>41530</v>
      </c>
      <c r="D6" s="4" t="s">
        <v>2</v>
      </c>
      <c r="E6" s="8"/>
      <c r="F6"/>
      <c r="G6" s="37" t="str">
        <f>Corps_enseignant!D6</f>
        <v>Gall France - 21511</v>
      </c>
    </row>
    <row r="7" spans="1:9" x14ac:dyDescent="0.2">
      <c r="A7" s="5"/>
      <c r="B7" s="9"/>
      <c r="C7" s="26"/>
      <c r="D7" s="11"/>
      <c r="E7" s="8"/>
      <c r="F7"/>
      <c r="G7" s="37" t="str">
        <f>Corps_enseignant!D7</f>
        <v>Gainsbourg Serge - 25096</v>
      </c>
    </row>
    <row r="8" spans="1:9" x14ac:dyDescent="0.2">
      <c r="A8" s="20"/>
      <c r="B8" s="7"/>
      <c r="C8" s="25"/>
      <c r="D8" s="11"/>
      <c r="E8" s="8"/>
      <c r="F8"/>
      <c r="G8" s="37" t="str">
        <f>Corps_enseignant!D8</f>
        <v>Adjani Isabelle - 50290</v>
      </c>
    </row>
    <row r="9" spans="1:9" x14ac:dyDescent="0.2">
      <c r="A9" s="20"/>
      <c r="B9" s="7"/>
      <c r="C9" s="25"/>
      <c r="D9" s="11"/>
      <c r="E9" s="8"/>
      <c r="F9"/>
      <c r="G9" s="37" t="str">
        <f>Corps_enseignant!D9</f>
        <v>Alamo Franck - 30740</v>
      </c>
    </row>
    <row r="10" spans="1:9" x14ac:dyDescent="0.2">
      <c r="A10" s="20"/>
      <c r="B10" s="7"/>
      <c r="C10" s="25"/>
      <c r="D10" s="11"/>
      <c r="E10" s="8"/>
      <c r="F10"/>
      <c r="G10" s="37" t="str">
        <f>Corps_enseignant!D10</f>
        <v>Ferré Léo - 25013</v>
      </c>
    </row>
    <row r="11" spans="1:9" x14ac:dyDescent="0.2">
      <c r="A11" s="20"/>
      <c r="B11" s="7"/>
      <c r="C11" s="25"/>
      <c r="D11" s="11"/>
      <c r="E11" s="8"/>
      <c r="F11"/>
      <c r="G11" s="37" t="str">
        <f>Corps_enseignant!D11</f>
        <v>Girardot Annie - 50521</v>
      </c>
    </row>
    <row r="12" spans="1:9" x14ac:dyDescent="0.2">
      <c r="A12" s="20"/>
      <c r="B12" s="7"/>
      <c r="C12" s="25"/>
      <c r="D12" s="11"/>
      <c r="E12" s="8"/>
      <c r="F12"/>
      <c r="G12" s="37" t="str">
        <f>Corps_enseignant!D12</f>
        <v xml:space="preserve">  - </v>
      </c>
    </row>
    <row r="13" spans="1:9" x14ac:dyDescent="0.2">
      <c r="A13" s="20"/>
      <c r="B13" s="7"/>
      <c r="C13" s="25"/>
      <c r="D13" s="11"/>
      <c r="E13" s="8"/>
      <c r="F13"/>
      <c r="G13" s="37" t="str">
        <f>Corps_enseignant!D13</f>
        <v xml:space="preserve">  - </v>
      </c>
    </row>
    <row r="14" spans="1:9" x14ac:dyDescent="0.2">
      <c r="A14" s="20"/>
      <c r="B14" s="7"/>
      <c r="C14" s="25"/>
      <c r="D14" s="11"/>
      <c r="E14" s="8"/>
      <c r="F14"/>
      <c r="G14" s="37" t="str">
        <f>Corps_enseignant!D14</f>
        <v xml:space="preserve">  - </v>
      </c>
    </row>
    <row r="15" spans="1:9" x14ac:dyDescent="0.2">
      <c r="A15" s="20"/>
      <c r="B15" s="7"/>
      <c r="C15" s="25"/>
      <c r="D15" s="4"/>
      <c r="E15" s="8"/>
      <c r="F15"/>
      <c r="G15" s="37" t="str">
        <f>Corps_enseignant!D15</f>
        <v xml:space="preserve">  - </v>
      </c>
    </row>
    <row r="16" spans="1:9" x14ac:dyDescent="0.2">
      <c r="A16" s="20"/>
      <c r="B16" s="7"/>
      <c r="C16" s="25"/>
      <c r="D16" s="4"/>
      <c r="E16" s="8"/>
      <c r="F16"/>
      <c r="G16" s="37" t="str">
        <f>Corps_enseignant!D16</f>
        <v xml:space="preserve">  - </v>
      </c>
    </row>
    <row r="17" spans="1:7" x14ac:dyDescent="0.2">
      <c r="A17" s="20"/>
      <c r="B17" s="7"/>
      <c r="C17" s="25"/>
      <c r="D17" s="4"/>
      <c r="E17" s="8"/>
      <c r="F17"/>
      <c r="G17" s="37" t="str">
        <f>Corps_enseignant!D17</f>
        <v xml:space="preserve">  - </v>
      </c>
    </row>
    <row r="18" spans="1:7" x14ac:dyDescent="0.2">
      <c r="A18" s="20"/>
      <c r="B18" s="7"/>
      <c r="C18" s="25"/>
      <c r="D18" s="4"/>
      <c r="E18" s="8"/>
      <c r="F18"/>
      <c r="G18" s="37" t="str">
        <f>Corps_enseignant!D18</f>
        <v xml:space="preserve">  - </v>
      </c>
    </row>
    <row r="19" spans="1:7" x14ac:dyDescent="0.2">
      <c r="A19" s="5"/>
      <c r="B19" s="9"/>
      <c r="C19" s="26"/>
      <c r="D19" s="4"/>
      <c r="E19" s="8"/>
      <c r="F19"/>
      <c r="G19" s="37" t="str">
        <f>Corps_enseignant!D19</f>
        <v xml:space="preserve">  - </v>
      </c>
    </row>
    <row r="20" spans="1:7" x14ac:dyDescent="0.2">
      <c r="A20" s="20"/>
      <c r="B20" s="7"/>
      <c r="C20" s="25"/>
      <c r="D20" s="4"/>
      <c r="E20" s="8"/>
      <c r="F20"/>
      <c r="G20" s="37" t="str">
        <f>Corps_enseignant!D20</f>
        <v xml:space="preserve">  - </v>
      </c>
    </row>
    <row r="21" spans="1:7" x14ac:dyDescent="0.2">
      <c r="A21" s="5"/>
      <c r="B21" s="9"/>
      <c r="C21" s="26"/>
      <c r="D21" s="4"/>
      <c r="E21" s="8"/>
      <c r="F21"/>
      <c r="G21" s="37" t="str">
        <f>Corps_enseignant!D21</f>
        <v xml:space="preserve">  - </v>
      </c>
    </row>
    <row r="22" spans="1:7" x14ac:dyDescent="0.2">
      <c r="A22" s="4"/>
      <c r="B22" s="17"/>
      <c r="C22" s="51"/>
      <c r="D22" s="4"/>
      <c r="E22" s="52"/>
      <c r="F22"/>
      <c r="G22" s="37" t="str">
        <f>Corps_enseignant!D22</f>
        <v xml:space="preserve">  - </v>
      </c>
    </row>
    <row r="23" spans="1:7" x14ac:dyDescent="0.2">
      <c r="A23" s="4"/>
      <c r="B23" s="17"/>
      <c r="C23" s="51"/>
      <c r="D23" s="4"/>
      <c r="E23" s="52"/>
      <c r="G23" s="37" t="str">
        <f>Corps_enseignant!D23</f>
        <v xml:space="preserve">  - </v>
      </c>
    </row>
    <row r="24" spans="1:7" x14ac:dyDescent="0.2">
      <c r="A24" s="4"/>
      <c r="B24" s="17"/>
      <c r="C24" s="51"/>
      <c r="D24" s="4"/>
      <c r="E24" s="52"/>
      <c r="G24" s="37" t="str">
        <f>Corps_enseignant!D24</f>
        <v xml:space="preserve">  - </v>
      </c>
    </row>
    <row r="25" spans="1:7" x14ac:dyDescent="0.2">
      <c r="A25" s="4"/>
      <c r="B25" s="17"/>
      <c r="C25" s="51"/>
      <c r="D25" s="4"/>
      <c r="E25" s="52"/>
      <c r="G25" s="37" t="str">
        <f>Corps_enseignant!D25</f>
        <v xml:space="preserve">  - </v>
      </c>
    </row>
    <row r="26" spans="1:7" x14ac:dyDescent="0.2">
      <c r="A26" s="4"/>
      <c r="B26" s="17"/>
      <c r="C26" s="51"/>
      <c r="D26" s="4"/>
      <c r="E26" s="52"/>
      <c r="G26" s="37" t="str">
        <f>Corps_enseignant!D26</f>
        <v xml:space="preserve">  - </v>
      </c>
    </row>
    <row r="27" spans="1:7" x14ac:dyDescent="0.2">
      <c r="A27" s="4"/>
      <c r="B27" s="17"/>
      <c r="C27" s="51"/>
      <c r="D27" s="4"/>
      <c r="E27" s="52"/>
      <c r="G27" s="37" t="str">
        <f>Corps_enseignant!D27</f>
        <v xml:space="preserve">  - </v>
      </c>
    </row>
    <row r="28" spans="1:7" x14ac:dyDescent="0.2">
      <c r="A28" s="4"/>
      <c r="B28" s="17"/>
      <c r="C28" s="51"/>
      <c r="D28" s="4"/>
      <c r="E28" s="52"/>
      <c r="G28" s="37" t="str">
        <f>Corps_enseignant!D28</f>
        <v xml:space="preserve">  - </v>
      </c>
    </row>
    <row r="29" spans="1:7" x14ac:dyDescent="0.2">
      <c r="A29" s="4"/>
      <c r="B29" s="17"/>
      <c r="C29" s="51"/>
      <c r="D29" s="4"/>
      <c r="E29" s="52"/>
      <c r="G29" s="37" t="str">
        <f>Corps_enseignant!D29</f>
        <v xml:space="preserve">  - </v>
      </c>
    </row>
    <row r="30" spans="1:7" x14ac:dyDescent="0.2">
      <c r="A30" s="4"/>
      <c r="B30" s="17"/>
      <c r="C30" s="51"/>
      <c r="D30" s="4"/>
      <c r="E30" s="52"/>
      <c r="G30" s="37" t="str">
        <f>Corps_enseignant!D30</f>
        <v xml:space="preserve">  - </v>
      </c>
    </row>
    <row r="31" spans="1:7" x14ac:dyDescent="0.2">
      <c r="A31" s="4"/>
      <c r="B31" s="17"/>
      <c r="C31" s="51"/>
      <c r="D31" s="4"/>
      <c r="E31" s="52"/>
      <c r="G31" s="37" t="str">
        <f>Corps_enseignant!D31</f>
        <v xml:space="preserve">  - </v>
      </c>
    </row>
    <row r="32" spans="1:7" x14ac:dyDescent="0.2">
      <c r="A32" s="4"/>
      <c r="B32" s="17"/>
      <c r="C32" s="51"/>
      <c r="D32" s="4"/>
      <c r="E32" s="52"/>
      <c r="G32" s="37" t="str">
        <f>Corps_enseignant!D32</f>
        <v xml:space="preserve">  - </v>
      </c>
    </row>
    <row r="33" spans="1:7" x14ac:dyDescent="0.2">
      <c r="A33" s="4"/>
      <c r="B33" s="17"/>
      <c r="C33" s="51"/>
      <c r="D33" s="4"/>
      <c r="E33" s="52"/>
      <c r="G33" s="37" t="str">
        <f>Corps_enseignant!D33</f>
        <v xml:space="preserve">  - </v>
      </c>
    </row>
    <row r="34" spans="1:7" x14ac:dyDescent="0.2">
      <c r="A34" s="4"/>
      <c r="B34" s="17"/>
      <c r="C34" s="51"/>
      <c r="D34" s="4"/>
      <c r="E34" s="52"/>
      <c r="G34" s="37" t="str">
        <f>Corps_enseignant!D34</f>
        <v xml:space="preserve">  - </v>
      </c>
    </row>
    <row r="35" spans="1:7" x14ac:dyDescent="0.2">
      <c r="A35" s="4"/>
      <c r="B35" s="17"/>
      <c r="C35" s="51"/>
      <c r="D35" s="4"/>
      <c r="E35" s="52"/>
      <c r="G35" s="37" t="str">
        <f>Corps_enseignant!D35</f>
        <v xml:space="preserve">  - </v>
      </c>
    </row>
    <row r="36" spans="1:7" x14ac:dyDescent="0.2">
      <c r="A36" s="4"/>
      <c r="B36" s="17"/>
      <c r="C36" s="51"/>
      <c r="D36" s="4"/>
      <c r="E36" s="52"/>
      <c r="G36" s="37" t="str">
        <f>Corps_enseignant!D36</f>
        <v xml:space="preserve">  - </v>
      </c>
    </row>
    <row r="37" spans="1:7" x14ac:dyDescent="0.2">
      <c r="A37" s="4"/>
      <c r="B37" s="17"/>
      <c r="C37" s="51"/>
      <c r="D37" s="4"/>
      <c r="E37" s="52"/>
      <c r="G37" s="37" t="str">
        <f>Corps_enseignant!D37</f>
        <v xml:space="preserve">  - </v>
      </c>
    </row>
    <row r="38" spans="1:7" x14ac:dyDescent="0.2">
      <c r="A38" s="4"/>
      <c r="B38" s="17"/>
      <c r="C38" s="51"/>
      <c r="D38" s="4"/>
      <c r="E38" s="52"/>
      <c r="G38" s="37" t="str">
        <f>Corps_enseignant!D38</f>
        <v xml:space="preserve">  - </v>
      </c>
    </row>
    <row r="39" spans="1:7" x14ac:dyDescent="0.2">
      <c r="A39" s="4"/>
      <c r="B39" s="17"/>
      <c r="C39" s="51"/>
      <c r="D39" s="4"/>
      <c r="E39" s="52"/>
      <c r="G39" s="37" t="str">
        <f>Corps_enseignant!D39</f>
        <v xml:space="preserve">  - </v>
      </c>
    </row>
    <row r="40" spans="1:7" x14ac:dyDescent="0.2">
      <c r="A40" s="4"/>
      <c r="B40" s="17"/>
      <c r="C40" s="51"/>
      <c r="D40" s="4"/>
      <c r="E40" s="52"/>
      <c r="G40" s="37" t="str">
        <f>Corps_enseignant!D40</f>
        <v xml:space="preserve">  - </v>
      </c>
    </row>
    <row r="41" spans="1:7" x14ac:dyDescent="0.2">
      <c r="A41" s="4"/>
      <c r="B41" s="17"/>
      <c r="C41" s="51"/>
      <c r="D41" s="4"/>
      <c r="E41" s="52"/>
      <c r="G41" s="37" t="str">
        <f>Corps_enseignant!D41</f>
        <v xml:space="preserve">  - </v>
      </c>
    </row>
    <row r="42" spans="1:7" x14ac:dyDescent="0.2">
      <c r="A42" s="4"/>
      <c r="B42" s="17"/>
      <c r="C42" s="51"/>
      <c r="D42" s="4"/>
      <c r="E42" s="52"/>
      <c r="G42" s="37" t="str">
        <f>Corps_enseignant!D42</f>
        <v xml:space="preserve">  - </v>
      </c>
    </row>
    <row r="43" spans="1:7" s="97" customFormat="1" x14ac:dyDescent="0.2">
      <c r="A43" s="98"/>
      <c r="B43" s="99"/>
      <c r="C43" s="100"/>
      <c r="D43" s="98"/>
      <c r="E43" s="101"/>
      <c r="F43" s="2"/>
      <c r="G43" s="37" t="str">
        <f>Corps_enseignant!D43</f>
        <v xml:space="preserve">  - </v>
      </c>
    </row>
    <row r="44" spans="1:7" s="97" customFormat="1" x14ac:dyDescent="0.2">
      <c r="A44" s="98"/>
      <c r="B44" s="99"/>
      <c r="C44" s="100"/>
      <c r="D44" s="98"/>
      <c r="E44" s="101"/>
      <c r="F44" s="2"/>
      <c r="G44" s="37" t="str">
        <f>Corps_enseignant!D44</f>
        <v xml:space="preserve">  - </v>
      </c>
    </row>
    <row r="45" spans="1:7" s="97" customFormat="1" x14ac:dyDescent="0.2">
      <c r="A45" s="98"/>
      <c r="B45" s="99"/>
      <c r="C45" s="100"/>
      <c r="D45" s="98"/>
      <c r="E45" s="101"/>
      <c r="F45" s="2"/>
      <c r="G45" s="37" t="str">
        <f>Corps_enseignant!D45</f>
        <v xml:space="preserve">  - </v>
      </c>
    </row>
    <row r="46" spans="1:7" s="97" customFormat="1" x14ac:dyDescent="0.2">
      <c r="A46" s="98"/>
      <c r="B46" s="99"/>
      <c r="C46" s="100"/>
      <c r="D46" s="98"/>
      <c r="E46" s="101"/>
      <c r="F46" s="2"/>
      <c r="G46" s="37" t="str">
        <f>Corps_enseignant!D46</f>
        <v xml:space="preserve">  - </v>
      </c>
    </row>
    <row r="47" spans="1:7" s="97" customFormat="1" x14ac:dyDescent="0.2">
      <c r="A47" s="98"/>
      <c r="B47" s="99"/>
      <c r="C47" s="100"/>
      <c r="D47" s="98"/>
      <c r="E47" s="101"/>
      <c r="F47" s="2"/>
      <c r="G47" s="37" t="str">
        <f>Corps_enseignant!D47</f>
        <v xml:space="preserve">  - </v>
      </c>
    </row>
    <row r="48" spans="1:7" s="97" customFormat="1" x14ac:dyDescent="0.2">
      <c r="A48" s="98"/>
      <c r="B48" s="99"/>
      <c r="C48" s="100"/>
      <c r="D48" s="98"/>
      <c r="E48" s="101"/>
      <c r="F48" s="2"/>
      <c r="G48" s="37" t="str">
        <f>Corps_enseignant!D48</f>
        <v xml:space="preserve">  - </v>
      </c>
    </row>
    <row r="49" spans="1:7" s="97" customFormat="1" x14ac:dyDescent="0.2">
      <c r="A49" s="98"/>
      <c r="B49" s="99"/>
      <c r="C49" s="100"/>
      <c r="D49" s="98"/>
      <c r="E49" s="101"/>
      <c r="F49" s="2"/>
      <c r="G49" s="37" t="str">
        <f>Corps_enseignant!D49</f>
        <v xml:space="preserve">  - </v>
      </c>
    </row>
    <row r="50" spans="1:7" ht="13.5" thickBot="1" x14ac:dyDescent="0.25">
      <c r="A50" s="36"/>
      <c r="B50" s="18"/>
      <c r="C50" s="53"/>
      <c r="D50" s="12"/>
      <c r="E50" s="54"/>
      <c r="G50" s="37" t="str">
        <f>Corps_enseignant!D50</f>
        <v xml:space="preserve">  - </v>
      </c>
    </row>
    <row r="51" spans="1:7" ht="13.5" thickBot="1" x14ac:dyDescent="0.25">
      <c r="B51" s="89">
        <f>SUM(B2:B50)</f>
        <v>17</v>
      </c>
    </row>
  </sheetData>
  <sheetProtection selectLockedCells="1" selectUnlockedCells="1"/>
  <autoFilter ref="A1:E6"/>
  <phoneticPr fontId="21" type="noConversion"/>
  <dataValidations count="1">
    <dataValidation type="list" allowBlank="1" showInputMessage="1" showErrorMessage="1" sqref="A2:A50">
      <formula1>$G$2:$G$41</formula1>
    </dataValidation>
  </dataValidations>
  <pageMargins left="0.39370078740157483" right="0.39370078740157483" top="0.39370078740157483" bottom="0.39370078740157483" header="0.19" footer="0.35433070866141736"/>
  <pageSetup paperSize="9" firstPageNumber="0" orientation="portrait" horizontalDpi="300" verticalDpi="300" r:id="rId1"/>
  <headerFooter alignWithMargins="0">
    <oddHeader>&amp;L&amp;F&amp;R&amp;D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51"/>
  <sheetViews>
    <sheetView showZeros="0" zoomScale="110" zoomScaleNormal="110" workbookViewId="0">
      <pane ySplit="1" topLeftCell="A2" activePane="bottomLeft" state="frozen"/>
      <selection pane="bottomLeft" activeCell="A7" sqref="A7"/>
    </sheetView>
  </sheetViews>
  <sheetFormatPr baseColWidth="10" defaultRowHeight="12.75" x14ac:dyDescent="0.2"/>
  <cols>
    <col min="1" max="1" width="39.42578125" style="19" customWidth="1"/>
    <col min="2" max="2" width="10.5703125" style="3" customWidth="1"/>
    <col min="3" max="4" width="12.7109375" style="19" customWidth="1"/>
    <col min="5" max="5" width="30.7109375" style="19" customWidth="1"/>
    <col min="6" max="6" width="24.7109375" style="19" customWidth="1"/>
    <col min="7" max="7" width="16.85546875" style="19" customWidth="1"/>
    <col min="8" max="8" width="8.28515625" style="21" customWidth="1"/>
    <col min="9" max="9" width="39.28515625" customWidth="1"/>
    <col min="10" max="10" width="11.42578125" style="19"/>
    <col min="11" max="12" width="11.42578125" style="76"/>
    <col min="13" max="13" width="11.42578125" style="78"/>
    <col min="14" max="16384" width="11.42578125" style="19"/>
  </cols>
  <sheetData>
    <row r="1" spans="1:14" ht="37.5" customHeight="1" thickBot="1" x14ac:dyDescent="0.25">
      <c r="A1" s="56" t="s">
        <v>17</v>
      </c>
      <c r="B1" s="57" t="s">
        <v>7</v>
      </c>
      <c r="C1" s="58" t="s">
        <v>5</v>
      </c>
      <c r="D1" s="58" t="s">
        <v>22</v>
      </c>
      <c r="E1" s="59" t="s">
        <v>6</v>
      </c>
      <c r="F1" s="58" t="s">
        <v>1</v>
      </c>
      <c r="G1" s="60" t="s">
        <v>8</v>
      </c>
      <c r="I1" s="37" t="s">
        <v>13</v>
      </c>
      <c r="K1" s="75" t="s">
        <v>19</v>
      </c>
      <c r="L1" s="75" t="s">
        <v>18</v>
      </c>
      <c r="M1" s="77" t="s">
        <v>20</v>
      </c>
    </row>
    <row r="2" spans="1:14" x14ac:dyDescent="0.2">
      <c r="A2" s="80" t="s">
        <v>46</v>
      </c>
      <c r="B2" s="14" t="s">
        <v>9</v>
      </c>
      <c r="C2" s="61">
        <f>'Suppléances négatif'!C2</f>
        <v>41513</v>
      </c>
      <c r="D2" s="62">
        <f>'Suppléances négatif'!B2</f>
        <v>6</v>
      </c>
      <c r="E2" s="63" t="str">
        <f>'Suppléances négatif'!A2</f>
        <v>Dassin Joe - 51597</v>
      </c>
      <c r="F2" s="64" t="str">
        <f>'Suppléances négatif'!D2</f>
        <v>Maladie</v>
      </c>
      <c r="G2" s="65">
        <f>'Suppléances négatif'!E2</f>
        <v>0</v>
      </c>
      <c r="H2" s="19"/>
      <c r="I2" s="37" t="str">
        <f>Corps_enseignant!D2</f>
        <v>Dassin Joe - 51597</v>
      </c>
      <c r="K2" s="74">
        <f>SUMIF($E$2:$E$50,I2,$D$2:$D$50)</f>
        <v>7</v>
      </c>
      <c r="L2" s="74">
        <f>SUMIF($A$2:$A$50,I2,$D$2:$D$50)</f>
        <v>4</v>
      </c>
      <c r="M2" s="77">
        <f>L2-K2</f>
        <v>-3</v>
      </c>
    </row>
    <row r="3" spans="1:14" x14ac:dyDescent="0.2">
      <c r="A3" s="48" t="s">
        <v>44</v>
      </c>
      <c r="B3" s="15"/>
      <c r="C3" s="81">
        <f>'Suppléances négatif'!C3</f>
        <v>41515</v>
      </c>
      <c r="D3" s="66">
        <f>'Suppléances négatif'!B3</f>
        <v>2</v>
      </c>
      <c r="E3" s="67" t="str">
        <f>'Suppléances négatif'!A3</f>
        <v>Gainsbourg Serge - 25096</v>
      </c>
      <c r="F3" s="68" t="str">
        <f>'Suppléances négatif'!D3</f>
        <v>Séance - Traduction</v>
      </c>
      <c r="G3" s="69">
        <f>'Suppléances négatif'!E3</f>
        <v>0</v>
      </c>
      <c r="H3" s="19"/>
      <c r="I3" s="37" t="str">
        <f>Corps_enseignant!D3</f>
        <v>Farmer Mylène - 50531</v>
      </c>
      <c r="K3" s="74">
        <f t="shared" ref="K3:K50" si="0">SUMIF($E$2:$E$50,I3,$D$2:$D$50)</f>
        <v>0</v>
      </c>
      <c r="L3" s="74">
        <f t="shared" ref="L3:L50" si="1">SUMIF($A$2:$A$50,I3,$D$2:$D$50)</f>
        <v>0</v>
      </c>
      <c r="M3" s="77">
        <f t="shared" ref="M3:M50" si="2">L3-K3</f>
        <v>0</v>
      </c>
    </row>
    <row r="4" spans="1:14" x14ac:dyDescent="0.2">
      <c r="A4" s="48" t="s">
        <v>47</v>
      </c>
      <c r="B4" s="15"/>
      <c r="C4" s="81">
        <f>'Suppléances négatif'!C4</f>
        <v>41522</v>
      </c>
      <c r="D4" s="66">
        <f>'Suppléances négatif'!B4</f>
        <v>6</v>
      </c>
      <c r="E4" s="67" t="str">
        <f>'Suppléances négatif'!A4</f>
        <v>Berger Michel - 25253</v>
      </c>
      <c r="F4" s="68" t="str">
        <f>'Suppléances négatif'!D4</f>
        <v>Séance - Bourgeoisie</v>
      </c>
      <c r="G4" s="69">
        <f>'Suppléances négatif'!E4</f>
        <v>0</v>
      </c>
      <c r="H4" s="19"/>
      <c r="I4" s="37" t="str">
        <f>Corps_enseignant!D4</f>
        <v>Hallyday Johnny - 51330</v>
      </c>
      <c r="K4" s="74">
        <f t="shared" si="0"/>
        <v>0</v>
      </c>
      <c r="L4" s="74">
        <f t="shared" si="1"/>
        <v>0</v>
      </c>
      <c r="M4" s="77">
        <f t="shared" si="2"/>
        <v>0</v>
      </c>
    </row>
    <row r="5" spans="1:14" x14ac:dyDescent="0.2">
      <c r="A5" s="48" t="s">
        <v>47</v>
      </c>
      <c r="B5" s="15"/>
      <c r="C5" s="81">
        <f>'Suppléances négatif'!C5</f>
        <v>41529</v>
      </c>
      <c r="D5" s="66">
        <f>'Suppléances négatif'!B5</f>
        <v>1</v>
      </c>
      <c r="E5" s="67" t="str">
        <f>'Suppléances négatif'!A5</f>
        <v>Dassin Joe - 51597</v>
      </c>
      <c r="F5" s="68" t="str">
        <f>'Suppléances négatif'!D5</f>
        <v>Séance - Traduction</v>
      </c>
      <c r="G5" s="69">
        <f>'Suppléances négatif'!E5</f>
        <v>0</v>
      </c>
      <c r="H5" s="19"/>
      <c r="I5" s="37" t="str">
        <f>Corps_enseignant!D5</f>
        <v>Berger Michel - 25253</v>
      </c>
      <c r="K5" s="74">
        <f t="shared" si="0"/>
        <v>6</v>
      </c>
      <c r="L5" s="74">
        <f t="shared" si="1"/>
        <v>6</v>
      </c>
      <c r="M5" s="77">
        <f t="shared" si="2"/>
        <v>0</v>
      </c>
      <c r="N5"/>
    </row>
    <row r="6" spans="1:14" x14ac:dyDescent="0.2">
      <c r="A6" s="48" t="s">
        <v>44</v>
      </c>
      <c r="B6" s="15"/>
      <c r="C6" s="81">
        <f>'Suppléances négatif'!C6</f>
        <v>41530</v>
      </c>
      <c r="D6" s="66">
        <f>'Suppléances négatif'!B6</f>
        <v>2</v>
      </c>
      <c r="E6" s="67" t="str">
        <f>'Suppléances négatif'!A6</f>
        <v>Adjani Isabelle - 50290</v>
      </c>
      <c r="F6" s="68" t="str">
        <f>'Suppléances négatif'!D6</f>
        <v>Maladie</v>
      </c>
      <c r="G6" s="69">
        <f>'Suppléances négatif'!E6</f>
        <v>0</v>
      </c>
      <c r="H6" s="19"/>
      <c r="I6" s="37" t="str">
        <f>Corps_enseignant!D6</f>
        <v>Gall France - 21511</v>
      </c>
      <c r="K6" s="74">
        <f t="shared" si="0"/>
        <v>0</v>
      </c>
      <c r="L6" s="74">
        <f t="shared" si="1"/>
        <v>0</v>
      </c>
      <c r="M6" s="77">
        <f t="shared" si="2"/>
        <v>0</v>
      </c>
    </row>
    <row r="7" spans="1:14" x14ac:dyDescent="0.2">
      <c r="A7" s="49"/>
      <c r="B7" s="15"/>
      <c r="C7" s="81">
        <f>'Suppléances négatif'!C7</f>
        <v>0</v>
      </c>
      <c r="D7" s="66">
        <f>'Suppléances négatif'!B7</f>
        <v>0</v>
      </c>
      <c r="E7" s="67">
        <f>'Suppléances négatif'!A7</f>
        <v>0</v>
      </c>
      <c r="F7" s="68">
        <f>'Suppléances négatif'!D7</f>
        <v>0</v>
      </c>
      <c r="G7" s="69">
        <f>'Suppléances négatif'!E7</f>
        <v>0</v>
      </c>
      <c r="H7" s="19"/>
      <c r="I7" s="37" t="str">
        <f>Corps_enseignant!D7</f>
        <v>Gainsbourg Serge - 25096</v>
      </c>
      <c r="K7" s="74">
        <f t="shared" si="0"/>
        <v>2</v>
      </c>
      <c r="L7" s="74">
        <f t="shared" si="1"/>
        <v>0</v>
      </c>
      <c r="M7" s="77">
        <f t="shared" si="2"/>
        <v>-2</v>
      </c>
    </row>
    <row r="8" spans="1:14" x14ac:dyDescent="0.2">
      <c r="A8" s="50"/>
      <c r="B8" s="16"/>
      <c r="C8" s="81">
        <f>'Suppléances négatif'!C8</f>
        <v>0</v>
      </c>
      <c r="D8" s="66">
        <f>'Suppléances négatif'!B8</f>
        <v>0</v>
      </c>
      <c r="E8" s="67">
        <f>'Suppléances négatif'!A8</f>
        <v>0</v>
      </c>
      <c r="F8" s="68">
        <f>'Suppléances négatif'!D8</f>
        <v>0</v>
      </c>
      <c r="G8" s="69">
        <f>'Suppléances négatif'!E8</f>
        <v>0</v>
      </c>
      <c r="H8" s="19"/>
      <c r="I8" s="37" t="str">
        <f>Corps_enseignant!D8</f>
        <v>Adjani Isabelle - 50290</v>
      </c>
      <c r="K8" s="74">
        <f t="shared" si="0"/>
        <v>2</v>
      </c>
      <c r="L8" s="74">
        <f t="shared" si="1"/>
        <v>7</v>
      </c>
      <c r="M8" s="77">
        <f t="shared" si="2"/>
        <v>5</v>
      </c>
    </row>
    <row r="9" spans="1:14" x14ac:dyDescent="0.2">
      <c r="A9" s="50"/>
      <c r="B9" s="16"/>
      <c r="C9" s="81">
        <f>'Suppléances négatif'!C9</f>
        <v>0</v>
      </c>
      <c r="D9" s="66">
        <f>'Suppléances négatif'!B9</f>
        <v>0</v>
      </c>
      <c r="E9" s="67">
        <f>'Suppléances négatif'!A9</f>
        <v>0</v>
      </c>
      <c r="F9" s="68">
        <f>'Suppléances négatif'!D9</f>
        <v>0</v>
      </c>
      <c r="G9" s="69">
        <f>'Suppléances négatif'!E9</f>
        <v>0</v>
      </c>
      <c r="H9" s="19"/>
      <c r="I9" s="37" t="str">
        <f>Corps_enseignant!D9</f>
        <v>Alamo Franck - 30740</v>
      </c>
      <c r="K9" s="74">
        <f t="shared" si="0"/>
        <v>0</v>
      </c>
      <c r="L9" s="74">
        <f t="shared" si="1"/>
        <v>0</v>
      </c>
      <c r="M9" s="77">
        <f t="shared" si="2"/>
        <v>0</v>
      </c>
    </row>
    <row r="10" spans="1:14" x14ac:dyDescent="0.2">
      <c r="A10" s="50"/>
      <c r="B10" s="16"/>
      <c r="C10" s="81">
        <f>'Suppléances négatif'!C10</f>
        <v>0</v>
      </c>
      <c r="D10" s="66">
        <f>'Suppléances négatif'!B10</f>
        <v>0</v>
      </c>
      <c r="E10" s="67">
        <f>'Suppléances négatif'!A10</f>
        <v>0</v>
      </c>
      <c r="F10" s="68">
        <f>'Suppléances négatif'!D10</f>
        <v>0</v>
      </c>
      <c r="G10" s="69">
        <f>'Suppléances négatif'!E10</f>
        <v>0</v>
      </c>
      <c r="H10" s="19"/>
      <c r="I10" s="37" t="str">
        <f>Corps_enseignant!D10</f>
        <v>Ferré Léo - 25013</v>
      </c>
      <c r="K10" s="74">
        <f t="shared" si="0"/>
        <v>0</v>
      </c>
      <c r="L10" s="74">
        <f t="shared" si="1"/>
        <v>0</v>
      </c>
      <c r="M10" s="77">
        <f t="shared" si="2"/>
        <v>0</v>
      </c>
    </row>
    <row r="11" spans="1:14" x14ac:dyDescent="0.2">
      <c r="A11" s="50"/>
      <c r="B11" s="16"/>
      <c r="C11" s="81">
        <f>'Suppléances négatif'!C11</f>
        <v>0</v>
      </c>
      <c r="D11" s="66">
        <f>'Suppléances négatif'!B11</f>
        <v>0</v>
      </c>
      <c r="E11" s="67">
        <f>'Suppléances négatif'!A11</f>
        <v>0</v>
      </c>
      <c r="F11" s="68">
        <f>'Suppléances négatif'!D11</f>
        <v>0</v>
      </c>
      <c r="G11" s="69">
        <f>'Suppléances négatif'!E11</f>
        <v>0</v>
      </c>
      <c r="H11" s="19"/>
      <c r="I11" s="37" t="str">
        <f>Corps_enseignant!D11</f>
        <v>Girardot Annie - 50521</v>
      </c>
      <c r="K11" s="74">
        <f t="shared" si="0"/>
        <v>0</v>
      </c>
      <c r="L11" s="74">
        <f t="shared" si="1"/>
        <v>0</v>
      </c>
      <c r="M11" s="77">
        <f t="shared" si="2"/>
        <v>0</v>
      </c>
    </row>
    <row r="12" spans="1:14" x14ac:dyDescent="0.2">
      <c r="A12" s="50"/>
      <c r="B12" s="16"/>
      <c r="C12" s="81">
        <f>'Suppléances négatif'!C12</f>
        <v>0</v>
      </c>
      <c r="D12" s="66">
        <f>'Suppléances négatif'!B12</f>
        <v>0</v>
      </c>
      <c r="E12" s="67">
        <f>'Suppléances négatif'!A12</f>
        <v>0</v>
      </c>
      <c r="F12" s="68">
        <f>'Suppléances négatif'!D12</f>
        <v>0</v>
      </c>
      <c r="G12" s="69">
        <f>'Suppléances négatif'!E12</f>
        <v>0</v>
      </c>
      <c r="H12" s="19"/>
      <c r="I12" s="37" t="str">
        <f>Corps_enseignant!D12</f>
        <v xml:space="preserve">  - </v>
      </c>
      <c r="K12" s="74">
        <f t="shared" si="0"/>
        <v>0</v>
      </c>
      <c r="L12" s="74">
        <f t="shared" si="1"/>
        <v>0</v>
      </c>
      <c r="M12" s="77">
        <f t="shared" si="2"/>
        <v>0</v>
      </c>
    </row>
    <row r="13" spans="1:14" x14ac:dyDescent="0.2">
      <c r="A13" s="50"/>
      <c r="B13" s="16"/>
      <c r="C13" s="81">
        <f>'Suppléances négatif'!C13</f>
        <v>0</v>
      </c>
      <c r="D13" s="66">
        <f>'Suppléances négatif'!B13</f>
        <v>0</v>
      </c>
      <c r="E13" s="67">
        <f>'Suppléances négatif'!A13</f>
        <v>0</v>
      </c>
      <c r="F13" s="68">
        <f>'Suppléances négatif'!D13</f>
        <v>0</v>
      </c>
      <c r="G13" s="69">
        <f>'Suppléances négatif'!E13</f>
        <v>0</v>
      </c>
      <c r="H13" s="19"/>
      <c r="I13" s="37" t="str">
        <f>Corps_enseignant!D13</f>
        <v xml:space="preserve">  - </v>
      </c>
      <c r="K13" s="74">
        <f t="shared" si="0"/>
        <v>0</v>
      </c>
      <c r="L13" s="74">
        <f t="shared" si="1"/>
        <v>0</v>
      </c>
      <c r="M13" s="77">
        <f t="shared" si="2"/>
        <v>0</v>
      </c>
    </row>
    <row r="14" spans="1:14" x14ac:dyDescent="0.2">
      <c r="A14" s="50"/>
      <c r="B14" s="16"/>
      <c r="C14" s="81">
        <f>'Suppléances négatif'!C14</f>
        <v>0</v>
      </c>
      <c r="D14" s="66">
        <f>'Suppléances négatif'!B14</f>
        <v>0</v>
      </c>
      <c r="E14" s="67">
        <f>'Suppléances négatif'!A14</f>
        <v>0</v>
      </c>
      <c r="F14" s="68">
        <f>'Suppléances négatif'!D14</f>
        <v>0</v>
      </c>
      <c r="G14" s="69">
        <f>'Suppléances négatif'!E14</f>
        <v>0</v>
      </c>
      <c r="H14" s="19"/>
      <c r="I14" s="37" t="str">
        <f>Corps_enseignant!D14</f>
        <v xml:space="preserve">  - </v>
      </c>
      <c r="K14" s="74">
        <f t="shared" si="0"/>
        <v>0</v>
      </c>
      <c r="L14" s="74">
        <f t="shared" si="1"/>
        <v>0</v>
      </c>
      <c r="M14" s="77">
        <f t="shared" si="2"/>
        <v>0</v>
      </c>
    </row>
    <row r="15" spans="1:14" x14ac:dyDescent="0.2">
      <c r="A15" s="50"/>
      <c r="B15" s="16"/>
      <c r="C15" s="81">
        <f>'Suppléances négatif'!C15</f>
        <v>0</v>
      </c>
      <c r="D15" s="66">
        <f>'Suppléances négatif'!B15</f>
        <v>0</v>
      </c>
      <c r="E15" s="67">
        <f>'Suppléances négatif'!A15</f>
        <v>0</v>
      </c>
      <c r="F15" s="68">
        <f>'Suppléances négatif'!D15</f>
        <v>0</v>
      </c>
      <c r="G15" s="69">
        <f>'Suppléances négatif'!E15</f>
        <v>0</v>
      </c>
      <c r="H15" s="19"/>
      <c r="I15" s="37" t="str">
        <f>Corps_enseignant!D15</f>
        <v xml:space="preserve">  - </v>
      </c>
      <c r="K15" s="74">
        <f t="shared" si="0"/>
        <v>0</v>
      </c>
      <c r="L15" s="74">
        <f t="shared" si="1"/>
        <v>0</v>
      </c>
      <c r="M15" s="77">
        <f t="shared" si="2"/>
        <v>0</v>
      </c>
    </row>
    <row r="16" spans="1:14" x14ac:dyDescent="0.2">
      <c r="A16" s="50"/>
      <c r="B16" s="16"/>
      <c r="C16" s="81">
        <f>'Suppléances négatif'!C16</f>
        <v>0</v>
      </c>
      <c r="D16" s="66">
        <f>'Suppléances négatif'!B16</f>
        <v>0</v>
      </c>
      <c r="E16" s="67">
        <f>'Suppléances négatif'!A16</f>
        <v>0</v>
      </c>
      <c r="F16" s="68">
        <f>'Suppléances négatif'!D16</f>
        <v>0</v>
      </c>
      <c r="G16" s="69">
        <f>'Suppléances négatif'!E16</f>
        <v>0</v>
      </c>
      <c r="H16" s="19"/>
      <c r="I16" s="37" t="str">
        <f>Corps_enseignant!D16</f>
        <v xml:space="preserve">  - </v>
      </c>
      <c r="K16" s="74">
        <f t="shared" si="0"/>
        <v>0</v>
      </c>
      <c r="L16" s="74">
        <f t="shared" si="1"/>
        <v>0</v>
      </c>
      <c r="M16" s="77">
        <f t="shared" si="2"/>
        <v>0</v>
      </c>
    </row>
    <row r="17" spans="1:13" x14ac:dyDescent="0.2">
      <c r="A17" s="50"/>
      <c r="B17" s="16"/>
      <c r="C17" s="81">
        <f>'Suppléances négatif'!C17</f>
        <v>0</v>
      </c>
      <c r="D17" s="66">
        <f>'Suppléances négatif'!B17</f>
        <v>0</v>
      </c>
      <c r="E17" s="67">
        <f>'Suppléances négatif'!A17</f>
        <v>0</v>
      </c>
      <c r="F17" s="68">
        <f>'Suppléances négatif'!D17</f>
        <v>0</v>
      </c>
      <c r="G17" s="69">
        <f>'Suppléances négatif'!E17</f>
        <v>0</v>
      </c>
      <c r="H17" s="19"/>
      <c r="I17" s="37" t="str">
        <f>Corps_enseignant!D17</f>
        <v xml:space="preserve">  - </v>
      </c>
      <c r="K17" s="74">
        <f t="shared" si="0"/>
        <v>0</v>
      </c>
      <c r="L17" s="74">
        <f t="shared" si="1"/>
        <v>0</v>
      </c>
      <c r="M17" s="77">
        <f t="shared" si="2"/>
        <v>0</v>
      </c>
    </row>
    <row r="18" spans="1:13" x14ac:dyDescent="0.2">
      <c r="A18" s="50"/>
      <c r="B18" s="16"/>
      <c r="C18" s="81">
        <f>'Suppléances négatif'!C18</f>
        <v>0</v>
      </c>
      <c r="D18" s="66">
        <f>'Suppléances négatif'!B18</f>
        <v>0</v>
      </c>
      <c r="E18" s="67">
        <f>'Suppléances négatif'!A18</f>
        <v>0</v>
      </c>
      <c r="F18" s="68">
        <f>'Suppléances négatif'!D18</f>
        <v>0</v>
      </c>
      <c r="G18" s="69">
        <f>'Suppléances négatif'!E18</f>
        <v>0</v>
      </c>
      <c r="H18" s="19"/>
      <c r="I18" s="37" t="str">
        <f>Corps_enseignant!D18</f>
        <v xml:space="preserve">  - </v>
      </c>
      <c r="K18" s="74">
        <f t="shared" si="0"/>
        <v>0</v>
      </c>
      <c r="L18" s="74">
        <f t="shared" si="1"/>
        <v>0</v>
      </c>
      <c r="M18" s="77">
        <f t="shared" si="2"/>
        <v>0</v>
      </c>
    </row>
    <row r="19" spans="1:13" x14ac:dyDescent="0.2">
      <c r="A19" s="22"/>
      <c r="B19" s="17"/>
      <c r="C19" s="81">
        <f>'Suppléances négatif'!C19</f>
        <v>0</v>
      </c>
      <c r="D19" s="66">
        <f>'Suppléances négatif'!B19</f>
        <v>0</v>
      </c>
      <c r="E19" s="67">
        <f>'Suppléances négatif'!A19</f>
        <v>0</v>
      </c>
      <c r="F19" s="68">
        <f>'Suppléances négatif'!D19</f>
        <v>0</v>
      </c>
      <c r="G19" s="69">
        <f>'Suppléances négatif'!E19</f>
        <v>0</v>
      </c>
      <c r="I19" s="37" t="str">
        <f>Corps_enseignant!D19</f>
        <v xml:space="preserve">  - </v>
      </c>
      <c r="K19" s="74">
        <f t="shared" si="0"/>
        <v>0</v>
      </c>
      <c r="L19" s="74">
        <f t="shared" si="1"/>
        <v>0</v>
      </c>
      <c r="M19" s="77">
        <f t="shared" si="2"/>
        <v>0</v>
      </c>
    </row>
    <row r="20" spans="1:13" x14ac:dyDescent="0.2">
      <c r="A20" s="22"/>
      <c r="B20" s="17"/>
      <c r="C20" s="81">
        <f>'Suppléances négatif'!C20</f>
        <v>0</v>
      </c>
      <c r="D20" s="66">
        <f>'Suppléances négatif'!B20</f>
        <v>0</v>
      </c>
      <c r="E20" s="67">
        <f>'Suppléances négatif'!A20</f>
        <v>0</v>
      </c>
      <c r="F20" s="68">
        <f>'Suppléances négatif'!D20</f>
        <v>0</v>
      </c>
      <c r="G20" s="69">
        <f>'Suppléances négatif'!E20</f>
        <v>0</v>
      </c>
      <c r="I20" s="37" t="str">
        <f>Corps_enseignant!D20</f>
        <v xml:space="preserve">  - </v>
      </c>
      <c r="K20" s="74">
        <f t="shared" si="0"/>
        <v>0</v>
      </c>
      <c r="L20" s="74">
        <f t="shared" si="1"/>
        <v>0</v>
      </c>
      <c r="M20" s="77">
        <f t="shared" si="2"/>
        <v>0</v>
      </c>
    </row>
    <row r="21" spans="1:13" x14ac:dyDescent="0.2">
      <c r="A21" s="22"/>
      <c r="B21" s="17"/>
      <c r="C21" s="81">
        <f>'Suppléances négatif'!C21</f>
        <v>0</v>
      </c>
      <c r="D21" s="66">
        <f>'Suppléances négatif'!B21</f>
        <v>0</v>
      </c>
      <c r="E21" s="67">
        <f>'Suppléances négatif'!A21</f>
        <v>0</v>
      </c>
      <c r="F21" s="68">
        <f>'Suppléances négatif'!D21</f>
        <v>0</v>
      </c>
      <c r="G21" s="69">
        <f>'Suppléances négatif'!E21</f>
        <v>0</v>
      </c>
      <c r="I21" s="37" t="str">
        <f>Corps_enseignant!D21</f>
        <v xml:space="preserve">  - </v>
      </c>
      <c r="K21" s="74">
        <f t="shared" si="0"/>
        <v>0</v>
      </c>
      <c r="L21" s="74">
        <f t="shared" si="1"/>
        <v>0</v>
      </c>
      <c r="M21" s="77">
        <f t="shared" si="2"/>
        <v>0</v>
      </c>
    </row>
    <row r="22" spans="1:13" x14ac:dyDescent="0.2">
      <c r="A22" s="22"/>
      <c r="B22" s="17"/>
      <c r="C22" s="81">
        <f>'Suppléances négatif'!C22</f>
        <v>0</v>
      </c>
      <c r="D22" s="66">
        <f>'Suppléances négatif'!B22</f>
        <v>0</v>
      </c>
      <c r="E22" s="67">
        <f>'Suppléances négatif'!A22</f>
        <v>0</v>
      </c>
      <c r="F22" s="68">
        <f>'Suppléances négatif'!D22</f>
        <v>0</v>
      </c>
      <c r="G22" s="69">
        <f>'Suppléances négatif'!E22</f>
        <v>0</v>
      </c>
      <c r="I22" s="37" t="str">
        <f>Corps_enseignant!D22</f>
        <v xml:space="preserve">  - </v>
      </c>
      <c r="K22" s="74">
        <f t="shared" si="0"/>
        <v>0</v>
      </c>
      <c r="L22" s="74">
        <f t="shared" si="1"/>
        <v>0</v>
      </c>
      <c r="M22" s="77">
        <f t="shared" si="2"/>
        <v>0</v>
      </c>
    </row>
    <row r="23" spans="1:13" x14ac:dyDescent="0.2">
      <c r="A23" s="22"/>
      <c r="B23" s="17"/>
      <c r="C23" s="81">
        <f>'Suppléances négatif'!C23</f>
        <v>0</v>
      </c>
      <c r="D23" s="66">
        <f>'Suppléances négatif'!B23</f>
        <v>0</v>
      </c>
      <c r="E23" s="67">
        <f>'Suppléances négatif'!A23</f>
        <v>0</v>
      </c>
      <c r="F23" s="68">
        <f>'Suppléances négatif'!D23</f>
        <v>0</v>
      </c>
      <c r="G23" s="69">
        <f>'Suppléances négatif'!E23</f>
        <v>0</v>
      </c>
      <c r="I23" s="37" t="str">
        <f>Corps_enseignant!D23</f>
        <v xml:space="preserve">  - </v>
      </c>
      <c r="K23" s="74">
        <f t="shared" si="0"/>
        <v>0</v>
      </c>
      <c r="L23" s="74">
        <f t="shared" si="1"/>
        <v>0</v>
      </c>
      <c r="M23" s="77">
        <f t="shared" si="2"/>
        <v>0</v>
      </c>
    </row>
    <row r="24" spans="1:13" x14ac:dyDescent="0.2">
      <c r="A24" s="22"/>
      <c r="B24" s="17"/>
      <c r="C24" s="81">
        <f>'Suppléances négatif'!C24</f>
        <v>0</v>
      </c>
      <c r="D24" s="66">
        <f>'Suppléances négatif'!B24</f>
        <v>0</v>
      </c>
      <c r="E24" s="67">
        <f>'Suppléances négatif'!A24</f>
        <v>0</v>
      </c>
      <c r="F24" s="68">
        <f>'Suppléances négatif'!D24</f>
        <v>0</v>
      </c>
      <c r="G24" s="69">
        <f>'Suppléances négatif'!E24</f>
        <v>0</v>
      </c>
      <c r="I24" s="37" t="str">
        <f>Corps_enseignant!D24</f>
        <v xml:space="preserve">  - </v>
      </c>
      <c r="K24" s="74">
        <f t="shared" si="0"/>
        <v>0</v>
      </c>
      <c r="L24" s="74">
        <f t="shared" si="1"/>
        <v>0</v>
      </c>
      <c r="M24" s="77">
        <f t="shared" si="2"/>
        <v>0</v>
      </c>
    </row>
    <row r="25" spans="1:13" x14ac:dyDescent="0.2">
      <c r="A25" s="22"/>
      <c r="B25" s="17"/>
      <c r="C25" s="81">
        <f>'Suppléances négatif'!C25</f>
        <v>0</v>
      </c>
      <c r="D25" s="66">
        <f>'Suppléances négatif'!B25</f>
        <v>0</v>
      </c>
      <c r="E25" s="67">
        <f>'Suppléances négatif'!A25</f>
        <v>0</v>
      </c>
      <c r="F25" s="68">
        <f>'Suppléances négatif'!D25</f>
        <v>0</v>
      </c>
      <c r="G25" s="69">
        <f>'Suppléances négatif'!E25</f>
        <v>0</v>
      </c>
      <c r="I25" s="37" t="str">
        <f>Corps_enseignant!D25</f>
        <v xml:space="preserve">  - </v>
      </c>
      <c r="K25" s="74">
        <f t="shared" si="0"/>
        <v>0</v>
      </c>
      <c r="L25" s="74">
        <f t="shared" si="1"/>
        <v>0</v>
      </c>
      <c r="M25" s="77">
        <f t="shared" si="2"/>
        <v>0</v>
      </c>
    </row>
    <row r="26" spans="1:13" x14ac:dyDescent="0.2">
      <c r="A26" s="22"/>
      <c r="B26" s="17"/>
      <c r="C26" s="81">
        <f>'Suppléances négatif'!C26</f>
        <v>0</v>
      </c>
      <c r="D26" s="66">
        <f>'Suppléances négatif'!B26</f>
        <v>0</v>
      </c>
      <c r="E26" s="67">
        <f>'Suppléances négatif'!A26</f>
        <v>0</v>
      </c>
      <c r="F26" s="68">
        <f>'Suppléances négatif'!D26</f>
        <v>0</v>
      </c>
      <c r="G26" s="69">
        <f>'Suppléances négatif'!E26</f>
        <v>0</v>
      </c>
      <c r="I26" s="37" t="str">
        <f>Corps_enseignant!D26</f>
        <v xml:space="preserve">  - </v>
      </c>
      <c r="K26" s="74">
        <f t="shared" si="0"/>
        <v>0</v>
      </c>
      <c r="L26" s="74">
        <f t="shared" si="1"/>
        <v>0</v>
      </c>
      <c r="M26" s="77">
        <f t="shared" si="2"/>
        <v>0</v>
      </c>
    </row>
    <row r="27" spans="1:13" x14ac:dyDescent="0.2">
      <c r="A27" s="22"/>
      <c r="B27" s="17"/>
      <c r="C27" s="81">
        <f>'Suppléances négatif'!C27</f>
        <v>0</v>
      </c>
      <c r="D27" s="66">
        <f>'Suppléances négatif'!B27</f>
        <v>0</v>
      </c>
      <c r="E27" s="67">
        <f>'Suppléances négatif'!A27</f>
        <v>0</v>
      </c>
      <c r="F27" s="68">
        <f>'Suppléances négatif'!D27</f>
        <v>0</v>
      </c>
      <c r="G27" s="69">
        <f>'Suppléances négatif'!E27</f>
        <v>0</v>
      </c>
      <c r="I27" s="37" t="str">
        <f>Corps_enseignant!D27</f>
        <v xml:space="preserve">  - </v>
      </c>
      <c r="K27" s="74">
        <f t="shared" si="0"/>
        <v>0</v>
      </c>
      <c r="L27" s="74">
        <f t="shared" si="1"/>
        <v>0</v>
      </c>
      <c r="M27" s="77">
        <f t="shared" si="2"/>
        <v>0</v>
      </c>
    </row>
    <row r="28" spans="1:13" x14ac:dyDescent="0.2">
      <c r="A28" s="22"/>
      <c r="B28" s="17"/>
      <c r="C28" s="81">
        <f>'Suppléances négatif'!C28</f>
        <v>0</v>
      </c>
      <c r="D28" s="66">
        <f>'Suppléances négatif'!B28</f>
        <v>0</v>
      </c>
      <c r="E28" s="67">
        <f>'Suppléances négatif'!A28</f>
        <v>0</v>
      </c>
      <c r="F28" s="68">
        <f>'Suppléances négatif'!D28</f>
        <v>0</v>
      </c>
      <c r="G28" s="69">
        <f>'Suppléances négatif'!E28</f>
        <v>0</v>
      </c>
      <c r="I28" s="37" t="str">
        <f>Corps_enseignant!D28</f>
        <v xml:space="preserve">  - </v>
      </c>
      <c r="K28" s="74">
        <f t="shared" si="0"/>
        <v>0</v>
      </c>
      <c r="L28" s="74">
        <f t="shared" si="1"/>
        <v>0</v>
      </c>
      <c r="M28" s="77">
        <f t="shared" si="2"/>
        <v>0</v>
      </c>
    </row>
    <row r="29" spans="1:13" x14ac:dyDescent="0.2">
      <c r="A29" s="22"/>
      <c r="B29" s="17"/>
      <c r="C29" s="81">
        <f>'Suppléances négatif'!C29</f>
        <v>0</v>
      </c>
      <c r="D29" s="66">
        <f>'Suppléances négatif'!B29</f>
        <v>0</v>
      </c>
      <c r="E29" s="67">
        <f>'Suppléances négatif'!A29</f>
        <v>0</v>
      </c>
      <c r="F29" s="68">
        <f>'Suppléances négatif'!D29</f>
        <v>0</v>
      </c>
      <c r="G29" s="69">
        <f>'Suppléances négatif'!E29</f>
        <v>0</v>
      </c>
      <c r="I29" s="37" t="str">
        <f>Corps_enseignant!D29</f>
        <v xml:space="preserve">  - </v>
      </c>
      <c r="K29" s="74">
        <f t="shared" si="0"/>
        <v>0</v>
      </c>
      <c r="L29" s="74">
        <f t="shared" si="1"/>
        <v>0</v>
      </c>
      <c r="M29" s="77">
        <f t="shared" si="2"/>
        <v>0</v>
      </c>
    </row>
    <row r="30" spans="1:13" x14ac:dyDescent="0.2">
      <c r="A30" s="22"/>
      <c r="B30" s="17"/>
      <c r="C30" s="81">
        <f>'Suppléances négatif'!C30</f>
        <v>0</v>
      </c>
      <c r="D30" s="66">
        <f>'Suppléances négatif'!B30</f>
        <v>0</v>
      </c>
      <c r="E30" s="67">
        <f>'Suppléances négatif'!A30</f>
        <v>0</v>
      </c>
      <c r="F30" s="68">
        <f>'Suppléances négatif'!D30</f>
        <v>0</v>
      </c>
      <c r="G30" s="69">
        <f>'Suppléances négatif'!E30</f>
        <v>0</v>
      </c>
      <c r="I30" s="37" t="str">
        <f>Corps_enseignant!D30</f>
        <v xml:space="preserve">  - </v>
      </c>
      <c r="K30" s="74">
        <f t="shared" si="0"/>
        <v>0</v>
      </c>
      <c r="L30" s="74">
        <f t="shared" si="1"/>
        <v>0</v>
      </c>
      <c r="M30" s="77">
        <f t="shared" si="2"/>
        <v>0</v>
      </c>
    </row>
    <row r="31" spans="1:13" x14ac:dyDescent="0.2">
      <c r="A31" s="22"/>
      <c r="B31" s="17"/>
      <c r="C31" s="81">
        <f>'Suppléances négatif'!C31</f>
        <v>0</v>
      </c>
      <c r="D31" s="66">
        <f>'Suppléances négatif'!B31</f>
        <v>0</v>
      </c>
      <c r="E31" s="67">
        <f>'Suppléances négatif'!A31</f>
        <v>0</v>
      </c>
      <c r="F31" s="68">
        <f>'Suppléances négatif'!D31</f>
        <v>0</v>
      </c>
      <c r="G31" s="69">
        <f>'Suppléances négatif'!E31</f>
        <v>0</v>
      </c>
      <c r="I31" s="37" t="str">
        <f>Corps_enseignant!D31</f>
        <v xml:space="preserve">  - </v>
      </c>
      <c r="K31" s="74">
        <f t="shared" si="0"/>
        <v>0</v>
      </c>
      <c r="L31" s="74">
        <f t="shared" si="1"/>
        <v>0</v>
      </c>
      <c r="M31" s="77">
        <f t="shared" si="2"/>
        <v>0</v>
      </c>
    </row>
    <row r="32" spans="1:13" x14ac:dyDescent="0.2">
      <c r="A32" s="22"/>
      <c r="B32" s="17"/>
      <c r="C32" s="81">
        <f>'Suppléances négatif'!C32</f>
        <v>0</v>
      </c>
      <c r="D32" s="66">
        <f>'Suppléances négatif'!B32</f>
        <v>0</v>
      </c>
      <c r="E32" s="67">
        <f>'Suppléances négatif'!A32</f>
        <v>0</v>
      </c>
      <c r="F32" s="68">
        <f>'Suppléances négatif'!D32</f>
        <v>0</v>
      </c>
      <c r="G32" s="69">
        <f>'Suppléances négatif'!E32</f>
        <v>0</v>
      </c>
      <c r="I32" s="37" t="str">
        <f>Corps_enseignant!D32</f>
        <v xml:space="preserve">  - </v>
      </c>
      <c r="K32" s="74">
        <f t="shared" si="0"/>
        <v>0</v>
      </c>
      <c r="L32" s="74">
        <f t="shared" si="1"/>
        <v>0</v>
      </c>
      <c r="M32" s="77">
        <f t="shared" si="2"/>
        <v>0</v>
      </c>
    </row>
    <row r="33" spans="1:13" x14ac:dyDescent="0.2">
      <c r="A33" s="22"/>
      <c r="B33" s="17"/>
      <c r="C33" s="81">
        <f>'Suppléances négatif'!C33</f>
        <v>0</v>
      </c>
      <c r="D33" s="66">
        <f>'Suppléances négatif'!B33</f>
        <v>0</v>
      </c>
      <c r="E33" s="67">
        <f>'Suppléances négatif'!A33</f>
        <v>0</v>
      </c>
      <c r="F33" s="68">
        <f>'Suppléances négatif'!D33</f>
        <v>0</v>
      </c>
      <c r="G33" s="69">
        <f>'Suppléances négatif'!E33</f>
        <v>0</v>
      </c>
      <c r="I33" s="37" t="str">
        <f>Corps_enseignant!D33</f>
        <v xml:space="preserve">  - </v>
      </c>
      <c r="K33" s="74">
        <f t="shared" si="0"/>
        <v>0</v>
      </c>
      <c r="L33" s="74">
        <f t="shared" si="1"/>
        <v>0</v>
      </c>
      <c r="M33" s="77">
        <f t="shared" si="2"/>
        <v>0</v>
      </c>
    </row>
    <row r="34" spans="1:13" x14ac:dyDescent="0.2">
      <c r="A34" s="22"/>
      <c r="B34" s="17"/>
      <c r="C34" s="81">
        <f>'Suppléances négatif'!C34</f>
        <v>0</v>
      </c>
      <c r="D34" s="66">
        <f>'Suppléances négatif'!B34</f>
        <v>0</v>
      </c>
      <c r="E34" s="67">
        <f>'Suppléances négatif'!A34</f>
        <v>0</v>
      </c>
      <c r="F34" s="68">
        <f>'Suppléances négatif'!D34</f>
        <v>0</v>
      </c>
      <c r="G34" s="69">
        <f>'Suppléances négatif'!E34</f>
        <v>0</v>
      </c>
      <c r="I34" s="37" t="str">
        <f>Corps_enseignant!D34</f>
        <v xml:space="preserve">  - </v>
      </c>
      <c r="K34" s="74">
        <f t="shared" si="0"/>
        <v>0</v>
      </c>
      <c r="L34" s="74">
        <f t="shared" si="1"/>
        <v>0</v>
      </c>
      <c r="M34" s="77">
        <f t="shared" si="2"/>
        <v>0</v>
      </c>
    </row>
    <row r="35" spans="1:13" x14ac:dyDescent="0.2">
      <c r="A35" s="22"/>
      <c r="B35" s="17"/>
      <c r="C35" s="81">
        <f>'Suppléances négatif'!C35</f>
        <v>0</v>
      </c>
      <c r="D35" s="66">
        <f>'Suppléances négatif'!B35</f>
        <v>0</v>
      </c>
      <c r="E35" s="67">
        <f>'Suppléances négatif'!A35</f>
        <v>0</v>
      </c>
      <c r="F35" s="68">
        <f>'Suppléances négatif'!D35</f>
        <v>0</v>
      </c>
      <c r="G35" s="69">
        <f>'Suppléances négatif'!E35</f>
        <v>0</v>
      </c>
      <c r="I35" s="37" t="str">
        <f>Corps_enseignant!D35</f>
        <v xml:space="preserve">  - </v>
      </c>
      <c r="K35" s="74">
        <f t="shared" si="0"/>
        <v>0</v>
      </c>
      <c r="L35" s="74">
        <f t="shared" si="1"/>
        <v>0</v>
      </c>
      <c r="M35" s="77">
        <f t="shared" si="2"/>
        <v>0</v>
      </c>
    </row>
    <row r="36" spans="1:13" x14ac:dyDescent="0.2">
      <c r="A36" s="22"/>
      <c r="B36" s="17"/>
      <c r="C36" s="81">
        <f>'Suppléances négatif'!C36</f>
        <v>0</v>
      </c>
      <c r="D36" s="66">
        <f>'Suppléances négatif'!B36</f>
        <v>0</v>
      </c>
      <c r="E36" s="67">
        <f>'Suppléances négatif'!A36</f>
        <v>0</v>
      </c>
      <c r="F36" s="68">
        <f>'Suppléances négatif'!D36</f>
        <v>0</v>
      </c>
      <c r="G36" s="69">
        <f>'Suppléances négatif'!E36</f>
        <v>0</v>
      </c>
      <c r="I36" s="37" t="str">
        <f>Corps_enseignant!D36</f>
        <v xml:space="preserve">  - </v>
      </c>
      <c r="K36" s="74">
        <f t="shared" si="0"/>
        <v>0</v>
      </c>
      <c r="L36" s="74">
        <f t="shared" si="1"/>
        <v>0</v>
      </c>
      <c r="M36" s="77">
        <f t="shared" si="2"/>
        <v>0</v>
      </c>
    </row>
    <row r="37" spans="1:13" x14ac:dyDescent="0.2">
      <c r="A37" s="22"/>
      <c r="B37" s="17"/>
      <c r="C37" s="81">
        <f>'Suppléances négatif'!C37</f>
        <v>0</v>
      </c>
      <c r="D37" s="66">
        <f>'Suppléances négatif'!B37</f>
        <v>0</v>
      </c>
      <c r="E37" s="67">
        <f>'Suppléances négatif'!A37</f>
        <v>0</v>
      </c>
      <c r="F37" s="68">
        <f>'Suppléances négatif'!D37</f>
        <v>0</v>
      </c>
      <c r="G37" s="69">
        <f>'Suppléances négatif'!E37</f>
        <v>0</v>
      </c>
      <c r="I37" s="37" t="str">
        <f>Corps_enseignant!D37</f>
        <v xml:space="preserve">  - </v>
      </c>
      <c r="K37" s="74">
        <f t="shared" si="0"/>
        <v>0</v>
      </c>
      <c r="L37" s="74">
        <f t="shared" si="1"/>
        <v>0</v>
      </c>
      <c r="M37" s="77">
        <f t="shared" si="2"/>
        <v>0</v>
      </c>
    </row>
    <row r="38" spans="1:13" x14ac:dyDescent="0.2">
      <c r="A38" s="22"/>
      <c r="B38" s="17"/>
      <c r="C38" s="81">
        <f>'Suppléances négatif'!C38</f>
        <v>0</v>
      </c>
      <c r="D38" s="66">
        <f>'Suppléances négatif'!B38</f>
        <v>0</v>
      </c>
      <c r="E38" s="67">
        <f>'Suppléances négatif'!A38</f>
        <v>0</v>
      </c>
      <c r="F38" s="68">
        <f>'Suppléances négatif'!D38</f>
        <v>0</v>
      </c>
      <c r="G38" s="69">
        <f>'Suppléances négatif'!E38</f>
        <v>0</v>
      </c>
      <c r="I38" s="37" t="str">
        <f>Corps_enseignant!D38</f>
        <v xml:space="preserve">  - </v>
      </c>
      <c r="K38" s="74">
        <f t="shared" si="0"/>
        <v>0</v>
      </c>
      <c r="L38" s="74">
        <f t="shared" si="1"/>
        <v>0</v>
      </c>
      <c r="M38" s="77">
        <f t="shared" si="2"/>
        <v>0</v>
      </c>
    </row>
    <row r="39" spans="1:13" x14ac:dyDescent="0.2">
      <c r="A39" s="22"/>
      <c r="B39" s="17"/>
      <c r="C39" s="81">
        <f>'Suppléances négatif'!C39</f>
        <v>0</v>
      </c>
      <c r="D39" s="66">
        <f>'Suppléances négatif'!B39</f>
        <v>0</v>
      </c>
      <c r="E39" s="67">
        <f>'Suppléances négatif'!A39</f>
        <v>0</v>
      </c>
      <c r="F39" s="68">
        <f>'Suppléances négatif'!D39</f>
        <v>0</v>
      </c>
      <c r="G39" s="69">
        <f>'Suppléances négatif'!E39</f>
        <v>0</v>
      </c>
      <c r="I39" s="37" t="str">
        <f>Corps_enseignant!D39</f>
        <v xml:space="preserve">  - </v>
      </c>
      <c r="K39" s="74">
        <f t="shared" si="0"/>
        <v>0</v>
      </c>
      <c r="L39" s="74">
        <f t="shared" si="1"/>
        <v>0</v>
      </c>
      <c r="M39" s="77">
        <f t="shared" si="2"/>
        <v>0</v>
      </c>
    </row>
    <row r="40" spans="1:13" x14ac:dyDescent="0.2">
      <c r="A40" s="22"/>
      <c r="B40" s="17"/>
      <c r="C40" s="81">
        <f>'Suppléances négatif'!C40</f>
        <v>0</v>
      </c>
      <c r="D40" s="66">
        <f>'Suppléances négatif'!B40</f>
        <v>0</v>
      </c>
      <c r="E40" s="67">
        <f>'Suppléances négatif'!A40</f>
        <v>0</v>
      </c>
      <c r="F40" s="68">
        <f>'Suppléances négatif'!D40</f>
        <v>0</v>
      </c>
      <c r="G40" s="69">
        <f>'Suppléances négatif'!E40</f>
        <v>0</v>
      </c>
      <c r="I40" s="37" t="str">
        <f>Corps_enseignant!D40</f>
        <v xml:space="preserve">  - </v>
      </c>
      <c r="K40" s="74">
        <f t="shared" si="0"/>
        <v>0</v>
      </c>
      <c r="L40" s="74">
        <f t="shared" si="1"/>
        <v>0</v>
      </c>
      <c r="M40" s="77">
        <f t="shared" si="2"/>
        <v>0</v>
      </c>
    </row>
    <row r="41" spans="1:13" x14ac:dyDescent="0.2">
      <c r="A41" s="22"/>
      <c r="B41" s="17"/>
      <c r="C41" s="81">
        <f>'Suppléances négatif'!C41</f>
        <v>0</v>
      </c>
      <c r="D41" s="66">
        <f>'Suppléances négatif'!B41</f>
        <v>0</v>
      </c>
      <c r="E41" s="67">
        <f>'Suppléances négatif'!A41</f>
        <v>0</v>
      </c>
      <c r="F41" s="68">
        <f>'Suppléances négatif'!D41</f>
        <v>0</v>
      </c>
      <c r="G41" s="69">
        <f>'Suppléances négatif'!E41</f>
        <v>0</v>
      </c>
      <c r="I41" s="37" t="str">
        <f>Corps_enseignant!D41</f>
        <v xml:space="preserve">  - </v>
      </c>
      <c r="K41" s="74">
        <f t="shared" si="0"/>
        <v>0</v>
      </c>
      <c r="L41" s="74">
        <f t="shared" si="1"/>
        <v>0</v>
      </c>
      <c r="M41" s="77">
        <f t="shared" si="2"/>
        <v>0</v>
      </c>
    </row>
    <row r="42" spans="1:13" x14ac:dyDescent="0.2">
      <c r="A42" s="22"/>
      <c r="B42" s="17"/>
      <c r="C42" s="81">
        <f>'Suppléances négatif'!C42</f>
        <v>0</v>
      </c>
      <c r="D42" s="66">
        <f>'Suppléances négatif'!B42</f>
        <v>0</v>
      </c>
      <c r="E42" s="67">
        <f>'Suppléances négatif'!A42</f>
        <v>0</v>
      </c>
      <c r="F42" s="68">
        <f>'Suppléances négatif'!D42</f>
        <v>0</v>
      </c>
      <c r="G42" s="69">
        <f>'Suppléances négatif'!E42</f>
        <v>0</v>
      </c>
      <c r="I42" s="37" t="str">
        <f>Corps_enseignant!D42</f>
        <v xml:space="preserve">  - </v>
      </c>
      <c r="K42" s="74">
        <f t="shared" si="0"/>
        <v>0</v>
      </c>
      <c r="L42" s="74">
        <f t="shared" si="1"/>
        <v>0</v>
      </c>
      <c r="M42" s="77">
        <f t="shared" si="2"/>
        <v>0</v>
      </c>
    </row>
    <row r="43" spans="1:13" x14ac:dyDescent="0.2">
      <c r="A43" s="22"/>
      <c r="B43" s="17"/>
      <c r="C43" s="81">
        <f>'Suppléances négatif'!C43</f>
        <v>0</v>
      </c>
      <c r="D43" s="66">
        <f>'Suppléances négatif'!B43</f>
        <v>0</v>
      </c>
      <c r="E43" s="67">
        <f>'Suppléances négatif'!A43</f>
        <v>0</v>
      </c>
      <c r="F43" s="68">
        <f>'Suppléances négatif'!D43</f>
        <v>0</v>
      </c>
      <c r="G43" s="69">
        <f>'Suppléances négatif'!E43</f>
        <v>0</v>
      </c>
      <c r="I43" s="37" t="str">
        <f>Corps_enseignant!D43</f>
        <v xml:space="preserve">  - </v>
      </c>
      <c r="K43" s="74">
        <f t="shared" si="0"/>
        <v>0</v>
      </c>
      <c r="L43" s="74">
        <f t="shared" si="1"/>
        <v>0</v>
      </c>
      <c r="M43" s="77">
        <f t="shared" si="2"/>
        <v>0</v>
      </c>
    </row>
    <row r="44" spans="1:13" x14ac:dyDescent="0.2">
      <c r="A44" s="22"/>
      <c r="B44" s="17"/>
      <c r="C44" s="81">
        <f>'Suppléances négatif'!C44</f>
        <v>0</v>
      </c>
      <c r="D44" s="66">
        <f>'Suppléances négatif'!B44</f>
        <v>0</v>
      </c>
      <c r="E44" s="67">
        <f>'Suppléances négatif'!A44</f>
        <v>0</v>
      </c>
      <c r="F44" s="68">
        <f>'Suppléances négatif'!D44</f>
        <v>0</v>
      </c>
      <c r="G44" s="69">
        <f>'Suppléances négatif'!E44</f>
        <v>0</v>
      </c>
      <c r="I44" s="37" t="str">
        <f>Corps_enseignant!D44</f>
        <v xml:space="preserve">  - </v>
      </c>
      <c r="K44" s="74">
        <f t="shared" si="0"/>
        <v>0</v>
      </c>
      <c r="L44" s="74">
        <f t="shared" si="1"/>
        <v>0</v>
      </c>
      <c r="M44" s="77">
        <f t="shared" si="2"/>
        <v>0</v>
      </c>
    </row>
    <row r="45" spans="1:13" x14ac:dyDescent="0.2">
      <c r="A45" s="22"/>
      <c r="B45" s="17"/>
      <c r="C45" s="81">
        <f>'Suppléances négatif'!C45</f>
        <v>0</v>
      </c>
      <c r="D45" s="66">
        <f>'Suppléances négatif'!B45</f>
        <v>0</v>
      </c>
      <c r="E45" s="67">
        <f>'Suppléances négatif'!A45</f>
        <v>0</v>
      </c>
      <c r="F45" s="68">
        <f>'Suppléances négatif'!D45</f>
        <v>0</v>
      </c>
      <c r="G45" s="69">
        <f>'Suppléances négatif'!E45</f>
        <v>0</v>
      </c>
      <c r="I45" s="37" t="str">
        <f>Corps_enseignant!D45</f>
        <v xml:space="preserve">  - </v>
      </c>
      <c r="K45" s="74">
        <f t="shared" si="0"/>
        <v>0</v>
      </c>
      <c r="L45" s="74">
        <f t="shared" si="1"/>
        <v>0</v>
      </c>
      <c r="M45" s="77">
        <f t="shared" si="2"/>
        <v>0</v>
      </c>
    </row>
    <row r="46" spans="1:13" x14ac:dyDescent="0.2">
      <c r="A46" s="22"/>
      <c r="B46" s="17"/>
      <c r="C46" s="81">
        <f>'Suppléances négatif'!C46</f>
        <v>0</v>
      </c>
      <c r="D46" s="66">
        <f>'Suppléances négatif'!B46</f>
        <v>0</v>
      </c>
      <c r="E46" s="67">
        <f>'Suppléances négatif'!A46</f>
        <v>0</v>
      </c>
      <c r="F46" s="68">
        <f>'Suppléances négatif'!D46</f>
        <v>0</v>
      </c>
      <c r="G46" s="69">
        <f>'Suppléances négatif'!E46</f>
        <v>0</v>
      </c>
      <c r="I46" s="37" t="str">
        <f>Corps_enseignant!D46</f>
        <v xml:space="preserve">  - </v>
      </c>
      <c r="K46" s="74">
        <f t="shared" si="0"/>
        <v>0</v>
      </c>
      <c r="L46" s="74">
        <f t="shared" si="1"/>
        <v>0</v>
      </c>
      <c r="M46" s="77">
        <f t="shared" si="2"/>
        <v>0</v>
      </c>
    </row>
    <row r="47" spans="1:13" x14ac:dyDescent="0.2">
      <c r="A47" s="22"/>
      <c r="B47" s="17"/>
      <c r="C47" s="81">
        <f>'Suppléances négatif'!C47</f>
        <v>0</v>
      </c>
      <c r="D47" s="66">
        <f>'Suppléances négatif'!B47</f>
        <v>0</v>
      </c>
      <c r="E47" s="67">
        <f>'Suppléances négatif'!A47</f>
        <v>0</v>
      </c>
      <c r="F47" s="68">
        <f>'Suppléances négatif'!D47</f>
        <v>0</v>
      </c>
      <c r="G47" s="69">
        <f>'Suppléances négatif'!E47</f>
        <v>0</v>
      </c>
      <c r="I47" s="37" t="str">
        <f>Corps_enseignant!D47</f>
        <v xml:space="preserve">  - </v>
      </c>
      <c r="K47" s="74">
        <f t="shared" si="0"/>
        <v>0</v>
      </c>
      <c r="L47" s="74">
        <f t="shared" si="1"/>
        <v>0</v>
      </c>
      <c r="M47" s="77">
        <f t="shared" si="2"/>
        <v>0</v>
      </c>
    </row>
    <row r="48" spans="1:13" x14ac:dyDescent="0.2">
      <c r="A48" s="22"/>
      <c r="B48" s="17"/>
      <c r="C48" s="81">
        <f>'Suppléances négatif'!C48</f>
        <v>0</v>
      </c>
      <c r="D48" s="66">
        <f>'Suppléances négatif'!B48</f>
        <v>0</v>
      </c>
      <c r="E48" s="67">
        <f>'Suppléances négatif'!A48</f>
        <v>0</v>
      </c>
      <c r="F48" s="68">
        <f>'Suppléances négatif'!D48</f>
        <v>0</v>
      </c>
      <c r="G48" s="69">
        <f>'Suppléances négatif'!E48</f>
        <v>0</v>
      </c>
      <c r="I48" s="37" t="str">
        <f>Corps_enseignant!D48</f>
        <v xml:space="preserve">  - </v>
      </c>
      <c r="K48" s="74">
        <f t="shared" si="0"/>
        <v>0</v>
      </c>
      <c r="L48" s="74">
        <f t="shared" si="1"/>
        <v>0</v>
      </c>
      <c r="M48" s="77">
        <f t="shared" si="2"/>
        <v>0</v>
      </c>
    </row>
    <row r="49" spans="1:13" x14ac:dyDescent="0.2">
      <c r="A49" s="22"/>
      <c r="B49" s="17"/>
      <c r="C49" s="81">
        <f>'Suppléances négatif'!C49</f>
        <v>0</v>
      </c>
      <c r="D49" s="66">
        <f>'Suppléances négatif'!B49</f>
        <v>0</v>
      </c>
      <c r="E49" s="67">
        <f>'Suppléances négatif'!A49</f>
        <v>0</v>
      </c>
      <c r="F49" s="68">
        <f>'Suppléances négatif'!D49</f>
        <v>0</v>
      </c>
      <c r="G49" s="69">
        <f>'Suppléances négatif'!E49</f>
        <v>0</v>
      </c>
      <c r="I49" s="37" t="str">
        <f>Corps_enseignant!D49</f>
        <v xml:space="preserve">  - </v>
      </c>
      <c r="K49" s="74">
        <f t="shared" si="0"/>
        <v>0</v>
      </c>
      <c r="L49" s="74">
        <f t="shared" si="1"/>
        <v>0</v>
      </c>
      <c r="M49" s="77">
        <f t="shared" si="2"/>
        <v>0</v>
      </c>
    </row>
    <row r="50" spans="1:13" ht="13.5" thickBot="1" x14ac:dyDescent="0.25">
      <c r="A50" s="24"/>
      <c r="B50" s="18"/>
      <c r="C50" s="82">
        <f>'Suppléances négatif'!C50</f>
        <v>0</v>
      </c>
      <c r="D50" s="70">
        <f>'Suppléances négatif'!B50</f>
        <v>0</v>
      </c>
      <c r="E50" s="71">
        <f>'Suppléances négatif'!A50</f>
        <v>0</v>
      </c>
      <c r="F50" s="72">
        <f>'Suppléances négatif'!D50</f>
        <v>0</v>
      </c>
      <c r="G50" s="73">
        <f>'Suppléances négatif'!E50</f>
        <v>0</v>
      </c>
      <c r="I50" s="37" t="str">
        <f>Corps_enseignant!D50</f>
        <v xml:space="preserve">  - </v>
      </c>
      <c r="K50" s="74">
        <f t="shared" si="0"/>
        <v>0</v>
      </c>
      <c r="L50" s="74">
        <f t="shared" si="1"/>
        <v>0</v>
      </c>
      <c r="M50" s="77">
        <f t="shared" si="2"/>
        <v>0</v>
      </c>
    </row>
    <row r="51" spans="1:13" ht="13.5" thickBot="1" x14ac:dyDescent="0.25">
      <c r="D51" s="79">
        <f>SUBTOTAL(109,D2:D50)</f>
        <v>17</v>
      </c>
      <c r="K51" s="76">
        <f>SUM(K2:K50)</f>
        <v>17</v>
      </c>
      <c r="L51" s="76">
        <f>SUM(L2:L50)</f>
        <v>17</v>
      </c>
      <c r="M51" s="78">
        <f t="shared" ref="M51" si="3">K51-L51</f>
        <v>0</v>
      </c>
    </row>
  </sheetData>
  <sheetProtection selectLockedCells="1" selectUnlockedCells="1"/>
  <autoFilter ref="A1:G50"/>
  <phoneticPr fontId="21" type="noConversion"/>
  <dataValidations count="1">
    <dataValidation type="list" showInputMessage="1" showErrorMessage="1" sqref="A2:A50">
      <formula1>$I$2:$I$50</formula1>
    </dataValidation>
  </dataValidations>
  <pageMargins left="0.39370078740157483" right="0.39370078740157483" top="0.39370078740157483" bottom="0.39370078740157483" header="0.19" footer="0.35433070866141736"/>
  <pageSetup paperSize="9" scale="96" firstPageNumber="0" orientation="landscape" horizontalDpi="300" verticalDpi="300" r:id="rId1"/>
  <headerFooter alignWithMargins="0">
    <oddHeader>&amp;L&amp;F&amp;R&amp;D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0"/>
  <sheetViews>
    <sheetView zoomScale="110" zoomScaleNormal="110" workbookViewId="0">
      <pane ySplit="3" topLeftCell="A4" activePane="bottomLeft" state="frozen"/>
      <selection activeCell="A2" sqref="A2"/>
      <selection pane="bottomLeft" activeCell="A39" sqref="A39"/>
    </sheetView>
  </sheetViews>
  <sheetFormatPr baseColWidth="10" defaultRowHeight="12.75" x14ac:dyDescent="0.2"/>
  <cols>
    <col min="1" max="1" width="40.28515625" style="31" customWidth="1"/>
    <col min="2" max="2" width="12.7109375" style="32" customWidth="1"/>
    <col min="3" max="3" width="12.7109375" style="35" customWidth="1"/>
    <col min="4" max="4" width="12.7109375" style="34" customWidth="1"/>
    <col min="5" max="5" width="11.42578125" style="31"/>
    <col min="6" max="6" width="28.7109375" style="31" customWidth="1"/>
    <col min="7" max="16384" width="11.42578125" style="31"/>
  </cols>
  <sheetData>
    <row r="1" spans="1:8" ht="12.75" customHeight="1" x14ac:dyDescent="0.2">
      <c r="A1" s="102" t="s">
        <v>3</v>
      </c>
      <c r="B1" s="105" t="s">
        <v>26</v>
      </c>
      <c r="C1" s="108" t="s">
        <v>21</v>
      </c>
      <c r="D1" s="111" t="s">
        <v>0</v>
      </c>
      <c r="F1" s="92" t="s">
        <v>24</v>
      </c>
      <c r="G1" s="94">
        <f>SUM(B2:B50)</f>
        <v>17</v>
      </c>
    </row>
    <row r="2" spans="1:8" ht="12.75" customHeight="1" x14ac:dyDescent="0.2">
      <c r="A2" s="103"/>
      <c r="B2" s="106"/>
      <c r="C2" s="109"/>
      <c r="D2" s="112"/>
      <c r="F2" s="93" t="s">
        <v>25</v>
      </c>
      <c r="G2" s="95">
        <f>SUM(C2:C50)</f>
        <v>17</v>
      </c>
    </row>
    <row r="3" spans="1:8" ht="12.75" customHeight="1" thickBot="1" x14ac:dyDescent="0.25">
      <c r="A3" s="104"/>
      <c r="B3" s="107"/>
      <c r="C3" s="110"/>
      <c r="D3" s="113"/>
      <c r="F3" s="91" t="s">
        <v>23</v>
      </c>
      <c r="G3" s="96">
        <f>G2-G1</f>
        <v>0</v>
      </c>
    </row>
    <row r="4" spans="1:8" x14ac:dyDescent="0.2">
      <c r="A4" s="31" t="str">
        <f>Corps_enseignant!D2</f>
        <v>Dassin Joe - 51597</v>
      </c>
      <c r="B4" s="32">
        <f>'Suppléances positif'!L2</f>
        <v>4</v>
      </c>
      <c r="C4" s="35">
        <f>'Suppléances positif'!K2</f>
        <v>7</v>
      </c>
      <c r="D4" s="34">
        <f>'Suppléances positif'!M2</f>
        <v>-3</v>
      </c>
    </row>
    <row r="5" spans="1:8" x14ac:dyDescent="0.2">
      <c r="A5" s="31" t="str">
        <f>Corps_enseignant!D3</f>
        <v>Farmer Mylène - 50531</v>
      </c>
      <c r="B5" s="32">
        <f>'Suppléances positif'!L3</f>
        <v>0</v>
      </c>
      <c r="C5" s="35">
        <f>'Suppléances positif'!K3</f>
        <v>0</v>
      </c>
      <c r="D5" s="34">
        <f>'Suppléances positif'!M3</f>
        <v>0</v>
      </c>
      <c r="H5" s="90"/>
    </row>
    <row r="6" spans="1:8" x14ac:dyDescent="0.2">
      <c r="A6" s="31" t="str">
        <f>Corps_enseignant!D4</f>
        <v>Hallyday Johnny - 51330</v>
      </c>
      <c r="B6" s="32">
        <f>'Suppléances positif'!L4</f>
        <v>0</v>
      </c>
      <c r="C6" s="35">
        <f>'Suppléances positif'!K4</f>
        <v>0</v>
      </c>
      <c r="D6" s="34">
        <f>'Suppléances positif'!M4</f>
        <v>0</v>
      </c>
    </row>
    <row r="7" spans="1:8" x14ac:dyDescent="0.2">
      <c r="A7" s="31" t="str">
        <f>Corps_enseignant!D5</f>
        <v>Berger Michel - 25253</v>
      </c>
      <c r="B7" s="32">
        <f>'Suppléances positif'!L5</f>
        <v>6</v>
      </c>
      <c r="C7" s="35">
        <f>'Suppléances positif'!K5</f>
        <v>6</v>
      </c>
      <c r="D7" s="34">
        <f>'Suppléances positif'!M5</f>
        <v>0</v>
      </c>
      <c r="H7" s="90"/>
    </row>
    <row r="8" spans="1:8" x14ac:dyDescent="0.2">
      <c r="A8" s="31" t="str">
        <f>Corps_enseignant!D6</f>
        <v>Gall France - 21511</v>
      </c>
      <c r="B8" s="32">
        <f>'Suppléances positif'!L6</f>
        <v>0</v>
      </c>
      <c r="C8" s="35">
        <f>'Suppléances positif'!K6</f>
        <v>0</v>
      </c>
      <c r="D8" s="34">
        <f>'Suppléances positif'!M6</f>
        <v>0</v>
      </c>
      <c r="G8" s="90"/>
    </row>
    <row r="9" spans="1:8" x14ac:dyDescent="0.2">
      <c r="A9" s="31" t="str">
        <f>Corps_enseignant!D7</f>
        <v>Gainsbourg Serge - 25096</v>
      </c>
      <c r="B9" s="32">
        <f>'Suppléances positif'!L7</f>
        <v>0</v>
      </c>
      <c r="C9" s="35">
        <f>'Suppléances positif'!K7</f>
        <v>2</v>
      </c>
      <c r="D9" s="34">
        <f>'Suppléances positif'!M7</f>
        <v>-2</v>
      </c>
    </row>
    <row r="10" spans="1:8" x14ac:dyDescent="0.2">
      <c r="A10" s="31" t="str">
        <f>Corps_enseignant!D8</f>
        <v>Adjani Isabelle - 50290</v>
      </c>
      <c r="B10" s="32">
        <f>'Suppléances positif'!L8</f>
        <v>7</v>
      </c>
      <c r="C10" s="35">
        <f>'Suppléances positif'!K8</f>
        <v>2</v>
      </c>
      <c r="D10" s="34">
        <f>'Suppléances positif'!M8</f>
        <v>5</v>
      </c>
      <c r="G10" s="90"/>
    </row>
    <row r="11" spans="1:8" x14ac:dyDescent="0.2">
      <c r="A11" s="31" t="str">
        <f>Corps_enseignant!D9</f>
        <v>Alamo Franck - 30740</v>
      </c>
      <c r="B11" s="32">
        <f>'Suppléances positif'!L9</f>
        <v>0</v>
      </c>
      <c r="C11" s="35">
        <f>'Suppléances positif'!K9</f>
        <v>0</v>
      </c>
      <c r="D11" s="34">
        <f>'Suppléances positif'!M9</f>
        <v>0</v>
      </c>
    </row>
    <row r="12" spans="1:8" x14ac:dyDescent="0.2">
      <c r="A12" s="31" t="str">
        <f>Corps_enseignant!D10</f>
        <v>Ferré Léo - 25013</v>
      </c>
      <c r="B12" s="32">
        <f>'Suppléances positif'!L10</f>
        <v>0</v>
      </c>
      <c r="C12" s="35">
        <f>'Suppléances positif'!K10</f>
        <v>0</v>
      </c>
      <c r="D12" s="34">
        <f>'Suppléances positif'!M10</f>
        <v>0</v>
      </c>
    </row>
    <row r="13" spans="1:8" x14ac:dyDescent="0.2">
      <c r="A13" s="31" t="str">
        <f>Corps_enseignant!D11</f>
        <v>Girardot Annie - 50521</v>
      </c>
      <c r="B13" s="32">
        <f>'Suppléances positif'!L11</f>
        <v>0</v>
      </c>
      <c r="C13" s="35">
        <f>'Suppléances positif'!K11</f>
        <v>0</v>
      </c>
      <c r="D13" s="34">
        <f>'Suppléances positif'!M11</f>
        <v>0</v>
      </c>
    </row>
    <row r="14" spans="1:8" x14ac:dyDescent="0.2">
      <c r="A14" s="31" t="str">
        <f>Corps_enseignant!D12</f>
        <v xml:space="preserve">  - </v>
      </c>
      <c r="B14" s="32">
        <f>'Suppléances positif'!L12</f>
        <v>0</v>
      </c>
      <c r="C14" s="35">
        <f>'Suppléances positif'!K12</f>
        <v>0</v>
      </c>
      <c r="D14" s="34">
        <f>'Suppléances positif'!M12</f>
        <v>0</v>
      </c>
    </row>
    <row r="15" spans="1:8" x14ac:dyDescent="0.2">
      <c r="A15" s="31" t="str">
        <f>Corps_enseignant!D13</f>
        <v xml:space="preserve">  - </v>
      </c>
      <c r="B15" s="32">
        <f>'Suppléances positif'!L13</f>
        <v>0</v>
      </c>
      <c r="C15" s="35">
        <f>'Suppléances positif'!K13</f>
        <v>0</v>
      </c>
      <c r="D15" s="34">
        <f>'Suppléances positif'!M13</f>
        <v>0</v>
      </c>
    </row>
    <row r="16" spans="1:8" x14ac:dyDescent="0.2">
      <c r="A16" s="31" t="str">
        <f>Corps_enseignant!D14</f>
        <v xml:space="preserve">  - </v>
      </c>
      <c r="B16" s="32">
        <f>'Suppléances positif'!L14</f>
        <v>0</v>
      </c>
      <c r="C16" s="35">
        <f>'Suppléances positif'!K14</f>
        <v>0</v>
      </c>
      <c r="D16" s="34">
        <f>'Suppléances positif'!M14</f>
        <v>0</v>
      </c>
    </row>
    <row r="17" spans="1:4" x14ac:dyDescent="0.2">
      <c r="A17" s="31" t="str">
        <f>Corps_enseignant!D15</f>
        <v xml:space="preserve">  - </v>
      </c>
      <c r="B17" s="32">
        <f>'Suppléances positif'!L15</f>
        <v>0</v>
      </c>
      <c r="C17" s="35">
        <f>'Suppléances positif'!K15</f>
        <v>0</v>
      </c>
      <c r="D17" s="34">
        <f>'Suppléances positif'!M15</f>
        <v>0</v>
      </c>
    </row>
    <row r="18" spans="1:4" x14ac:dyDescent="0.2">
      <c r="A18" s="31" t="str">
        <f>Corps_enseignant!D16</f>
        <v xml:space="preserve">  - </v>
      </c>
      <c r="B18" s="32">
        <f>'Suppléances positif'!L16</f>
        <v>0</v>
      </c>
      <c r="C18" s="35">
        <f>'Suppléances positif'!K16</f>
        <v>0</v>
      </c>
      <c r="D18" s="34">
        <f>'Suppléances positif'!M16</f>
        <v>0</v>
      </c>
    </row>
    <row r="19" spans="1:4" x14ac:dyDescent="0.2">
      <c r="A19" s="31" t="str">
        <f>Corps_enseignant!D17</f>
        <v xml:space="preserve">  - </v>
      </c>
      <c r="B19" s="32">
        <f>'Suppléances positif'!L17</f>
        <v>0</v>
      </c>
      <c r="C19" s="35">
        <f>'Suppléances positif'!K17</f>
        <v>0</v>
      </c>
      <c r="D19" s="34">
        <f>'Suppléances positif'!M17</f>
        <v>0</v>
      </c>
    </row>
    <row r="20" spans="1:4" x14ac:dyDescent="0.2">
      <c r="A20" s="31" t="str">
        <f>Corps_enseignant!D18</f>
        <v xml:space="preserve">  - </v>
      </c>
      <c r="B20" s="32">
        <f>'Suppléances positif'!L18</f>
        <v>0</v>
      </c>
      <c r="C20" s="35">
        <f>'Suppléances positif'!K18</f>
        <v>0</v>
      </c>
      <c r="D20" s="34">
        <f>'Suppléances positif'!M18</f>
        <v>0</v>
      </c>
    </row>
    <row r="21" spans="1:4" x14ac:dyDescent="0.2">
      <c r="A21" s="31" t="str">
        <f>Corps_enseignant!D19</f>
        <v xml:space="preserve">  - </v>
      </c>
      <c r="B21" s="32">
        <f>'Suppléances positif'!L19</f>
        <v>0</v>
      </c>
      <c r="C21" s="35">
        <f>'Suppléances positif'!K19</f>
        <v>0</v>
      </c>
      <c r="D21" s="34">
        <f>'Suppléances positif'!M19</f>
        <v>0</v>
      </c>
    </row>
    <row r="22" spans="1:4" x14ac:dyDescent="0.2">
      <c r="A22" s="31" t="str">
        <f>Corps_enseignant!D20</f>
        <v xml:space="preserve">  - </v>
      </c>
      <c r="B22" s="32">
        <f>'Suppléances positif'!L20</f>
        <v>0</v>
      </c>
      <c r="C22" s="35">
        <f>'Suppléances positif'!K20</f>
        <v>0</v>
      </c>
      <c r="D22" s="34">
        <f>'Suppléances positif'!M20</f>
        <v>0</v>
      </c>
    </row>
    <row r="23" spans="1:4" x14ac:dyDescent="0.2">
      <c r="A23" s="31" t="str">
        <f>Corps_enseignant!D21</f>
        <v xml:space="preserve">  - </v>
      </c>
      <c r="B23" s="32">
        <f>'Suppléances positif'!L21</f>
        <v>0</v>
      </c>
      <c r="C23" s="35">
        <f>'Suppléances positif'!K21</f>
        <v>0</v>
      </c>
      <c r="D23" s="34">
        <f>'Suppléances positif'!M21</f>
        <v>0</v>
      </c>
    </row>
    <row r="24" spans="1:4" x14ac:dyDescent="0.2">
      <c r="A24" s="31" t="str">
        <f>Corps_enseignant!D22</f>
        <v xml:space="preserve">  - </v>
      </c>
      <c r="B24" s="32">
        <f>'Suppléances positif'!L22</f>
        <v>0</v>
      </c>
      <c r="C24" s="35">
        <f>'Suppléances positif'!K22</f>
        <v>0</v>
      </c>
      <c r="D24" s="34">
        <f>'Suppléances positif'!M22</f>
        <v>0</v>
      </c>
    </row>
    <row r="25" spans="1:4" x14ac:dyDescent="0.2">
      <c r="A25" s="31" t="str">
        <f>Corps_enseignant!D23</f>
        <v xml:space="preserve">  - </v>
      </c>
      <c r="B25" s="32">
        <f>'Suppléances positif'!L23</f>
        <v>0</v>
      </c>
      <c r="C25" s="35">
        <f>'Suppléances positif'!K23</f>
        <v>0</v>
      </c>
      <c r="D25" s="34">
        <f>'Suppléances positif'!M23</f>
        <v>0</v>
      </c>
    </row>
    <row r="26" spans="1:4" x14ac:dyDescent="0.2">
      <c r="A26" s="31" t="str">
        <f>Corps_enseignant!D24</f>
        <v xml:space="preserve">  - </v>
      </c>
      <c r="B26" s="32">
        <f>'Suppléances positif'!L24</f>
        <v>0</v>
      </c>
      <c r="C26" s="35">
        <f>'Suppléances positif'!K24</f>
        <v>0</v>
      </c>
      <c r="D26" s="34">
        <f>'Suppléances positif'!M24</f>
        <v>0</v>
      </c>
    </row>
    <row r="27" spans="1:4" x14ac:dyDescent="0.2">
      <c r="A27" s="31" t="str">
        <f>Corps_enseignant!D25</f>
        <v xml:space="preserve">  - </v>
      </c>
      <c r="B27" s="32">
        <f>'Suppléances positif'!L25</f>
        <v>0</v>
      </c>
      <c r="C27" s="35">
        <f>'Suppléances positif'!K25</f>
        <v>0</v>
      </c>
      <c r="D27" s="34">
        <f>'Suppléances positif'!M25</f>
        <v>0</v>
      </c>
    </row>
    <row r="28" spans="1:4" x14ac:dyDescent="0.2">
      <c r="A28" s="31" t="str">
        <f>Corps_enseignant!D26</f>
        <v xml:space="preserve">  - </v>
      </c>
      <c r="B28" s="32">
        <f>'Suppléances positif'!L26</f>
        <v>0</v>
      </c>
      <c r="C28" s="35">
        <f>'Suppléances positif'!K26</f>
        <v>0</v>
      </c>
      <c r="D28" s="34">
        <f>'Suppléances positif'!M26</f>
        <v>0</v>
      </c>
    </row>
    <row r="29" spans="1:4" x14ac:dyDescent="0.2">
      <c r="A29" s="31" t="str">
        <f>Corps_enseignant!D27</f>
        <v xml:space="preserve">  - </v>
      </c>
      <c r="B29" s="32">
        <f>'Suppléances positif'!L27</f>
        <v>0</v>
      </c>
      <c r="C29" s="35">
        <f>'Suppléances positif'!K27</f>
        <v>0</v>
      </c>
      <c r="D29" s="34">
        <f>'Suppléances positif'!M27</f>
        <v>0</v>
      </c>
    </row>
    <row r="30" spans="1:4" x14ac:dyDescent="0.2">
      <c r="A30" s="31" t="str">
        <f>Corps_enseignant!D28</f>
        <v xml:space="preserve">  - </v>
      </c>
      <c r="B30" s="32">
        <f>'Suppléances positif'!L28</f>
        <v>0</v>
      </c>
      <c r="C30" s="35">
        <f>'Suppléances positif'!K28</f>
        <v>0</v>
      </c>
      <c r="D30" s="34">
        <f>'Suppléances positif'!M28</f>
        <v>0</v>
      </c>
    </row>
    <row r="31" spans="1:4" x14ac:dyDescent="0.2">
      <c r="A31" s="31" t="str">
        <f>Corps_enseignant!D29</f>
        <v xml:space="preserve">  - </v>
      </c>
      <c r="B31" s="32">
        <f>'Suppléances positif'!L29</f>
        <v>0</v>
      </c>
      <c r="C31" s="35">
        <f>'Suppléances positif'!K29</f>
        <v>0</v>
      </c>
      <c r="D31" s="34">
        <f>'Suppléances positif'!M29</f>
        <v>0</v>
      </c>
    </row>
    <row r="32" spans="1:4" x14ac:dyDescent="0.2">
      <c r="A32" s="31" t="str">
        <f>Corps_enseignant!D30</f>
        <v xml:space="preserve">  - </v>
      </c>
      <c r="B32" s="32">
        <f>'Suppléances positif'!L30</f>
        <v>0</v>
      </c>
      <c r="C32" s="35">
        <f>'Suppléances positif'!K30</f>
        <v>0</v>
      </c>
      <c r="D32" s="34">
        <f>'Suppléances positif'!M30</f>
        <v>0</v>
      </c>
    </row>
    <row r="33" spans="1:4" x14ac:dyDescent="0.2">
      <c r="A33" s="31" t="str">
        <f>Corps_enseignant!D31</f>
        <v xml:space="preserve">  - </v>
      </c>
      <c r="B33" s="32">
        <f>'Suppléances positif'!L31</f>
        <v>0</v>
      </c>
      <c r="C33" s="35">
        <f>'Suppléances positif'!K31</f>
        <v>0</v>
      </c>
      <c r="D33" s="34">
        <f>'Suppléances positif'!M31</f>
        <v>0</v>
      </c>
    </row>
    <row r="34" spans="1:4" x14ac:dyDescent="0.2">
      <c r="A34" s="31" t="str">
        <f>Corps_enseignant!D32</f>
        <v xml:space="preserve">  - </v>
      </c>
      <c r="B34" s="32">
        <f>'Suppléances positif'!L32</f>
        <v>0</v>
      </c>
      <c r="C34" s="35">
        <f>'Suppléances positif'!K32</f>
        <v>0</v>
      </c>
      <c r="D34" s="34">
        <f>'Suppléances positif'!M32</f>
        <v>0</v>
      </c>
    </row>
    <row r="35" spans="1:4" x14ac:dyDescent="0.2">
      <c r="A35" s="31" t="str">
        <f>Corps_enseignant!D33</f>
        <v xml:space="preserve">  - </v>
      </c>
      <c r="B35" s="32">
        <f>'Suppléances positif'!L33</f>
        <v>0</v>
      </c>
      <c r="C35" s="35">
        <f>'Suppléances positif'!K33</f>
        <v>0</v>
      </c>
      <c r="D35" s="34">
        <f>'Suppléances positif'!M33</f>
        <v>0</v>
      </c>
    </row>
    <row r="36" spans="1:4" x14ac:dyDescent="0.2">
      <c r="A36" s="31" t="str">
        <f>Corps_enseignant!D34</f>
        <v xml:space="preserve">  - </v>
      </c>
      <c r="B36" s="32">
        <f>'Suppléances positif'!L34</f>
        <v>0</v>
      </c>
      <c r="C36" s="35">
        <f>'Suppléances positif'!K34</f>
        <v>0</v>
      </c>
      <c r="D36" s="34">
        <f>'Suppléances positif'!M34</f>
        <v>0</v>
      </c>
    </row>
    <row r="37" spans="1:4" x14ac:dyDescent="0.2">
      <c r="A37" s="31" t="str">
        <f>Corps_enseignant!D35</f>
        <v xml:space="preserve">  - </v>
      </c>
      <c r="B37" s="32">
        <f>'Suppléances positif'!L35</f>
        <v>0</v>
      </c>
      <c r="C37" s="35">
        <f>'Suppléances positif'!K35</f>
        <v>0</v>
      </c>
      <c r="D37" s="34">
        <f>'Suppléances positif'!M35</f>
        <v>0</v>
      </c>
    </row>
    <row r="38" spans="1:4" x14ac:dyDescent="0.2">
      <c r="A38" s="31" t="str">
        <f>Corps_enseignant!D36</f>
        <v xml:space="preserve">  - </v>
      </c>
      <c r="B38" s="32">
        <f>'Suppléances positif'!L36</f>
        <v>0</v>
      </c>
      <c r="C38" s="35">
        <f>'Suppléances positif'!K36</f>
        <v>0</v>
      </c>
      <c r="D38" s="34">
        <f>'Suppléances positif'!M36</f>
        <v>0</v>
      </c>
    </row>
    <row r="39" spans="1:4" x14ac:dyDescent="0.2">
      <c r="A39" s="31" t="str">
        <f>Corps_enseignant!D37</f>
        <v xml:space="preserve">  - </v>
      </c>
      <c r="B39" s="32">
        <f>'Suppléances positif'!L37</f>
        <v>0</v>
      </c>
      <c r="C39" s="35">
        <f>'Suppléances positif'!K37</f>
        <v>0</v>
      </c>
      <c r="D39" s="34">
        <f>'Suppléances positif'!M37</f>
        <v>0</v>
      </c>
    </row>
    <row r="40" spans="1:4" x14ac:dyDescent="0.2">
      <c r="A40" s="31" t="str">
        <f>Corps_enseignant!D38</f>
        <v xml:space="preserve">  - </v>
      </c>
      <c r="B40" s="32">
        <f>'Suppléances positif'!L38</f>
        <v>0</v>
      </c>
      <c r="C40" s="35">
        <f>'Suppléances positif'!K38</f>
        <v>0</v>
      </c>
      <c r="D40" s="34">
        <f>'Suppléances positif'!M38</f>
        <v>0</v>
      </c>
    </row>
    <row r="41" spans="1:4" x14ac:dyDescent="0.2">
      <c r="A41" s="31" t="str">
        <f>Corps_enseignant!D39</f>
        <v xml:space="preserve">  - </v>
      </c>
      <c r="B41" s="32">
        <f>'Suppléances positif'!L39</f>
        <v>0</v>
      </c>
      <c r="C41" s="35">
        <f>'Suppléances positif'!K39</f>
        <v>0</v>
      </c>
      <c r="D41" s="34">
        <f>'Suppléances positif'!M39</f>
        <v>0</v>
      </c>
    </row>
    <row r="42" spans="1:4" x14ac:dyDescent="0.2">
      <c r="A42" s="31" t="str">
        <f>Corps_enseignant!D40</f>
        <v xml:space="preserve">  - </v>
      </c>
      <c r="B42" s="32">
        <f>'Suppléances positif'!L40</f>
        <v>0</v>
      </c>
      <c r="C42" s="35">
        <f>'Suppléances positif'!K40</f>
        <v>0</v>
      </c>
      <c r="D42" s="34">
        <f>'Suppléances positif'!M40</f>
        <v>0</v>
      </c>
    </row>
    <row r="43" spans="1:4" x14ac:dyDescent="0.2">
      <c r="A43" s="31" t="str">
        <f>Corps_enseignant!D41</f>
        <v xml:space="preserve">  - </v>
      </c>
      <c r="B43" s="32">
        <f>'Suppléances positif'!L41</f>
        <v>0</v>
      </c>
      <c r="C43" s="35">
        <f>'Suppléances positif'!K41</f>
        <v>0</v>
      </c>
      <c r="D43" s="34">
        <f>'Suppléances positif'!M41</f>
        <v>0</v>
      </c>
    </row>
    <row r="44" spans="1:4" x14ac:dyDescent="0.2">
      <c r="A44" s="31" t="str">
        <f>Corps_enseignant!D42</f>
        <v xml:space="preserve">  - </v>
      </c>
      <c r="B44" s="32">
        <f>'Suppléances positif'!L42</f>
        <v>0</v>
      </c>
      <c r="C44" s="35">
        <f>'Suppléances positif'!K42</f>
        <v>0</v>
      </c>
      <c r="D44" s="34">
        <f>'Suppléances positif'!M42</f>
        <v>0</v>
      </c>
    </row>
    <row r="45" spans="1:4" x14ac:dyDescent="0.2">
      <c r="A45" s="31" t="str">
        <f>Corps_enseignant!D43</f>
        <v xml:space="preserve">  - </v>
      </c>
      <c r="B45" s="32">
        <f>'Suppléances positif'!L43</f>
        <v>0</v>
      </c>
      <c r="C45" s="35">
        <f>'Suppléances positif'!K43</f>
        <v>0</v>
      </c>
      <c r="D45" s="34">
        <f>'Suppléances positif'!M43</f>
        <v>0</v>
      </c>
    </row>
    <row r="46" spans="1:4" x14ac:dyDescent="0.2">
      <c r="A46" s="31" t="str">
        <f>Corps_enseignant!D44</f>
        <v xml:space="preserve">  - </v>
      </c>
      <c r="B46" s="32">
        <f>'Suppléances positif'!L44</f>
        <v>0</v>
      </c>
      <c r="C46" s="35">
        <f>'Suppléances positif'!K44</f>
        <v>0</v>
      </c>
      <c r="D46" s="34">
        <f>'Suppléances positif'!M44</f>
        <v>0</v>
      </c>
    </row>
    <row r="47" spans="1:4" x14ac:dyDescent="0.2">
      <c r="A47" s="31" t="str">
        <f>Corps_enseignant!D45</f>
        <v xml:space="preserve">  - </v>
      </c>
      <c r="B47" s="32">
        <f>'Suppléances positif'!L45</f>
        <v>0</v>
      </c>
      <c r="C47" s="35">
        <f>'Suppléances positif'!K45</f>
        <v>0</v>
      </c>
      <c r="D47" s="34">
        <f>'Suppléances positif'!M45</f>
        <v>0</v>
      </c>
    </row>
    <row r="48" spans="1:4" x14ac:dyDescent="0.2">
      <c r="A48" s="31" t="str">
        <f>Corps_enseignant!D46</f>
        <v xml:space="preserve">  - </v>
      </c>
      <c r="B48" s="32">
        <f>'Suppléances positif'!L46</f>
        <v>0</v>
      </c>
      <c r="C48" s="35">
        <f>'Suppléances positif'!K46</f>
        <v>0</v>
      </c>
      <c r="D48" s="34">
        <f>'Suppléances positif'!M46</f>
        <v>0</v>
      </c>
    </row>
    <row r="49" spans="1:4" x14ac:dyDescent="0.2">
      <c r="A49" s="31" t="str">
        <f>Corps_enseignant!D47</f>
        <v xml:space="preserve">  - </v>
      </c>
      <c r="B49" s="32">
        <f>'Suppléances positif'!L47</f>
        <v>0</v>
      </c>
      <c r="C49" s="35">
        <f>'Suppléances positif'!K47</f>
        <v>0</v>
      </c>
      <c r="D49" s="34">
        <f>'Suppléances positif'!M47</f>
        <v>0</v>
      </c>
    </row>
    <row r="50" spans="1:4" x14ac:dyDescent="0.2">
      <c r="A50" s="31" t="str">
        <f>Corps_enseignant!D48</f>
        <v xml:space="preserve">  - </v>
      </c>
      <c r="B50" s="32">
        <f>'Suppléances positif'!L48</f>
        <v>0</v>
      </c>
      <c r="C50" s="35">
        <f>'Suppléances positif'!K48</f>
        <v>0</v>
      </c>
      <c r="D50" s="34">
        <f>'Suppléances positif'!M48</f>
        <v>0</v>
      </c>
    </row>
  </sheetData>
  <sheetProtection selectLockedCells="1" selectUnlockedCells="1"/>
  <autoFilter ref="A3:D3">
    <sortState ref="A6:E65">
      <sortCondition ref="B1:B50"/>
    </sortState>
  </autoFilter>
  <mergeCells count="4">
    <mergeCell ref="A1:A3"/>
    <mergeCell ref="B1:B3"/>
    <mergeCell ref="C1:C3"/>
    <mergeCell ref="D1:D3"/>
  </mergeCells>
  <phoneticPr fontId="21" type="noConversion"/>
  <conditionalFormatting sqref="B4:C65474">
    <cfRule type="cellIs" dxfId="3" priority="1" stopIfTrue="1" operator="equal">
      <formula>0</formula>
    </cfRule>
  </conditionalFormatting>
  <conditionalFormatting sqref="D4:D65474">
    <cfRule type="cellIs" dxfId="2" priority="2" stopIfTrue="1" operator="lessThan">
      <formula>0</formula>
    </cfRule>
    <cfRule type="cellIs" dxfId="1" priority="3" stopIfTrue="1" operator="greaterThan">
      <formula>0</formula>
    </cfRule>
    <cfRule type="cellIs" dxfId="0" priority="4" stopIfTrue="1" operator="equal">
      <formula>0</formula>
    </cfRule>
  </conditionalFormatting>
  <pageMargins left="0.6118055555555556" right="0.6694444444444444" top="0.51458333333333339" bottom="0.59722222222222221" header="0.27708333333333335" footer="0.35972222222222222"/>
  <pageSetup paperSize="9" firstPageNumber="0" orientation="portrait" r:id="rId1"/>
  <headerFooter alignWithMargins="0">
    <oddHeader>&amp;L&amp;F&amp;R&amp;D</oddHeader>
    <oddFooter>&amp;CPage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50"/>
  <sheetViews>
    <sheetView workbookViewId="0">
      <selection activeCell="A2" sqref="A2"/>
    </sheetView>
  </sheetViews>
  <sheetFormatPr baseColWidth="10" defaultRowHeight="12.75" x14ac:dyDescent="0.2"/>
  <cols>
    <col min="1" max="1" width="22.7109375" customWidth="1"/>
    <col min="2" max="2" width="18.5703125" customWidth="1"/>
    <col min="3" max="3" width="11.42578125" style="33"/>
    <col min="4" max="4" width="48.28515625" style="33" customWidth="1"/>
  </cols>
  <sheetData>
    <row r="1" spans="1:4" x14ac:dyDescent="0.2">
      <c r="A1" s="40" t="s">
        <v>14</v>
      </c>
      <c r="B1" s="41" t="s">
        <v>15</v>
      </c>
      <c r="C1" s="42" t="s">
        <v>12</v>
      </c>
      <c r="D1" s="43" t="s">
        <v>13</v>
      </c>
    </row>
    <row r="2" spans="1:4" x14ac:dyDescent="0.2">
      <c r="A2" s="44" t="s">
        <v>27</v>
      </c>
      <c r="B2" s="38" t="s">
        <v>28</v>
      </c>
      <c r="C2" s="39">
        <v>51597</v>
      </c>
      <c r="D2" s="45" t="str">
        <f t="shared" ref="D2:D11" si="0">A2&amp;" "&amp;B2&amp;" - "&amp;C2</f>
        <v>Dassin Joe - 51597</v>
      </c>
    </row>
    <row r="3" spans="1:4" ht="12.75" customHeight="1" x14ac:dyDescent="0.2">
      <c r="A3" s="48" t="s">
        <v>29</v>
      </c>
      <c r="B3" s="4" t="s">
        <v>30</v>
      </c>
      <c r="C3" s="23">
        <v>50531</v>
      </c>
      <c r="D3" s="45" t="str">
        <f t="shared" si="0"/>
        <v>Farmer Mylène - 50531</v>
      </c>
    </row>
    <row r="4" spans="1:4" ht="12.75" customHeight="1" x14ac:dyDescent="0.2">
      <c r="A4" s="44" t="s">
        <v>50</v>
      </c>
      <c r="B4" s="38" t="s">
        <v>31</v>
      </c>
      <c r="C4" s="39">
        <v>51330</v>
      </c>
      <c r="D4" s="45" t="str">
        <f t="shared" si="0"/>
        <v>Hallyday Johnny - 51330</v>
      </c>
    </row>
    <row r="5" spans="1:4" x14ac:dyDescent="0.2">
      <c r="A5" s="49" t="s">
        <v>32</v>
      </c>
      <c r="B5" s="4" t="s">
        <v>10</v>
      </c>
      <c r="C5" s="23">
        <v>25253</v>
      </c>
      <c r="D5" s="45" t="str">
        <f t="shared" si="0"/>
        <v>Berger Michel - 25253</v>
      </c>
    </row>
    <row r="6" spans="1:4" x14ac:dyDescent="0.2">
      <c r="A6" s="44" t="s">
        <v>33</v>
      </c>
      <c r="B6" s="38" t="s">
        <v>34</v>
      </c>
      <c r="C6" s="39">
        <v>21511</v>
      </c>
      <c r="D6" s="45" t="str">
        <f t="shared" si="0"/>
        <v>Gall France - 21511</v>
      </c>
    </row>
    <row r="7" spans="1:4" x14ac:dyDescent="0.2">
      <c r="A7" s="49" t="s">
        <v>35</v>
      </c>
      <c r="B7" s="4" t="s">
        <v>36</v>
      </c>
      <c r="C7" s="23">
        <v>25096</v>
      </c>
      <c r="D7" s="45" t="str">
        <f t="shared" si="0"/>
        <v>Gainsbourg Serge - 25096</v>
      </c>
    </row>
    <row r="8" spans="1:4" x14ac:dyDescent="0.2">
      <c r="A8" s="44" t="s">
        <v>37</v>
      </c>
      <c r="B8" s="38" t="s">
        <v>11</v>
      </c>
      <c r="C8" s="39">
        <v>50290</v>
      </c>
      <c r="D8" s="45" t="str">
        <f t="shared" si="0"/>
        <v>Adjani Isabelle - 50290</v>
      </c>
    </row>
    <row r="9" spans="1:4" x14ac:dyDescent="0.2">
      <c r="A9" s="44" t="s">
        <v>38</v>
      </c>
      <c r="B9" s="38" t="s">
        <v>39</v>
      </c>
      <c r="C9" s="39">
        <v>30740</v>
      </c>
      <c r="D9" s="45" t="str">
        <f t="shared" si="0"/>
        <v>Alamo Franck - 30740</v>
      </c>
    </row>
    <row r="10" spans="1:4" x14ac:dyDescent="0.2">
      <c r="A10" s="44" t="s">
        <v>40</v>
      </c>
      <c r="B10" s="38" t="s">
        <v>41</v>
      </c>
      <c r="C10" s="39">
        <v>25013</v>
      </c>
      <c r="D10" s="45" t="str">
        <f t="shared" si="0"/>
        <v>Ferré Léo - 25013</v>
      </c>
    </row>
    <row r="11" spans="1:4" x14ac:dyDescent="0.2">
      <c r="A11" s="44" t="s">
        <v>42</v>
      </c>
      <c r="B11" s="38" t="s">
        <v>43</v>
      </c>
      <c r="C11" s="39">
        <v>50521</v>
      </c>
      <c r="D11" s="45" t="str">
        <f t="shared" si="0"/>
        <v>Girardot Annie - 50521</v>
      </c>
    </row>
    <row r="12" spans="1:4" x14ac:dyDescent="0.2">
      <c r="A12" s="6"/>
      <c r="B12" s="4"/>
      <c r="C12" s="11"/>
      <c r="D12" s="45" t="str">
        <f t="shared" ref="D12:D22" si="1">A12&amp;" "&amp;B12&amp;" - "&amp;C12</f>
        <v xml:space="preserve">  - </v>
      </c>
    </row>
    <row r="13" spans="1:4" x14ac:dyDescent="0.2">
      <c r="A13" s="6"/>
      <c r="B13" s="4"/>
      <c r="C13" s="11"/>
      <c r="D13" s="45" t="str">
        <f t="shared" si="1"/>
        <v xml:space="preserve">  - </v>
      </c>
    </row>
    <row r="14" spans="1:4" x14ac:dyDescent="0.2">
      <c r="A14" s="6"/>
      <c r="B14" s="4"/>
      <c r="C14" s="11"/>
      <c r="D14" s="45" t="str">
        <f t="shared" si="1"/>
        <v xml:space="preserve">  - </v>
      </c>
    </row>
    <row r="15" spans="1:4" x14ac:dyDescent="0.2">
      <c r="A15" s="6"/>
      <c r="B15" s="4"/>
      <c r="C15" s="11"/>
      <c r="D15" s="45" t="str">
        <f t="shared" si="1"/>
        <v xml:space="preserve">  - </v>
      </c>
    </row>
    <row r="16" spans="1:4" x14ac:dyDescent="0.2">
      <c r="A16" s="6"/>
      <c r="B16" s="4"/>
      <c r="C16" s="11"/>
      <c r="D16" s="45" t="str">
        <f t="shared" si="1"/>
        <v xml:space="preserve">  - </v>
      </c>
    </row>
    <row r="17" spans="1:4" x14ac:dyDescent="0.2">
      <c r="A17" s="6"/>
      <c r="B17" s="4"/>
      <c r="C17" s="11"/>
      <c r="D17" s="45" t="str">
        <f t="shared" si="1"/>
        <v xml:space="preserve">  - </v>
      </c>
    </row>
    <row r="18" spans="1:4" x14ac:dyDescent="0.2">
      <c r="A18" s="6"/>
      <c r="B18" s="4"/>
      <c r="C18" s="11"/>
      <c r="D18" s="45" t="str">
        <f t="shared" si="1"/>
        <v xml:space="preserve">  - </v>
      </c>
    </row>
    <row r="19" spans="1:4" x14ac:dyDescent="0.2">
      <c r="A19" s="6"/>
      <c r="B19" s="4"/>
      <c r="C19" s="11"/>
      <c r="D19" s="45" t="str">
        <f t="shared" si="1"/>
        <v xml:space="preserve">  - </v>
      </c>
    </row>
    <row r="20" spans="1:4" x14ac:dyDescent="0.2">
      <c r="A20" s="6"/>
      <c r="B20" s="4"/>
      <c r="C20" s="11"/>
      <c r="D20" s="45" t="str">
        <f t="shared" si="1"/>
        <v xml:space="preserve">  - </v>
      </c>
    </row>
    <row r="21" spans="1:4" x14ac:dyDescent="0.2">
      <c r="A21" s="6"/>
      <c r="B21" s="4"/>
      <c r="C21" s="11"/>
      <c r="D21" s="45" t="str">
        <f t="shared" si="1"/>
        <v xml:space="preserve">  - </v>
      </c>
    </row>
    <row r="22" spans="1:4" x14ac:dyDescent="0.2">
      <c r="A22" s="6"/>
      <c r="B22" s="4"/>
      <c r="C22" s="11"/>
      <c r="D22" s="45" t="str">
        <f t="shared" si="1"/>
        <v xml:space="preserve">  - </v>
      </c>
    </row>
    <row r="23" spans="1:4" x14ac:dyDescent="0.2">
      <c r="A23" s="6"/>
      <c r="B23" s="4"/>
      <c r="C23" s="11"/>
      <c r="D23" s="45" t="str">
        <f t="shared" ref="D23:D38" si="2">A23&amp;" "&amp;B23&amp;" - "&amp;C23</f>
        <v xml:space="preserve">  - </v>
      </c>
    </row>
    <row r="24" spans="1:4" x14ac:dyDescent="0.2">
      <c r="A24" s="6"/>
      <c r="B24" s="4"/>
      <c r="C24" s="11"/>
      <c r="D24" s="45" t="str">
        <f t="shared" si="2"/>
        <v xml:space="preserve">  - </v>
      </c>
    </row>
    <row r="25" spans="1:4" x14ac:dyDescent="0.2">
      <c r="A25" s="6"/>
      <c r="B25" s="4"/>
      <c r="C25" s="11"/>
      <c r="D25" s="45" t="str">
        <f t="shared" si="2"/>
        <v xml:space="preserve">  - </v>
      </c>
    </row>
    <row r="26" spans="1:4" x14ac:dyDescent="0.2">
      <c r="A26" s="6"/>
      <c r="B26" s="4"/>
      <c r="C26" s="11"/>
      <c r="D26" s="45" t="str">
        <f t="shared" si="2"/>
        <v xml:space="preserve">  - </v>
      </c>
    </row>
    <row r="27" spans="1:4" x14ac:dyDescent="0.2">
      <c r="A27" s="6"/>
      <c r="B27" s="4"/>
      <c r="C27" s="11"/>
      <c r="D27" s="45" t="str">
        <f t="shared" si="2"/>
        <v xml:space="preserve">  - </v>
      </c>
    </row>
    <row r="28" spans="1:4" x14ac:dyDescent="0.2">
      <c r="A28" s="6"/>
      <c r="B28" s="4"/>
      <c r="C28" s="11"/>
      <c r="D28" s="45" t="str">
        <f t="shared" si="2"/>
        <v xml:space="preserve">  - </v>
      </c>
    </row>
    <row r="29" spans="1:4" x14ac:dyDescent="0.2">
      <c r="A29" s="6"/>
      <c r="B29" s="4"/>
      <c r="C29" s="11"/>
      <c r="D29" s="45" t="str">
        <f t="shared" si="2"/>
        <v xml:space="preserve">  - </v>
      </c>
    </row>
    <row r="30" spans="1:4" x14ac:dyDescent="0.2">
      <c r="A30" s="6"/>
      <c r="B30" s="4"/>
      <c r="C30" s="11"/>
      <c r="D30" s="45" t="str">
        <f t="shared" si="2"/>
        <v xml:space="preserve">  - </v>
      </c>
    </row>
    <row r="31" spans="1:4" x14ac:dyDescent="0.2">
      <c r="A31" s="6"/>
      <c r="B31" s="4"/>
      <c r="C31" s="11"/>
      <c r="D31" s="45" t="str">
        <f t="shared" si="2"/>
        <v xml:space="preserve">  - </v>
      </c>
    </row>
    <row r="32" spans="1:4" x14ac:dyDescent="0.2">
      <c r="A32" s="6"/>
      <c r="B32" s="4"/>
      <c r="C32" s="11"/>
      <c r="D32" s="45" t="str">
        <f t="shared" si="2"/>
        <v xml:space="preserve">  - </v>
      </c>
    </row>
    <row r="33" spans="1:4" x14ac:dyDescent="0.2">
      <c r="A33" s="6"/>
      <c r="B33" s="4"/>
      <c r="C33" s="11"/>
      <c r="D33" s="45" t="str">
        <f t="shared" si="2"/>
        <v xml:space="preserve">  - </v>
      </c>
    </row>
    <row r="34" spans="1:4" x14ac:dyDescent="0.2">
      <c r="A34" s="6"/>
      <c r="B34" s="4"/>
      <c r="C34" s="11"/>
      <c r="D34" s="45" t="str">
        <f t="shared" si="2"/>
        <v xml:space="preserve">  - </v>
      </c>
    </row>
    <row r="35" spans="1:4" x14ac:dyDescent="0.2">
      <c r="A35" s="6"/>
      <c r="B35" s="4"/>
      <c r="C35" s="11"/>
      <c r="D35" s="45" t="str">
        <f t="shared" si="2"/>
        <v xml:space="preserve">  - </v>
      </c>
    </row>
    <row r="36" spans="1:4" x14ac:dyDescent="0.2">
      <c r="A36" s="6"/>
      <c r="B36" s="4"/>
      <c r="C36" s="11"/>
      <c r="D36" s="45" t="str">
        <f t="shared" si="2"/>
        <v xml:space="preserve">  - </v>
      </c>
    </row>
    <row r="37" spans="1:4" x14ac:dyDescent="0.2">
      <c r="A37" s="6"/>
      <c r="B37" s="4"/>
      <c r="C37" s="11"/>
      <c r="D37" s="45" t="str">
        <f t="shared" si="2"/>
        <v xml:space="preserve">  - </v>
      </c>
    </row>
    <row r="38" spans="1:4" x14ac:dyDescent="0.2">
      <c r="A38" s="6"/>
      <c r="B38" s="4"/>
      <c r="C38" s="11"/>
      <c r="D38" s="45" t="str">
        <f t="shared" si="2"/>
        <v xml:space="preserve">  - </v>
      </c>
    </row>
    <row r="39" spans="1:4" x14ac:dyDescent="0.2">
      <c r="A39" s="6"/>
      <c r="B39" s="4"/>
      <c r="C39" s="11"/>
      <c r="D39" s="45" t="str">
        <f t="shared" ref="D39:D50" si="3">A39&amp;" "&amp;B39&amp;" - "&amp;C39</f>
        <v xml:space="preserve">  - </v>
      </c>
    </row>
    <row r="40" spans="1:4" x14ac:dyDescent="0.2">
      <c r="A40" s="6"/>
      <c r="B40" s="4"/>
      <c r="C40" s="11"/>
      <c r="D40" s="45" t="str">
        <f t="shared" si="3"/>
        <v xml:space="preserve">  - </v>
      </c>
    </row>
    <row r="41" spans="1:4" x14ac:dyDescent="0.2">
      <c r="A41" s="6"/>
      <c r="B41" s="4"/>
      <c r="C41" s="11"/>
      <c r="D41" s="45" t="str">
        <f t="shared" si="3"/>
        <v xml:space="preserve">  - </v>
      </c>
    </row>
    <row r="42" spans="1:4" x14ac:dyDescent="0.2">
      <c r="A42" s="6"/>
      <c r="B42" s="4"/>
      <c r="C42" s="11"/>
      <c r="D42" s="45" t="str">
        <f t="shared" si="3"/>
        <v xml:space="preserve">  - </v>
      </c>
    </row>
    <row r="43" spans="1:4" x14ac:dyDescent="0.2">
      <c r="A43" s="6"/>
      <c r="B43" s="4"/>
      <c r="C43" s="11"/>
      <c r="D43" s="45" t="str">
        <f t="shared" si="3"/>
        <v xml:space="preserve">  - </v>
      </c>
    </row>
    <row r="44" spans="1:4" x14ac:dyDescent="0.2">
      <c r="A44" s="6"/>
      <c r="B44" s="4"/>
      <c r="C44" s="11"/>
      <c r="D44" s="45" t="str">
        <f t="shared" si="3"/>
        <v xml:space="preserve">  - </v>
      </c>
    </row>
    <row r="45" spans="1:4" x14ac:dyDescent="0.2">
      <c r="A45" s="6"/>
      <c r="B45" s="4"/>
      <c r="C45" s="11"/>
      <c r="D45" s="45" t="str">
        <f t="shared" si="3"/>
        <v xml:space="preserve">  - </v>
      </c>
    </row>
    <row r="46" spans="1:4" x14ac:dyDescent="0.2">
      <c r="A46" s="6"/>
      <c r="B46" s="4"/>
      <c r="C46" s="11"/>
      <c r="D46" s="45" t="str">
        <f t="shared" si="3"/>
        <v xml:space="preserve">  - </v>
      </c>
    </row>
    <row r="47" spans="1:4" x14ac:dyDescent="0.2">
      <c r="A47" s="6"/>
      <c r="B47" s="4"/>
      <c r="C47" s="11"/>
      <c r="D47" s="45" t="str">
        <f t="shared" si="3"/>
        <v xml:space="preserve">  - </v>
      </c>
    </row>
    <row r="48" spans="1:4" x14ac:dyDescent="0.2">
      <c r="A48" s="6"/>
      <c r="B48" s="4"/>
      <c r="C48" s="11"/>
      <c r="D48" s="45" t="str">
        <f t="shared" si="3"/>
        <v xml:space="preserve">  - </v>
      </c>
    </row>
    <row r="49" spans="1:4" x14ac:dyDescent="0.2">
      <c r="A49" s="6"/>
      <c r="B49" s="4"/>
      <c r="C49" s="11"/>
      <c r="D49" s="45" t="str">
        <f t="shared" si="3"/>
        <v xml:space="preserve">  - </v>
      </c>
    </row>
    <row r="50" spans="1:4" ht="13.5" thickBot="1" x14ac:dyDescent="0.25">
      <c r="A50" s="10"/>
      <c r="B50" s="12"/>
      <c r="C50" s="46"/>
      <c r="D50" s="47" t="str">
        <f t="shared" si="3"/>
        <v xml:space="preserve">  - </v>
      </c>
    </row>
  </sheetData>
  <autoFilter ref="A1:D50"/>
  <dataConsolidate/>
  <phoneticPr fontId="21" type="noConversion"/>
  <pageMargins left="0.78740157499999996" right="0.78740157499999996" top="0.984251969" bottom="0.984251969" header="0.4921259845" footer="0.4921259845"/>
  <pageSetup paperSize="0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1"/>
  <sheetViews>
    <sheetView showGridLines="0" workbookViewId="0">
      <selection activeCell="E9" sqref="E9"/>
    </sheetView>
  </sheetViews>
  <sheetFormatPr baseColWidth="10" defaultRowHeight="12.75" x14ac:dyDescent="0.2"/>
  <cols>
    <col min="1" max="1" width="1.140625" customWidth="1"/>
    <col min="2" max="2" width="64.42578125" customWidth="1"/>
    <col min="3" max="3" width="1.5703125" customWidth="1"/>
    <col min="4" max="4" width="5.5703125" customWidth="1"/>
    <col min="5" max="6" width="16" customWidth="1"/>
  </cols>
  <sheetData>
    <row r="1" spans="2:6" ht="25.5" x14ac:dyDescent="0.2">
      <c r="B1" s="114" t="s">
        <v>51</v>
      </c>
      <c r="C1" s="114"/>
      <c r="D1" s="120"/>
      <c r="E1" s="120"/>
      <c r="F1" s="120"/>
    </row>
    <row r="2" spans="2:6" x14ac:dyDescent="0.2">
      <c r="B2" s="114" t="s">
        <v>52</v>
      </c>
      <c r="C2" s="114"/>
      <c r="D2" s="120"/>
      <c r="E2" s="120"/>
      <c r="F2" s="120"/>
    </row>
    <row r="3" spans="2:6" x14ac:dyDescent="0.2">
      <c r="B3" s="115"/>
      <c r="C3" s="115"/>
      <c r="D3" s="121"/>
      <c r="E3" s="121"/>
      <c r="F3" s="121"/>
    </row>
    <row r="4" spans="2:6" ht="63.75" x14ac:dyDescent="0.2">
      <c r="B4" s="115" t="s">
        <v>53</v>
      </c>
      <c r="C4" s="115"/>
      <c r="D4" s="121"/>
      <c r="E4" s="121"/>
      <c r="F4" s="121"/>
    </row>
    <row r="5" spans="2:6" x14ac:dyDescent="0.2">
      <c r="B5" s="115"/>
      <c r="C5" s="115"/>
      <c r="D5" s="121"/>
      <c r="E5" s="121"/>
      <c r="F5" s="121"/>
    </row>
    <row r="6" spans="2:6" ht="25.5" x14ac:dyDescent="0.2">
      <c r="B6" s="114" t="s">
        <v>54</v>
      </c>
      <c r="C6" s="114"/>
      <c r="D6" s="120"/>
      <c r="E6" s="120" t="s">
        <v>55</v>
      </c>
      <c r="F6" s="120" t="s">
        <v>56</v>
      </c>
    </row>
    <row r="7" spans="2:6" ht="13.5" thickBot="1" x14ac:dyDescent="0.25">
      <c r="B7" s="115"/>
      <c r="C7" s="115"/>
      <c r="D7" s="121"/>
      <c r="E7" s="121"/>
      <c r="F7" s="121"/>
    </row>
    <row r="8" spans="2:6" ht="51" x14ac:dyDescent="0.2">
      <c r="B8" s="116" t="s">
        <v>57</v>
      </c>
      <c r="C8" s="117"/>
      <c r="D8" s="122"/>
      <c r="E8" s="122">
        <v>1</v>
      </c>
      <c r="F8" s="123"/>
    </row>
    <row r="9" spans="2:6" ht="26.25" thickBot="1" x14ac:dyDescent="0.25">
      <c r="B9" s="118"/>
      <c r="C9" s="119"/>
      <c r="D9" s="124"/>
      <c r="E9" s="125" t="s">
        <v>58</v>
      </c>
      <c r="F9" s="126" t="s">
        <v>59</v>
      </c>
    </row>
    <row r="10" spans="2:6" x14ac:dyDescent="0.2">
      <c r="B10" s="115"/>
      <c r="C10" s="115"/>
      <c r="D10" s="121"/>
      <c r="E10" s="121"/>
      <c r="F10" s="121"/>
    </row>
    <row r="11" spans="2:6" x14ac:dyDescent="0.2">
      <c r="B11" s="115"/>
      <c r="C11" s="115"/>
      <c r="D11" s="121"/>
      <c r="E11" s="121"/>
      <c r="F11" s="121"/>
    </row>
  </sheetData>
  <hyperlinks>
    <hyperlink ref="E9" location="'Suppléances positif'!A2:A50" display="'Suppléances positif'!A2:A5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Suppléances négatif</vt:lpstr>
      <vt:lpstr>Suppléances positif</vt:lpstr>
      <vt:lpstr>Total complet</vt:lpstr>
      <vt:lpstr>Corps_enseignant</vt:lpstr>
      <vt:lpstr>Rapport sur la compatibilité</vt:lpstr>
      <vt:lpstr>'Suppléances positif'!Impression_des_titres</vt:lpstr>
      <vt:lpstr>'Suppléances négatif'!LeçonsACompenser</vt:lpstr>
      <vt:lpstr>NbreHeureDeSuppléances</vt:lpstr>
      <vt:lpstr>'Suppléances négatif'!Suppléants</vt:lpstr>
      <vt:lpstr>Suppléants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Lorraine</cp:lastModifiedBy>
  <cp:lastPrinted>2014-05-04T18:22:48Z</cp:lastPrinted>
  <dcterms:created xsi:type="dcterms:W3CDTF">2014-04-28T15:06:04Z</dcterms:created>
  <dcterms:modified xsi:type="dcterms:W3CDTF">2014-08-12T13:46:24Z</dcterms:modified>
</cp:coreProperties>
</file>