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55" yWindow="120" windowWidth="10245" windowHeight="9030" activeTab="1"/>
  </bookViews>
  <sheets>
    <sheet name="General" sheetId="5" r:id="rId1"/>
    <sheet name="Courrier" sheetId="6" r:id="rId2"/>
    <sheet name="Ceremonie" sheetId="7" r:id="rId3"/>
    <sheet name="Calculs_Imprimer" sheetId="11" r:id="rId4"/>
  </sheets>
  <definedNames>
    <definedName name="_xlnm._FilterDatabase" localSheetId="0" hidden="1">General!$A$1:$J$50</definedName>
    <definedName name="_xlnm.Print_Area" localSheetId="1">Courrier!$B:$P</definedName>
  </definedNames>
  <calcPr calcId="145621"/>
</workbook>
</file>

<file path=xl/calcChain.xml><?xml version="1.0" encoding="utf-8"?>
<calcChain xmlns="http://schemas.openxmlformats.org/spreadsheetml/2006/main">
  <c r="E4" i="11" l="1"/>
  <c r="E7" i="11" l="1"/>
  <c r="E5" i="11"/>
  <c r="E6" i="11"/>
  <c r="E10" i="11" l="1"/>
  <c r="E9" i="11"/>
  <c r="AI7" i="11" l="1"/>
  <c r="AI6" i="11"/>
  <c r="AI5" i="11"/>
  <c r="AI4" i="11"/>
  <c r="AI3" i="11"/>
  <c r="AI2" i="11"/>
  <c r="AH7" i="11"/>
  <c r="AH6" i="11"/>
  <c r="AH5" i="11"/>
  <c r="AH4" i="11"/>
  <c r="AH3" i="11"/>
  <c r="AH2" i="11"/>
  <c r="AG7" i="11"/>
  <c r="AG6" i="11"/>
  <c r="AG5" i="11"/>
  <c r="AG4" i="11"/>
  <c r="AG3" i="11"/>
  <c r="AG2" i="11"/>
  <c r="AF7" i="11"/>
  <c r="AF6" i="11"/>
  <c r="AF5" i="11"/>
  <c r="AF4" i="11"/>
  <c r="AF3" i="11"/>
  <c r="AF2" i="11"/>
  <c r="E12" i="11" l="1"/>
  <c r="E11" i="11"/>
</calcChain>
</file>

<file path=xl/sharedStrings.xml><?xml version="1.0" encoding="utf-8"?>
<sst xmlns="http://schemas.openxmlformats.org/spreadsheetml/2006/main" count="520" uniqueCount="162">
  <si>
    <t>NOM</t>
  </si>
  <si>
    <t>PRENOM</t>
  </si>
  <si>
    <t>ADRESSE1</t>
  </si>
  <si>
    <t>ADRESSE2</t>
  </si>
  <si>
    <t>Monsieur</t>
  </si>
  <si>
    <t>Madame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</si>
  <si>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</si>
  <si>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</si>
  <si>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</si>
  <si>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</si>
  <si>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</si>
  <si>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</si>
  <si>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</si>
  <si>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</si>
  <si>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</si>
  <si>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Jean-Charles</t>
  </si>
  <si>
    <t>ALLAVENA</t>
  </si>
  <si>
    <t>Yannick</t>
  </si>
  <si>
    <t>ANDRIANARAHINJAKA</t>
  </si>
  <si>
    <t>Laurent</t>
  </si>
  <si>
    <t>ANSELMI</t>
  </si>
  <si>
    <t>José</t>
  </si>
  <si>
    <t>BADIA</t>
  </si>
  <si>
    <t>Mireille</t>
  </si>
  <si>
    <t xml:space="preserve">Bernard </t>
  </si>
  <si>
    <t>BARSI</t>
  </si>
  <si>
    <t>Serge</t>
  </si>
  <si>
    <t>Robert</t>
  </si>
  <si>
    <t>Florestan</t>
  </si>
  <si>
    <t>BELLINZONA</t>
  </si>
  <si>
    <t>Patrick</t>
  </si>
  <si>
    <t>Eric</t>
  </si>
  <si>
    <t>Monsieur et Madame</t>
  </si>
  <si>
    <t>Christian</t>
  </si>
  <si>
    <t>Philippe</t>
  </si>
  <si>
    <t>Bernard</t>
  </si>
  <si>
    <t>OUI</t>
  </si>
  <si>
    <t>Invités</t>
  </si>
  <si>
    <t>Présents</t>
  </si>
  <si>
    <t>Absents</t>
  </si>
  <si>
    <t>Non Répondu</t>
  </si>
  <si>
    <t>Statistiques</t>
  </si>
  <si>
    <t>Imprimer</t>
  </si>
  <si>
    <t>ce</t>
  </si>
  <si>
    <t>ministre</t>
  </si>
  <si>
    <t>delegue</t>
  </si>
  <si>
    <t>gala</t>
  </si>
  <si>
    <t>dir</t>
  </si>
  <si>
    <t>dpu</t>
  </si>
  <si>
    <t>dpj</t>
  </si>
  <si>
    <t>dpa</t>
  </si>
  <si>
    <t>daf</t>
  </si>
  <si>
    <t>dpma</t>
  </si>
  <si>
    <t>Reçu</t>
  </si>
  <si>
    <t>NON</t>
  </si>
  <si>
    <t>Courrier</t>
  </si>
  <si>
    <t>Réponse</t>
  </si>
  <si>
    <t>Nature</t>
  </si>
  <si>
    <t>Cérémonie</t>
  </si>
  <si>
    <t>Invité par</t>
  </si>
  <si>
    <t>Invités Suplémentaires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</si>
  <si>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</si>
  <si>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</si>
  <si>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</si>
  <si>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</si>
  <si>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</si>
  <si>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</si>
  <si>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</si>
  <si>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</si>
  <si>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</si>
  <si>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</si>
  <si>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</si>
  <si>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Luca</t>
  </si>
  <si>
    <t>ALLEGRI</t>
  </si>
  <si>
    <t>S.E.M.</t>
  </si>
  <si>
    <t>Mohammed</t>
  </si>
  <si>
    <t>ALSOLEIMAN</t>
  </si>
  <si>
    <t>Mikhal</t>
  </si>
  <si>
    <t>AMSELLEM</t>
  </si>
  <si>
    <t>Madame le Commissaire Principal</t>
  </si>
  <si>
    <t>Marion</t>
  </si>
  <si>
    <t>AUDIGIER</t>
  </si>
  <si>
    <t>Monsieur le Contrôleur Général</t>
  </si>
  <si>
    <t>Marcel</t>
  </si>
  <si>
    <t>AUTHIER</t>
  </si>
  <si>
    <t>BALLESTRAZZI</t>
  </si>
  <si>
    <t>Pascal</t>
  </si>
  <si>
    <t>BARBAGELATA</t>
  </si>
  <si>
    <t>Monsieur le Commissaire Principal</t>
  </si>
  <si>
    <t>François</t>
  </si>
  <si>
    <t>BARGEL</t>
  </si>
  <si>
    <t>Giovanni</t>
  </si>
  <si>
    <t>BATTAGLIA</t>
  </si>
  <si>
    <t>BAUBREY</t>
  </si>
  <si>
    <t>BAYLAC</t>
  </si>
  <si>
    <t xml:space="preserve">Eric </t>
  </si>
  <si>
    <t>BEDOS</t>
  </si>
  <si>
    <t>Rachel</t>
  </si>
  <si>
    <t>BEN DAVID</t>
  </si>
  <si>
    <t>Alain</t>
  </si>
  <si>
    <t>Gilles</t>
  </si>
  <si>
    <t>Monsieur le Commissaire de Police</t>
  </si>
  <si>
    <t>Roger</t>
  </si>
  <si>
    <t>Capitaine</t>
  </si>
  <si>
    <t>Elisabeth</t>
  </si>
  <si>
    <t>Nadia</t>
  </si>
  <si>
    <t>ABDO-HANNA</t>
  </si>
  <si>
    <t>ACETO</t>
  </si>
  <si>
    <t>Kawther</t>
  </si>
  <si>
    <t>AL-ABOOD</t>
  </si>
  <si>
    <t>Marie-Noëlle</t>
  </si>
  <si>
    <t>ALBERTINI</t>
  </si>
  <si>
    <t>Costanzo</t>
  </si>
  <si>
    <t>ALESSANDRINI</t>
  </si>
  <si>
    <t>Maurice</t>
  </si>
  <si>
    <t>ALIBERT</t>
  </si>
  <si>
    <t>ALLEMAND</t>
  </si>
  <si>
    <t>Kathrine</t>
  </si>
  <si>
    <t>ANDREWS</t>
  </si>
  <si>
    <t>Roraima A.</t>
  </si>
  <si>
    <t>ANDRIANI</t>
  </si>
  <si>
    <t>Gilbert</t>
  </si>
  <si>
    <t>ANTOMARCHI</t>
  </si>
  <si>
    <t>Carlos Antonio</t>
  </si>
  <si>
    <t>ARDILA ROCHA</t>
  </si>
  <si>
    <t>ARMENGOL</t>
  </si>
  <si>
    <t>ARNELLO</t>
  </si>
  <si>
    <t>ASSO</t>
  </si>
  <si>
    <t>Laurianne</t>
  </si>
  <si>
    <t>AZINHEIRINHA</t>
  </si>
  <si>
    <t>Marie-Hélène</t>
  </si>
  <si>
    <t>BALLESTRI</t>
  </si>
  <si>
    <t>Pablo</t>
  </si>
  <si>
    <t>BANDALA</t>
  </si>
  <si>
    <t>BANDOLI</t>
  </si>
  <si>
    <t>BARKA</t>
  </si>
  <si>
    <t>BAUTHEAC</t>
  </si>
  <si>
    <t xml:space="preserve">Edmond </t>
  </si>
  <si>
    <t>BAYSARI</t>
  </si>
  <si>
    <t>Italo</t>
  </si>
  <si>
    <t>BAZZOLI</t>
  </si>
  <si>
    <t>Xavier</t>
  </si>
  <si>
    <t>BECK</t>
  </si>
  <si>
    <t>Anne-Marie</t>
  </si>
  <si>
    <t>Sylvaine</t>
  </si>
  <si>
    <t>ARFINENGO</t>
  </si>
  <si>
    <t>Son Excellence Monseigneur</t>
  </si>
  <si>
    <t>BARTELS</t>
  </si>
  <si>
    <t>BEAUVOIS</t>
  </si>
  <si>
    <t>Cadeau</t>
  </si>
  <si>
    <t>Envoyé</t>
  </si>
  <si>
    <t>Don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</si>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</sst>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1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4"/>
      <color rgb="FF99336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21" xfId="0" applyFill="1" applyBorder="1"/>
    <xf numFmtId="0" fontId="0" fillId="2" borderId="0" xfId="0" applyFill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5" fillId="4" borderId="0" xfId="0" applyFont="1" applyFill="1"/>
    <xf numFmtId="0" fontId="3" fillId="3" borderId="7" xfId="0" applyFont="1" applyFill="1" applyBorder="1"/>
    <xf numFmtId="0" fontId="3" fillId="3" borderId="15" xfId="0" applyFont="1" applyFill="1" applyBorder="1"/>
    <xf numFmtId="0" fontId="4" fillId="3" borderId="8" xfId="0" applyFont="1" applyFill="1" applyBorder="1"/>
    <xf numFmtId="0" fontId="3" fillId="3" borderId="9" xfId="0" applyFont="1" applyFill="1" applyBorder="1"/>
    <xf numFmtId="0" fontId="3" fillId="3" borderId="19" xfId="0" applyFont="1" applyFill="1" applyBorder="1"/>
    <xf numFmtId="0" fontId="4" fillId="3" borderId="20" xfId="0" applyFont="1" applyFill="1" applyBorder="1"/>
    <xf numFmtId="0" fontId="3" fillId="3" borderId="16" xfId="0" applyFont="1" applyFill="1" applyBorder="1"/>
    <xf numFmtId="0" fontId="4" fillId="3" borderId="10" xfId="0" applyFont="1" applyFill="1" applyBorder="1"/>
    <xf numFmtId="0" fontId="3" fillId="5" borderId="13" xfId="0" applyFont="1" applyFill="1" applyBorder="1"/>
    <xf numFmtId="0" fontId="3" fillId="5" borderId="17" xfId="0" applyFont="1" applyFill="1" applyBorder="1"/>
    <xf numFmtId="0" fontId="4" fillId="5" borderId="14" xfId="0" applyFont="1" applyFill="1" applyBorder="1"/>
    <xf numFmtId="0" fontId="3" fillId="5" borderId="9" xfId="0" applyFont="1" applyFill="1" applyBorder="1"/>
    <xf numFmtId="0" fontId="3" fillId="5" borderId="19" xfId="0" applyFont="1" applyFill="1" applyBorder="1"/>
    <xf numFmtId="0" fontId="4" fillId="5" borderId="20" xfId="0" applyFont="1" applyFill="1" applyBorder="1"/>
    <xf numFmtId="0" fontId="3" fillId="5" borderId="11" xfId="0" applyFont="1" applyFill="1" applyBorder="1"/>
    <xf numFmtId="0" fontId="3" fillId="5" borderId="18" xfId="0" applyFont="1" applyFill="1" applyBorder="1"/>
    <xf numFmtId="0" fontId="4" fillId="5" borderId="12" xfId="0" applyFont="1" applyFill="1" applyBorder="1"/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4" borderId="0" xfId="0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8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164" fontId="8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164" fontId="10" fillId="0" borderId="5" xfId="0" applyNumberFormat="1" applyFont="1" applyBorder="1" applyAlignment="1">
      <alignment horizontal="center" vertical="center"/>
    </xf>
    <xf numFmtId="0" fontId="1" fillId="0" borderId="0" xfId="0" applyFont="1"/>
  </cellXfs>
  <cellStyles count="3">
    <cellStyle name="Normal" xfId="0" builtinId="0"/>
    <cellStyle name="Normal 2" xfId="1"/>
    <cellStyle name="Pourcentage 2" xfId="2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2076450</xdr:colOff>
      <xdr:row>0</xdr:row>
      <xdr:rowOff>28575</xdr:rowOff>
    </xdr:from>
    <xdr:to>
      <xdr:col>11</xdr:col>
      <xdr:colOff>266700</xdr:colOff>
      <xdr:row>1</xdr:row>
      <xdr:rowOff>54694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28575"/>
          <a:ext cx="6619875" cy="1292944"/>
        </a:xfrm>
        <a:prstGeom prst="rect">
          <a:avLst/>
        </a:prstGeom>
        <a:ln w="28575" cmpd="sng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247650</xdr:rowOff>
        </xdr:from>
        <xdr:to>
          <xdr:col>12</xdr:col>
          <xdr:colOff>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Diner C.E.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4</xdr:row>
          <xdr:rowOff>9525</xdr:rowOff>
        </xdr:from>
        <xdr:to>
          <xdr:col>17</xdr:col>
          <xdr:colOff>752475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Ministre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0</xdr:rowOff>
        </xdr:from>
        <xdr:to>
          <xdr:col>11</xdr:col>
          <xdr:colOff>752475</xdr:colOff>
          <xdr:row>11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Délégué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9</xdr:row>
          <xdr:rowOff>0</xdr:rowOff>
        </xdr:from>
        <xdr:to>
          <xdr:col>17</xdr:col>
          <xdr:colOff>752475</xdr:colOff>
          <xdr:row>11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Soirée de Gala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14</xdr:row>
          <xdr:rowOff>9525</xdr:rowOff>
        </xdr:from>
        <xdr:to>
          <xdr:col>11</xdr:col>
          <xdr:colOff>752475</xdr:colOff>
          <xdr:row>16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Liste Générale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2066925</xdr:colOff>
      <xdr:row>0</xdr:row>
      <xdr:rowOff>28574</xdr:rowOff>
    </xdr:from>
    <xdr:to>
      <xdr:col>11</xdr:col>
      <xdr:colOff>281398</xdr:colOff>
      <xdr:row>1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8574"/>
          <a:ext cx="6644098" cy="130492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T50" totalsRowShown="0" headerRowDxfId="71" dataDxfId="69" headerRowBorderDxfId="70" tableBorderDxfId="68">
  <autoFilter ref="A1:T50"/>
  <sortState ref="A2:T605">
    <sortCondition ref="C2"/>
    <sortCondition ref="B2"/>
  </sortState>
  <tableColumns count="20">
    <tableColumn id="1" name="CIVILITE" dataDxfId="67"/>
    <tableColumn id="2" name="PRENOM" dataDxfId="66"/>
    <tableColumn id="3" name="NOM" dataDxfId="65"/>
    <tableColumn id="4" name="FONCTION/SERVICE" dataDxfId="64"/>
    <tableColumn id="5" name="ADRESSE1" dataDxfId="63"/>
    <tableColumn id="6" name="ADRESSE2" dataDxfId="62"/>
    <tableColumn id="7" name="ADRESSE3" dataDxfId="61"/>
    <tableColumn id="8" name="CODE POSTAL" dataDxfId="60"/>
    <tableColumn id="9" name="VILLE" dataDxfId="59"/>
    <tableColumn id="10" name="Pays" dataDxfId="58"/>
    <tableColumn id="21" name="Tél. Pro." dataDxfId="57"/>
    <tableColumn id="11" name="Tél. Port." dataDxfId="56"/>
    <tableColumn id="12" name="Email" dataDxfId="55"/>
    <tableColumn id="13" name="Courrier" dataDxfId="54"/>
    <tableColumn id="14" name="Nature" dataDxfId="53"/>
    <tableColumn id="22" name="Réponse" dataDxfId="52"/>
    <tableColumn id="15" name="Cérémonie" dataDxfId="51"/>
    <tableColumn id="16" name="Présence" dataDxfId="50"/>
    <tableColumn id="23" name="Invité par" dataDxfId="49"/>
    <tableColumn id="17" name="Invités Suplémentaires" dataDxfId="48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49" totalsRowShown="0" headerRowDxfId="47" dataDxfId="21" headerRowBorderDxfId="46" tableBorderDxfId="45">
  <autoFilter ref="A1:T49"/>
  <tableColumns count="20">
    <tableColumn id="1" name="CIVILITE" dataDxfId="41"/>
    <tableColumn id="2" name="PRENOM" dataDxfId="40"/>
    <tableColumn id="3" name="NOM" dataDxfId="39"/>
    <tableColumn id="4" name="Colonne1" dataDxfId="38"/>
    <tableColumn id="5" name="Colonne2" dataDxfId="37"/>
    <tableColumn id="6" name="Colonne3" dataDxfId="36"/>
    <tableColumn id="7" name="Colonne4" dataDxfId="35"/>
    <tableColumn id="8" name="Colonne5" dataDxfId="34"/>
    <tableColumn id="9" name="Colonne6" dataDxfId="33"/>
    <tableColumn id="10" name="Colonne7" dataDxfId="32"/>
    <tableColumn id="11" name="Colonne8" dataDxfId="31"/>
    <tableColumn id="12" name="Colonne9" dataDxfId="30"/>
    <tableColumn id="13" name="Colonne10" dataDxfId="29"/>
    <tableColumn id="14" name="Courrier" dataDxfId="28"/>
    <tableColumn id="15" name="Nature" dataDxfId="27"/>
    <tableColumn id="16" name="Réponse" dataDxfId="26"/>
    <tableColumn id="17" name="Cérémonie" dataDxfId="25"/>
    <tableColumn id="18" name="Présence" dataDxfId="24"/>
    <tableColumn id="19" name="Invité par" dataDxfId="23"/>
    <tableColumn id="20" name="Invités Suplémentaires" dataDxfId="22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T6" totalsRowShown="0" headerRowDxfId="44" dataDxfId="0" headerRowBorderDxfId="43" tableBorderDxfId="42">
  <autoFilter ref="A1:T6"/>
  <tableColumns count="20">
    <tableColumn id="1" name="CIVILITE" dataDxfId="20"/>
    <tableColumn id="2" name="PRENOM" dataDxfId="19"/>
    <tableColumn id="3" name="NOM" dataDxfId="18"/>
    <tableColumn id="4" name="Colonne1" dataDxfId="17"/>
    <tableColumn id="5" name="Colonne2" dataDxfId="16"/>
    <tableColumn id="6" name="Colonne3" dataDxfId="15"/>
    <tableColumn id="7" name="Colonne4" dataDxfId="14"/>
    <tableColumn id="8" name="Colonne5" dataDxfId="13"/>
    <tableColumn id="9" name="Colonne6" dataDxfId="12"/>
    <tableColumn id="10" name="Colonne7" dataDxfId="11"/>
    <tableColumn id="11" name="Colonne8" dataDxfId="10"/>
    <tableColumn id="12" name="Colonne9" dataDxfId="9"/>
    <tableColumn id="13" name="Colonne10" dataDxfId="8"/>
    <tableColumn id="14" name="Courrier" dataDxfId="7"/>
    <tableColumn id="15" name="Nature" dataDxfId="6"/>
    <tableColumn id="16" name="Réponse" dataDxfId="5"/>
    <tableColumn id="17" name="Cérémonie" dataDxfId="4"/>
    <tableColumn id="18" name="Présence" dataDxfId="3"/>
    <tableColumn id="19" name="Invité par" dataDxfId="2"/>
    <tableColumn id="20" name="Invités Suplémentaires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T50"/>
  <sheetViews>
    <sheetView topLeftCell="A27" zoomScaleNormal="100" workbookViewId="0">
      <selection activeCell="C64" sqref="C64"/>
    </sheetView>
  </sheetViews>
  <sheetFormatPr baseColWidth="10" defaultRowHeight="12.75" x14ac:dyDescent="0.2"/>
  <cols>
    <col min="1" max="1" width="37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44.5703125" style="1" bestFit="1" customWidth="1"/>
    <col min="7" max="7" width="39" style="1" bestFit="1" customWidth="1"/>
    <col min="8" max="8" width="18.85546875" style="3" bestFit="1" customWidth="1"/>
    <col min="9" max="9" width="30.85546875" style="1" bestFit="1" customWidth="1"/>
    <col min="10" max="10" width="17" style="4" bestFit="1" customWidth="1"/>
    <col min="11" max="11" width="17" style="4" customWidth="1"/>
    <col min="12" max="12" width="15.28515625" style="1" bestFit="1" customWidth="1"/>
    <col min="13" max="13" width="37" style="1" bestFit="1" customWidth="1"/>
    <col min="14" max="14" width="16.28515625" style="15" bestFit="1" customWidth="1"/>
    <col min="15" max="15" width="17.5703125" style="15" bestFit="1" customWidth="1"/>
    <col min="16" max="16" width="21.5703125" style="15" bestFit="1" customWidth="1"/>
    <col min="17" max="17" width="20.7109375" style="15" bestFit="1" customWidth="1"/>
    <col min="18" max="18" width="22" style="15" bestFit="1" customWidth="1"/>
    <col min="19" max="19" width="21.5703125" style="15" bestFit="1" customWidth="1"/>
    <col min="20" max="20" width="21.140625" style="15" bestFit="1" customWidth="1"/>
    <col min="21" max="16384" width="11.42578125" style="1"/>
  </cols>
  <sheetData>
    <row r="1" spans="1:20" x14ac:dyDescent="0.2">
      <c r="A1" s="33" t="s">
        <v>12</v>
      </c>
      <c r="B1" s="34" t="s">
        <v>1</v>
      </c>
      <c r="C1" s="34" t="s">
        <v>0</v>
      </c>
      <c r="D1" s="34" t="s">
        <v>7</v>
      </c>
      <c r="E1" s="34" t="s">
        <v>2</v>
      </c>
      <c r="F1" s="34" t="s">
        <v>3</v>
      </c>
      <c r="G1" s="34" t="s">
        <v>6</v>
      </c>
      <c r="H1" s="35" t="s">
        <v>10</v>
      </c>
      <c r="I1" s="34" t="s">
        <v>11</v>
      </c>
      <c r="J1" s="36" t="s">
        <v>8</v>
      </c>
      <c r="K1" s="36" t="s">
        <v>14</v>
      </c>
      <c r="L1" s="34" t="s">
        <v>13</v>
      </c>
      <c r="M1" s="34" t="s">
        <v>9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</row>
    <row r="2" spans="1:20" s="88" customFormat="1" x14ac:dyDescent="0.2">
      <c r="A2" s="81" t="s">
        <v>5</v>
      </c>
      <c r="B2" s="82" t="s">
        <v>105</v>
      </c>
      <c r="C2" s="82" t="s">
        <v>106</v>
      </c>
      <c r="D2" s="82"/>
      <c r="E2" s="82"/>
      <c r="F2" s="83"/>
      <c r="G2" s="82"/>
      <c r="H2" s="84"/>
      <c r="I2" s="82"/>
      <c r="J2" s="85"/>
      <c r="K2" s="85"/>
      <c r="L2" s="86"/>
      <c r="M2" s="86"/>
      <c r="N2" s="87" t="s">
        <v>53</v>
      </c>
      <c r="O2" s="87" t="s">
        <v>149</v>
      </c>
      <c r="P2" s="87"/>
      <c r="Q2" s="87"/>
      <c r="R2" s="87"/>
      <c r="S2" s="87"/>
      <c r="T2" s="87"/>
    </row>
    <row r="3" spans="1:20" x14ac:dyDescent="0.2">
      <c r="A3" s="5" t="s">
        <v>4</v>
      </c>
      <c r="B3" s="6" t="s">
        <v>66</v>
      </c>
      <c r="C3" s="6" t="s">
        <v>67</v>
      </c>
      <c r="D3" s="6"/>
      <c r="E3" s="6"/>
      <c r="F3" s="6"/>
      <c r="G3" s="6"/>
      <c r="H3" s="7"/>
      <c r="I3" s="6"/>
      <c r="J3" s="8"/>
      <c r="K3" s="12"/>
      <c r="L3" s="13"/>
      <c r="M3" s="13"/>
      <c r="N3" s="14" t="s">
        <v>150</v>
      </c>
      <c r="O3" s="14"/>
      <c r="P3" s="14"/>
      <c r="Q3" s="14" t="s">
        <v>36</v>
      </c>
      <c r="R3" s="14"/>
      <c r="S3" s="14"/>
      <c r="T3" s="14">
        <v>3</v>
      </c>
    </row>
    <row r="4" spans="1:20" s="69" customFormat="1" x14ac:dyDescent="0.2">
      <c r="A4" s="62" t="s">
        <v>32</v>
      </c>
      <c r="B4" s="63" t="s">
        <v>31</v>
      </c>
      <c r="C4" s="63" t="s">
        <v>107</v>
      </c>
      <c r="D4" s="63"/>
      <c r="E4" s="63"/>
      <c r="F4" s="63"/>
      <c r="G4" s="63"/>
      <c r="H4" s="64"/>
      <c r="I4" s="63"/>
      <c r="J4" s="65"/>
      <c r="K4" s="66"/>
      <c r="L4" s="67"/>
      <c r="M4" s="67"/>
      <c r="N4" s="68" t="s">
        <v>150</v>
      </c>
      <c r="O4" s="68"/>
      <c r="P4" s="68"/>
      <c r="Q4" s="68"/>
      <c r="R4" s="68"/>
      <c r="S4" s="68"/>
      <c r="T4" s="68"/>
    </row>
    <row r="5" spans="1:20" x14ac:dyDescent="0.2">
      <c r="A5" s="9" t="s">
        <v>4</v>
      </c>
      <c r="B5" s="10" t="s">
        <v>68</v>
      </c>
      <c r="C5" s="10" t="s">
        <v>69</v>
      </c>
      <c r="D5" s="10"/>
      <c r="E5" s="10"/>
      <c r="F5" s="10"/>
      <c r="G5" s="10"/>
      <c r="H5" s="11"/>
      <c r="I5" s="10"/>
      <c r="J5" s="12"/>
      <c r="K5" s="12"/>
      <c r="L5" s="13"/>
      <c r="M5" s="13"/>
      <c r="N5" s="14" t="s">
        <v>150</v>
      </c>
      <c r="O5" s="14"/>
      <c r="P5" s="14"/>
      <c r="Q5" s="14"/>
      <c r="R5" s="14"/>
      <c r="S5" s="14"/>
      <c r="T5" s="14"/>
    </row>
    <row r="6" spans="1:20" x14ac:dyDescent="0.2">
      <c r="A6" s="29" t="s">
        <v>5</v>
      </c>
      <c r="B6" s="22" t="s">
        <v>108</v>
      </c>
      <c r="C6" s="22" t="s">
        <v>109</v>
      </c>
      <c r="D6" s="22"/>
      <c r="E6" s="22"/>
      <c r="F6" s="22"/>
      <c r="G6" s="22"/>
      <c r="H6" s="30"/>
      <c r="I6" s="22"/>
      <c r="J6" s="31"/>
      <c r="K6" s="31"/>
      <c r="L6" s="32"/>
      <c r="M6" s="32"/>
      <c r="N6" s="17" t="s">
        <v>150</v>
      </c>
      <c r="O6" s="17" t="s">
        <v>151</v>
      </c>
      <c r="P6" s="17"/>
      <c r="Q6" s="17"/>
      <c r="R6" s="17"/>
      <c r="S6" s="17"/>
      <c r="T6" s="17"/>
    </row>
    <row r="7" spans="1:20" x14ac:dyDescent="0.2">
      <c r="A7" s="9" t="s">
        <v>4</v>
      </c>
      <c r="B7" s="10" t="s">
        <v>70</v>
      </c>
      <c r="C7" s="10" t="s">
        <v>71</v>
      </c>
      <c r="D7" s="10"/>
      <c r="E7" s="10"/>
      <c r="F7" s="10"/>
      <c r="G7" s="10"/>
      <c r="H7" s="11"/>
      <c r="I7" s="10"/>
      <c r="J7" s="12"/>
      <c r="K7" s="12"/>
      <c r="L7" s="13"/>
      <c r="M7" s="13"/>
      <c r="N7" s="14" t="s">
        <v>150</v>
      </c>
      <c r="O7" s="14"/>
      <c r="P7" s="14"/>
      <c r="Q7" s="14" t="s">
        <v>36</v>
      </c>
      <c r="R7" s="14" t="s">
        <v>54</v>
      </c>
      <c r="S7" s="14"/>
      <c r="T7" s="14"/>
    </row>
    <row r="8" spans="1:20" x14ac:dyDescent="0.2">
      <c r="A8" s="29" t="s">
        <v>5</v>
      </c>
      <c r="B8" s="22" t="s">
        <v>110</v>
      </c>
      <c r="C8" s="22" t="s">
        <v>111</v>
      </c>
      <c r="D8" s="22"/>
      <c r="E8" s="22"/>
      <c r="F8" s="22"/>
      <c r="G8" s="22"/>
      <c r="H8" s="30"/>
      <c r="I8" s="22"/>
      <c r="J8" s="31"/>
      <c r="K8" s="31"/>
      <c r="L8" s="32"/>
      <c r="M8" s="32"/>
      <c r="N8" s="17" t="s">
        <v>150</v>
      </c>
      <c r="O8" s="17"/>
      <c r="P8" s="17"/>
      <c r="Q8" s="17"/>
      <c r="R8" s="17"/>
      <c r="S8" s="17"/>
      <c r="T8" s="17"/>
    </row>
    <row r="9" spans="1:20" s="69" customFormat="1" x14ac:dyDescent="0.2">
      <c r="A9" s="70" t="s">
        <v>4</v>
      </c>
      <c r="B9" s="71" t="s">
        <v>112</v>
      </c>
      <c r="C9" s="71" t="s">
        <v>113</v>
      </c>
      <c r="D9" s="72"/>
      <c r="E9" s="71"/>
      <c r="F9" s="71"/>
      <c r="G9" s="71"/>
      <c r="H9" s="73"/>
      <c r="I9" s="71"/>
      <c r="J9" s="66"/>
      <c r="K9" s="66"/>
      <c r="L9" s="67"/>
      <c r="M9" s="67"/>
      <c r="N9" s="68" t="s">
        <v>150</v>
      </c>
      <c r="O9" s="68"/>
      <c r="P9" s="68"/>
      <c r="Q9" s="68"/>
      <c r="R9" s="68"/>
      <c r="S9" s="68"/>
      <c r="T9" s="68"/>
    </row>
    <row r="10" spans="1:20" s="69" customFormat="1" x14ac:dyDescent="0.2">
      <c r="A10" s="70" t="s">
        <v>101</v>
      </c>
      <c r="B10" s="71" t="s">
        <v>114</v>
      </c>
      <c r="C10" s="71" t="s">
        <v>115</v>
      </c>
      <c r="D10" s="71"/>
      <c r="E10" s="71"/>
      <c r="F10" s="71"/>
      <c r="G10" s="71"/>
      <c r="H10" s="73"/>
      <c r="I10" s="71"/>
      <c r="J10" s="66"/>
      <c r="K10" s="66"/>
      <c r="L10" s="67"/>
      <c r="M10" s="67"/>
      <c r="N10" s="68" t="s">
        <v>150</v>
      </c>
      <c r="O10" s="68"/>
      <c r="P10" s="68"/>
      <c r="Q10" s="68"/>
      <c r="R10" s="68"/>
      <c r="S10" s="68"/>
      <c r="T10" s="68"/>
    </row>
    <row r="11" spans="1:20" x14ac:dyDescent="0.2">
      <c r="A11" s="9" t="s">
        <v>4</v>
      </c>
      <c r="B11" s="10" t="s">
        <v>15</v>
      </c>
      <c r="C11" s="10" t="s">
        <v>16</v>
      </c>
      <c r="D11" s="10"/>
      <c r="E11" s="10"/>
      <c r="F11" s="10"/>
      <c r="G11" s="10"/>
      <c r="H11" s="11"/>
      <c r="I11" s="10"/>
      <c r="J11" s="12"/>
      <c r="K11" s="12"/>
      <c r="L11" s="13"/>
      <c r="M11" s="13"/>
      <c r="N11" s="14" t="s">
        <v>150</v>
      </c>
      <c r="O11" s="14"/>
      <c r="P11" s="14"/>
      <c r="Q11" s="14"/>
      <c r="R11" s="14"/>
      <c r="S11" s="14"/>
      <c r="T11" s="14"/>
    </row>
    <row r="12" spans="1:20" x14ac:dyDescent="0.2">
      <c r="A12" s="9" t="s">
        <v>4</v>
      </c>
      <c r="B12" s="10" t="s">
        <v>72</v>
      </c>
      <c r="C12" s="10" t="s">
        <v>73</v>
      </c>
      <c r="D12" s="10"/>
      <c r="E12" s="10"/>
      <c r="F12" s="10"/>
      <c r="G12" s="10"/>
      <c r="H12" s="11"/>
      <c r="I12" s="10"/>
      <c r="J12" s="12"/>
      <c r="K12" s="31"/>
      <c r="L12" s="32"/>
      <c r="M12" s="32"/>
      <c r="N12" s="17" t="s">
        <v>150</v>
      </c>
      <c r="O12" s="17"/>
      <c r="P12" s="17"/>
      <c r="Q12" s="17" t="s">
        <v>36</v>
      </c>
      <c r="R12" s="17"/>
      <c r="S12" s="17"/>
      <c r="T12" s="17"/>
    </row>
    <row r="13" spans="1:20" s="69" customFormat="1" x14ac:dyDescent="0.2">
      <c r="A13" s="70" t="s">
        <v>4</v>
      </c>
      <c r="B13" s="71" t="s">
        <v>30</v>
      </c>
      <c r="C13" s="71" t="s">
        <v>116</v>
      </c>
      <c r="D13" s="71"/>
      <c r="E13" s="71"/>
      <c r="F13" s="71"/>
      <c r="G13" s="71"/>
      <c r="H13" s="73"/>
      <c r="I13" s="71"/>
      <c r="J13" s="66"/>
      <c r="K13" s="66"/>
      <c r="L13" s="67"/>
      <c r="M13" s="67"/>
      <c r="N13" s="68" t="s">
        <v>150</v>
      </c>
      <c r="O13" s="68"/>
      <c r="P13" s="68"/>
      <c r="Q13" s="68"/>
      <c r="R13" s="68"/>
      <c r="S13" s="68"/>
      <c r="T13" s="68"/>
    </row>
    <row r="14" spans="1:20" x14ac:dyDescent="0.2">
      <c r="A14" s="9" t="s">
        <v>74</v>
      </c>
      <c r="B14" s="10" t="s">
        <v>75</v>
      </c>
      <c r="C14" s="10" t="s">
        <v>76</v>
      </c>
      <c r="D14" s="10"/>
      <c r="E14" s="10"/>
      <c r="F14" s="10"/>
      <c r="G14" s="10"/>
      <c r="H14" s="11"/>
      <c r="I14" s="10"/>
      <c r="J14" s="12"/>
      <c r="K14" s="12"/>
      <c r="L14" s="13"/>
      <c r="M14" s="13"/>
      <c r="N14" s="14" t="s">
        <v>150</v>
      </c>
      <c r="O14" s="14" t="s">
        <v>151</v>
      </c>
      <c r="P14" s="14"/>
      <c r="Q14" s="14"/>
      <c r="R14" s="14"/>
      <c r="S14" s="14"/>
      <c r="T14" s="14"/>
    </row>
    <row r="15" spans="1:20" x14ac:dyDescent="0.2">
      <c r="A15" s="9" t="s">
        <v>4</v>
      </c>
      <c r="B15" s="10" t="s">
        <v>77</v>
      </c>
      <c r="C15" s="10" t="s">
        <v>78</v>
      </c>
      <c r="D15" s="10"/>
      <c r="E15" s="10"/>
      <c r="F15" s="10"/>
      <c r="G15" s="10"/>
      <c r="H15" s="11"/>
      <c r="I15" s="10"/>
      <c r="J15" s="12"/>
      <c r="K15" s="12"/>
      <c r="L15" s="13"/>
      <c r="M15" s="13"/>
      <c r="N15" s="14" t="s">
        <v>150</v>
      </c>
      <c r="O15" s="14"/>
      <c r="P15" s="14"/>
      <c r="Q15" s="14"/>
      <c r="R15" s="14"/>
      <c r="S15" s="14"/>
      <c r="T15" s="14"/>
    </row>
    <row r="16" spans="1:20" x14ac:dyDescent="0.2">
      <c r="A16" s="29" t="s">
        <v>5</v>
      </c>
      <c r="B16" s="22" t="s">
        <v>117</v>
      </c>
      <c r="C16" s="22" t="s">
        <v>118</v>
      </c>
      <c r="D16" s="22"/>
      <c r="E16" s="22"/>
      <c r="F16" s="22"/>
      <c r="G16" s="22"/>
      <c r="H16" s="30"/>
      <c r="I16" s="22"/>
      <c r="J16" s="31"/>
      <c r="K16" s="31"/>
      <c r="L16" s="32"/>
      <c r="M16" s="32"/>
      <c r="N16" s="17" t="s">
        <v>150</v>
      </c>
      <c r="O16" s="17"/>
      <c r="P16" s="17"/>
      <c r="Q16" s="17"/>
      <c r="R16" s="17"/>
      <c r="S16" s="17"/>
      <c r="T16" s="17"/>
    </row>
    <row r="17" spans="1:20" s="80" customFormat="1" x14ac:dyDescent="0.2">
      <c r="A17" s="74" t="s">
        <v>4</v>
      </c>
      <c r="B17" s="75" t="s">
        <v>17</v>
      </c>
      <c r="C17" s="75" t="s">
        <v>18</v>
      </c>
      <c r="D17" s="75"/>
      <c r="E17" s="75"/>
      <c r="F17" s="75"/>
      <c r="G17" s="75"/>
      <c r="H17" s="76"/>
      <c r="I17" s="75"/>
      <c r="J17" s="77"/>
      <c r="K17" s="77"/>
      <c r="L17" s="78"/>
      <c r="M17" s="78"/>
      <c r="N17" s="79" t="s">
        <v>150</v>
      </c>
      <c r="O17" s="79"/>
      <c r="P17" s="79"/>
      <c r="Q17" s="79"/>
      <c r="R17" s="79"/>
      <c r="S17" s="79"/>
      <c r="T17" s="79"/>
    </row>
    <row r="18" spans="1:20" s="69" customFormat="1" x14ac:dyDescent="0.2">
      <c r="A18" s="70" t="s">
        <v>5</v>
      </c>
      <c r="B18" s="71" t="s">
        <v>119</v>
      </c>
      <c r="C18" s="71" t="s">
        <v>120</v>
      </c>
      <c r="D18" s="71"/>
      <c r="E18" s="71"/>
      <c r="F18" s="71"/>
      <c r="G18" s="71"/>
      <c r="H18" s="73"/>
      <c r="I18" s="71"/>
      <c r="J18" s="66"/>
      <c r="K18" s="66"/>
      <c r="L18" s="67"/>
      <c r="M18" s="67"/>
      <c r="N18" s="68" t="s">
        <v>150</v>
      </c>
      <c r="O18" s="68"/>
      <c r="P18" s="68"/>
      <c r="Q18" s="68"/>
      <c r="R18" s="68"/>
      <c r="S18" s="68"/>
      <c r="T18" s="68"/>
    </row>
    <row r="19" spans="1:20" x14ac:dyDescent="0.2">
      <c r="A19" s="9" t="s">
        <v>4</v>
      </c>
      <c r="B19" s="10" t="s">
        <v>19</v>
      </c>
      <c r="C19" s="10" t="s">
        <v>20</v>
      </c>
      <c r="D19" s="10"/>
      <c r="E19" s="10"/>
      <c r="F19" s="10"/>
      <c r="G19" s="10"/>
      <c r="H19" s="11"/>
      <c r="I19" s="10"/>
      <c r="J19" s="12"/>
      <c r="K19" s="12"/>
      <c r="L19" s="13"/>
      <c r="M19" s="13"/>
      <c r="N19" s="14" t="s">
        <v>150</v>
      </c>
      <c r="O19" s="14"/>
      <c r="P19" s="14"/>
      <c r="Q19" s="14"/>
      <c r="R19" s="14"/>
      <c r="S19" s="14"/>
      <c r="T19" s="14"/>
    </row>
    <row r="20" spans="1:20" x14ac:dyDescent="0.2">
      <c r="A20" s="29" t="s">
        <v>4</v>
      </c>
      <c r="B20" s="22" t="s">
        <v>121</v>
      </c>
      <c r="C20" s="22" t="s">
        <v>122</v>
      </c>
      <c r="D20" s="22"/>
      <c r="E20" s="22"/>
      <c r="F20" s="22"/>
      <c r="G20" s="22"/>
      <c r="H20" s="30"/>
      <c r="I20" s="22"/>
      <c r="J20" s="31"/>
      <c r="K20" s="31"/>
      <c r="L20" s="32"/>
      <c r="M20" s="32"/>
      <c r="N20" s="17" t="s">
        <v>150</v>
      </c>
      <c r="O20" s="17"/>
      <c r="P20" s="17"/>
      <c r="Q20" s="17"/>
      <c r="R20" s="17"/>
      <c r="S20" s="17"/>
      <c r="T20" s="17"/>
    </row>
    <row r="21" spans="1:20" s="69" customFormat="1" x14ac:dyDescent="0.2">
      <c r="A21" s="70" t="s">
        <v>103</v>
      </c>
      <c r="B21" s="71" t="s">
        <v>123</v>
      </c>
      <c r="C21" s="71" t="s">
        <v>124</v>
      </c>
      <c r="D21" s="71"/>
      <c r="E21" s="71"/>
      <c r="F21" s="71"/>
      <c r="G21" s="71"/>
      <c r="H21" s="73"/>
      <c r="I21" s="71"/>
      <c r="J21" s="66"/>
      <c r="K21" s="66"/>
      <c r="L21" s="67"/>
      <c r="M21" s="67"/>
      <c r="N21" s="68" t="s">
        <v>150</v>
      </c>
      <c r="O21" s="68"/>
      <c r="P21" s="68"/>
      <c r="Q21" s="68"/>
      <c r="R21" s="68"/>
      <c r="S21" s="68"/>
      <c r="T21" s="68"/>
    </row>
    <row r="22" spans="1:20" x14ac:dyDescent="0.2">
      <c r="A22" s="29" t="s">
        <v>5</v>
      </c>
      <c r="B22" s="22" t="s">
        <v>144</v>
      </c>
      <c r="C22" s="22" t="s">
        <v>145</v>
      </c>
      <c r="D22" s="22"/>
      <c r="E22" s="22"/>
      <c r="F22" s="22"/>
      <c r="G22" s="22"/>
      <c r="H22" s="30"/>
      <c r="I22" s="22"/>
      <c r="J22" s="31"/>
      <c r="K22" s="31"/>
      <c r="L22" s="32"/>
      <c r="M22" s="32"/>
      <c r="N22" s="17" t="s">
        <v>150</v>
      </c>
      <c r="O22" s="17"/>
      <c r="P22" s="17"/>
      <c r="Q22" s="17"/>
      <c r="R22" s="17"/>
      <c r="S22" s="17"/>
      <c r="T22" s="17"/>
    </row>
    <row r="23" spans="1:20" s="69" customFormat="1" x14ac:dyDescent="0.2">
      <c r="A23" s="70" t="s">
        <v>4</v>
      </c>
      <c r="B23" s="71" t="s">
        <v>33</v>
      </c>
      <c r="C23" s="71" t="s">
        <v>125</v>
      </c>
      <c r="D23" s="71"/>
      <c r="E23" s="71"/>
      <c r="F23" s="71"/>
      <c r="G23" s="71"/>
      <c r="H23" s="73"/>
      <c r="I23" s="71"/>
      <c r="J23" s="66"/>
      <c r="K23" s="66"/>
      <c r="L23" s="67"/>
      <c r="M23" s="67"/>
      <c r="N23" s="68" t="s">
        <v>150</v>
      </c>
      <c r="O23" s="68"/>
      <c r="P23" s="68"/>
      <c r="Q23" s="68"/>
      <c r="R23" s="68"/>
      <c r="S23" s="68"/>
      <c r="T23" s="68"/>
    </row>
    <row r="24" spans="1:20" s="69" customFormat="1" x14ac:dyDescent="0.2">
      <c r="A24" s="70" t="s">
        <v>4</v>
      </c>
      <c r="B24" s="71" t="s">
        <v>99</v>
      </c>
      <c r="C24" s="71" t="s">
        <v>126</v>
      </c>
      <c r="D24" s="71"/>
      <c r="E24" s="71"/>
      <c r="F24" s="71"/>
      <c r="G24" s="71"/>
      <c r="H24" s="73"/>
      <c r="I24" s="71"/>
      <c r="J24" s="66"/>
      <c r="K24" s="66"/>
      <c r="L24" s="67"/>
      <c r="M24" s="67"/>
      <c r="N24" s="68" t="s">
        <v>150</v>
      </c>
      <c r="O24" s="68"/>
      <c r="P24" s="68"/>
      <c r="Q24" s="68"/>
      <c r="R24" s="68"/>
      <c r="S24" s="68"/>
      <c r="T24" s="68"/>
    </row>
    <row r="25" spans="1:20" s="69" customFormat="1" x14ac:dyDescent="0.2">
      <c r="A25" s="70" t="s">
        <v>4</v>
      </c>
      <c r="B25" s="71" t="s">
        <v>35</v>
      </c>
      <c r="C25" s="71" t="s">
        <v>127</v>
      </c>
      <c r="D25" s="72"/>
      <c r="E25" s="71"/>
      <c r="F25" s="71"/>
      <c r="G25" s="71"/>
      <c r="H25" s="73"/>
      <c r="I25" s="71"/>
      <c r="J25" s="66"/>
      <c r="K25" s="66"/>
      <c r="L25" s="67"/>
      <c r="M25" s="67"/>
      <c r="N25" s="68" t="s">
        <v>150</v>
      </c>
      <c r="O25" s="68"/>
      <c r="P25" s="68"/>
      <c r="Q25" s="68"/>
      <c r="R25" s="68"/>
      <c r="S25" s="68"/>
      <c r="T25" s="68"/>
    </row>
    <row r="26" spans="1:20" s="69" customFormat="1" x14ac:dyDescent="0.2">
      <c r="A26" s="70" t="s">
        <v>4</v>
      </c>
      <c r="B26" s="71" t="s">
        <v>34</v>
      </c>
      <c r="C26" s="71" t="s">
        <v>127</v>
      </c>
      <c r="D26" s="71"/>
      <c r="E26" s="71"/>
      <c r="F26" s="71"/>
      <c r="G26" s="71"/>
      <c r="H26" s="73"/>
      <c r="I26" s="71"/>
      <c r="J26" s="66"/>
      <c r="K26" s="66"/>
      <c r="L26" s="67"/>
      <c r="M26" s="67"/>
      <c r="N26" s="68" t="s">
        <v>150</v>
      </c>
      <c r="O26" s="68"/>
      <c r="P26" s="68"/>
      <c r="Q26" s="68"/>
      <c r="R26" s="68"/>
      <c r="S26" s="68"/>
      <c r="T26" s="68"/>
    </row>
    <row r="27" spans="1:20" x14ac:dyDescent="0.2">
      <c r="A27" s="9" t="s">
        <v>79</v>
      </c>
      <c r="B27" s="10" t="s">
        <v>80</v>
      </c>
      <c r="C27" s="10" t="s">
        <v>81</v>
      </c>
      <c r="D27" s="10"/>
      <c r="E27" s="10"/>
      <c r="F27" s="10"/>
      <c r="G27" s="10"/>
      <c r="H27" s="11"/>
      <c r="I27" s="10"/>
      <c r="J27" s="12"/>
      <c r="K27" s="12"/>
      <c r="L27" s="13"/>
      <c r="M27" s="13"/>
      <c r="N27" s="14" t="s">
        <v>150</v>
      </c>
      <c r="O27" s="14"/>
      <c r="P27" s="14"/>
      <c r="Q27" s="14" t="s">
        <v>36</v>
      </c>
      <c r="R27" s="14"/>
      <c r="S27" s="14"/>
      <c r="T27" s="14"/>
    </row>
    <row r="28" spans="1:20" s="80" customFormat="1" x14ac:dyDescent="0.2">
      <c r="A28" s="9" t="s">
        <v>82</v>
      </c>
      <c r="B28" s="10" t="s">
        <v>83</v>
      </c>
      <c r="C28" s="10" t="s">
        <v>84</v>
      </c>
      <c r="D28" s="10"/>
      <c r="E28" s="10"/>
      <c r="F28" s="10"/>
      <c r="G28" s="10"/>
      <c r="H28" s="11"/>
      <c r="I28" s="10"/>
      <c r="J28" s="12"/>
      <c r="K28" s="12"/>
      <c r="L28" s="13"/>
      <c r="M28" s="13"/>
      <c r="N28" s="14" t="s">
        <v>150</v>
      </c>
      <c r="O28" s="14"/>
      <c r="P28" s="14"/>
      <c r="Q28" s="14"/>
      <c r="R28" s="14"/>
      <c r="S28" s="14"/>
      <c r="T28" s="14"/>
    </row>
    <row r="29" spans="1:20" x14ac:dyDescent="0.2">
      <c r="A29" s="70" t="s">
        <v>5</v>
      </c>
      <c r="B29" s="71" t="s">
        <v>128</v>
      </c>
      <c r="C29" s="71" t="s">
        <v>129</v>
      </c>
      <c r="D29" s="72"/>
      <c r="E29" s="71"/>
      <c r="F29" s="71"/>
      <c r="G29" s="71"/>
      <c r="H29" s="73"/>
      <c r="I29" s="71"/>
      <c r="J29" s="66"/>
      <c r="K29" s="66"/>
      <c r="L29" s="67"/>
      <c r="M29" s="67"/>
      <c r="N29" s="68" t="s">
        <v>150</v>
      </c>
      <c r="O29" s="68"/>
      <c r="P29" s="68"/>
      <c r="Q29" s="68"/>
      <c r="R29" s="68"/>
      <c r="S29" s="68"/>
      <c r="T29" s="68"/>
    </row>
    <row r="30" spans="1:20" x14ac:dyDescent="0.2">
      <c r="A30" s="9" t="s">
        <v>4</v>
      </c>
      <c r="B30" s="10" t="s">
        <v>21</v>
      </c>
      <c r="C30" s="10" t="s">
        <v>22</v>
      </c>
      <c r="D30" s="10"/>
      <c r="E30" s="10"/>
      <c r="F30" s="10"/>
      <c r="G30" s="10"/>
      <c r="H30" s="11"/>
      <c r="I30" s="10"/>
      <c r="J30" s="12"/>
      <c r="K30" s="12"/>
      <c r="L30" s="13"/>
      <c r="M30" s="13"/>
      <c r="N30" s="14" t="s">
        <v>150</v>
      </c>
      <c r="O30" s="14"/>
      <c r="P30" s="14"/>
      <c r="Q30" s="14"/>
      <c r="R30" s="14"/>
      <c r="S30" s="14"/>
      <c r="T30" s="14"/>
    </row>
    <row r="31" spans="1:20" s="69" customFormat="1" x14ac:dyDescent="0.2">
      <c r="A31" s="70" t="s">
        <v>5</v>
      </c>
      <c r="B31" s="71" t="s">
        <v>23</v>
      </c>
      <c r="C31" s="71" t="s">
        <v>85</v>
      </c>
      <c r="D31" s="72"/>
      <c r="E31" s="71"/>
      <c r="F31" s="71"/>
      <c r="G31" s="71"/>
      <c r="H31" s="73"/>
      <c r="I31" s="71"/>
      <c r="J31" s="66"/>
      <c r="K31" s="66"/>
      <c r="L31" s="67"/>
      <c r="M31" s="67"/>
      <c r="N31" s="68" t="s">
        <v>150</v>
      </c>
      <c r="O31" s="68"/>
      <c r="P31" s="68"/>
      <c r="Q31" s="68"/>
      <c r="R31" s="68"/>
      <c r="S31" s="68"/>
      <c r="T31" s="68"/>
    </row>
    <row r="32" spans="1:20" x14ac:dyDescent="0.2">
      <c r="A32" s="70" t="s">
        <v>5</v>
      </c>
      <c r="B32" s="71" t="s">
        <v>130</v>
      </c>
      <c r="C32" s="71" t="s">
        <v>131</v>
      </c>
      <c r="D32" s="71"/>
      <c r="E32" s="71"/>
      <c r="F32" s="71"/>
      <c r="G32" s="71"/>
      <c r="H32" s="73"/>
      <c r="I32" s="71"/>
      <c r="J32" s="66"/>
      <c r="K32" s="66"/>
      <c r="L32" s="67"/>
      <c r="M32" s="67"/>
      <c r="N32" s="68" t="s">
        <v>150</v>
      </c>
      <c r="O32" s="68"/>
      <c r="P32" s="68"/>
      <c r="Q32" s="68"/>
      <c r="R32" s="68"/>
      <c r="S32" s="68"/>
      <c r="T32" s="68"/>
    </row>
    <row r="33" spans="1:20" s="69" customFormat="1" x14ac:dyDescent="0.2">
      <c r="A33" s="70" t="s">
        <v>4</v>
      </c>
      <c r="B33" s="71" t="s">
        <v>132</v>
      </c>
      <c r="C33" s="71" t="s">
        <v>133</v>
      </c>
      <c r="D33" s="71"/>
      <c r="E33" s="71"/>
      <c r="F33" s="71"/>
      <c r="G33" s="71"/>
      <c r="H33" s="73"/>
      <c r="I33" s="71"/>
      <c r="J33" s="66"/>
      <c r="K33" s="66"/>
      <c r="L33" s="67"/>
      <c r="M33" s="67"/>
      <c r="N33" s="68" t="s">
        <v>150</v>
      </c>
      <c r="O33" s="68"/>
      <c r="P33" s="68"/>
      <c r="Q33" s="68"/>
      <c r="R33" s="68"/>
      <c r="S33" s="68"/>
      <c r="T33" s="68"/>
    </row>
    <row r="34" spans="1:20" s="69" customFormat="1" x14ac:dyDescent="0.2">
      <c r="A34" s="74" t="s">
        <v>4</v>
      </c>
      <c r="B34" s="75" t="s">
        <v>100</v>
      </c>
      <c r="C34" s="75" t="s">
        <v>134</v>
      </c>
      <c r="D34" s="75"/>
      <c r="E34" s="75"/>
      <c r="F34" s="75"/>
      <c r="G34" s="75"/>
      <c r="H34" s="76"/>
      <c r="I34" s="75"/>
      <c r="J34" s="77"/>
      <c r="K34" s="77"/>
      <c r="L34" s="78"/>
      <c r="M34" s="78"/>
      <c r="N34" s="79" t="s">
        <v>150</v>
      </c>
      <c r="O34" s="79"/>
      <c r="P34" s="79"/>
      <c r="Q34" s="79"/>
      <c r="R34" s="79"/>
      <c r="S34" s="79"/>
      <c r="T34" s="79"/>
    </row>
    <row r="35" spans="1:20" s="69" customFormat="1" x14ac:dyDescent="0.2">
      <c r="A35" s="9" t="s">
        <v>4</v>
      </c>
      <c r="B35" s="10" t="s">
        <v>86</v>
      </c>
      <c r="C35" s="10" t="s">
        <v>87</v>
      </c>
      <c r="D35" s="10"/>
      <c r="E35" s="10"/>
      <c r="F35" s="10"/>
      <c r="G35" s="10"/>
      <c r="H35" s="11"/>
      <c r="I35" s="10"/>
      <c r="J35" s="12"/>
      <c r="K35" s="31"/>
      <c r="L35" s="32"/>
      <c r="M35" s="32"/>
      <c r="N35" s="17" t="s">
        <v>150</v>
      </c>
      <c r="O35" s="17"/>
      <c r="P35" s="17"/>
      <c r="Q35" s="17"/>
      <c r="R35" s="17"/>
      <c r="S35" s="17"/>
      <c r="T35" s="17"/>
    </row>
    <row r="36" spans="1:20" x14ac:dyDescent="0.2">
      <c r="A36" s="29" t="s">
        <v>88</v>
      </c>
      <c r="B36" s="22" t="s">
        <v>89</v>
      </c>
      <c r="C36" s="22" t="s">
        <v>90</v>
      </c>
      <c r="D36" s="22"/>
      <c r="E36" s="22"/>
      <c r="F36" s="22"/>
      <c r="G36" s="22"/>
      <c r="H36" s="30"/>
      <c r="I36" s="22"/>
      <c r="J36" s="31"/>
      <c r="K36" s="31"/>
      <c r="L36" s="32"/>
      <c r="M36" s="32"/>
      <c r="N36" s="17" t="s">
        <v>150</v>
      </c>
      <c r="O36" s="17"/>
      <c r="P36" s="17"/>
      <c r="Q36" s="17"/>
      <c r="R36" s="17"/>
      <c r="S36" s="17"/>
      <c r="T36" s="17"/>
    </row>
    <row r="37" spans="1:20" x14ac:dyDescent="0.2">
      <c r="A37" s="29" t="s">
        <v>5</v>
      </c>
      <c r="B37" s="22" t="s">
        <v>104</v>
      </c>
      <c r="C37" s="22" t="s">
        <v>135</v>
      </c>
      <c r="D37" s="22"/>
      <c r="E37" s="22"/>
      <c r="F37" s="22"/>
      <c r="G37" s="22"/>
      <c r="H37" s="30"/>
      <c r="I37" s="22"/>
      <c r="J37" s="31"/>
      <c r="K37" s="31"/>
      <c r="L37" s="32"/>
      <c r="M37" s="32"/>
      <c r="N37" s="17"/>
      <c r="O37" s="17"/>
      <c r="P37" s="17"/>
      <c r="Q37" s="17"/>
      <c r="R37" s="17"/>
      <c r="S37" s="17"/>
      <c r="T37" s="17"/>
    </row>
    <row r="38" spans="1:20" x14ac:dyDescent="0.2">
      <c r="A38" s="74" t="s">
        <v>146</v>
      </c>
      <c r="B38" s="75" t="s">
        <v>24</v>
      </c>
      <c r="C38" s="75" t="s">
        <v>25</v>
      </c>
      <c r="D38" s="75"/>
      <c r="E38" s="75"/>
      <c r="F38" s="75"/>
      <c r="G38" s="75"/>
      <c r="H38" s="76"/>
      <c r="I38" s="75"/>
      <c r="J38" s="77"/>
      <c r="K38" s="77"/>
      <c r="L38" s="78"/>
      <c r="M38" s="78"/>
      <c r="N38" s="79" t="s">
        <v>150</v>
      </c>
      <c r="O38" s="79"/>
      <c r="P38" s="79"/>
      <c r="Q38" s="79"/>
      <c r="R38" s="79"/>
      <c r="S38" s="79"/>
      <c r="T38" s="79"/>
    </row>
    <row r="39" spans="1:20" x14ac:dyDescent="0.2">
      <c r="A39" s="29" t="s">
        <v>5</v>
      </c>
      <c r="B39" s="22" t="s">
        <v>143</v>
      </c>
      <c r="C39" s="22" t="s">
        <v>147</v>
      </c>
      <c r="D39" s="22"/>
      <c r="E39" s="22"/>
      <c r="F39" s="22"/>
      <c r="G39" s="22"/>
      <c r="H39" s="30"/>
      <c r="I39" s="22"/>
      <c r="J39" s="31"/>
      <c r="K39" s="31"/>
      <c r="L39" s="32"/>
      <c r="M39" s="32"/>
      <c r="N39" s="17" t="s">
        <v>150</v>
      </c>
      <c r="O39" s="17" t="s">
        <v>151</v>
      </c>
      <c r="P39" s="17"/>
      <c r="Q39" s="17" t="s">
        <v>36</v>
      </c>
      <c r="R39" s="17"/>
      <c r="S39" s="17"/>
      <c r="T39" s="17"/>
    </row>
    <row r="40" spans="1:20" s="80" customFormat="1" x14ac:dyDescent="0.2">
      <c r="A40" s="9" t="s">
        <v>4</v>
      </c>
      <c r="B40" s="10" t="s">
        <v>91</v>
      </c>
      <c r="C40" s="10" t="s">
        <v>92</v>
      </c>
      <c r="D40" s="10"/>
      <c r="E40" s="10"/>
      <c r="F40" s="10"/>
      <c r="G40" s="10"/>
      <c r="H40" s="11"/>
      <c r="I40" s="10"/>
      <c r="J40" s="12"/>
      <c r="K40" s="12"/>
      <c r="L40" s="13"/>
      <c r="M40" s="13"/>
      <c r="N40" s="14" t="s">
        <v>150</v>
      </c>
      <c r="O40" s="14"/>
      <c r="P40" s="14"/>
      <c r="Q40" s="14"/>
      <c r="R40" s="14"/>
      <c r="S40" s="14"/>
      <c r="T40" s="14"/>
    </row>
    <row r="41" spans="1:20" x14ac:dyDescent="0.2">
      <c r="A41" s="9" t="s">
        <v>4</v>
      </c>
      <c r="B41" s="10" t="s">
        <v>26</v>
      </c>
      <c r="C41" s="10" t="s">
        <v>93</v>
      </c>
      <c r="D41" s="10"/>
      <c r="E41" s="10"/>
      <c r="F41" s="10"/>
      <c r="G41" s="10"/>
      <c r="H41" s="11"/>
      <c r="I41" s="10"/>
      <c r="J41" s="12"/>
      <c r="K41" s="12"/>
      <c r="L41" s="13"/>
      <c r="M41" s="13"/>
      <c r="N41" s="14" t="s">
        <v>150</v>
      </c>
      <c r="O41" s="14"/>
      <c r="P41" s="14"/>
      <c r="Q41" s="14"/>
      <c r="R41" s="14"/>
      <c r="S41" s="14"/>
      <c r="T41" s="14"/>
    </row>
    <row r="42" spans="1:20" x14ac:dyDescent="0.2">
      <c r="A42" s="70" t="s">
        <v>4</v>
      </c>
      <c r="B42" s="71" t="s">
        <v>30</v>
      </c>
      <c r="C42" s="71" t="s">
        <v>136</v>
      </c>
      <c r="D42" s="72"/>
      <c r="E42" s="71"/>
      <c r="F42" s="71"/>
      <c r="G42" s="71"/>
      <c r="H42" s="73"/>
      <c r="I42" s="71"/>
      <c r="J42" s="66"/>
      <c r="K42" s="66"/>
      <c r="L42" s="67"/>
      <c r="M42" s="67"/>
      <c r="N42" s="68" t="s">
        <v>150</v>
      </c>
      <c r="O42" s="68"/>
      <c r="P42" s="68"/>
      <c r="Q42" s="68"/>
      <c r="R42" s="68"/>
      <c r="S42" s="68"/>
      <c r="T42" s="68"/>
    </row>
    <row r="43" spans="1:20" x14ac:dyDescent="0.2">
      <c r="A43" s="74" t="s">
        <v>4</v>
      </c>
      <c r="B43" s="75" t="s">
        <v>27</v>
      </c>
      <c r="C43" s="75" t="s">
        <v>94</v>
      </c>
      <c r="D43" s="75"/>
      <c r="E43" s="75"/>
      <c r="F43" s="75"/>
      <c r="G43" s="75"/>
      <c r="H43" s="76"/>
      <c r="I43" s="75"/>
      <c r="J43" s="77"/>
      <c r="K43" s="77"/>
      <c r="L43" s="78"/>
      <c r="M43" s="78"/>
      <c r="N43" s="79" t="s">
        <v>150</v>
      </c>
      <c r="O43" s="79"/>
      <c r="P43" s="79"/>
      <c r="Q43" s="79"/>
      <c r="R43" s="79"/>
      <c r="S43" s="79"/>
      <c r="T43" s="79"/>
    </row>
    <row r="44" spans="1:20" s="69" customFormat="1" x14ac:dyDescent="0.2">
      <c r="A44" s="29" t="s">
        <v>4</v>
      </c>
      <c r="B44" s="22" t="s">
        <v>137</v>
      </c>
      <c r="C44" s="22" t="s">
        <v>138</v>
      </c>
      <c r="D44" s="22"/>
      <c r="E44" s="22"/>
      <c r="F44" s="22"/>
      <c r="G44" s="22"/>
      <c r="H44" s="30"/>
      <c r="I44" s="22"/>
      <c r="J44" s="31"/>
      <c r="K44" s="31"/>
      <c r="L44" s="32"/>
      <c r="M44" s="32"/>
      <c r="N44" s="17" t="s">
        <v>150</v>
      </c>
      <c r="O44" s="17" t="s">
        <v>151</v>
      </c>
      <c r="P44" s="17"/>
      <c r="Q44" s="17"/>
      <c r="R44" s="17"/>
      <c r="S44" s="17"/>
      <c r="T44" s="17"/>
    </row>
    <row r="45" spans="1:20" s="80" customFormat="1" x14ac:dyDescent="0.2">
      <c r="A45" s="29" t="s">
        <v>4</v>
      </c>
      <c r="B45" s="22" t="s">
        <v>139</v>
      </c>
      <c r="C45" s="22" t="s">
        <v>140</v>
      </c>
      <c r="D45" s="22"/>
      <c r="E45" s="22"/>
      <c r="F45" s="22"/>
      <c r="G45" s="22"/>
      <c r="H45" s="30"/>
      <c r="I45" s="22"/>
      <c r="J45" s="31"/>
      <c r="K45" s="31"/>
      <c r="L45" s="32"/>
      <c r="M45" s="32"/>
      <c r="N45" s="17" t="s">
        <v>150</v>
      </c>
      <c r="O45" s="17"/>
      <c r="P45" s="17"/>
      <c r="Q45" s="17"/>
      <c r="R45" s="17"/>
      <c r="S45" s="17"/>
      <c r="T45" s="17"/>
    </row>
    <row r="46" spans="1:20" x14ac:dyDescent="0.2">
      <c r="A46" s="29" t="s">
        <v>4</v>
      </c>
      <c r="B46" s="22" t="s">
        <v>102</v>
      </c>
      <c r="C46" s="22" t="s">
        <v>148</v>
      </c>
      <c r="D46" s="22"/>
      <c r="E46" s="22"/>
      <c r="F46" s="22"/>
      <c r="G46" s="22"/>
      <c r="H46" s="30"/>
      <c r="I46" s="22"/>
      <c r="J46" s="31"/>
      <c r="K46" s="31"/>
      <c r="L46" s="32"/>
      <c r="M46" s="32"/>
      <c r="N46" s="17" t="s">
        <v>150</v>
      </c>
      <c r="O46" s="17"/>
      <c r="P46" s="17"/>
      <c r="Q46" s="17"/>
      <c r="R46" s="17"/>
      <c r="S46" s="17"/>
      <c r="T46" s="17"/>
    </row>
    <row r="47" spans="1:20" x14ac:dyDescent="0.2">
      <c r="A47" s="29" t="s">
        <v>4</v>
      </c>
      <c r="B47" s="22" t="s">
        <v>141</v>
      </c>
      <c r="C47" s="22" t="s">
        <v>142</v>
      </c>
      <c r="D47" s="22"/>
      <c r="E47" s="22"/>
      <c r="F47" s="22"/>
      <c r="G47" s="22"/>
      <c r="H47" s="30"/>
      <c r="I47" s="22"/>
      <c r="J47" s="31"/>
      <c r="K47" s="31"/>
      <c r="L47" s="32"/>
      <c r="M47" s="32"/>
      <c r="N47" s="17" t="s">
        <v>150</v>
      </c>
      <c r="O47" s="17"/>
      <c r="P47" s="17"/>
      <c r="Q47" s="17"/>
      <c r="R47" s="17"/>
      <c r="S47" s="17"/>
      <c r="T47" s="17"/>
    </row>
    <row r="48" spans="1:20" x14ac:dyDescent="0.2">
      <c r="A48" s="9" t="s">
        <v>4</v>
      </c>
      <c r="B48" s="10" t="s">
        <v>95</v>
      </c>
      <c r="C48" s="10" t="s">
        <v>96</v>
      </c>
      <c r="D48" s="10"/>
      <c r="E48" s="10"/>
      <c r="F48" s="10"/>
      <c r="G48" s="10"/>
      <c r="H48" s="11"/>
      <c r="I48" s="10"/>
      <c r="J48" s="12"/>
      <c r="K48" s="12"/>
      <c r="L48" s="13"/>
      <c r="M48" s="13"/>
      <c r="N48" s="14" t="s">
        <v>150</v>
      </c>
      <c r="O48" s="14"/>
      <c r="P48" s="14"/>
      <c r="Q48" s="14"/>
      <c r="R48" s="14"/>
      <c r="S48" s="14"/>
      <c r="T48" s="14"/>
    </row>
    <row r="49" spans="1:20" x14ac:dyDescent="0.2">
      <c r="A49" s="9" t="s">
        <v>4</v>
      </c>
      <c r="B49" s="10" t="s">
        <v>28</v>
      </c>
      <c r="C49" s="10" t="s">
        <v>29</v>
      </c>
      <c r="D49" s="10"/>
      <c r="E49" s="10"/>
      <c r="F49" s="10"/>
      <c r="G49" s="22"/>
      <c r="H49" s="11"/>
      <c r="I49" s="10"/>
      <c r="J49" s="12"/>
      <c r="K49" s="12"/>
      <c r="L49" s="13"/>
      <c r="M49" s="13"/>
      <c r="N49" s="14" t="s">
        <v>150</v>
      </c>
      <c r="O49" s="14"/>
      <c r="P49" s="14"/>
      <c r="Q49" s="14"/>
      <c r="R49" s="14"/>
      <c r="S49" s="14"/>
      <c r="T49" s="14"/>
    </row>
    <row r="50" spans="1:20" x14ac:dyDescent="0.2">
      <c r="A50" s="9" t="s">
        <v>5</v>
      </c>
      <c r="B50" s="10" t="s">
        <v>97</v>
      </c>
      <c r="C50" s="10" t="s">
        <v>98</v>
      </c>
      <c r="D50" s="10"/>
      <c r="E50" s="10"/>
      <c r="F50" s="10"/>
      <c r="G50" s="10"/>
      <c r="H50" s="11"/>
      <c r="I50" s="10"/>
      <c r="J50" s="12"/>
      <c r="K50" s="12"/>
      <c r="L50" s="13"/>
      <c r="M50" s="13"/>
      <c r="N50" s="14" t="s">
        <v>150</v>
      </c>
      <c r="O50" s="14" t="s">
        <v>151</v>
      </c>
      <c r="P50" s="14"/>
      <c r="Q50" s="14"/>
      <c r="R50" s="14"/>
      <c r="S50" s="14"/>
      <c r="T50" s="14"/>
    </row>
  </sheetData>
  <sortState ref="A2:U312">
    <sortCondition ref="C1"/>
    <sortCondition ref="B1"/>
  </sortState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T251"/>
  <sheetViews>
    <sheetView tabSelected="1" topLeftCell="A16" workbookViewId="0">
      <selection activeCell="A40" sqref="A40"/>
    </sheetView>
  </sheetViews>
  <sheetFormatPr baseColWidth="10" defaultRowHeight="12.75" x14ac:dyDescent="0.2"/>
  <cols>
    <col min="1" max="1" width="33.7109375" customWidth="1"/>
    <col min="2" max="3" width="29.7109375" customWidth="1"/>
    <col min="4" max="4" width="107.5703125" customWidth="1"/>
    <col min="5" max="5" width="68" customWidth="1"/>
    <col min="6" max="6" width="37.7109375" customWidth="1"/>
    <col min="7" max="7" width="29.140625" customWidth="1"/>
    <col min="8" max="8" width="18.85546875" bestFit="1" customWidth="1"/>
    <col min="9" max="9" width="26.42578125" customWidth="1"/>
    <col min="10" max="12" width="17" customWidth="1"/>
    <col min="13" max="13" width="25.7109375" customWidth="1"/>
    <col min="14" max="14" width="14.5703125" style="15" bestFit="1" customWidth="1"/>
    <col min="15" max="15" width="17.5703125" style="15" bestFit="1" customWidth="1"/>
    <col min="16" max="16" width="18.28515625" style="15" bestFit="1" customWidth="1"/>
    <col min="17" max="17" width="20.7109375" style="15" bestFit="1" customWidth="1"/>
    <col min="18" max="18" width="21.28515625" style="15" bestFit="1" customWidth="1"/>
    <col min="19" max="19" width="22" style="15" bestFit="1" customWidth="1"/>
    <col min="20" max="20" width="26.5703125" style="15" bestFit="1" customWidth="1"/>
    <col min="21" max="21" width="29.7109375" customWidth="1"/>
    <col min="22" max="22" width="11.42578125" customWidth="1"/>
  </cols>
  <sheetData>
    <row r="1" spans="1:20" s="37" customFormat="1" x14ac:dyDescent="0.2">
      <c r="A1" s="33" t="s">
        <v>12</v>
      </c>
      <c r="B1" s="34" t="s">
        <v>1</v>
      </c>
      <c r="C1" s="34" t="s">
        <v>0</v>
      </c>
      <c r="D1" s="34" t="s">
        <v>152</v>
      </c>
      <c r="E1" s="34" t="s">
        <v>153</v>
      </c>
      <c r="F1" s="34" t="s">
        <v>154</v>
      </c>
      <c r="G1" s="34" t="s">
        <v>155</v>
      </c>
      <c r="H1" s="35" t="s">
        <v>156</v>
      </c>
      <c r="I1" s="34" t="s">
        <v>157</v>
      </c>
      <c r="J1" s="36" t="s">
        <v>158</v>
      </c>
      <c r="K1" s="36" t="s">
        <v>159</v>
      </c>
      <c r="L1" s="34" t="s">
        <v>160</v>
      </c>
      <c r="M1" s="34" t="s">
        <v>161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</row>
    <row r="2" spans="1:20" x14ac:dyDescent="0.2">
      <c r="A2" s="81" t="s">
        <v>5</v>
      </c>
      <c r="B2" s="82" t="s">
        <v>105</v>
      </c>
      <c r="C2" s="82" t="s">
        <v>106</v>
      </c>
      <c r="D2" s="82"/>
      <c r="E2" s="82"/>
      <c r="F2" s="83"/>
      <c r="G2" s="82"/>
      <c r="H2" s="84"/>
      <c r="I2" s="82"/>
      <c r="J2" s="85"/>
      <c r="K2" s="85"/>
      <c r="L2" s="86"/>
      <c r="M2" s="86"/>
      <c r="N2" s="87" t="s">
        <v>53</v>
      </c>
      <c r="O2" s="87" t="s">
        <v>149</v>
      </c>
      <c r="P2" s="87"/>
      <c r="Q2" s="87"/>
      <c r="R2" s="87"/>
      <c r="S2" s="87"/>
      <c r="T2" s="87"/>
    </row>
    <row r="3" spans="1:20" x14ac:dyDescent="0.2">
      <c r="A3" s="5" t="s">
        <v>4</v>
      </c>
      <c r="B3" s="6" t="s">
        <v>66</v>
      </c>
      <c r="C3" s="6" t="s">
        <v>67</v>
      </c>
      <c r="D3" s="6"/>
      <c r="E3" s="6"/>
      <c r="F3" s="6"/>
      <c r="G3" s="6"/>
      <c r="H3" s="7"/>
      <c r="I3" s="6"/>
      <c r="J3" s="8"/>
      <c r="K3" s="12"/>
      <c r="L3" s="13"/>
      <c r="M3" s="13"/>
      <c r="N3" s="14" t="s">
        <v>150</v>
      </c>
      <c r="O3" s="14"/>
      <c r="P3" s="14"/>
      <c r="Q3" s="14" t="s">
        <v>36</v>
      </c>
      <c r="R3" s="14"/>
      <c r="S3" s="14"/>
      <c r="T3" s="14">
        <v>3</v>
      </c>
    </row>
    <row r="4" spans="1:20" x14ac:dyDescent="0.2">
      <c r="A4" s="62" t="s">
        <v>32</v>
      </c>
      <c r="B4" s="63" t="s">
        <v>31</v>
      </c>
      <c r="C4" s="63" t="s">
        <v>107</v>
      </c>
      <c r="D4" s="63"/>
      <c r="E4" s="63"/>
      <c r="F4" s="63"/>
      <c r="G4" s="63"/>
      <c r="H4" s="64"/>
      <c r="I4" s="63"/>
      <c r="J4" s="65"/>
      <c r="K4" s="66"/>
      <c r="L4" s="67"/>
      <c r="M4" s="67"/>
      <c r="N4" s="68" t="s">
        <v>150</v>
      </c>
      <c r="O4" s="68"/>
      <c r="P4" s="68"/>
      <c r="Q4" s="68"/>
      <c r="R4" s="68"/>
      <c r="S4" s="68"/>
      <c r="T4" s="68"/>
    </row>
    <row r="5" spans="1:20" x14ac:dyDescent="0.2">
      <c r="A5" s="9" t="s">
        <v>4</v>
      </c>
      <c r="B5" s="10" t="s">
        <v>68</v>
      </c>
      <c r="C5" s="10" t="s">
        <v>69</v>
      </c>
      <c r="D5" s="10"/>
      <c r="E5" s="10"/>
      <c r="F5" s="10"/>
      <c r="G5" s="10"/>
      <c r="H5" s="11"/>
      <c r="I5" s="10"/>
      <c r="J5" s="12"/>
      <c r="K5" s="12"/>
      <c r="L5" s="13"/>
      <c r="M5" s="13"/>
      <c r="N5" s="14" t="s">
        <v>150</v>
      </c>
      <c r="O5" s="14"/>
      <c r="P5" s="14"/>
      <c r="Q5" s="14"/>
      <c r="R5" s="14"/>
      <c r="S5" s="14"/>
      <c r="T5" s="14"/>
    </row>
    <row r="6" spans="1:20" x14ac:dyDescent="0.2">
      <c r="A6" s="29" t="s">
        <v>5</v>
      </c>
      <c r="B6" s="22" t="s">
        <v>108</v>
      </c>
      <c r="C6" s="22" t="s">
        <v>109</v>
      </c>
      <c r="D6" s="22"/>
      <c r="E6" s="22"/>
      <c r="F6" s="22"/>
      <c r="G6" s="22"/>
      <c r="H6" s="30"/>
      <c r="I6" s="22"/>
      <c r="J6" s="31"/>
      <c r="K6" s="31"/>
      <c r="L6" s="32"/>
      <c r="M6" s="32"/>
      <c r="N6" s="17" t="s">
        <v>150</v>
      </c>
      <c r="O6" s="17" t="s">
        <v>151</v>
      </c>
      <c r="P6" s="17"/>
      <c r="Q6" s="17"/>
      <c r="R6" s="17"/>
      <c r="S6" s="17"/>
      <c r="T6" s="17"/>
    </row>
    <row r="7" spans="1:20" x14ac:dyDescent="0.2">
      <c r="A7" s="9" t="s">
        <v>4</v>
      </c>
      <c r="B7" s="10" t="s">
        <v>70</v>
      </c>
      <c r="C7" s="10" t="s">
        <v>71</v>
      </c>
      <c r="D7" s="10"/>
      <c r="E7" s="10"/>
      <c r="F7" s="10"/>
      <c r="G7" s="10"/>
      <c r="H7" s="11"/>
      <c r="I7" s="10"/>
      <c r="J7" s="12"/>
      <c r="K7" s="12"/>
      <c r="L7" s="13"/>
      <c r="M7" s="13"/>
      <c r="N7" s="14" t="s">
        <v>150</v>
      </c>
      <c r="O7" s="14"/>
      <c r="P7" s="14"/>
      <c r="Q7" s="14" t="s">
        <v>36</v>
      </c>
      <c r="R7" s="14" t="s">
        <v>54</v>
      </c>
      <c r="S7" s="14"/>
      <c r="T7" s="14"/>
    </row>
    <row r="8" spans="1:20" x14ac:dyDescent="0.2">
      <c r="A8" s="29" t="s">
        <v>5</v>
      </c>
      <c r="B8" s="22" t="s">
        <v>110</v>
      </c>
      <c r="C8" s="22" t="s">
        <v>111</v>
      </c>
      <c r="D8" s="22"/>
      <c r="E8" s="22"/>
      <c r="F8" s="22"/>
      <c r="G8" s="22"/>
      <c r="H8" s="30"/>
      <c r="I8" s="22"/>
      <c r="J8" s="31"/>
      <c r="K8" s="31"/>
      <c r="L8" s="32"/>
      <c r="M8" s="32"/>
      <c r="N8" s="17" t="s">
        <v>150</v>
      </c>
      <c r="O8" s="17"/>
      <c r="P8" s="17"/>
      <c r="Q8" s="17"/>
      <c r="R8" s="17"/>
      <c r="S8" s="17"/>
      <c r="T8" s="17"/>
    </row>
    <row r="9" spans="1:20" x14ac:dyDescent="0.2">
      <c r="A9" s="70" t="s">
        <v>4</v>
      </c>
      <c r="B9" s="71" t="s">
        <v>112</v>
      </c>
      <c r="C9" s="71" t="s">
        <v>113</v>
      </c>
      <c r="D9" s="72"/>
      <c r="E9" s="71"/>
      <c r="F9" s="71"/>
      <c r="G9" s="71"/>
      <c r="H9" s="73"/>
      <c r="I9" s="71"/>
      <c r="J9" s="66"/>
      <c r="K9" s="66"/>
      <c r="L9" s="67"/>
      <c r="M9" s="67"/>
      <c r="N9" s="68" t="s">
        <v>150</v>
      </c>
      <c r="O9" s="68"/>
      <c r="P9" s="68"/>
      <c r="Q9" s="68"/>
      <c r="R9" s="68"/>
      <c r="S9" s="68"/>
      <c r="T9" s="68"/>
    </row>
    <row r="10" spans="1:20" x14ac:dyDescent="0.2">
      <c r="A10" s="70" t="s">
        <v>101</v>
      </c>
      <c r="B10" s="71" t="s">
        <v>114</v>
      </c>
      <c r="C10" s="71" t="s">
        <v>115</v>
      </c>
      <c r="D10" s="71"/>
      <c r="E10" s="71"/>
      <c r="F10" s="71"/>
      <c r="G10" s="71"/>
      <c r="H10" s="73"/>
      <c r="I10" s="71"/>
      <c r="J10" s="66"/>
      <c r="K10" s="66"/>
      <c r="L10" s="67"/>
      <c r="M10" s="67"/>
      <c r="N10" s="68" t="s">
        <v>150</v>
      </c>
      <c r="O10" s="68"/>
      <c r="P10" s="68"/>
      <c r="Q10" s="68"/>
      <c r="R10" s="68"/>
      <c r="S10" s="68"/>
      <c r="T10" s="68"/>
    </row>
    <row r="11" spans="1:20" x14ac:dyDescent="0.2">
      <c r="A11" s="9" t="s">
        <v>4</v>
      </c>
      <c r="B11" s="10" t="s">
        <v>15</v>
      </c>
      <c r="C11" s="10" t="s">
        <v>16</v>
      </c>
      <c r="D11" s="10"/>
      <c r="E11" s="10"/>
      <c r="F11" s="10"/>
      <c r="G11" s="10"/>
      <c r="H11" s="11"/>
      <c r="I11" s="10"/>
      <c r="J11" s="12"/>
      <c r="K11" s="12"/>
      <c r="L11" s="13"/>
      <c r="M11" s="13"/>
      <c r="N11" s="14" t="s">
        <v>150</v>
      </c>
      <c r="O11" s="14"/>
      <c r="P11" s="14"/>
      <c r="Q11" s="14"/>
      <c r="R11" s="14"/>
      <c r="S11" s="14"/>
      <c r="T11" s="14"/>
    </row>
    <row r="12" spans="1:20" x14ac:dyDescent="0.2">
      <c r="A12" s="9" t="s">
        <v>4</v>
      </c>
      <c r="B12" s="10" t="s">
        <v>72</v>
      </c>
      <c r="C12" s="10" t="s">
        <v>73</v>
      </c>
      <c r="D12" s="10"/>
      <c r="E12" s="10"/>
      <c r="F12" s="10"/>
      <c r="G12" s="10"/>
      <c r="H12" s="11"/>
      <c r="I12" s="10"/>
      <c r="J12" s="12"/>
      <c r="K12" s="31"/>
      <c r="L12" s="32"/>
      <c r="M12" s="32"/>
      <c r="N12" s="17" t="s">
        <v>150</v>
      </c>
      <c r="O12" s="17"/>
      <c r="P12" s="17"/>
      <c r="Q12" s="17" t="s">
        <v>36</v>
      </c>
      <c r="R12" s="17"/>
      <c r="S12" s="17"/>
      <c r="T12" s="17"/>
    </row>
    <row r="13" spans="1:20" x14ac:dyDescent="0.2">
      <c r="A13" s="70" t="s">
        <v>4</v>
      </c>
      <c r="B13" s="71" t="s">
        <v>30</v>
      </c>
      <c r="C13" s="71" t="s">
        <v>116</v>
      </c>
      <c r="D13" s="71"/>
      <c r="E13" s="71"/>
      <c r="F13" s="71"/>
      <c r="G13" s="71"/>
      <c r="H13" s="73"/>
      <c r="I13" s="71"/>
      <c r="J13" s="66"/>
      <c r="K13" s="66"/>
      <c r="L13" s="67"/>
      <c r="M13" s="67"/>
      <c r="N13" s="68" t="s">
        <v>150</v>
      </c>
      <c r="O13" s="68"/>
      <c r="P13" s="68"/>
      <c r="Q13" s="68"/>
      <c r="R13" s="68"/>
      <c r="S13" s="68"/>
      <c r="T13" s="68"/>
    </row>
    <row r="14" spans="1:20" x14ac:dyDescent="0.2">
      <c r="A14" s="9" t="s">
        <v>74</v>
      </c>
      <c r="B14" s="10" t="s">
        <v>75</v>
      </c>
      <c r="C14" s="10" t="s">
        <v>76</v>
      </c>
      <c r="D14" s="10"/>
      <c r="E14" s="10"/>
      <c r="F14" s="10"/>
      <c r="G14" s="10"/>
      <c r="H14" s="11"/>
      <c r="I14" s="10"/>
      <c r="J14" s="12"/>
      <c r="K14" s="12"/>
      <c r="L14" s="13"/>
      <c r="M14" s="13"/>
      <c r="N14" s="14" t="s">
        <v>150</v>
      </c>
      <c r="O14" s="14" t="s">
        <v>151</v>
      </c>
      <c r="P14" s="14"/>
      <c r="Q14" s="14"/>
      <c r="R14" s="14"/>
      <c r="S14" s="14"/>
      <c r="T14" s="14"/>
    </row>
    <row r="15" spans="1:20" x14ac:dyDescent="0.2">
      <c r="A15" s="9" t="s">
        <v>4</v>
      </c>
      <c r="B15" s="10" t="s">
        <v>77</v>
      </c>
      <c r="C15" s="10" t="s">
        <v>78</v>
      </c>
      <c r="D15" s="10"/>
      <c r="E15" s="10"/>
      <c r="F15" s="10"/>
      <c r="G15" s="10"/>
      <c r="H15" s="11"/>
      <c r="I15" s="10"/>
      <c r="J15" s="12"/>
      <c r="K15" s="12"/>
      <c r="L15" s="13"/>
      <c r="M15" s="13"/>
      <c r="N15" s="14" t="s">
        <v>150</v>
      </c>
      <c r="O15" s="14"/>
      <c r="P15" s="14"/>
      <c r="Q15" s="14"/>
      <c r="R15" s="14"/>
      <c r="S15" s="14"/>
      <c r="T15" s="14"/>
    </row>
    <row r="16" spans="1:20" x14ac:dyDescent="0.2">
      <c r="A16" s="29" t="s">
        <v>5</v>
      </c>
      <c r="B16" s="22" t="s">
        <v>117</v>
      </c>
      <c r="C16" s="22" t="s">
        <v>118</v>
      </c>
      <c r="D16" s="22"/>
      <c r="E16" s="22"/>
      <c r="F16" s="22"/>
      <c r="G16" s="22"/>
      <c r="H16" s="30"/>
      <c r="I16" s="22"/>
      <c r="J16" s="31"/>
      <c r="K16" s="31"/>
      <c r="L16" s="32"/>
      <c r="M16" s="32"/>
      <c r="N16" s="17" t="s">
        <v>150</v>
      </c>
      <c r="O16" s="17"/>
      <c r="P16" s="17"/>
      <c r="Q16" s="17"/>
      <c r="R16" s="17"/>
      <c r="S16" s="17"/>
      <c r="T16" s="17"/>
    </row>
    <row r="17" spans="1:20" x14ac:dyDescent="0.2">
      <c r="A17" s="74" t="s">
        <v>4</v>
      </c>
      <c r="B17" s="75" t="s">
        <v>17</v>
      </c>
      <c r="C17" s="75" t="s">
        <v>18</v>
      </c>
      <c r="D17" s="75"/>
      <c r="E17" s="75"/>
      <c r="F17" s="75"/>
      <c r="G17" s="75"/>
      <c r="H17" s="76"/>
      <c r="I17" s="75"/>
      <c r="J17" s="77"/>
      <c r="K17" s="77"/>
      <c r="L17" s="78"/>
      <c r="M17" s="78"/>
      <c r="N17" s="79" t="s">
        <v>150</v>
      </c>
      <c r="O17" s="79"/>
      <c r="P17" s="79"/>
      <c r="Q17" s="79"/>
      <c r="R17" s="79"/>
      <c r="S17" s="79"/>
      <c r="T17" s="79"/>
    </row>
    <row r="18" spans="1:20" x14ac:dyDescent="0.2">
      <c r="A18" s="70" t="s">
        <v>5</v>
      </c>
      <c r="B18" s="71" t="s">
        <v>119</v>
      </c>
      <c r="C18" s="71" t="s">
        <v>120</v>
      </c>
      <c r="D18" s="71"/>
      <c r="E18" s="71"/>
      <c r="F18" s="71"/>
      <c r="G18" s="71"/>
      <c r="H18" s="73"/>
      <c r="I18" s="71"/>
      <c r="J18" s="66"/>
      <c r="K18" s="66"/>
      <c r="L18" s="67"/>
      <c r="M18" s="67"/>
      <c r="N18" s="68" t="s">
        <v>150</v>
      </c>
      <c r="O18" s="68"/>
      <c r="P18" s="68"/>
      <c r="Q18" s="68"/>
      <c r="R18" s="68"/>
      <c r="S18" s="68"/>
      <c r="T18" s="68"/>
    </row>
    <row r="19" spans="1:20" x14ac:dyDescent="0.2">
      <c r="A19" s="9" t="s">
        <v>4</v>
      </c>
      <c r="B19" s="10" t="s">
        <v>19</v>
      </c>
      <c r="C19" s="10" t="s">
        <v>20</v>
      </c>
      <c r="D19" s="10"/>
      <c r="E19" s="10"/>
      <c r="F19" s="10"/>
      <c r="G19" s="10"/>
      <c r="H19" s="11"/>
      <c r="I19" s="10"/>
      <c r="J19" s="12"/>
      <c r="K19" s="12"/>
      <c r="L19" s="13"/>
      <c r="M19" s="13"/>
      <c r="N19" s="14" t="s">
        <v>150</v>
      </c>
      <c r="O19" s="14"/>
      <c r="P19" s="14"/>
      <c r="Q19" s="14"/>
      <c r="R19" s="14"/>
      <c r="S19" s="14"/>
      <c r="T19" s="14"/>
    </row>
    <row r="20" spans="1:20" x14ac:dyDescent="0.2">
      <c r="A20" s="29" t="s">
        <v>4</v>
      </c>
      <c r="B20" s="22" t="s">
        <v>121</v>
      </c>
      <c r="C20" s="22" t="s">
        <v>122</v>
      </c>
      <c r="D20" s="22"/>
      <c r="E20" s="22"/>
      <c r="F20" s="22"/>
      <c r="G20" s="22"/>
      <c r="H20" s="30"/>
      <c r="I20" s="22"/>
      <c r="J20" s="31"/>
      <c r="K20" s="31"/>
      <c r="L20" s="32"/>
      <c r="M20" s="32"/>
      <c r="N20" s="17" t="s">
        <v>150</v>
      </c>
      <c r="O20" s="17"/>
      <c r="P20" s="17"/>
      <c r="Q20" s="17"/>
      <c r="R20" s="17"/>
      <c r="S20" s="17"/>
      <c r="T20" s="17"/>
    </row>
    <row r="21" spans="1:20" x14ac:dyDescent="0.2">
      <c r="A21" s="70" t="s">
        <v>103</v>
      </c>
      <c r="B21" s="71" t="s">
        <v>123</v>
      </c>
      <c r="C21" s="71" t="s">
        <v>124</v>
      </c>
      <c r="D21" s="71"/>
      <c r="E21" s="71"/>
      <c r="F21" s="71"/>
      <c r="G21" s="71"/>
      <c r="H21" s="73"/>
      <c r="I21" s="71"/>
      <c r="J21" s="66"/>
      <c r="K21" s="66"/>
      <c r="L21" s="67"/>
      <c r="M21" s="67"/>
      <c r="N21" s="68" t="s">
        <v>150</v>
      </c>
      <c r="O21" s="68"/>
      <c r="P21" s="68"/>
      <c r="Q21" s="68"/>
      <c r="R21" s="68"/>
      <c r="S21" s="68"/>
      <c r="T21" s="68"/>
    </row>
    <row r="22" spans="1:20" x14ac:dyDescent="0.2">
      <c r="A22" s="29" t="s">
        <v>5</v>
      </c>
      <c r="B22" s="22" t="s">
        <v>144</v>
      </c>
      <c r="C22" s="22" t="s">
        <v>145</v>
      </c>
      <c r="D22" s="22"/>
      <c r="E22" s="22"/>
      <c r="F22" s="22"/>
      <c r="G22" s="22"/>
      <c r="H22" s="30"/>
      <c r="I22" s="22"/>
      <c r="J22" s="31"/>
      <c r="K22" s="31"/>
      <c r="L22" s="32"/>
      <c r="M22" s="32"/>
      <c r="N22" s="17" t="s">
        <v>150</v>
      </c>
      <c r="O22" s="17"/>
      <c r="P22" s="17"/>
      <c r="Q22" s="17"/>
      <c r="R22" s="17"/>
      <c r="S22" s="17"/>
      <c r="T22" s="17"/>
    </row>
    <row r="23" spans="1:20" x14ac:dyDescent="0.2">
      <c r="A23" s="70" t="s">
        <v>4</v>
      </c>
      <c r="B23" s="71" t="s">
        <v>33</v>
      </c>
      <c r="C23" s="71" t="s">
        <v>125</v>
      </c>
      <c r="D23" s="71"/>
      <c r="E23" s="71"/>
      <c r="F23" s="71"/>
      <c r="G23" s="71"/>
      <c r="H23" s="73"/>
      <c r="I23" s="71"/>
      <c r="J23" s="66"/>
      <c r="K23" s="66"/>
      <c r="L23" s="67"/>
      <c r="M23" s="67"/>
      <c r="N23" s="68" t="s">
        <v>150</v>
      </c>
      <c r="O23" s="68"/>
      <c r="P23" s="68"/>
      <c r="Q23" s="68"/>
      <c r="R23" s="68"/>
      <c r="S23" s="68"/>
      <c r="T23" s="68"/>
    </row>
    <row r="24" spans="1:20" x14ac:dyDescent="0.2">
      <c r="A24" s="70" t="s">
        <v>4</v>
      </c>
      <c r="B24" s="71" t="s">
        <v>99</v>
      </c>
      <c r="C24" s="71" t="s">
        <v>126</v>
      </c>
      <c r="D24" s="71"/>
      <c r="E24" s="71"/>
      <c r="F24" s="71"/>
      <c r="G24" s="71"/>
      <c r="H24" s="73"/>
      <c r="I24" s="71"/>
      <c r="J24" s="66"/>
      <c r="K24" s="66"/>
      <c r="L24" s="67"/>
      <c r="M24" s="67"/>
      <c r="N24" s="68" t="s">
        <v>150</v>
      </c>
      <c r="O24" s="68"/>
      <c r="P24" s="68"/>
      <c r="Q24" s="68"/>
      <c r="R24" s="68"/>
      <c r="S24" s="68"/>
      <c r="T24" s="68"/>
    </row>
    <row r="25" spans="1:20" x14ac:dyDescent="0.2">
      <c r="A25" s="70" t="s">
        <v>4</v>
      </c>
      <c r="B25" s="71" t="s">
        <v>35</v>
      </c>
      <c r="C25" s="71" t="s">
        <v>127</v>
      </c>
      <c r="D25" s="72"/>
      <c r="E25" s="71"/>
      <c r="F25" s="71"/>
      <c r="G25" s="71"/>
      <c r="H25" s="73"/>
      <c r="I25" s="71"/>
      <c r="J25" s="66"/>
      <c r="K25" s="66"/>
      <c r="L25" s="67"/>
      <c r="M25" s="67"/>
      <c r="N25" s="68" t="s">
        <v>150</v>
      </c>
      <c r="O25" s="68"/>
      <c r="P25" s="68"/>
      <c r="Q25" s="68"/>
      <c r="R25" s="68"/>
      <c r="S25" s="68"/>
      <c r="T25" s="68"/>
    </row>
    <row r="26" spans="1:20" x14ac:dyDescent="0.2">
      <c r="A26" s="70" t="s">
        <v>4</v>
      </c>
      <c r="B26" s="71" t="s">
        <v>34</v>
      </c>
      <c r="C26" s="71" t="s">
        <v>127</v>
      </c>
      <c r="D26" s="71"/>
      <c r="E26" s="71"/>
      <c r="F26" s="71"/>
      <c r="G26" s="71"/>
      <c r="H26" s="73"/>
      <c r="I26" s="71"/>
      <c r="J26" s="66"/>
      <c r="K26" s="66"/>
      <c r="L26" s="67"/>
      <c r="M26" s="67"/>
      <c r="N26" s="68" t="s">
        <v>150</v>
      </c>
      <c r="O26" s="68"/>
      <c r="P26" s="68"/>
      <c r="Q26" s="68"/>
      <c r="R26" s="68"/>
      <c r="S26" s="68"/>
      <c r="T26" s="68"/>
    </row>
    <row r="27" spans="1:20" x14ac:dyDescent="0.2">
      <c r="A27" s="9" t="s">
        <v>79</v>
      </c>
      <c r="B27" s="10" t="s">
        <v>80</v>
      </c>
      <c r="C27" s="10" t="s">
        <v>81</v>
      </c>
      <c r="D27" s="10"/>
      <c r="E27" s="10"/>
      <c r="F27" s="10"/>
      <c r="G27" s="10"/>
      <c r="H27" s="11"/>
      <c r="I27" s="10"/>
      <c r="J27" s="12"/>
      <c r="K27" s="12"/>
      <c r="L27" s="13"/>
      <c r="M27" s="13"/>
      <c r="N27" s="14" t="s">
        <v>150</v>
      </c>
      <c r="O27" s="14"/>
      <c r="P27" s="14"/>
      <c r="Q27" s="14" t="s">
        <v>36</v>
      </c>
      <c r="R27" s="14"/>
      <c r="S27" s="14"/>
      <c r="T27" s="14"/>
    </row>
    <row r="28" spans="1:20" x14ac:dyDescent="0.2">
      <c r="A28" s="9" t="s">
        <v>82</v>
      </c>
      <c r="B28" s="10" t="s">
        <v>83</v>
      </c>
      <c r="C28" s="10" t="s">
        <v>84</v>
      </c>
      <c r="D28" s="10"/>
      <c r="E28" s="10"/>
      <c r="F28" s="10"/>
      <c r="G28" s="10"/>
      <c r="H28" s="11"/>
      <c r="I28" s="10"/>
      <c r="J28" s="12"/>
      <c r="K28" s="12"/>
      <c r="L28" s="13"/>
      <c r="M28" s="13"/>
      <c r="N28" s="14" t="s">
        <v>150</v>
      </c>
      <c r="O28" s="14"/>
      <c r="P28" s="14"/>
      <c r="Q28" s="14"/>
      <c r="R28" s="14"/>
      <c r="S28" s="14"/>
      <c r="T28" s="14"/>
    </row>
    <row r="29" spans="1:20" x14ac:dyDescent="0.2">
      <c r="A29" s="70" t="s">
        <v>5</v>
      </c>
      <c r="B29" s="71" t="s">
        <v>128</v>
      </c>
      <c r="C29" s="71" t="s">
        <v>129</v>
      </c>
      <c r="D29" s="72"/>
      <c r="E29" s="71"/>
      <c r="F29" s="71"/>
      <c r="G29" s="71"/>
      <c r="H29" s="73"/>
      <c r="I29" s="71"/>
      <c r="J29" s="66"/>
      <c r="K29" s="66"/>
      <c r="L29" s="67"/>
      <c r="M29" s="67"/>
      <c r="N29" s="68" t="s">
        <v>150</v>
      </c>
      <c r="O29" s="68"/>
      <c r="P29" s="68"/>
      <c r="Q29" s="68"/>
      <c r="R29" s="68"/>
      <c r="S29" s="68"/>
      <c r="T29" s="68"/>
    </row>
    <row r="30" spans="1:20" x14ac:dyDescent="0.2">
      <c r="A30" s="9" t="s">
        <v>4</v>
      </c>
      <c r="B30" s="10" t="s">
        <v>21</v>
      </c>
      <c r="C30" s="10" t="s">
        <v>22</v>
      </c>
      <c r="D30" s="10"/>
      <c r="E30" s="10"/>
      <c r="F30" s="10"/>
      <c r="G30" s="10"/>
      <c r="H30" s="11"/>
      <c r="I30" s="10"/>
      <c r="J30" s="12"/>
      <c r="K30" s="12"/>
      <c r="L30" s="13"/>
      <c r="M30" s="13"/>
      <c r="N30" s="14" t="s">
        <v>150</v>
      </c>
      <c r="O30" s="14"/>
      <c r="P30" s="14"/>
      <c r="Q30" s="14"/>
      <c r="R30" s="14"/>
      <c r="S30" s="14"/>
      <c r="T30" s="14"/>
    </row>
    <row r="31" spans="1:20" x14ac:dyDescent="0.2">
      <c r="A31" s="70" t="s">
        <v>5</v>
      </c>
      <c r="B31" s="71" t="s">
        <v>23</v>
      </c>
      <c r="C31" s="71" t="s">
        <v>85</v>
      </c>
      <c r="D31" s="72"/>
      <c r="E31" s="71"/>
      <c r="F31" s="71"/>
      <c r="G31" s="71"/>
      <c r="H31" s="73"/>
      <c r="I31" s="71"/>
      <c r="J31" s="66"/>
      <c r="K31" s="66"/>
      <c r="L31" s="67"/>
      <c r="M31" s="67"/>
      <c r="N31" s="68" t="s">
        <v>150</v>
      </c>
      <c r="O31" s="68"/>
      <c r="P31" s="68"/>
      <c r="Q31" s="68"/>
      <c r="R31" s="68"/>
      <c r="S31" s="68"/>
      <c r="T31" s="68"/>
    </row>
    <row r="32" spans="1:20" x14ac:dyDescent="0.2">
      <c r="A32" s="70" t="s">
        <v>5</v>
      </c>
      <c r="B32" s="71" t="s">
        <v>130</v>
      </c>
      <c r="C32" s="71" t="s">
        <v>131</v>
      </c>
      <c r="D32" s="71"/>
      <c r="E32" s="71"/>
      <c r="F32" s="71"/>
      <c r="G32" s="71"/>
      <c r="H32" s="73"/>
      <c r="I32" s="71"/>
      <c r="J32" s="66"/>
      <c r="K32" s="66"/>
      <c r="L32" s="67"/>
      <c r="M32" s="67"/>
      <c r="N32" s="68" t="s">
        <v>150</v>
      </c>
      <c r="O32" s="68"/>
      <c r="P32" s="68"/>
      <c r="Q32" s="68"/>
      <c r="R32" s="68"/>
      <c r="S32" s="68"/>
      <c r="T32" s="68"/>
    </row>
    <row r="33" spans="1:20" x14ac:dyDescent="0.2">
      <c r="A33" s="70" t="s">
        <v>4</v>
      </c>
      <c r="B33" s="71" t="s">
        <v>132</v>
      </c>
      <c r="C33" s="71" t="s">
        <v>133</v>
      </c>
      <c r="D33" s="71"/>
      <c r="E33" s="71"/>
      <c r="F33" s="71"/>
      <c r="G33" s="71"/>
      <c r="H33" s="73"/>
      <c r="I33" s="71"/>
      <c r="J33" s="66"/>
      <c r="K33" s="66"/>
      <c r="L33" s="67"/>
      <c r="M33" s="67"/>
      <c r="N33" s="68" t="s">
        <v>150</v>
      </c>
      <c r="O33" s="68"/>
      <c r="P33" s="68"/>
      <c r="Q33" s="68"/>
      <c r="R33" s="68"/>
      <c r="S33" s="68"/>
      <c r="T33" s="68"/>
    </row>
    <row r="34" spans="1:20" x14ac:dyDescent="0.2">
      <c r="A34" s="74" t="s">
        <v>4</v>
      </c>
      <c r="B34" s="75" t="s">
        <v>100</v>
      </c>
      <c r="C34" s="75" t="s">
        <v>134</v>
      </c>
      <c r="D34" s="75"/>
      <c r="E34" s="75"/>
      <c r="F34" s="75"/>
      <c r="G34" s="75"/>
      <c r="H34" s="76"/>
      <c r="I34" s="75"/>
      <c r="J34" s="77"/>
      <c r="K34" s="77"/>
      <c r="L34" s="78"/>
      <c r="M34" s="78"/>
      <c r="N34" s="79" t="s">
        <v>150</v>
      </c>
      <c r="O34" s="79"/>
      <c r="P34" s="79"/>
      <c r="Q34" s="79"/>
      <c r="R34" s="79"/>
      <c r="S34" s="79"/>
      <c r="T34" s="79"/>
    </row>
    <row r="35" spans="1:20" x14ac:dyDescent="0.2">
      <c r="A35" s="9" t="s">
        <v>4</v>
      </c>
      <c r="B35" s="10" t="s">
        <v>86</v>
      </c>
      <c r="C35" s="10" t="s">
        <v>87</v>
      </c>
      <c r="D35" s="10"/>
      <c r="E35" s="10"/>
      <c r="F35" s="10"/>
      <c r="G35" s="10"/>
      <c r="H35" s="11"/>
      <c r="I35" s="10"/>
      <c r="J35" s="12"/>
      <c r="K35" s="31"/>
      <c r="L35" s="32"/>
      <c r="M35" s="32"/>
      <c r="N35" s="17" t="s">
        <v>150</v>
      </c>
      <c r="O35" s="17"/>
      <c r="P35" s="17"/>
      <c r="Q35" s="17"/>
      <c r="R35" s="17"/>
      <c r="S35" s="17"/>
      <c r="T35" s="17"/>
    </row>
    <row r="36" spans="1:20" s="95" customFormat="1" x14ac:dyDescent="0.2">
      <c r="A36" s="29" t="s">
        <v>88</v>
      </c>
      <c r="B36" s="22" t="s">
        <v>89</v>
      </c>
      <c r="C36" s="22" t="s">
        <v>90</v>
      </c>
      <c r="D36" s="22"/>
      <c r="E36" s="22"/>
      <c r="F36" s="22"/>
      <c r="G36" s="22"/>
      <c r="H36" s="30"/>
      <c r="I36" s="22"/>
      <c r="J36" s="31"/>
      <c r="K36" s="31"/>
      <c r="L36" s="32"/>
      <c r="M36" s="32"/>
      <c r="N36" s="17" t="s">
        <v>150</v>
      </c>
      <c r="O36" s="17"/>
      <c r="P36" s="17"/>
      <c r="Q36" s="17"/>
      <c r="R36" s="17"/>
      <c r="S36" s="17"/>
      <c r="T36" s="17"/>
    </row>
    <row r="37" spans="1:20" s="95" customFormat="1" x14ac:dyDescent="0.2">
      <c r="A37" s="81" t="s">
        <v>146</v>
      </c>
      <c r="B37" s="82" t="s">
        <v>24</v>
      </c>
      <c r="C37" s="82" t="s">
        <v>25</v>
      </c>
      <c r="D37" s="82"/>
      <c r="E37" s="82"/>
      <c r="F37" s="82"/>
      <c r="G37" s="82"/>
      <c r="H37" s="84"/>
      <c r="I37" s="82"/>
      <c r="J37" s="85"/>
      <c r="K37" s="85"/>
      <c r="L37" s="86"/>
      <c r="M37" s="86"/>
      <c r="N37" s="87" t="s">
        <v>150</v>
      </c>
      <c r="O37" s="87"/>
      <c r="P37" s="87"/>
      <c r="Q37" s="87"/>
      <c r="R37" s="87"/>
      <c r="S37" s="87"/>
      <c r="T37" s="87"/>
    </row>
    <row r="38" spans="1:20" s="95" customFormat="1" x14ac:dyDescent="0.2">
      <c r="A38" s="81" t="s">
        <v>5</v>
      </c>
      <c r="B38" s="82" t="s">
        <v>143</v>
      </c>
      <c r="C38" s="82" t="s">
        <v>147</v>
      </c>
      <c r="D38" s="82"/>
      <c r="E38" s="82"/>
      <c r="F38" s="82"/>
      <c r="G38" s="82"/>
      <c r="H38" s="84"/>
      <c r="I38" s="82"/>
      <c r="J38" s="85"/>
      <c r="K38" s="85"/>
      <c r="L38" s="86"/>
      <c r="M38" s="86"/>
      <c r="N38" s="87" t="s">
        <v>150</v>
      </c>
      <c r="O38" s="87" t="s">
        <v>151</v>
      </c>
      <c r="P38" s="87"/>
      <c r="Q38" s="87" t="s">
        <v>36</v>
      </c>
      <c r="R38" s="87"/>
      <c r="S38" s="87"/>
      <c r="T38" s="87"/>
    </row>
    <row r="39" spans="1:20" s="95" customFormat="1" x14ac:dyDescent="0.2">
      <c r="A39" s="81" t="s">
        <v>4</v>
      </c>
      <c r="B39" s="82" t="s">
        <v>91</v>
      </c>
      <c r="C39" s="82" t="s">
        <v>92</v>
      </c>
      <c r="D39" s="82"/>
      <c r="E39" s="82"/>
      <c r="F39" s="82"/>
      <c r="G39" s="82"/>
      <c r="H39" s="84"/>
      <c r="I39" s="82"/>
      <c r="J39" s="85"/>
      <c r="K39" s="85"/>
      <c r="L39" s="86"/>
      <c r="M39" s="86"/>
      <c r="N39" s="87" t="s">
        <v>150</v>
      </c>
      <c r="O39" s="87"/>
      <c r="P39" s="87"/>
      <c r="Q39" s="87"/>
      <c r="R39" s="87"/>
      <c r="S39" s="87"/>
      <c r="T39" s="87"/>
    </row>
    <row r="40" spans="1:20" s="95" customFormat="1" x14ac:dyDescent="0.2">
      <c r="A40" s="81" t="s">
        <v>4</v>
      </c>
      <c r="B40" s="82" t="s">
        <v>26</v>
      </c>
      <c r="C40" s="82" t="s">
        <v>93</v>
      </c>
      <c r="D40" s="82"/>
      <c r="E40" s="82"/>
      <c r="F40" s="82"/>
      <c r="G40" s="82"/>
      <c r="H40" s="84"/>
      <c r="I40" s="82"/>
      <c r="J40" s="85"/>
      <c r="K40" s="85"/>
      <c r="L40" s="86"/>
      <c r="M40" s="86"/>
      <c r="N40" s="87" t="s">
        <v>150</v>
      </c>
      <c r="O40" s="87"/>
      <c r="P40" s="87"/>
      <c r="Q40" s="87"/>
      <c r="R40" s="87"/>
      <c r="S40" s="87"/>
      <c r="T40" s="87"/>
    </row>
    <row r="41" spans="1:20" s="95" customFormat="1" x14ac:dyDescent="0.2">
      <c r="A41" s="81" t="s">
        <v>4</v>
      </c>
      <c r="B41" s="82" t="s">
        <v>30</v>
      </c>
      <c r="C41" s="82" t="s">
        <v>136</v>
      </c>
      <c r="D41" s="82"/>
      <c r="E41" s="82"/>
      <c r="F41" s="82"/>
      <c r="G41" s="82"/>
      <c r="H41" s="84"/>
      <c r="I41" s="82"/>
      <c r="J41" s="85"/>
      <c r="K41" s="85"/>
      <c r="L41" s="86"/>
      <c r="M41" s="86"/>
      <c r="N41" s="87" t="s">
        <v>150</v>
      </c>
      <c r="O41" s="87"/>
      <c r="P41" s="87"/>
      <c r="Q41" s="87"/>
      <c r="R41" s="87"/>
      <c r="S41" s="87"/>
      <c r="T41" s="87"/>
    </row>
    <row r="42" spans="1:20" s="95" customFormat="1" x14ac:dyDescent="0.2">
      <c r="A42" s="81" t="s">
        <v>4</v>
      </c>
      <c r="B42" s="82" t="s">
        <v>27</v>
      </c>
      <c r="C42" s="82" t="s">
        <v>94</v>
      </c>
      <c r="D42" s="82"/>
      <c r="E42" s="82"/>
      <c r="F42" s="82"/>
      <c r="G42" s="82"/>
      <c r="H42" s="84"/>
      <c r="I42" s="82"/>
      <c r="J42" s="85"/>
      <c r="K42" s="85"/>
      <c r="L42" s="86"/>
      <c r="M42" s="86"/>
      <c r="N42" s="87" t="s">
        <v>150</v>
      </c>
      <c r="O42" s="87"/>
      <c r="P42" s="87"/>
      <c r="Q42" s="87"/>
      <c r="R42" s="87"/>
      <c r="S42" s="87"/>
      <c r="T42" s="87"/>
    </row>
    <row r="43" spans="1:20" s="95" customFormat="1" x14ac:dyDescent="0.2">
      <c r="A43" s="81" t="s">
        <v>4</v>
      </c>
      <c r="B43" s="82" t="s">
        <v>137</v>
      </c>
      <c r="C43" s="82" t="s">
        <v>138</v>
      </c>
      <c r="D43" s="82"/>
      <c r="E43" s="82"/>
      <c r="F43" s="82"/>
      <c r="G43" s="82"/>
      <c r="H43" s="84"/>
      <c r="I43" s="82"/>
      <c r="J43" s="85"/>
      <c r="K43" s="85"/>
      <c r="L43" s="86"/>
      <c r="M43" s="86"/>
      <c r="N43" s="87" t="s">
        <v>150</v>
      </c>
      <c r="O43" s="87" t="s">
        <v>151</v>
      </c>
      <c r="P43" s="87"/>
      <c r="Q43" s="87"/>
      <c r="R43" s="87"/>
      <c r="S43" s="87"/>
      <c r="T43" s="87"/>
    </row>
    <row r="44" spans="1:20" s="95" customFormat="1" x14ac:dyDescent="0.2">
      <c r="A44" s="81" t="s">
        <v>4</v>
      </c>
      <c r="B44" s="82" t="s">
        <v>139</v>
      </c>
      <c r="C44" s="82" t="s">
        <v>140</v>
      </c>
      <c r="D44" s="82"/>
      <c r="E44" s="82"/>
      <c r="F44" s="82"/>
      <c r="G44" s="82"/>
      <c r="H44" s="84"/>
      <c r="I44" s="82"/>
      <c r="J44" s="85"/>
      <c r="K44" s="85"/>
      <c r="L44" s="86"/>
      <c r="M44" s="86"/>
      <c r="N44" s="87" t="s">
        <v>150</v>
      </c>
      <c r="O44" s="87"/>
      <c r="P44" s="87"/>
      <c r="Q44" s="87"/>
      <c r="R44" s="87"/>
      <c r="S44" s="87"/>
      <c r="T44" s="87"/>
    </row>
    <row r="45" spans="1:20" s="95" customFormat="1" x14ac:dyDescent="0.2">
      <c r="A45" s="81" t="s">
        <v>4</v>
      </c>
      <c r="B45" s="82" t="s">
        <v>102</v>
      </c>
      <c r="C45" s="82" t="s">
        <v>148</v>
      </c>
      <c r="D45" s="82"/>
      <c r="E45" s="82"/>
      <c r="F45" s="82"/>
      <c r="G45" s="82"/>
      <c r="H45" s="84"/>
      <c r="I45" s="82"/>
      <c r="J45" s="85"/>
      <c r="K45" s="85"/>
      <c r="L45" s="86"/>
      <c r="M45" s="86"/>
      <c r="N45" s="87" t="s">
        <v>150</v>
      </c>
      <c r="O45" s="87"/>
      <c r="P45" s="87"/>
      <c r="Q45" s="87"/>
      <c r="R45" s="87"/>
      <c r="S45" s="87"/>
      <c r="T45" s="87"/>
    </row>
    <row r="46" spans="1:20" s="95" customFormat="1" x14ac:dyDescent="0.2">
      <c r="A46" s="81" t="s">
        <v>4</v>
      </c>
      <c r="B46" s="82" t="s">
        <v>141</v>
      </c>
      <c r="C46" s="82" t="s">
        <v>142</v>
      </c>
      <c r="D46" s="82"/>
      <c r="E46" s="82"/>
      <c r="F46" s="82"/>
      <c r="G46" s="82"/>
      <c r="H46" s="84"/>
      <c r="I46" s="82"/>
      <c r="J46" s="85"/>
      <c r="K46" s="85"/>
      <c r="L46" s="86"/>
      <c r="M46" s="86"/>
      <c r="N46" s="87" t="s">
        <v>150</v>
      </c>
      <c r="O46" s="87"/>
      <c r="P46" s="87"/>
      <c r="Q46" s="87"/>
      <c r="R46" s="87"/>
      <c r="S46" s="87"/>
      <c r="T46" s="87"/>
    </row>
    <row r="47" spans="1:20" s="95" customFormat="1" x14ac:dyDescent="0.2">
      <c r="A47" s="81" t="s">
        <v>4</v>
      </c>
      <c r="B47" s="82" t="s">
        <v>95</v>
      </c>
      <c r="C47" s="82" t="s">
        <v>96</v>
      </c>
      <c r="D47" s="82"/>
      <c r="E47" s="82"/>
      <c r="F47" s="82"/>
      <c r="G47" s="82"/>
      <c r="H47" s="84"/>
      <c r="I47" s="82"/>
      <c r="J47" s="85"/>
      <c r="K47" s="85"/>
      <c r="L47" s="86"/>
      <c r="M47" s="86"/>
      <c r="N47" s="87" t="s">
        <v>150</v>
      </c>
      <c r="O47" s="87"/>
      <c r="P47" s="87"/>
      <c r="Q47" s="87"/>
      <c r="R47" s="87"/>
      <c r="S47" s="87"/>
      <c r="T47" s="87"/>
    </row>
    <row r="48" spans="1:20" s="95" customFormat="1" x14ac:dyDescent="0.2">
      <c r="A48" s="81" t="s">
        <v>4</v>
      </c>
      <c r="B48" s="82" t="s">
        <v>28</v>
      </c>
      <c r="C48" s="82" t="s">
        <v>29</v>
      </c>
      <c r="D48" s="82"/>
      <c r="E48" s="82"/>
      <c r="F48" s="82"/>
      <c r="G48" s="82"/>
      <c r="H48" s="84"/>
      <c r="I48" s="82"/>
      <c r="J48" s="85"/>
      <c r="K48" s="85"/>
      <c r="L48" s="86"/>
      <c r="M48" s="86"/>
      <c r="N48" s="87" t="s">
        <v>150</v>
      </c>
      <c r="O48" s="87"/>
      <c r="P48" s="87"/>
      <c r="Q48" s="87"/>
      <c r="R48" s="87"/>
      <c r="S48" s="87"/>
      <c r="T48" s="87"/>
    </row>
    <row r="49" spans="1:20" s="95" customFormat="1" x14ac:dyDescent="0.2">
      <c r="A49" s="92" t="s">
        <v>5</v>
      </c>
      <c r="B49" s="93" t="s">
        <v>97</v>
      </c>
      <c r="C49" s="93" t="s">
        <v>98</v>
      </c>
      <c r="D49" s="93"/>
      <c r="E49" s="93"/>
      <c r="F49" s="93"/>
      <c r="G49" s="93"/>
      <c r="H49" s="94"/>
      <c r="I49" s="93"/>
      <c r="J49" s="89"/>
      <c r="K49" s="89"/>
      <c r="L49" s="90"/>
      <c r="M49" s="90"/>
      <c r="N49" s="91" t="s">
        <v>150</v>
      </c>
      <c r="O49" s="91" t="s">
        <v>151</v>
      </c>
      <c r="P49" s="91"/>
      <c r="Q49" s="91"/>
      <c r="R49" s="91"/>
      <c r="S49" s="91"/>
      <c r="T49" s="91"/>
    </row>
    <row r="50" spans="1:20" s="95" customForma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 s="15"/>
      <c r="O50" s="15"/>
      <c r="P50" s="15"/>
      <c r="Q50" s="15"/>
      <c r="R50" s="15"/>
      <c r="S50" s="15"/>
      <c r="T50" s="15"/>
    </row>
    <row r="51" spans="1:20" s="95" customForma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 s="15"/>
      <c r="O51" s="15"/>
      <c r="P51" s="15"/>
      <c r="Q51" s="15"/>
      <c r="R51" s="15"/>
      <c r="S51" s="15"/>
      <c r="T51" s="15"/>
    </row>
    <row r="52" spans="1:20" s="95" customForma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 s="15"/>
      <c r="O52" s="15"/>
      <c r="P52" s="15"/>
      <c r="Q52" s="15"/>
      <c r="R52" s="15"/>
      <c r="S52" s="15"/>
      <c r="T52" s="15"/>
    </row>
    <row r="53" spans="1:20" s="95" customForma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 s="15"/>
      <c r="O53" s="15"/>
      <c r="P53" s="15"/>
      <c r="Q53" s="15"/>
      <c r="R53" s="15"/>
      <c r="S53" s="15"/>
      <c r="T53" s="15"/>
    </row>
    <row r="54" spans="1:20" s="95" customForma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 s="15"/>
      <c r="O54" s="15"/>
      <c r="P54" s="15"/>
      <c r="Q54" s="15"/>
      <c r="R54" s="15"/>
      <c r="S54" s="15"/>
      <c r="T54" s="15"/>
    </row>
    <row r="55" spans="1:20" s="95" customForma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 s="15"/>
      <c r="O55" s="15"/>
      <c r="P55" s="15"/>
      <c r="Q55" s="15"/>
      <c r="R55" s="15"/>
      <c r="S55" s="15"/>
      <c r="T55" s="15"/>
    </row>
    <row r="56" spans="1:20" s="95" customForma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 s="15"/>
      <c r="O56" s="15"/>
      <c r="P56" s="15"/>
      <c r="Q56" s="15"/>
      <c r="R56" s="15"/>
      <c r="S56" s="15"/>
      <c r="T56" s="15"/>
    </row>
    <row r="57" spans="1:20" s="95" customForma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 s="15"/>
      <c r="O57" s="15"/>
      <c r="P57" s="15"/>
      <c r="Q57" s="15"/>
      <c r="R57" s="15"/>
      <c r="S57" s="15"/>
      <c r="T57" s="15"/>
    </row>
    <row r="58" spans="1:20" s="95" customForma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 s="15"/>
      <c r="O58" s="15"/>
      <c r="P58" s="15"/>
      <c r="Q58" s="15"/>
      <c r="R58" s="15"/>
      <c r="S58" s="15"/>
      <c r="T58" s="15"/>
    </row>
    <row r="59" spans="1:20" s="95" customForma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 s="15"/>
      <c r="O59" s="15"/>
      <c r="P59" s="15"/>
      <c r="Q59" s="15"/>
      <c r="R59" s="15"/>
      <c r="S59" s="15"/>
      <c r="T59" s="15"/>
    </row>
    <row r="60" spans="1:20" s="95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 s="15"/>
      <c r="O60" s="15"/>
      <c r="P60" s="15"/>
      <c r="Q60" s="15"/>
      <c r="R60" s="15"/>
      <c r="S60" s="15"/>
      <c r="T60" s="15"/>
    </row>
    <row r="61" spans="1:20" s="95" customForma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 s="15"/>
      <c r="O61" s="15"/>
      <c r="P61" s="15"/>
      <c r="Q61" s="15"/>
      <c r="R61" s="15"/>
      <c r="S61" s="15"/>
      <c r="T61" s="15"/>
    </row>
    <row r="62" spans="1:20" s="95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 s="15"/>
      <c r="O62" s="15"/>
      <c r="P62" s="15"/>
      <c r="Q62" s="15"/>
      <c r="R62" s="15"/>
      <c r="S62" s="15"/>
      <c r="T62" s="15"/>
    </row>
    <row r="63" spans="1:20" s="95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 s="15"/>
      <c r="O63" s="15"/>
      <c r="P63" s="15"/>
      <c r="Q63" s="15"/>
      <c r="R63" s="15"/>
      <c r="S63" s="15"/>
      <c r="T63" s="15"/>
    </row>
    <row r="64" spans="1:20" s="95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 s="15"/>
      <c r="O64" s="15"/>
      <c r="P64" s="15"/>
      <c r="Q64" s="15"/>
      <c r="R64" s="15"/>
      <c r="S64" s="15"/>
      <c r="T64" s="15"/>
    </row>
    <row r="65" spans="1:20" s="95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 s="15"/>
      <c r="O65" s="15"/>
      <c r="P65" s="15"/>
      <c r="Q65" s="15"/>
      <c r="R65" s="15"/>
      <c r="S65" s="15"/>
      <c r="T65" s="15"/>
    </row>
    <row r="66" spans="1:20" s="95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 s="15"/>
      <c r="O66" s="15"/>
      <c r="P66" s="15"/>
      <c r="Q66" s="15"/>
      <c r="R66" s="15"/>
      <c r="S66" s="15"/>
      <c r="T66" s="15"/>
    </row>
    <row r="67" spans="1:20" s="95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 s="15"/>
      <c r="O67" s="15"/>
      <c r="P67" s="15"/>
      <c r="Q67" s="15"/>
      <c r="R67" s="15"/>
      <c r="S67" s="15"/>
      <c r="T67" s="15"/>
    </row>
    <row r="68" spans="1:20" s="95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 s="15"/>
      <c r="O68" s="15"/>
      <c r="P68" s="15"/>
      <c r="Q68" s="15"/>
      <c r="R68" s="15"/>
      <c r="S68" s="15"/>
      <c r="T68" s="15"/>
    </row>
    <row r="69" spans="1:20" s="95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 s="15"/>
      <c r="O69" s="15"/>
      <c r="P69" s="15"/>
      <c r="Q69" s="15"/>
      <c r="R69" s="15"/>
      <c r="S69" s="15"/>
      <c r="T69" s="15"/>
    </row>
    <row r="70" spans="1:20" s="95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 s="15"/>
      <c r="O70" s="15"/>
      <c r="P70" s="15"/>
      <c r="Q70" s="15"/>
      <c r="R70" s="15"/>
      <c r="S70" s="15"/>
      <c r="T70" s="15"/>
    </row>
    <row r="71" spans="1:20" s="95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 s="15"/>
      <c r="O71" s="15"/>
      <c r="P71" s="15"/>
      <c r="Q71" s="15"/>
      <c r="R71" s="15"/>
      <c r="S71" s="15"/>
      <c r="T71" s="15"/>
    </row>
    <row r="72" spans="1:20" s="95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 s="15"/>
      <c r="O72" s="15"/>
      <c r="P72" s="15"/>
      <c r="Q72" s="15"/>
      <c r="R72" s="15"/>
      <c r="S72" s="15"/>
      <c r="T72" s="15"/>
    </row>
    <row r="73" spans="1:20" s="95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 s="15"/>
      <c r="O73" s="15"/>
      <c r="P73" s="15"/>
      <c r="Q73" s="15"/>
      <c r="R73" s="15"/>
      <c r="S73" s="15"/>
      <c r="T73" s="15"/>
    </row>
    <row r="74" spans="1:20" s="95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 s="15"/>
      <c r="O74" s="15"/>
      <c r="P74" s="15"/>
      <c r="Q74" s="15"/>
      <c r="R74" s="15"/>
      <c r="S74" s="15"/>
      <c r="T74" s="15"/>
    </row>
    <row r="75" spans="1:20" s="95" customForma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 s="15"/>
      <c r="O75" s="15"/>
      <c r="P75" s="15"/>
      <c r="Q75" s="15"/>
      <c r="R75" s="15"/>
      <c r="S75" s="15"/>
      <c r="T75" s="15"/>
    </row>
    <row r="76" spans="1:20" s="95" customForma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 s="15"/>
      <c r="O76" s="15"/>
      <c r="P76" s="15"/>
      <c r="Q76" s="15"/>
      <c r="R76" s="15"/>
      <c r="S76" s="15"/>
      <c r="T76" s="15"/>
    </row>
    <row r="77" spans="1:20" s="95" customForma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 s="15"/>
      <c r="O77" s="15"/>
      <c r="P77" s="15"/>
      <c r="Q77" s="15"/>
      <c r="R77" s="15"/>
      <c r="S77" s="15"/>
      <c r="T77" s="15"/>
    </row>
    <row r="78" spans="1:20" s="95" customForma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 s="15"/>
      <c r="O78" s="15"/>
      <c r="P78" s="15"/>
      <c r="Q78" s="15"/>
      <c r="R78" s="15"/>
      <c r="S78" s="15"/>
      <c r="T78" s="15"/>
    </row>
    <row r="79" spans="1:20" s="95" customForma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 s="15"/>
      <c r="O79" s="15"/>
      <c r="P79" s="15"/>
      <c r="Q79" s="15"/>
      <c r="R79" s="15"/>
      <c r="S79" s="15"/>
      <c r="T79" s="15"/>
    </row>
    <row r="80" spans="1:20" s="95" customForma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 s="15"/>
      <c r="O80" s="15"/>
      <c r="P80" s="15"/>
      <c r="Q80" s="15"/>
      <c r="R80" s="15"/>
      <c r="S80" s="15"/>
      <c r="T80" s="15"/>
    </row>
    <row r="81" spans="1:20" s="95" customForma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 s="15"/>
      <c r="O81" s="15"/>
      <c r="P81" s="15"/>
      <c r="Q81" s="15"/>
      <c r="R81" s="15"/>
      <c r="S81" s="15"/>
      <c r="T81" s="15"/>
    </row>
    <row r="82" spans="1:20" s="95" customForma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 s="15"/>
      <c r="O82" s="15"/>
      <c r="P82" s="15"/>
      <c r="Q82" s="15"/>
      <c r="R82" s="15"/>
      <c r="S82" s="15"/>
      <c r="T82" s="15"/>
    </row>
    <row r="83" spans="1:20" s="95" customForma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 s="15"/>
      <c r="O83" s="15"/>
      <c r="P83" s="15"/>
      <c r="Q83" s="15"/>
      <c r="R83" s="15"/>
      <c r="S83" s="15"/>
      <c r="T83" s="15"/>
    </row>
    <row r="84" spans="1:20" s="95" customForma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 s="15"/>
      <c r="O84" s="15"/>
      <c r="P84" s="15"/>
      <c r="Q84" s="15"/>
      <c r="R84" s="15"/>
      <c r="S84" s="15"/>
      <c r="T84" s="15"/>
    </row>
    <row r="85" spans="1:20" s="95" customForma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 s="15"/>
      <c r="O85" s="15"/>
      <c r="P85" s="15"/>
      <c r="Q85" s="15"/>
      <c r="R85" s="15"/>
      <c r="S85" s="15"/>
      <c r="T85" s="15"/>
    </row>
    <row r="86" spans="1:20" s="95" customForma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 s="15"/>
      <c r="O86" s="15"/>
      <c r="P86" s="15"/>
      <c r="Q86" s="15"/>
      <c r="R86" s="15"/>
      <c r="S86" s="15"/>
      <c r="T86" s="15"/>
    </row>
    <row r="87" spans="1:20" s="95" customForma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 s="15"/>
      <c r="O87" s="15"/>
      <c r="P87" s="15"/>
      <c r="Q87" s="15"/>
      <c r="R87" s="15"/>
      <c r="S87" s="15"/>
      <c r="T87" s="15"/>
    </row>
    <row r="88" spans="1:20" s="95" customForma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 s="15"/>
      <c r="O88" s="15"/>
      <c r="P88" s="15"/>
      <c r="Q88" s="15"/>
      <c r="R88" s="15"/>
      <c r="S88" s="15"/>
      <c r="T88" s="15"/>
    </row>
    <row r="89" spans="1:20" s="95" customForma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 s="15"/>
      <c r="O89" s="15"/>
      <c r="P89" s="15"/>
      <c r="Q89" s="15"/>
      <c r="R89" s="15"/>
      <c r="S89" s="15"/>
      <c r="T89" s="15"/>
    </row>
    <row r="90" spans="1:20" s="95" customForma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 s="15"/>
      <c r="O90" s="15"/>
      <c r="P90" s="15"/>
      <c r="Q90" s="15"/>
      <c r="R90" s="15"/>
      <c r="S90" s="15"/>
      <c r="T90" s="15"/>
    </row>
    <row r="91" spans="1:20" s="95" customForma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 s="15"/>
      <c r="O91" s="15"/>
      <c r="P91" s="15"/>
      <c r="Q91" s="15"/>
      <c r="R91" s="15"/>
      <c r="S91" s="15"/>
      <c r="T91" s="15"/>
    </row>
    <row r="92" spans="1:20" s="95" customForma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 s="15"/>
      <c r="O92" s="15"/>
      <c r="P92" s="15"/>
      <c r="Q92" s="15"/>
      <c r="R92" s="15"/>
      <c r="S92" s="15"/>
      <c r="T92" s="15"/>
    </row>
    <row r="93" spans="1:20" s="95" customForma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 s="15"/>
      <c r="O93" s="15"/>
      <c r="P93" s="15"/>
      <c r="Q93" s="15"/>
      <c r="R93" s="15"/>
      <c r="S93" s="15"/>
      <c r="T93" s="15"/>
    </row>
    <row r="94" spans="1:20" s="95" customForma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 s="15"/>
      <c r="O94" s="15"/>
      <c r="P94" s="15"/>
      <c r="Q94" s="15"/>
      <c r="R94" s="15"/>
      <c r="S94" s="15"/>
      <c r="T94" s="15"/>
    </row>
    <row r="95" spans="1:20" s="95" customForma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 s="15"/>
      <c r="O95" s="15"/>
      <c r="P95" s="15"/>
      <c r="Q95" s="15"/>
      <c r="R95" s="15"/>
      <c r="S95" s="15"/>
      <c r="T95" s="15"/>
    </row>
    <row r="96" spans="1:20" s="95" customForma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 s="15"/>
      <c r="O96" s="15"/>
      <c r="P96" s="15"/>
      <c r="Q96" s="15"/>
      <c r="R96" s="15"/>
      <c r="S96" s="15"/>
      <c r="T96" s="15"/>
    </row>
    <row r="97" spans="1:20" s="95" customForma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 s="15"/>
      <c r="O97" s="15"/>
      <c r="P97" s="15"/>
      <c r="Q97" s="15"/>
      <c r="R97" s="15"/>
      <c r="S97" s="15"/>
      <c r="T97" s="15"/>
    </row>
    <row r="98" spans="1:20" s="95" customForma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 s="15"/>
      <c r="O98" s="15"/>
      <c r="P98" s="15"/>
      <c r="Q98" s="15"/>
      <c r="R98" s="15"/>
      <c r="S98" s="15"/>
      <c r="T98" s="15"/>
    </row>
    <row r="99" spans="1:20" s="95" customForma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 s="15"/>
      <c r="O99" s="15"/>
      <c r="P99" s="15"/>
      <c r="Q99" s="15"/>
      <c r="R99" s="15"/>
      <c r="S99" s="15"/>
      <c r="T99" s="15"/>
    </row>
    <row r="100" spans="1:20" s="95" customForma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 s="15"/>
      <c r="O100" s="15"/>
      <c r="P100" s="15"/>
      <c r="Q100" s="15"/>
      <c r="R100" s="15"/>
      <c r="S100" s="15"/>
      <c r="T100" s="15"/>
    </row>
    <row r="101" spans="1:20" s="95" customForma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 s="15"/>
      <c r="O101" s="15"/>
      <c r="P101" s="15"/>
      <c r="Q101" s="15"/>
      <c r="R101" s="15"/>
      <c r="S101" s="15"/>
      <c r="T101" s="15"/>
    </row>
    <row r="102" spans="1:20" s="95" customForma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 s="15"/>
      <c r="O102" s="15"/>
      <c r="P102" s="15"/>
      <c r="Q102" s="15"/>
      <c r="R102" s="15"/>
      <c r="S102" s="15"/>
      <c r="T102" s="15"/>
    </row>
    <row r="103" spans="1:20" s="95" customForma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 s="15"/>
      <c r="O103" s="15"/>
      <c r="P103" s="15"/>
      <c r="Q103" s="15"/>
      <c r="R103" s="15"/>
      <c r="S103" s="15"/>
      <c r="T103" s="15"/>
    </row>
    <row r="104" spans="1:20" s="95" customForma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 s="15"/>
      <c r="O104" s="15"/>
      <c r="P104" s="15"/>
      <c r="Q104" s="15"/>
      <c r="R104" s="15"/>
      <c r="S104" s="15"/>
      <c r="T104" s="15"/>
    </row>
    <row r="105" spans="1:20" s="95" customForma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 s="15"/>
      <c r="O105" s="15"/>
      <c r="P105" s="15"/>
      <c r="Q105" s="15"/>
      <c r="R105" s="15"/>
      <c r="S105" s="15"/>
      <c r="T105" s="15"/>
    </row>
    <row r="106" spans="1:20" s="95" customForma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 s="15"/>
      <c r="O106" s="15"/>
      <c r="P106" s="15"/>
      <c r="Q106" s="15"/>
      <c r="R106" s="15"/>
      <c r="S106" s="15"/>
      <c r="T106" s="15"/>
    </row>
    <row r="107" spans="1:20" s="95" customForma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 s="15"/>
      <c r="O107" s="15"/>
      <c r="P107" s="15"/>
      <c r="Q107" s="15"/>
      <c r="R107" s="15"/>
      <c r="S107" s="15"/>
      <c r="T107" s="15"/>
    </row>
    <row r="108" spans="1:20" s="95" customForma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 s="15"/>
      <c r="O108" s="15"/>
      <c r="P108" s="15"/>
      <c r="Q108" s="15"/>
      <c r="R108" s="15"/>
      <c r="S108" s="15"/>
      <c r="T108" s="15"/>
    </row>
    <row r="109" spans="1:20" s="95" customForma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 s="15"/>
      <c r="O109" s="15"/>
      <c r="P109" s="15"/>
      <c r="Q109" s="15"/>
      <c r="R109" s="15"/>
      <c r="S109" s="15"/>
      <c r="T109" s="15"/>
    </row>
    <row r="110" spans="1:20" s="95" customForma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 s="15"/>
      <c r="O110" s="15"/>
      <c r="P110" s="15"/>
      <c r="Q110" s="15"/>
      <c r="R110" s="15"/>
      <c r="S110" s="15"/>
      <c r="T110" s="15"/>
    </row>
    <row r="111" spans="1:20" s="95" customForma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 s="15"/>
      <c r="O111" s="15"/>
      <c r="P111" s="15"/>
      <c r="Q111" s="15"/>
      <c r="R111" s="15"/>
      <c r="S111" s="15"/>
      <c r="T111" s="15"/>
    </row>
    <row r="112" spans="1:20" s="95" customForma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 s="15"/>
      <c r="O112" s="15"/>
      <c r="P112" s="15"/>
      <c r="Q112" s="15"/>
      <c r="R112" s="15"/>
      <c r="S112" s="15"/>
      <c r="T112" s="15"/>
    </row>
    <row r="113" spans="1:20" s="95" customForma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 s="15"/>
      <c r="O113" s="15"/>
      <c r="P113" s="15"/>
      <c r="Q113" s="15"/>
      <c r="R113" s="15"/>
      <c r="S113" s="15"/>
      <c r="T113" s="15"/>
    </row>
    <row r="114" spans="1:20" s="95" customForma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 s="15"/>
      <c r="O114" s="15"/>
      <c r="P114" s="15"/>
      <c r="Q114" s="15"/>
      <c r="R114" s="15"/>
      <c r="S114" s="15"/>
      <c r="T114" s="15"/>
    </row>
    <row r="115" spans="1:20" s="95" customForma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 s="15"/>
      <c r="O115" s="15"/>
      <c r="P115" s="15"/>
      <c r="Q115" s="15"/>
      <c r="R115" s="15"/>
      <c r="S115" s="15"/>
      <c r="T115" s="15"/>
    </row>
    <row r="116" spans="1:20" s="95" customForma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 s="15"/>
      <c r="O116" s="15"/>
      <c r="P116" s="15"/>
      <c r="Q116" s="15"/>
      <c r="R116" s="15"/>
      <c r="S116" s="15"/>
      <c r="T116" s="15"/>
    </row>
    <row r="117" spans="1:20" s="95" customForma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 s="15"/>
      <c r="O117" s="15"/>
      <c r="P117" s="15"/>
      <c r="Q117" s="15"/>
      <c r="R117" s="15"/>
      <c r="S117" s="15"/>
      <c r="T117" s="15"/>
    </row>
    <row r="118" spans="1:20" s="95" customForma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 s="15"/>
      <c r="O118" s="15"/>
      <c r="P118" s="15"/>
      <c r="Q118" s="15"/>
      <c r="R118" s="15"/>
      <c r="S118" s="15"/>
      <c r="T118" s="15"/>
    </row>
    <row r="119" spans="1:20" s="95" customForma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 s="15"/>
      <c r="O119" s="15"/>
      <c r="P119" s="15"/>
      <c r="Q119" s="15"/>
      <c r="R119" s="15"/>
      <c r="S119" s="15"/>
      <c r="T119" s="15"/>
    </row>
    <row r="120" spans="1:20" s="95" customForma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 s="15"/>
      <c r="O120" s="15"/>
      <c r="P120" s="15"/>
      <c r="Q120" s="15"/>
      <c r="R120" s="15"/>
      <c r="S120" s="15"/>
      <c r="T120" s="15"/>
    </row>
    <row r="121" spans="1:20" s="95" customForma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 s="15"/>
      <c r="O121" s="15"/>
      <c r="P121" s="15"/>
      <c r="Q121" s="15"/>
      <c r="R121" s="15"/>
      <c r="S121" s="15"/>
      <c r="T121" s="15"/>
    </row>
    <row r="122" spans="1:20" s="95" customForma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 s="15"/>
      <c r="O122" s="15"/>
      <c r="P122" s="15"/>
      <c r="Q122" s="15"/>
      <c r="R122" s="15"/>
      <c r="S122" s="15"/>
      <c r="T122" s="15"/>
    </row>
    <row r="123" spans="1:20" s="95" customForma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 s="15"/>
      <c r="O123" s="15"/>
      <c r="P123" s="15"/>
      <c r="Q123" s="15"/>
      <c r="R123" s="15"/>
      <c r="S123" s="15"/>
      <c r="T123" s="15"/>
    </row>
    <row r="124" spans="1:20" s="95" customForma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 s="15"/>
      <c r="O124" s="15"/>
      <c r="P124" s="15"/>
      <c r="Q124" s="15"/>
      <c r="R124" s="15"/>
      <c r="S124" s="15"/>
      <c r="T124" s="15"/>
    </row>
    <row r="125" spans="1:20" s="95" customForma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 s="15"/>
      <c r="O125" s="15"/>
      <c r="P125" s="15"/>
      <c r="Q125" s="15"/>
      <c r="R125" s="15"/>
      <c r="S125" s="15"/>
      <c r="T125" s="15"/>
    </row>
    <row r="126" spans="1:20" s="95" customForma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 s="15"/>
      <c r="O126" s="15"/>
      <c r="P126" s="15"/>
      <c r="Q126" s="15"/>
      <c r="R126" s="15"/>
      <c r="S126" s="15"/>
      <c r="T126" s="15"/>
    </row>
    <row r="127" spans="1:20" s="95" customForma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 s="15"/>
      <c r="O127" s="15"/>
      <c r="P127" s="15"/>
      <c r="Q127" s="15"/>
      <c r="R127" s="15"/>
      <c r="S127" s="15"/>
      <c r="T127" s="15"/>
    </row>
    <row r="128" spans="1:20" s="95" customForma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 s="15"/>
      <c r="O128" s="15"/>
      <c r="P128" s="15"/>
      <c r="Q128" s="15"/>
      <c r="R128" s="15"/>
      <c r="S128" s="15"/>
      <c r="T128" s="15"/>
    </row>
    <row r="129" spans="1:20" s="95" customForma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 s="15"/>
      <c r="O129" s="15"/>
      <c r="P129" s="15"/>
      <c r="Q129" s="15"/>
      <c r="R129" s="15"/>
      <c r="S129" s="15"/>
      <c r="T129" s="15"/>
    </row>
    <row r="130" spans="1:20" s="95" customForma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 s="15"/>
      <c r="O130" s="15"/>
      <c r="P130" s="15"/>
      <c r="Q130" s="15"/>
      <c r="R130" s="15"/>
      <c r="S130" s="15"/>
      <c r="T130" s="15"/>
    </row>
    <row r="131" spans="1:20" s="95" customForma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 s="15"/>
      <c r="O131" s="15"/>
      <c r="P131" s="15"/>
      <c r="Q131" s="15"/>
      <c r="R131" s="15"/>
      <c r="S131" s="15"/>
      <c r="T131" s="15"/>
    </row>
    <row r="132" spans="1:20" s="95" customForma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 s="15"/>
      <c r="O132" s="15"/>
      <c r="P132" s="15"/>
      <c r="Q132" s="15"/>
      <c r="R132" s="15"/>
      <c r="S132" s="15"/>
      <c r="T132" s="15"/>
    </row>
    <row r="133" spans="1:20" s="95" customForma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 s="15"/>
      <c r="O133" s="15"/>
      <c r="P133" s="15"/>
      <c r="Q133" s="15"/>
      <c r="R133" s="15"/>
      <c r="S133" s="15"/>
      <c r="T133" s="15"/>
    </row>
    <row r="134" spans="1:20" s="95" customForma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 s="15"/>
      <c r="O134" s="15"/>
      <c r="P134" s="15"/>
      <c r="Q134" s="15"/>
      <c r="R134" s="15"/>
      <c r="S134" s="15"/>
      <c r="T134" s="15"/>
    </row>
    <row r="135" spans="1:20" s="95" customForma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 s="15"/>
      <c r="O135" s="15"/>
      <c r="P135" s="15"/>
      <c r="Q135" s="15"/>
      <c r="R135" s="15"/>
      <c r="S135" s="15"/>
      <c r="T135" s="15"/>
    </row>
    <row r="136" spans="1:20" s="95" customForma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 s="15"/>
      <c r="O136" s="15"/>
      <c r="P136" s="15"/>
      <c r="Q136" s="15"/>
      <c r="R136" s="15"/>
      <c r="S136" s="15"/>
      <c r="T136" s="15"/>
    </row>
    <row r="137" spans="1:20" s="95" customForma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 s="15"/>
      <c r="O137" s="15"/>
      <c r="P137" s="15"/>
      <c r="Q137" s="15"/>
      <c r="R137" s="15"/>
      <c r="S137" s="15"/>
      <c r="T137" s="15"/>
    </row>
    <row r="138" spans="1:20" s="95" customForma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 s="15"/>
      <c r="O138" s="15"/>
      <c r="P138" s="15"/>
      <c r="Q138" s="15"/>
      <c r="R138" s="15"/>
      <c r="S138" s="15"/>
      <c r="T138" s="15"/>
    </row>
    <row r="139" spans="1:20" s="95" customForma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 s="15"/>
      <c r="O139" s="15"/>
      <c r="P139" s="15"/>
      <c r="Q139" s="15"/>
      <c r="R139" s="15"/>
      <c r="S139" s="15"/>
      <c r="T139" s="15"/>
    </row>
    <row r="140" spans="1:20" s="95" customForma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 s="15"/>
      <c r="O140" s="15"/>
      <c r="P140" s="15"/>
      <c r="Q140" s="15"/>
      <c r="R140" s="15"/>
      <c r="S140" s="15"/>
      <c r="T140" s="15"/>
    </row>
    <row r="141" spans="1:20" s="95" customForma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 s="15"/>
      <c r="O141" s="15"/>
      <c r="P141" s="15"/>
      <c r="Q141" s="15"/>
      <c r="R141" s="15"/>
      <c r="S141" s="15"/>
      <c r="T141" s="15"/>
    </row>
    <row r="142" spans="1:20" s="95" customForma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 s="15"/>
      <c r="O142" s="15"/>
      <c r="P142" s="15"/>
      <c r="Q142" s="15"/>
      <c r="R142" s="15"/>
      <c r="S142" s="15"/>
      <c r="T142" s="15"/>
    </row>
    <row r="143" spans="1:20" s="95" customFormat="1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 s="15"/>
      <c r="O143" s="15"/>
      <c r="P143" s="15"/>
      <c r="Q143" s="15"/>
      <c r="R143" s="15"/>
      <c r="S143" s="15"/>
      <c r="T143" s="15"/>
    </row>
    <row r="144" spans="1:20" s="95" customFormat="1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 s="15"/>
      <c r="O144" s="15"/>
      <c r="P144" s="15"/>
      <c r="Q144" s="15"/>
      <c r="R144" s="15"/>
      <c r="S144" s="15"/>
      <c r="T144" s="15"/>
    </row>
    <row r="145" spans="1:20" s="95" customForma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 s="15"/>
      <c r="O145" s="15"/>
      <c r="P145" s="15"/>
      <c r="Q145" s="15"/>
      <c r="R145" s="15"/>
      <c r="S145" s="15"/>
      <c r="T145" s="15"/>
    </row>
    <row r="146" spans="1:20" s="95" customFormat="1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 s="15"/>
      <c r="O146" s="15"/>
      <c r="P146" s="15"/>
      <c r="Q146" s="15"/>
      <c r="R146" s="15"/>
      <c r="S146" s="15"/>
      <c r="T146" s="15"/>
    </row>
    <row r="147" spans="1:20" s="95" customFormat="1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 s="15"/>
      <c r="O147" s="15"/>
      <c r="P147" s="15"/>
      <c r="Q147" s="15"/>
      <c r="R147" s="15"/>
      <c r="S147" s="15"/>
      <c r="T147" s="15"/>
    </row>
    <row r="148" spans="1:20" s="95" customForma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 s="15"/>
      <c r="O148" s="15"/>
      <c r="P148" s="15"/>
      <c r="Q148" s="15"/>
      <c r="R148" s="15"/>
      <c r="S148" s="15"/>
      <c r="T148" s="15"/>
    </row>
    <row r="149" spans="1:20" s="95" customFormat="1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 s="15"/>
      <c r="O149" s="15"/>
      <c r="P149" s="15"/>
      <c r="Q149" s="15"/>
      <c r="R149" s="15"/>
      <c r="S149" s="15"/>
      <c r="T149" s="15"/>
    </row>
    <row r="150" spans="1:20" s="95" customFormat="1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 s="15"/>
      <c r="O150" s="15"/>
      <c r="P150" s="15"/>
      <c r="Q150" s="15"/>
      <c r="R150" s="15"/>
      <c r="S150" s="15"/>
      <c r="T150" s="15"/>
    </row>
    <row r="151" spans="1:20" s="95" customForma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 s="15"/>
      <c r="O151" s="15"/>
      <c r="P151" s="15"/>
      <c r="Q151" s="15"/>
      <c r="R151" s="15"/>
      <c r="S151" s="15"/>
      <c r="T151" s="15"/>
    </row>
    <row r="152" spans="1:20" s="95" customFormat="1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 s="15"/>
      <c r="O152" s="15"/>
      <c r="P152" s="15"/>
      <c r="Q152" s="15"/>
      <c r="R152" s="15"/>
      <c r="S152" s="15"/>
      <c r="T152" s="15"/>
    </row>
    <row r="153" spans="1:20" s="95" customFormat="1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 s="15"/>
      <c r="O153" s="15"/>
      <c r="P153" s="15"/>
      <c r="Q153" s="15"/>
      <c r="R153" s="15"/>
      <c r="S153" s="15"/>
      <c r="T153" s="15"/>
    </row>
    <row r="154" spans="1:20" s="95" customForma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 s="15"/>
      <c r="O154" s="15"/>
      <c r="P154" s="15"/>
      <c r="Q154" s="15"/>
      <c r="R154" s="15"/>
      <c r="S154" s="15"/>
      <c r="T154" s="15"/>
    </row>
    <row r="155" spans="1:20" s="95" customFormat="1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 s="15"/>
      <c r="O155" s="15"/>
      <c r="P155" s="15"/>
      <c r="Q155" s="15"/>
      <c r="R155" s="15"/>
      <c r="S155" s="15"/>
      <c r="T155" s="15"/>
    </row>
    <row r="156" spans="1:20" s="95" customFormat="1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 s="15"/>
      <c r="O156" s="15"/>
      <c r="P156" s="15"/>
      <c r="Q156" s="15"/>
      <c r="R156" s="15"/>
      <c r="S156" s="15"/>
      <c r="T156" s="15"/>
    </row>
    <row r="157" spans="1:20" s="95" customForma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 s="15"/>
      <c r="O157" s="15"/>
      <c r="P157" s="15"/>
      <c r="Q157" s="15"/>
      <c r="R157" s="15"/>
      <c r="S157" s="15"/>
      <c r="T157" s="15"/>
    </row>
    <row r="158" spans="1:20" s="95" customFormat="1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 s="15"/>
      <c r="O158" s="15"/>
      <c r="P158" s="15"/>
      <c r="Q158" s="15"/>
      <c r="R158" s="15"/>
      <c r="S158" s="15"/>
      <c r="T158" s="15"/>
    </row>
    <row r="159" spans="1:20" s="95" customFormat="1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 s="15"/>
      <c r="O159" s="15"/>
      <c r="P159" s="15"/>
      <c r="Q159" s="15"/>
      <c r="R159" s="15"/>
      <c r="S159" s="15"/>
      <c r="T159" s="15"/>
    </row>
    <row r="160" spans="1:20" s="95" customForma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 s="15"/>
      <c r="O160" s="15"/>
      <c r="P160" s="15"/>
      <c r="Q160" s="15"/>
      <c r="R160" s="15"/>
      <c r="S160" s="15"/>
      <c r="T160" s="15"/>
    </row>
    <row r="161" spans="1:20" s="95" customFormat="1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 s="15"/>
      <c r="O161" s="15"/>
      <c r="P161" s="15"/>
      <c r="Q161" s="15"/>
      <c r="R161" s="15"/>
      <c r="S161" s="15"/>
      <c r="T161" s="15"/>
    </row>
    <row r="162" spans="1:20" s="95" customFormat="1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 s="15"/>
      <c r="O162" s="15"/>
      <c r="P162" s="15"/>
      <c r="Q162" s="15"/>
      <c r="R162" s="15"/>
      <c r="S162" s="15"/>
      <c r="T162" s="15"/>
    </row>
    <row r="163" spans="1:20" s="95" customForma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 s="15"/>
      <c r="O163" s="15"/>
      <c r="P163" s="15"/>
      <c r="Q163" s="15"/>
      <c r="R163" s="15"/>
      <c r="S163" s="15"/>
      <c r="T163" s="15"/>
    </row>
    <row r="164" spans="1:20" s="95" customFormat="1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 s="15"/>
      <c r="O164" s="15"/>
      <c r="P164" s="15"/>
      <c r="Q164" s="15"/>
      <c r="R164" s="15"/>
      <c r="S164" s="15"/>
      <c r="T164" s="15"/>
    </row>
    <row r="165" spans="1:20" s="95" customFormat="1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 s="15"/>
      <c r="O165" s="15"/>
      <c r="P165" s="15"/>
      <c r="Q165" s="15"/>
      <c r="R165" s="15"/>
      <c r="S165" s="15"/>
      <c r="T165" s="15"/>
    </row>
    <row r="166" spans="1:20" s="95" customForma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 s="15"/>
      <c r="O166" s="15"/>
      <c r="P166" s="15"/>
      <c r="Q166" s="15"/>
      <c r="R166" s="15"/>
      <c r="S166" s="15"/>
      <c r="T166" s="15"/>
    </row>
    <row r="167" spans="1:20" s="95" customFormat="1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 s="15"/>
      <c r="O167" s="15"/>
      <c r="P167" s="15"/>
      <c r="Q167" s="15"/>
      <c r="R167" s="15"/>
      <c r="S167" s="15"/>
      <c r="T167" s="15"/>
    </row>
    <row r="168" spans="1:20" s="95" customFormat="1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 s="15"/>
      <c r="O168" s="15"/>
      <c r="P168" s="15"/>
      <c r="Q168" s="15"/>
      <c r="R168" s="15"/>
      <c r="S168" s="15"/>
      <c r="T168" s="15"/>
    </row>
    <row r="169" spans="1:20" s="95" customForma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 s="15"/>
      <c r="O169" s="15"/>
      <c r="P169" s="15"/>
      <c r="Q169" s="15"/>
      <c r="R169" s="15"/>
      <c r="S169" s="15"/>
      <c r="T169" s="15"/>
    </row>
    <row r="170" spans="1:20" s="95" customFormat="1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 s="15"/>
      <c r="O170" s="15"/>
      <c r="P170" s="15"/>
      <c r="Q170" s="15"/>
      <c r="R170" s="15"/>
      <c r="S170" s="15"/>
      <c r="T170" s="15"/>
    </row>
    <row r="171" spans="1:20" s="95" customFormat="1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 s="15"/>
      <c r="O171" s="15"/>
      <c r="P171" s="15"/>
      <c r="Q171" s="15"/>
      <c r="R171" s="15"/>
      <c r="S171" s="15"/>
      <c r="T171" s="15"/>
    </row>
    <row r="172" spans="1:20" s="95" customForma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 s="15"/>
      <c r="O172" s="15"/>
      <c r="P172" s="15"/>
      <c r="Q172" s="15"/>
      <c r="R172" s="15"/>
      <c r="S172" s="15"/>
      <c r="T172" s="15"/>
    </row>
    <row r="173" spans="1:20" s="95" customFormat="1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 s="15"/>
      <c r="O173" s="15"/>
      <c r="P173" s="15"/>
      <c r="Q173" s="15"/>
      <c r="R173" s="15"/>
      <c r="S173" s="15"/>
      <c r="T173" s="15"/>
    </row>
    <row r="174" spans="1:20" s="95" customFormat="1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 s="15"/>
      <c r="O174" s="15"/>
      <c r="P174" s="15"/>
      <c r="Q174" s="15"/>
      <c r="R174" s="15"/>
      <c r="S174" s="15"/>
      <c r="T174" s="15"/>
    </row>
    <row r="175" spans="1:20" s="95" customForma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 s="15"/>
      <c r="O175" s="15"/>
      <c r="P175" s="15"/>
      <c r="Q175" s="15"/>
      <c r="R175" s="15"/>
      <c r="S175" s="15"/>
      <c r="T175" s="15"/>
    </row>
    <row r="176" spans="1:20" s="95" customFormat="1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 s="15"/>
      <c r="O176" s="15"/>
      <c r="P176" s="15"/>
      <c r="Q176" s="15"/>
      <c r="R176" s="15"/>
      <c r="S176" s="15"/>
      <c r="T176" s="15"/>
    </row>
    <row r="177" spans="1:20" s="95" customFormat="1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 s="15"/>
      <c r="O177" s="15"/>
      <c r="P177" s="15"/>
      <c r="Q177" s="15"/>
      <c r="R177" s="15"/>
      <c r="S177" s="15"/>
      <c r="T177" s="15"/>
    </row>
    <row r="178" spans="1:20" s="95" customForma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 s="15"/>
      <c r="O178" s="15"/>
      <c r="P178" s="15"/>
      <c r="Q178" s="15"/>
      <c r="R178" s="15"/>
      <c r="S178" s="15"/>
      <c r="T178" s="15"/>
    </row>
    <row r="179" spans="1:20" s="95" customFormat="1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 s="15"/>
      <c r="O179" s="15"/>
      <c r="P179" s="15"/>
      <c r="Q179" s="15"/>
      <c r="R179" s="15"/>
      <c r="S179" s="15"/>
      <c r="T179" s="15"/>
    </row>
    <row r="180" spans="1:20" s="95" customFormat="1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 s="15"/>
      <c r="O180" s="15"/>
      <c r="P180" s="15"/>
      <c r="Q180" s="15"/>
      <c r="R180" s="15"/>
      <c r="S180" s="15"/>
      <c r="T180" s="15"/>
    </row>
    <row r="181" spans="1:20" s="95" customForma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 s="15"/>
      <c r="O181" s="15"/>
      <c r="P181" s="15"/>
      <c r="Q181" s="15"/>
      <c r="R181" s="15"/>
      <c r="S181" s="15"/>
      <c r="T181" s="15"/>
    </row>
    <row r="182" spans="1:20" s="95" customFormat="1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 s="15"/>
      <c r="O182" s="15"/>
      <c r="P182" s="15"/>
      <c r="Q182" s="15"/>
      <c r="R182" s="15"/>
      <c r="S182" s="15"/>
      <c r="T182" s="15"/>
    </row>
    <row r="183" spans="1:20" s="95" customFormat="1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 s="15"/>
      <c r="O183" s="15"/>
      <c r="P183" s="15"/>
      <c r="Q183" s="15"/>
      <c r="R183" s="15"/>
      <c r="S183" s="15"/>
      <c r="T183" s="15"/>
    </row>
    <row r="184" spans="1:20" s="95" customForma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 s="15"/>
      <c r="O184" s="15"/>
      <c r="P184" s="15"/>
      <c r="Q184" s="15"/>
      <c r="R184" s="15"/>
      <c r="S184" s="15"/>
      <c r="T184" s="15"/>
    </row>
    <row r="185" spans="1:20" s="95" customFormat="1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 s="15"/>
      <c r="O185" s="15"/>
      <c r="P185" s="15"/>
      <c r="Q185" s="15"/>
      <c r="R185" s="15"/>
      <c r="S185" s="15"/>
      <c r="T185" s="15"/>
    </row>
    <row r="186" spans="1:20" s="95" customFormat="1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 s="15"/>
      <c r="O186" s="15"/>
      <c r="P186" s="15"/>
      <c r="Q186" s="15"/>
      <c r="R186" s="15"/>
      <c r="S186" s="15"/>
      <c r="T186" s="15"/>
    </row>
    <row r="187" spans="1:20" s="95" customForma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 s="15"/>
      <c r="O187" s="15"/>
      <c r="P187" s="15"/>
      <c r="Q187" s="15"/>
      <c r="R187" s="15"/>
      <c r="S187" s="15"/>
      <c r="T187" s="15"/>
    </row>
    <row r="188" spans="1:20" s="95" customFormat="1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 s="15"/>
      <c r="O188" s="15"/>
      <c r="P188" s="15"/>
      <c r="Q188" s="15"/>
      <c r="R188" s="15"/>
      <c r="S188" s="15"/>
      <c r="T188" s="15"/>
    </row>
    <row r="189" spans="1:20" s="95" customFormat="1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 s="15"/>
      <c r="O189" s="15"/>
      <c r="P189" s="15"/>
      <c r="Q189" s="15"/>
      <c r="R189" s="15"/>
      <c r="S189" s="15"/>
      <c r="T189" s="15"/>
    </row>
    <row r="190" spans="1:20" s="95" customForma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 s="15"/>
      <c r="O190" s="15"/>
      <c r="P190" s="15"/>
      <c r="Q190" s="15"/>
      <c r="R190" s="15"/>
      <c r="S190" s="15"/>
      <c r="T190" s="15"/>
    </row>
    <row r="191" spans="1:20" s="95" customFormat="1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 s="15"/>
      <c r="O191" s="15"/>
      <c r="P191" s="15"/>
      <c r="Q191" s="15"/>
      <c r="R191" s="15"/>
      <c r="S191" s="15"/>
      <c r="T191" s="15"/>
    </row>
    <row r="192" spans="1:20" s="95" customFormat="1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 s="15"/>
      <c r="O192" s="15"/>
      <c r="P192" s="15"/>
      <c r="Q192" s="15"/>
      <c r="R192" s="15"/>
      <c r="S192" s="15"/>
      <c r="T192" s="15"/>
    </row>
    <row r="193" spans="1:20" s="95" customForma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 s="15"/>
      <c r="O193" s="15"/>
      <c r="P193" s="15"/>
      <c r="Q193" s="15"/>
      <c r="R193" s="15"/>
      <c r="S193" s="15"/>
      <c r="T193" s="15"/>
    </row>
    <row r="194" spans="1:20" s="95" customFormat="1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 s="15"/>
      <c r="O194" s="15"/>
      <c r="P194" s="15"/>
      <c r="Q194" s="15"/>
      <c r="R194" s="15"/>
      <c r="S194" s="15"/>
      <c r="T194" s="15"/>
    </row>
    <row r="195" spans="1:20" s="95" customFormat="1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 s="15"/>
      <c r="O195" s="15"/>
      <c r="P195" s="15"/>
      <c r="Q195" s="15"/>
      <c r="R195" s="15"/>
      <c r="S195" s="15"/>
      <c r="T195" s="15"/>
    </row>
    <row r="196" spans="1:20" s="95" customForma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 s="15"/>
      <c r="O196" s="15"/>
      <c r="P196" s="15"/>
      <c r="Q196" s="15"/>
      <c r="R196" s="15"/>
      <c r="S196" s="15"/>
      <c r="T196" s="15"/>
    </row>
    <row r="197" spans="1:20" s="95" customFormat="1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 s="15"/>
      <c r="O197" s="15"/>
      <c r="P197" s="15"/>
      <c r="Q197" s="15"/>
      <c r="R197" s="15"/>
      <c r="S197" s="15"/>
      <c r="T197" s="15"/>
    </row>
    <row r="198" spans="1:20" s="95" customFormat="1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 s="15"/>
      <c r="O198" s="15"/>
      <c r="P198" s="15"/>
      <c r="Q198" s="15"/>
      <c r="R198" s="15"/>
      <c r="S198" s="15"/>
      <c r="T198" s="15"/>
    </row>
    <row r="199" spans="1:20" s="95" customForma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 s="15"/>
      <c r="O199" s="15"/>
      <c r="P199" s="15"/>
      <c r="Q199" s="15"/>
      <c r="R199" s="15"/>
      <c r="S199" s="15"/>
      <c r="T199" s="15"/>
    </row>
    <row r="200" spans="1:20" s="95" customFormat="1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 s="15"/>
      <c r="O200" s="15"/>
      <c r="P200" s="15"/>
      <c r="Q200" s="15"/>
      <c r="R200" s="15"/>
      <c r="S200" s="15"/>
      <c r="T200" s="15"/>
    </row>
    <row r="201" spans="1:20" s="95" customFormat="1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 s="15"/>
      <c r="O201" s="15"/>
      <c r="P201" s="15"/>
      <c r="Q201" s="15"/>
      <c r="R201" s="15"/>
      <c r="S201" s="15"/>
      <c r="T201" s="15"/>
    </row>
    <row r="202" spans="1:20" s="95" customForma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 s="15"/>
      <c r="O202" s="15"/>
      <c r="P202" s="15"/>
      <c r="Q202" s="15"/>
      <c r="R202" s="15"/>
      <c r="S202" s="15"/>
      <c r="T202" s="15"/>
    </row>
    <row r="203" spans="1:20" s="95" customFormat="1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 s="15"/>
      <c r="O203" s="15"/>
      <c r="P203" s="15"/>
      <c r="Q203" s="15"/>
      <c r="R203" s="15"/>
      <c r="S203" s="15"/>
      <c r="T203" s="15"/>
    </row>
    <row r="204" spans="1:20" s="95" customFormat="1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 s="15"/>
      <c r="O204" s="15"/>
      <c r="P204" s="15"/>
      <c r="Q204" s="15"/>
      <c r="R204" s="15"/>
      <c r="S204" s="15"/>
      <c r="T204" s="15"/>
    </row>
    <row r="205" spans="1:20" s="95" customForma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 s="15"/>
      <c r="O205" s="15"/>
      <c r="P205" s="15"/>
      <c r="Q205" s="15"/>
      <c r="R205" s="15"/>
      <c r="S205" s="15"/>
      <c r="T205" s="15"/>
    </row>
    <row r="206" spans="1:20" s="95" customFormat="1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 s="15"/>
      <c r="O206" s="15"/>
      <c r="P206" s="15"/>
      <c r="Q206" s="15"/>
      <c r="R206" s="15"/>
      <c r="S206" s="15"/>
      <c r="T206" s="15"/>
    </row>
    <row r="207" spans="1:20" s="95" customFormat="1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 s="15"/>
      <c r="O207" s="15"/>
      <c r="P207" s="15"/>
      <c r="Q207" s="15"/>
      <c r="R207" s="15"/>
      <c r="S207" s="15"/>
      <c r="T207" s="15"/>
    </row>
    <row r="208" spans="1:20" s="95" customForma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 s="15"/>
      <c r="O208" s="15"/>
      <c r="P208" s="15"/>
      <c r="Q208" s="15"/>
      <c r="R208" s="15"/>
      <c r="S208" s="15"/>
      <c r="T208" s="15"/>
    </row>
    <row r="209" spans="1:20" s="95" customFormat="1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 s="15"/>
      <c r="O209" s="15"/>
      <c r="P209" s="15"/>
      <c r="Q209" s="15"/>
      <c r="R209" s="15"/>
      <c r="S209" s="15"/>
      <c r="T209" s="15"/>
    </row>
    <row r="210" spans="1:20" s="95" customFormat="1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 s="15"/>
      <c r="O210" s="15"/>
      <c r="P210" s="15"/>
      <c r="Q210" s="15"/>
      <c r="R210" s="15"/>
      <c r="S210" s="15"/>
      <c r="T210" s="15"/>
    </row>
    <row r="211" spans="1:20" s="95" customForma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 s="15"/>
      <c r="O211" s="15"/>
      <c r="P211" s="15"/>
      <c r="Q211" s="15"/>
      <c r="R211" s="15"/>
      <c r="S211" s="15"/>
      <c r="T211" s="15"/>
    </row>
    <row r="212" spans="1:20" s="95" customFormat="1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 s="15"/>
      <c r="O212" s="15"/>
      <c r="P212" s="15"/>
      <c r="Q212" s="15"/>
      <c r="R212" s="15"/>
      <c r="S212" s="15"/>
      <c r="T212" s="15"/>
    </row>
    <row r="213" spans="1:20" s="95" customFormat="1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 s="15"/>
      <c r="O213" s="15"/>
      <c r="P213" s="15"/>
      <c r="Q213" s="15"/>
      <c r="R213" s="15"/>
      <c r="S213" s="15"/>
      <c r="T213" s="15"/>
    </row>
    <row r="214" spans="1:20" s="95" customForma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 s="15"/>
      <c r="O214" s="15"/>
      <c r="P214" s="15"/>
      <c r="Q214" s="15"/>
      <c r="R214" s="15"/>
      <c r="S214" s="15"/>
      <c r="T214" s="15"/>
    </row>
    <row r="215" spans="1:20" s="95" customFormat="1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 s="15"/>
      <c r="O215" s="15"/>
      <c r="P215" s="15"/>
      <c r="Q215" s="15"/>
      <c r="R215" s="15"/>
      <c r="S215" s="15"/>
      <c r="T215" s="15"/>
    </row>
    <row r="216" spans="1:20" s="95" customFormat="1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 s="15"/>
      <c r="O216" s="15"/>
      <c r="P216" s="15"/>
      <c r="Q216" s="15"/>
      <c r="R216" s="15"/>
      <c r="S216" s="15"/>
      <c r="T216" s="15"/>
    </row>
    <row r="217" spans="1:20" s="95" customForma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 s="15"/>
      <c r="O217" s="15"/>
      <c r="P217" s="15"/>
      <c r="Q217" s="15"/>
      <c r="R217" s="15"/>
      <c r="S217" s="15"/>
      <c r="T217" s="15"/>
    </row>
    <row r="218" spans="1:20" s="95" customFormat="1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 s="15"/>
      <c r="O218" s="15"/>
      <c r="P218" s="15"/>
      <c r="Q218" s="15"/>
      <c r="R218" s="15"/>
      <c r="S218" s="15"/>
      <c r="T218" s="15"/>
    </row>
    <row r="219" spans="1:20" s="95" customFormat="1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 s="15"/>
      <c r="O219" s="15"/>
      <c r="P219" s="15"/>
      <c r="Q219" s="15"/>
      <c r="R219" s="15"/>
      <c r="S219" s="15"/>
      <c r="T219" s="15"/>
    </row>
    <row r="220" spans="1:20" s="95" customForma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 s="15"/>
      <c r="O220" s="15"/>
      <c r="P220" s="15"/>
      <c r="Q220" s="15"/>
      <c r="R220" s="15"/>
      <c r="S220" s="15"/>
      <c r="T220" s="15"/>
    </row>
    <row r="221" spans="1:20" s="95" customFormat="1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 s="15"/>
      <c r="O221" s="15"/>
      <c r="P221" s="15"/>
      <c r="Q221" s="15"/>
      <c r="R221" s="15"/>
      <c r="S221" s="15"/>
      <c r="T221" s="15"/>
    </row>
    <row r="222" spans="1:20" s="95" customFormat="1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 s="15"/>
      <c r="O222" s="15"/>
      <c r="P222" s="15"/>
      <c r="Q222" s="15"/>
      <c r="R222" s="15"/>
      <c r="S222" s="15"/>
      <c r="T222" s="15"/>
    </row>
    <row r="223" spans="1:20" s="95" customForma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 s="15"/>
      <c r="O223" s="15"/>
      <c r="P223" s="15"/>
      <c r="Q223" s="15"/>
      <c r="R223" s="15"/>
      <c r="S223" s="15"/>
      <c r="T223" s="15"/>
    </row>
    <row r="224" spans="1:20" s="95" customFormat="1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 s="15"/>
      <c r="O224" s="15"/>
      <c r="P224" s="15"/>
      <c r="Q224" s="15"/>
      <c r="R224" s="15"/>
      <c r="S224" s="15"/>
      <c r="T224" s="15"/>
    </row>
    <row r="225" spans="1:20" s="95" customFormat="1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 s="15"/>
      <c r="O225" s="15"/>
      <c r="P225" s="15"/>
      <c r="Q225" s="15"/>
      <c r="R225" s="15"/>
      <c r="S225" s="15"/>
      <c r="T225" s="15"/>
    </row>
    <row r="226" spans="1:20" s="95" customForma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 s="15"/>
      <c r="O226" s="15"/>
      <c r="P226" s="15"/>
      <c r="Q226" s="15"/>
      <c r="R226" s="15"/>
      <c r="S226" s="15"/>
      <c r="T226" s="15"/>
    </row>
    <row r="227" spans="1:20" s="95" customFormat="1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 s="15"/>
      <c r="O227" s="15"/>
      <c r="P227" s="15"/>
      <c r="Q227" s="15"/>
      <c r="R227" s="15"/>
      <c r="S227" s="15"/>
      <c r="T227" s="15"/>
    </row>
    <row r="228" spans="1:20" s="95" customFormat="1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 s="15"/>
      <c r="O228" s="15"/>
      <c r="P228" s="15"/>
      <c r="Q228" s="15"/>
      <c r="R228" s="15"/>
      <c r="S228" s="15"/>
      <c r="T228" s="15"/>
    </row>
    <row r="229" spans="1:20" s="95" customForma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 s="15"/>
      <c r="O229" s="15"/>
      <c r="P229" s="15"/>
      <c r="Q229" s="15"/>
      <c r="R229" s="15"/>
      <c r="S229" s="15"/>
      <c r="T229" s="15"/>
    </row>
    <row r="230" spans="1:20" s="95" customFormat="1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 s="15"/>
      <c r="O230" s="15"/>
      <c r="P230" s="15"/>
      <c r="Q230" s="15"/>
      <c r="R230" s="15"/>
      <c r="S230" s="15"/>
      <c r="T230" s="15"/>
    </row>
    <row r="231" spans="1:20" s="95" customFormat="1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 s="15"/>
      <c r="O231" s="15"/>
      <c r="P231" s="15"/>
      <c r="Q231" s="15"/>
      <c r="R231" s="15"/>
      <c r="S231" s="15"/>
      <c r="T231" s="15"/>
    </row>
    <row r="232" spans="1:20" s="95" customForma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 s="15"/>
      <c r="O232" s="15"/>
      <c r="P232" s="15"/>
      <c r="Q232" s="15"/>
      <c r="R232" s="15"/>
      <c r="S232" s="15"/>
      <c r="T232" s="15"/>
    </row>
    <row r="233" spans="1:20" s="95" customFormat="1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 s="15"/>
      <c r="O233" s="15"/>
      <c r="P233" s="15"/>
      <c r="Q233" s="15"/>
      <c r="R233" s="15"/>
      <c r="S233" s="15"/>
      <c r="T233" s="15"/>
    </row>
    <row r="234" spans="1:20" s="95" customFormat="1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 s="15"/>
      <c r="O234" s="15"/>
      <c r="P234" s="15"/>
      <c r="Q234" s="15"/>
      <c r="R234" s="15"/>
      <c r="S234" s="15"/>
      <c r="T234" s="15"/>
    </row>
    <row r="235" spans="1:20" s="95" customForma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 s="15"/>
      <c r="O235" s="15"/>
      <c r="P235" s="15"/>
      <c r="Q235" s="15"/>
      <c r="R235" s="15"/>
      <c r="S235" s="15"/>
      <c r="T235" s="15"/>
    </row>
    <row r="236" spans="1:20" s="95" customFormat="1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 s="15"/>
      <c r="O236" s="15"/>
      <c r="P236" s="15"/>
      <c r="Q236" s="15"/>
      <c r="R236" s="15"/>
      <c r="S236" s="15"/>
      <c r="T236" s="15"/>
    </row>
    <row r="237" spans="1:20" s="95" customFormat="1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 s="15"/>
      <c r="O237" s="15"/>
      <c r="P237" s="15"/>
      <c r="Q237" s="15"/>
      <c r="R237" s="15"/>
      <c r="S237" s="15"/>
      <c r="T237" s="15"/>
    </row>
    <row r="238" spans="1:20" s="95" customForma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 s="15"/>
      <c r="O238" s="15"/>
      <c r="P238" s="15"/>
      <c r="Q238" s="15"/>
      <c r="R238" s="15"/>
      <c r="S238" s="15"/>
      <c r="T238" s="15"/>
    </row>
    <row r="239" spans="1:20" s="95" customFormat="1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 s="15"/>
      <c r="O239" s="15"/>
      <c r="P239" s="15"/>
      <c r="Q239" s="15"/>
      <c r="R239" s="15"/>
      <c r="S239" s="15"/>
      <c r="T239" s="15"/>
    </row>
    <row r="240" spans="1:20" s="95" customFormat="1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 s="15"/>
      <c r="O240" s="15"/>
      <c r="P240" s="15"/>
      <c r="Q240" s="15"/>
      <c r="R240" s="15"/>
      <c r="S240" s="15"/>
      <c r="T240" s="15"/>
    </row>
    <row r="241" spans="1:20" s="95" customForma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 s="15"/>
      <c r="O241" s="15"/>
      <c r="P241" s="15"/>
      <c r="Q241" s="15"/>
      <c r="R241" s="15"/>
      <c r="S241" s="15"/>
      <c r="T241" s="15"/>
    </row>
    <row r="242" spans="1:20" s="95" customFormat="1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 s="15"/>
      <c r="O242" s="15"/>
      <c r="P242" s="15"/>
      <c r="Q242" s="15"/>
      <c r="R242" s="15"/>
      <c r="S242" s="15"/>
      <c r="T242" s="15"/>
    </row>
    <row r="243" spans="1:20" s="95" customFormat="1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 s="15"/>
      <c r="O243" s="15"/>
      <c r="P243" s="15"/>
      <c r="Q243" s="15"/>
      <c r="R243" s="15"/>
      <c r="S243" s="15"/>
      <c r="T243" s="15"/>
    </row>
    <row r="244" spans="1:20" s="95" customForma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 s="15"/>
      <c r="O244" s="15"/>
      <c r="P244" s="15"/>
      <c r="Q244" s="15"/>
      <c r="R244" s="15"/>
      <c r="S244" s="15"/>
      <c r="T244" s="15"/>
    </row>
    <row r="245" spans="1:20" s="95" customFormat="1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 s="15"/>
      <c r="O245" s="15"/>
      <c r="P245" s="15"/>
      <c r="Q245" s="15"/>
      <c r="R245" s="15"/>
      <c r="S245" s="15"/>
      <c r="T245" s="15"/>
    </row>
    <row r="246" spans="1:20" s="95" customFormat="1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 s="15"/>
      <c r="O246" s="15"/>
      <c r="P246" s="15"/>
      <c r="Q246" s="15"/>
      <c r="R246" s="15"/>
      <c r="S246" s="15"/>
      <c r="T246" s="15"/>
    </row>
    <row r="247" spans="1:20" s="95" customForma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 s="15"/>
      <c r="O247" s="15"/>
      <c r="P247" s="15"/>
      <c r="Q247" s="15"/>
      <c r="R247" s="15"/>
      <c r="S247" s="15"/>
      <c r="T247" s="15"/>
    </row>
    <row r="248" spans="1:20" s="95" customFormat="1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 s="15"/>
      <c r="O248" s="15"/>
      <c r="P248" s="15"/>
      <c r="Q248" s="15"/>
      <c r="R248" s="15"/>
      <c r="S248" s="15"/>
      <c r="T248" s="15"/>
    </row>
    <row r="249" spans="1:20" s="95" customFormat="1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 s="15"/>
      <c r="O249" s="15"/>
      <c r="P249" s="15"/>
      <c r="Q249" s="15"/>
      <c r="R249" s="15"/>
      <c r="S249" s="15"/>
      <c r="T249" s="15"/>
    </row>
    <row r="250" spans="1:20" s="95" customForma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 s="15"/>
      <c r="O250" s="15"/>
      <c r="P250" s="15"/>
      <c r="Q250" s="15"/>
      <c r="R250" s="15"/>
      <c r="S250" s="15"/>
      <c r="T250" s="15"/>
    </row>
    <row r="251" spans="1:20" s="95" customFormat="1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 s="15"/>
      <c r="O251" s="15"/>
      <c r="P251" s="15"/>
      <c r="Q251" s="15"/>
      <c r="R251" s="15"/>
      <c r="S251" s="15"/>
      <c r="T251" s="15"/>
    </row>
  </sheetData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T6"/>
  <sheetViews>
    <sheetView workbookViewId="0">
      <selection activeCell="B26" sqref="B26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16" bestFit="1" customWidth="1"/>
    <col min="15" max="15" width="17.5703125" style="16" bestFit="1" customWidth="1"/>
    <col min="16" max="16" width="18.28515625" style="16" bestFit="1" customWidth="1"/>
    <col min="17" max="17" width="20.7109375" style="16" bestFit="1" customWidth="1"/>
    <col min="18" max="18" width="21.28515625" style="16" bestFit="1" customWidth="1"/>
    <col min="19" max="19" width="21.5703125" style="16" bestFit="1" customWidth="1"/>
    <col min="20" max="20" width="26.5703125" style="58" bestFit="1" customWidth="1"/>
    <col min="21" max="22" width="11.42578125" customWidth="1"/>
  </cols>
  <sheetData>
    <row r="1" spans="1:20" s="37" customFormat="1" x14ac:dyDescent="0.2">
      <c r="A1" s="33" t="s">
        <v>12</v>
      </c>
      <c r="B1" s="34" t="s">
        <v>1</v>
      </c>
      <c r="C1" s="34" t="s">
        <v>0</v>
      </c>
      <c r="D1" s="34" t="s">
        <v>152</v>
      </c>
      <c r="E1" s="34" t="s">
        <v>153</v>
      </c>
      <c r="F1" s="34" t="s">
        <v>154</v>
      </c>
      <c r="G1" s="34" t="s">
        <v>155</v>
      </c>
      <c r="H1" s="35" t="s">
        <v>156</v>
      </c>
      <c r="I1" s="34" t="s">
        <v>157</v>
      </c>
      <c r="J1" s="36" t="s">
        <v>158</v>
      </c>
      <c r="K1" s="36" t="s">
        <v>159</v>
      </c>
      <c r="L1" s="34" t="s">
        <v>160</v>
      </c>
      <c r="M1" s="34" t="s">
        <v>161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</row>
    <row r="2" spans="1:20" x14ac:dyDescent="0.2">
      <c r="A2" s="5" t="s">
        <v>4</v>
      </c>
      <c r="B2" s="6" t="s">
        <v>66</v>
      </c>
      <c r="C2" s="6" t="s">
        <v>67</v>
      </c>
      <c r="D2" s="6"/>
      <c r="E2" s="6"/>
      <c r="F2" s="6"/>
      <c r="G2" s="6"/>
      <c r="H2" s="7"/>
      <c r="I2" s="6"/>
      <c r="J2" s="8"/>
      <c r="K2" s="12"/>
      <c r="L2" s="13"/>
      <c r="M2" s="13"/>
      <c r="N2" s="14" t="s">
        <v>150</v>
      </c>
      <c r="O2" s="14"/>
      <c r="P2" s="14"/>
      <c r="Q2" s="14" t="s">
        <v>36</v>
      </c>
      <c r="R2" s="14"/>
      <c r="S2" s="14"/>
      <c r="T2" s="14">
        <v>3</v>
      </c>
    </row>
    <row r="3" spans="1:20" x14ac:dyDescent="0.2">
      <c r="A3" s="23" t="s">
        <v>4</v>
      </c>
      <c r="B3" s="24" t="s">
        <v>70</v>
      </c>
      <c r="C3" s="24" t="s">
        <v>71</v>
      </c>
      <c r="D3" s="24"/>
      <c r="E3" s="24"/>
      <c r="F3" s="24"/>
      <c r="G3" s="24"/>
      <c r="H3" s="25"/>
      <c r="I3" s="24"/>
      <c r="J3" s="26"/>
      <c r="K3" s="26"/>
      <c r="L3" s="27"/>
      <c r="M3" s="27"/>
      <c r="N3" s="28" t="s">
        <v>150</v>
      </c>
      <c r="O3" s="28"/>
      <c r="P3" s="28"/>
      <c r="Q3" s="28" t="s">
        <v>36</v>
      </c>
      <c r="R3" s="28" t="s">
        <v>54</v>
      </c>
      <c r="S3" s="28"/>
      <c r="T3" s="57"/>
    </row>
    <row r="4" spans="1:20" x14ac:dyDescent="0.2">
      <c r="A4" s="23" t="s">
        <v>4</v>
      </c>
      <c r="B4" s="24" t="s">
        <v>72</v>
      </c>
      <c r="C4" s="24" t="s">
        <v>73</v>
      </c>
      <c r="D4" s="24"/>
      <c r="E4" s="24"/>
      <c r="F4" s="24"/>
      <c r="G4" s="24"/>
      <c r="H4" s="25"/>
      <c r="I4" s="24"/>
      <c r="J4" s="26"/>
      <c r="K4" s="26"/>
      <c r="L4" s="27"/>
      <c r="M4" s="27"/>
      <c r="N4" s="28" t="s">
        <v>150</v>
      </c>
      <c r="O4" s="28"/>
      <c r="P4" s="28"/>
      <c r="Q4" s="28" t="s">
        <v>36</v>
      </c>
      <c r="R4" s="28"/>
      <c r="S4" s="28"/>
      <c r="T4" s="57"/>
    </row>
    <row r="5" spans="1:20" x14ac:dyDescent="0.2">
      <c r="A5" s="23" t="s">
        <v>79</v>
      </c>
      <c r="B5" s="24" t="s">
        <v>80</v>
      </c>
      <c r="C5" s="24" t="s">
        <v>81</v>
      </c>
      <c r="D5" s="24"/>
      <c r="E5" s="24"/>
      <c r="F5" s="24"/>
      <c r="G5" s="24"/>
      <c r="H5" s="25"/>
      <c r="I5" s="24"/>
      <c r="J5" s="26"/>
      <c r="K5" s="26"/>
      <c r="L5" s="27"/>
      <c r="M5" s="27"/>
      <c r="N5" s="28" t="s">
        <v>150</v>
      </c>
      <c r="O5" s="28"/>
      <c r="P5" s="28"/>
      <c r="Q5" s="28" t="s">
        <v>36</v>
      </c>
      <c r="R5" s="28"/>
      <c r="S5" s="28"/>
      <c r="T5" s="57"/>
    </row>
    <row r="6" spans="1:20" x14ac:dyDescent="0.2">
      <c r="A6" s="23" t="s">
        <v>5</v>
      </c>
      <c r="B6" s="24" t="s">
        <v>143</v>
      </c>
      <c r="C6" s="24" t="s">
        <v>147</v>
      </c>
      <c r="D6" s="24"/>
      <c r="E6" s="24"/>
      <c r="F6" s="24"/>
      <c r="G6" s="24"/>
      <c r="H6" s="25"/>
      <c r="I6" s="24"/>
      <c r="J6" s="26"/>
      <c r="K6" s="26"/>
      <c r="L6" s="27"/>
      <c r="M6" s="27"/>
      <c r="N6" s="28" t="s">
        <v>150</v>
      </c>
      <c r="O6" s="28" t="s">
        <v>151</v>
      </c>
      <c r="P6" s="28"/>
      <c r="Q6" s="28" t="s">
        <v>36</v>
      </c>
      <c r="R6" s="28"/>
      <c r="S6" s="28"/>
      <c r="T6" s="5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7" tint="-0.249977111117893"/>
    <pageSetUpPr fitToPage="1"/>
  </sheetPr>
  <dimension ref="A1:AI30"/>
  <sheetViews>
    <sheetView workbookViewId="0">
      <selection activeCell="E4" sqref="E4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16" bestFit="1" customWidth="1"/>
    <col min="7" max="7" width="18.140625" customWidth="1"/>
    <col min="29" max="29" width="35.5703125" bestFit="1" customWidth="1"/>
  </cols>
  <sheetData>
    <row r="1" spans="1:35" ht="99.75" customHeight="1" x14ac:dyDescent="0.2">
      <c r="A1" s="38"/>
      <c r="B1" s="38"/>
      <c r="C1" s="38"/>
      <c r="D1" s="38"/>
      <c r="E1" s="38"/>
      <c r="F1" s="38"/>
      <c r="G1" s="38"/>
      <c r="H1" s="18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AF1" t="s">
        <v>43</v>
      </c>
      <c r="AG1" t="s">
        <v>44</v>
      </c>
      <c r="AH1" t="s">
        <v>45</v>
      </c>
      <c r="AI1" t="s">
        <v>46</v>
      </c>
    </row>
    <row r="2" spans="1:35" ht="45" x14ac:dyDescent="0.6">
      <c r="A2" s="38"/>
      <c r="B2" s="38"/>
      <c r="C2" s="39" t="s">
        <v>41</v>
      </c>
      <c r="D2" s="38"/>
      <c r="E2" s="38"/>
      <c r="F2" s="38"/>
      <c r="G2" s="38"/>
      <c r="H2" s="18"/>
      <c r="I2" s="20"/>
      <c r="J2" s="19"/>
      <c r="K2" s="19"/>
      <c r="L2" s="19"/>
      <c r="M2" s="21" t="s">
        <v>42</v>
      </c>
      <c r="N2" s="19"/>
      <c r="O2" s="19"/>
      <c r="P2" s="19"/>
      <c r="Q2" s="19"/>
      <c r="R2" s="19"/>
      <c r="S2" s="19"/>
      <c r="T2" s="19"/>
      <c r="AE2" t="s">
        <v>47</v>
      </c>
      <c r="AF2">
        <f>COUNTIFS(Courrier!A:A,"&lt;&gt;",Courrier!O:O,"oui",Courrier!P:P,"DIRECTEUR")+COUNTIFS(Courrier!A:A,"*et*",Courrier!P:P,"DIRECTEUR",Courrier!O:O,"Oui")+COUNTIFS(Courrier!A:A,"&lt;&gt;",Courrier!O:O,"",Courrier!P:P,"DIRECTEUR")+COUNTIFS(Courrier!A:A,"*et*",Courrier!P:P,"DIRECTEUR",Courrier!O:O,"")</f>
        <v>0</v>
      </c>
      <c r="AG2">
        <f>COUNTIFS(Ceremonie!A:A,"&lt;&gt;",Ceremonie!R:R,"oui",Ceremonie!S:S,"DIRECTEUR")+COUNTIFS(Ceremonie!A:A,"*et*",Ceremonie!S:S,"DIRECTEUR",Ceremonie!R:R,"Oui")+COUNTIFS(Ceremonie!A:A,"&lt;&gt;",Ceremonie!R:R,"",Ceremonie!S:S,"DIRECTEUR")+COUNTIFS(Ceremonie!A:A,"*et*",Ceremonie!S:S,"DIRECTEUR",Ceremonie!R:R,"")</f>
        <v>0</v>
      </c>
      <c r="AH2" t="e">
        <f>COUNTIFS(#REF!,"&lt;&gt;",#REF!,"oui",#REF!,"DIRECTEUR")+COUNTIFS(#REF!,"*et*",#REF!,"DIRECTEUR",#REF!,"Oui")+COUNTIFS(#REF!,"&lt;&gt;",#REF!,"",#REF!,"DIRECTEUR")+COUNTIFS(#REF!,"*et*",#REF!,"DIRECTEUR",#REF!,"")</f>
        <v>#REF!</v>
      </c>
      <c r="AI2" t="e">
        <f>COUNTIFS(#REF!,"&lt;&gt;",#REF!,"oui",#REF!,"DIRECTEUR")+COUNTIFS(#REF!,"*et*",#REF!,"DIRECTEUR",#REF!,"Oui")+COUNTIFS(#REF!,"&lt;&gt;",#REF!,"",#REF!,"DIRECTEUR")+COUNTIFS(#REF!,"*et*",#REF!,"DIRECTEUR",#REF!,"")</f>
        <v>#REF!</v>
      </c>
    </row>
    <row r="3" spans="1:35" ht="13.5" thickBot="1" x14ac:dyDescent="0.25">
      <c r="A3" s="38"/>
      <c r="B3" s="38"/>
      <c r="C3" s="38"/>
      <c r="D3" s="38"/>
      <c r="E3" s="38"/>
      <c r="F3" s="38"/>
      <c r="G3" s="38"/>
      <c r="H3" s="18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E3" t="s">
        <v>48</v>
      </c>
      <c r="AF3">
        <f>COUNTIFS(Courrier!A:A,"&lt;&gt;",Courrier!O:O,"oui",Courrier!P:P,"DPU")+COUNTIFS(Courrier!A:A,"*et*",Courrier!P:P,"DPU",Courrier!O:O,"Oui")+COUNTIFS(Courrier!A:A,"&lt;&gt;",Courrier!O:O,"",Courrier!P:P,"DPU")+COUNTIFS(Courrier!A:A,"*et*",Courrier!P:P,"DPU",Courrier!O:O,"")</f>
        <v>0</v>
      </c>
      <c r="AG3">
        <f>COUNTIFS(Ceremonie!A:A,"&lt;&gt;",Ceremonie!R:R,"oui",Ceremonie!S:S,"DPU")+COUNTIFS(Ceremonie!A:A,"*et*",Ceremonie!S:S,"DPU",Ceremonie!R:R,"Oui")+COUNTIFS(Ceremonie!A:A,"&lt;&gt;",Ceremonie!R:R,"",Ceremonie!S:S,"DPU")+COUNTIFS(Ceremonie!A:A,"*et*",Ceremonie!S:S,"DPU",Ceremonie!R:R,"")</f>
        <v>0</v>
      </c>
      <c r="AH3" t="e">
        <f>COUNTIFS(#REF!,"&lt;&gt;",#REF!,"oui",#REF!,"DPU")+COUNTIFS(#REF!,"*et*",#REF!,"DPU",#REF!,"Oui")+COUNTIFS(#REF!,"&lt;&gt;",#REF!,"",#REF!,"DPU")+COUNTIFS(#REF!,"*et*",#REF!,"DPU",#REF!,"")</f>
        <v>#REF!</v>
      </c>
      <c r="AI3" t="e">
        <f>COUNTIFS(#REF!,"&lt;&gt;",#REF!,"oui",#REF!,"DPU")+COUNTIFS(#REF!,"*et*",#REF!,"DPU",#REF!,"Oui")+COUNTIFS(#REF!,"&lt;&gt;",#REF!,"",#REF!,"DPU")+COUNTIFS(#REF!,"*et*",#REF!,"DPU",#REF!,"")</f>
        <v>#REF!</v>
      </c>
    </row>
    <row r="4" spans="1:35" ht="20.25" x14ac:dyDescent="0.3">
      <c r="A4" s="38"/>
      <c r="B4" s="38"/>
      <c r="C4" s="40"/>
      <c r="D4" s="41" t="s">
        <v>62</v>
      </c>
      <c r="E4" s="42">
        <f>COUNTIF(Courrier!A:A,"Monsieur et Madame")*2+COUNTIF(Courrier!A:A,"Messieurs")*2+COUNTIF(Courrier!A:A,"Monsieur")+COUNTIF(Courrier!A:A,"Son Excellence Monseigneur")+COUNTIF(Courrier!A:A,"Son Excellence Monsieur")+COUNTIF(Courrier!A:A,"Madame")+COUNTIF(Courrier!A:A,"Mademoiselle")+COUNTIF(Courrier!A:A,"Appuntato Scelto")+COUNTIF(Courrier!A:A,"Capitaine")+COUNTIF(Courrier!A:A,"Capitano")+COUNTIF(Courrier!A:A,"Commandant")+COUNTIF(Courrier!A:A,"Docteur")+COUNTIF(Courrier!A:A,"Dottore")+COUNTIF(Courrier!A:A,"Generale")+COUNTIF(Courrier!A:A,"Le Directeur Général")+COUNTIF(Courrier!A:A,"Le Président")+COUNTIF(Courrier!A:A,"Le Président National")+COUNTIF(Courrier!A:A,"Madame le Commandant de Police")+COUNTIF(Courrier!A:A,"Madame le Commissaire de Police")+COUNTIF(Courrier!A:A,"Madame le Commissaire Principal")+COUNTIF(Courrier!A:A,"Madame le Commissaire Divisionnaire")+COUNTIF(Courrier!A:A,"Maître")+COUNTIF(Courrier!A:A,"Maresciallo Aiutante")+COUNTIF(Courrier!A:A,"Monseigneur")+COUNTIF(Courrier!A:A,"Monsieur l Inspecteur Général")+COUNTIF(Courrier!A:A,"Monsieur le Colonel")+COUNTIF(Courrier!A:A,"Monsieur le Commandant")+COUNTIF(Courrier!A:A,"Monsieur le Commandant de Police")+COUNTIF(Courrier!A:A,"Monsieur le Commissaire")+COUNTIF(Courrier!A:A,"Monsieur le Commissaire de Police")+COUNTIF(Courrier!A:A,"Monsieur le Commissaire Principal")+COUNTIF(Courrier!A:A,"Monsieur le Commissaire Divisionnaire")+COUNTIF(Courrier!A:A,"Monsieur le Contrôleur Général")+COUNTIF(Courrier!A:A,"Monsieur le Directeur des Services Actifs")+COUNTIF(Courrier!A:A,"Monsieur le Lieutenant-Colonel")+COUNTIF(Courrier!A:A,"Monsieur Le Général")+COUNTIF(Courrier!A:A,"Monsieur le Directeur")+COUNTIF(Courrier!A:A,"Monsieur le Directeur Général")+COUNTIF(Courrier!A:A,"Monsieur le Président")+COUNTIF(Courrier!A:A,"Monsieur le Président National")+COUNTIF(Courrier!A:A,"S.E.Il Prefetto")+COUNTIF(Courrier!A:A,"S.E.M.")+COUNTIF(Courrier!A:A,"Signore")+COUNTIF(Courrier!A:A,"Père")+COUNTIF(Courrier!A:A,"Monsieur Le Député")+COUNTIF(Courrier!A:A,"Monsieur Le Sénateur")+COUNTIF(Courrier!A:A,"Professeur")</f>
        <v>49</v>
      </c>
      <c r="F4" s="38"/>
      <c r="G4" s="38"/>
      <c r="H4" s="18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E4" t="s">
        <v>49</v>
      </c>
      <c r="AF4">
        <f>COUNTIFS(Courrier!A:A,"&lt;&gt;",Courrier!O:O,"oui",Courrier!P:P,"DPJ")+COUNTIFS(Courrier!A:A,"*et*",Courrier!P:P,"DPJ",Courrier!O:O,"Oui")+COUNTIFS(Courrier!A:A,"&lt;&gt;",Courrier!O:O,"",Courrier!P:P,"DPJ")+COUNTIFS(Courrier!A:A,"*et*",Courrier!P:P,"DPJ",Courrier!O:O,"")</f>
        <v>0</v>
      </c>
      <c r="AG4">
        <f>COUNTIFS(Ceremonie!A:A,"&lt;&gt;",Ceremonie!R:R,"oui",Ceremonie!S:S,"DPJ")+COUNTIFS(Ceremonie!A:A,"*et*",Ceremonie!S:S,"DPJ",Ceremonie!R:R,"Oui")+COUNTIFS(Ceremonie!A:A,"&lt;&gt;",Ceremonie!R:R,"",Ceremonie!S:S,"DPJ")+COUNTIFS(Ceremonie!A:A,"*et*",Ceremonie!S:S,"DPJ",Ceremonie!R:R,"")</f>
        <v>0</v>
      </c>
      <c r="AH4" t="e">
        <f>COUNTIFS(#REF!,"&lt;&gt;",#REF!,"oui",#REF!,"DPJ")+COUNTIFS(#REF!,"*et*",#REF!,"DPJ",#REF!,"Oui")+COUNTIFS(#REF!,"&lt;&gt;",#REF!,"",#REF!,"DPJ")+COUNTIFS(#REF!,"*et*",#REF!,"DPJ",#REF!,"")</f>
        <v>#REF!</v>
      </c>
      <c r="AI4" t="e">
        <f>COUNTIFS(#REF!,"&lt;&gt;",#REF!,"oui",#REF!,"DPJ")+COUNTIFS(#REF!,"*et*",#REF!,"DPJ",#REF!,"Oui")+COUNTIFS(#REF!,"&lt;&gt;",#REF!,"",#REF!,"DPJ")+COUNTIFS(#REF!,"*et*",#REF!,"DPJ",#REF!,"")</f>
        <v>#REF!</v>
      </c>
    </row>
    <row r="5" spans="1:35" ht="20.25" x14ac:dyDescent="0.3">
      <c r="A5" s="38"/>
      <c r="B5" s="38"/>
      <c r="C5" s="43"/>
      <c r="D5" s="44" t="s">
        <v>63</v>
      </c>
      <c r="E5" s="45">
        <f>COUNTIFS(Courrier!A:A,"&lt;&gt;",Courrier!N:N,"Reçu")+COUNTIFS(Courrier!A:A,"*et*",Courrier!N:N,"Reçu")</f>
        <v>1</v>
      </c>
      <c r="F5" s="38"/>
      <c r="G5" s="38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AE5" t="s">
        <v>50</v>
      </c>
      <c r="AF5">
        <f>COUNTIFS(Courrier!A:A,"&lt;&gt;",Courrier!O:O,"oui",Courrier!P:P,"DPA")+COUNTIFS(Courrier!A:A,"*et*",Courrier!P:P,"DPA",Courrier!O:O,"Oui")+COUNTIFS(Courrier!A:A,"&lt;&gt;",Courrier!O:O,"",Courrier!P:P,"DPA")+COUNTIFS(Courrier!A:A,"*et*",Courrier!P:P,"DPA",Courrier!O:O,"")</f>
        <v>0</v>
      </c>
      <c r="AG5">
        <f>COUNTIFS(Ceremonie!A:A,"&lt;&gt;",Ceremonie!R:R,"oui",Ceremonie!S:S,"DPA")+COUNTIFS(Ceremonie!A:A,"*et*",Ceremonie!S:S,"DPA",Ceremonie!R:R,"Oui")+COUNTIFS(Ceremonie!A:A,"&lt;&gt;",Ceremonie!R:R,"",Ceremonie!S:S,"DPA")+COUNTIFS(Ceremonie!A:A,"*et*",Ceremonie!S:S,"DPA",Ceremonie!R:R,"")</f>
        <v>0</v>
      </c>
      <c r="AH5" t="e">
        <f>COUNTIFS(#REF!,"&lt;&gt;",#REF!,"oui",#REF!,"DPA")+COUNTIFS(#REF!,"*et*",#REF!,"DPA",#REF!,"Oui")+COUNTIFS(#REF!,"&lt;&gt;",#REF!,"",#REF!,"DPA")+COUNTIFS(#REF!,"*et*",#REF!,"DPA",#REF!,"")</f>
        <v>#REF!</v>
      </c>
      <c r="AI5" t="e">
        <f>COUNTIFS(#REF!,"&lt;&gt;",#REF!,"oui",#REF!,"DPA")+COUNTIFS(#REF!,"*et*",#REF!,"DPA",#REF!,"Oui")+COUNTIFS(#REF!,"&lt;&gt;",#REF!,"",#REF!,"DPA")+COUNTIFS(#REF!,"*et*",#REF!,"DPA",#REF!,"")</f>
        <v>#REF!</v>
      </c>
    </row>
    <row r="6" spans="1:35" ht="20.25" x14ac:dyDescent="0.3">
      <c r="A6" s="38"/>
      <c r="B6" s="38"/>
      <c r="C6" s="43" t="s">
        <v>55</v>
      </c>
      <c r="D6" s="44" t="s">
        <v>64</v>
      </c>
      <c r="E6" s="45">
        <f>COUNTIFS(Courrier!A:A,"&lt;&gt;",Courrier!N:N,"Envoyé")+COUNTIFS(Courrier!A:A,"*et*",Courrier!N:N,"Envoyé")</f>
        <v>48</v>
      </c>
      <c r="F6" s="38"/>
      <c r="G6" s="38"/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AE6" t="s">
        <v>51</v>
      </c>
      <c r="AF6">
        <f>COUNTIFS(Courrier!A:A,"&lt;&gt;",Courrier!O:O,"oui",Courrier!P:P,"DAF")+COUNTIFS(Courrier!A:A,"*et*",Courrier!P:P,"DAF",Courrier!O:O,"Oui")+COUNTIFS(Courrier!A:A,"&lt;&gt;",Courrier!O:O,"",Courrier!P:P,"DAF")+COUNTIFS(Courrier!A:A,"*et*",Courrier!P:P,"DAF",Courrier!O:O,"")</f>
        <v>0</v>
      </c>
      <c r="AG6">
        <f>COUNTIFS(Ceremonie!A:A,"&lt;&gt;",Ceremonie!R:R,"oui",Ceremonie!S:S,"DAF")+COUNTIFS(Ceremonie!A:A,"*et*",Ceremonie!S:S,"DAF",Ceremonie!R:R,"Oui")+COUNTIFS(Ceremonie!A:A,"&lt;&gt;",Ceremonie!R:R,"",Ceremonie!S:S,"DAF")+COUNTIFS(Ceremonie!A:A,"*et*",Ceremonie!S:S,"DAF",Ceremonie!R:R,"")</f>
        <v>0</v>
      </c>
      <c r="AH6" t="e">
        <f>COUNTIFS(#REF!,"&lt;&gt;",#REF!,"oui",#REF!,"DAF")+COUNTIFS(#REF!,"*et*",#REF!,"DAF",#REF!,"Oui")+COUNTIFS(#REF!,"&lt;&gt;",#REF!,"",#REF!,"DAF")+COUNTIFS(#REF!,"*et*",#REF!,"DAF",#REF!,"")</f>
        <v>#REF!</v>
      </c>
      <c r="AI6" t="e">
        <f>COUNTIFS(#REF!,"&lt;&gt;",#REF!,"oui",#REF!,"DAF")+COUNTIFS(#REF!,"*et*",#REF!,"DAF",#REF!,"Oui")+COUNTIFS(#REF!,"&lt;&gt;",#REF!,"",#REF!,"DAF")+COUNTIFS(#REF!,"*et*",#REF!,"DAF",#REF!,"")</f>
        <v>#REF!</v>
      </c>
    </row>
    <row r="7" spans="1:35" ht="20.25" x14ac:dyDescent="0.3">
      <c r="A7" s="38"/>
      <c r="B7" s="38"/>
      <c r="C7" s="43"/>
      <c r="D7" s="44" t="s">
        <v>65</v>
      </c>
      <c r="E7" s="45">
        <f>COUNTIFS(Courrier!N:N,"Reçu",Courrier!P:P,"")+COUNTIFS(Courrier!N:N,"*et*",Courrier!P:P,"")</f>
        <v>1</v>
      </c>
      <c r="F7" s="38"/>
      <c r="G7" s="38"/>
      <c r="H7" s="18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E7" t="s">
        <v>52</v>
      </c>
      <c r="AF7">
        <f>COUNTIFS(Courrier!A:A,"&lt;&gt;",Courrier!O:O,"oui",Courrier!P:P,"DPMA")+COUNTIFS(Courrier!A:A,"*et*",Courrier!P:P,"DPMA",Courrier!O:O,"Oui")+COUNTIFS(Courrier!A:A,"&lt;&gt;",Courrier!O:O,"",Courrier!P:P,"DPMA")+COUNTIFS(Courrier!A:A,"*et*",Courrier!P:P,"DPMA",Courrier!O:O,"")</f>
        <v>0</v>
      </c>
      <c r="AG7">
        <f>COUNTIFS(Ceremonie!A:A,"&lt;&gt;",Ceremonie!R:R,"oui",Ceremonie!S:S,"DPMA")+COUNTIFS(Ceremonie!A:A,"*et*",Ceremonie!S:S,"DPMA",Ceremonie!R:R,"Oui")+COUNTIFS(Ceremonie!A:A,"&lt;&gt;",Ceremonie!R:R,"",Ceremonie!S:S,"DPMA")+COUNTIFS(Ceremonie!A:A,"*et*",Ceremonie!S:S,"DPMA",Ceremonie!R:R,"")</f>
        <v>0</v>
      </c>
      <c r="AH7" t="e">
        <f>COUNTIFS(#REF!,"&lt;&gt;",#REF!,"oui",#REF!,"DPMA")+COUNTIFS(#REF!,"*et*",#REF!,"DPMA",#REF!,"Oui")+COUNTIFS(#REF!,"&lt;&gt;",#REF!,"",#REF!,"DPMA")+COUNTIFS(#REF!,"*et*",#REF!,"DPMA",#REF!,"")</f>
        <v>#REF!</v>
      </c>
      <c r="AI7" t="e">
        <f>COUNTIFS(#REF!,"&lt;&gt;",#REF!,"oui",#REF!,"DPMA")+COUNTIFS(#REF!,"*et*",#REF!,"DPMA",#REF!,"Oui")+COUNTIFS(#REF!,"&lt;&gt;",#REF!,"",#REF!,"DPMA")+COUNTIFS(#REF!,"*et*",#REF!,"DPMA",#REF!,"")</f>
        <v>#REF!</v>
      </c>
    </row>
    <row r="8" spans="1:35" ht="21" thickBot="1" x14ac:dyDescent="0.35">
      <c r="A8" s="38"/>
      <c r="B8" s="38"/>
      <c r="C8" s="43"/>
      <c r="D8" s="46"/>
      <c r="E8" s="47"/>
      <c r="F8" s="38"/>
      <c r="G8" s="38"/>
      <c r="H8" s="18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35" ht="21" thickTop="1" x14ac:dyDescent="0.3">
      <c r="A9" s="38"/>
      <c r="B9" s="38"/>
      <c r="C9" s="48"/>
      <c r="D9" s="49" t="s">
        <v>37</v>
      </c>
      <c r="E9" s="50">
        <f>COUNTIF(Ceremonie!A:A,"Monsieur et Madame")*2+COUNTIF(Ceremonie!A:A,"Messieurs")*2+COUNTIF(Ceremonie!A:A,"Monsieur")+COUNTIF(Ceremonie!A:A,"A Son Excellence Monseigneur")+COUNTIF(Ceremonie!A:A,"A son Excellence Monsieur")+COUNTIF(Ceremonie!A:A,"Madame")+COUNTIF(Ceremonie!A:A,"Mademoiselle")+COUNTIF(Ceremonie!A:A,"Appuntato Scelto")+COUNTIF(Ceremonie!A:A,"Capitaine")+COUNTIF(Ceremonie!A:A,"Capitano")+COUNTIF(Ceremonie!A:A,"Commandant")+COUNTIF(Ceremonie!A:A,"Docteur")+COUNTIF(Ceremonie!A:A,"Dottore")+COUNTIF(Ceremonie!A:A,"Generale")+COUNTIF(Ceremonie!A:A,"Le Directeur Général")+COUNTIF(Ceremonie!A:A,"Le Président")+COUNTIF(Ceremonie!A:A,"Le Président National")+COUNTIF(Ceremonie!A:A,"Madame le Commandant de Police")+COUNTIF(Ceremonie!A:A,"Madame le Commissaire de Police")+COUNTIF(Ceremonie!A:A,"Madame le Commissaire Principal")+COUNTIF(Ceremonie!A:A,"Madame le Commissaire Divisionnaire")+COUNTIF(Ceremonie!A:A,"Maître")+COUNTIF(Ceremonie!A:A,"Maresciallo Aiutante")+COUNTIF(Ceremonie!A:A,"Monseigneur")+COUNTIF(Ceremonie!A:A,"Monsieur l Inspecteur Général")+COUNTIF(Ceremonie!A:A,"Monsieur le Colonel")+COUNTIF(Ceremonie!A:A,"Monsieur le Commandant")+COUNTIF(Ceremonie!A:A,"Monsieur le Commandant de Police")+COUNTIF(Ceremonie!A:A,"Monsieur le Commissaire")+COUNTIF(Ceremonie!A:A,"Monsieur le Commissaire de Police")+COUNTIF(Ceremonie!A:A,"Monsieur le Commissaire Principal")+COUNTIF(Ceremonie!A:A,"Monsieur le Commissaire Divisionnaire")+COUNTIF(Ceremonie!A:A,"Monsieur le Contrôleur Général")+COUNTIF(Ceremonie!A:A,"Monsieur le Directeur des Services Actifs")+COUNTIF(Ceremonie!A:A,"Monsieur le Lieutenant-Colonel")+COUNTIF(Ceremonie!A:A,"Monsieur Le Général")+COUNTIF(Ceremonie!A:A,"Monsieur le Directeur")+COUNTIF(Ceremonie!A:A,"Monsieur le Directeur Général")+COUNTIF(Ceremonie!A:A,"Monsieur le Président")+COUNTIF(Ceremonie!A:A,"Monsieur le Président National")+COUNTIF(Ceremonie!A:A,"S.E.Il Prefetto")+COUNTIF(Ceremonie!A:A,"S.E.M.")+COUNTIF(Ceremonie!A:A,"Signore")</f>
        <v>5</v>
      </c>
      <c r="F9" s="38"/>
      <c r="G9" s="38"/>
      <c r="H9" s="18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35" ht="20.25" x14ac:dyDescent="0.3">
      <c r="A10" s="38"/>
      <c r="B10" s="38"/>
      <c r="C10" s="51"/>
      <c r="D10" s="52" t="s">
        <v>38</v>
      </c>
      <c r="E10" s="53">
        <f>COUNTIFS(Ceremonie!A:A,"&lt;&gt;",Ceremonie!R:R,"oui")+COUNTIFS(Ceremonie!A:A,"*et*",Ceremonie!R:R,"oui")+SUM(Ceremonie!T:T)</f>
        <v>3</v>
      </c>
      <c r="F10" s="38"/>
      <c r="G10" s="38"/>
      <c r="H10" s="18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1:35" ht="20.25" x14ac:dyDescent="0.3">
      <c r="A11" s="38"/>
      <c r="B11" s="38"/>
      <c r="C11" s="51" t="s">
        <v>58</v>
      </c>
      <c r="D11" s="52" t="s">
        <v>39</v>
      </c>
      <c r="E11" s="53">
        <f>COUNTIFS(Ceremonie!A:A,"&lt;&gt;",Ceremonie!R:R,"NON")+COUNTIFS(Ceremonie!A:A,"*et*",Ceremonie!R:R,"NON")</f>
        <v>1</v>
      </c>
      <c r="F11" s="38"/>
      <c r="G11" s="38"/>
      <c r="H11" s="18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 spans="1:35" ht="20.25" x14ac:dyDescent="0.3">
      <c r="A12" s="38"/>
      <c r="B12" s="38"/>
      <c r="C12" s="51"/>
      <c r="D12" s="52" t="s">
        <v>40</v>
      </c>
      <c r="E12" s="53">
        <f>COUNTIFS(Ceremonie!A:A,"&lt;&gt;",Ceremonie!R:R,"")+COUNTIFS(Ceremonie!A:A,"*et*",Ceremonie!R:R,"")</f>
        <v>4</v>
      </c>
      <c r="F12" s="38"/>
      <c r="G12" s="38"/>
      <c r="H12" s="18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35" ht="21" thickBot="1" x14ac:dyDescent="0.35">
      <c r="A13" s="38"/>
      <c r="B13" s="38"/>
      <c r="C13" s="54"/>
      <c r="D13" s="55"/>
      <c r="E13" s="56"/>
      <c r="F13" s="38"/>
      <c r="G13" s="38"/>
      <c r="H13" s="18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</row>
    <row r="14" spans="1:35" ht="20.25" x14ac:dyDescent="0.3">
      <c r="A14" s="38"/>
      <c r="B14" s="59"/>
      <c r="C14" s="60"/>
      <c r="D14" s="60"/>
      <c r="E14" s="61"/>
      <c r="F14" s="59"/>
      <c r="G14" s="38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spans="1:35" ht="20.25" x14ac:dyDescent="0.3">
      <c r="A15" s="38"/>
      <c r="B15" s="59"/>
      <c r="C15" s="60"/>
      <c r="D15" s="60"/>
      <c r="E15" s="61"/>
      <c r="F15" s="59"/>
      <c r="G15" s="38"/>
      <c r="H15" s="18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35" ht="20.25" x14ac:dyDescent="0.3">
      <c r="A16" s="38"/>
      <c r="B16" s="59"/>
      <c r="C16" s="60"/>
      <c r="D16" s="60"/>
      <c r="E16" s="61"/>
      <c r="F16" s="59"/>
      <c r="G16" s="38"/>
      <c r="H16" s="18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ht="20.25" x14ac:dyDescent="0.3">
      <c r="A17" s="38"/>
      <c r="B17" s="59"/>
      <c r="C17" s="60"/>
      <c r="D17" s="60"/>
      <c r="E17" s="61"/>
      <c r="F17" s="59"/>
      <c r="G17" s="38"/>
      <c r="H17" s="18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</row>
    <row r="18" spans="1:20" ht="20.25" x14ac:dyDescent="0.3">
      <c r="A18" s="38"/>
      <c r="B18" s="59"/>
      <c r="C18" s="60"/>
      <c r="D18" s="60"/>
      <c r="E18" s="61"/>
      <c r="F18" s="59"/>
      <c r="G18" s="38"/>
      <c r="H18" s="18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ht="20.25" x14ac:dyDescent="0.3">
      <c r="A19" s="38"/>
      <c r="B19" s="59"/>
      <c r="C19" s="60"/>
      <c r="D19" s="60"/>
      <c r="E19" s="61"/>
      <c r="F19" s="59"/>
      <c r="G19" s="38"/>
      <c r="H19" s="1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</row>
    <row r="20" spans="1:20" ht="20.25" x14ac:dyDescent="0.3">
      <c r="A20" s="38"/>
      <c r="B20" s="59"/>
      <c r="C20" s="60"/>
      <c r="D20" s="60"/>
      <c r="E20" s="61"/>
      <c r="F20" s="59"/>
      <c r="G20" s="38"/>
      <c r="H20" s="18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</row>
    <row r="21" spans="1:20" ht="20.25" x14ac:dyDescent="0.3">
      <c r="A21" s="38"/>
      <c r="B21" s="59"/>
      <c r="C21" s="60"/>
      <c r="D21" s="60"/>
      <c r="E21" s="61"/>
      <c r="F21" s="59"/>
      <c r="G21" s="38"/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 ht="20.25" x14ac:dyDescent="0.3">
      <c r="A22" s="38"/>
      <c r="B22" s="59"/>
      <c r="C22" s="60"/>
      <c r="D22" s="60"/>
      <c r="E22" s="61"/>
      <c r="F22" s="59"/>
      <c r="G22" s="38"/>
      <c r="H22" s="18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0" ht="20.25" x14ac:dyDescent="0.3">
      <c r="A23" s="38"/>
      <c r="B23" s="59"/>
      <c r="C23" s="60"/>
      <c r="D23" s="60"/>
      <c r="E23" s="61"/>
      <c r="F23" s="59"/>
      <c r="G23" s="38"/>
      <c r="H23" s="18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spans="1:20" x14ac:dyDescent="0.2">
      <c r="A24" s="38"/>
      <c r="B24" s="38"/>
      <c r="C24" s="38"/>
      <c r="D24" s="38"/>
      <c r="E24" s="38"/>
      <c r="F24" s="38"/>
      <c r="G24" s="38"/>
      <c r="H24" s="18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</row>
    <row r="25" spans="1:20" x14ac:dyDescent="0.2">
      <c r="A25" s="38"/>
      <c r="B25" s="38"/>
      <c r="C25" s="38"/>
      <c r="D25" s="38"/>
      <c r="E25" s="38"/>
      <c r="F25" s="38"/>
      <c r="G25" s="38"/>
      <c r="H25" s="18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x14ac:dyDescent="0.2">
      <c r="A26" s="38"/>
      <c r="B26" s="38"/>
      <c r="C26" s="38"/>
      <c r="D26" s="38"/>
      <c r="E26" s="38"/>
      <c r="F26" s="38"/>
      <c r="G26" s="38"/>
      <c r="H26" s="18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</row>
    <row r="27" spans="1:20" x14ac:dyDescent="0.2">
      <c r="A27" s="38"/>
      <c r="B27" s="38"/>
      <c r="C27" s="38"/>
      <c r="D27" s="38"/>
      <c r="E27" s="38"/>
      <c r="F27" s="38"/>
      <c r="G27" s="38"/>
      <c r="H27" s="18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 x14ac:dyDescent="0.2">
      <c r="A28" s="38"/>
      <c r="B28" s="38"/>
      <c r="C28" s="38"/>
      <c r="D28" s="38"/>
      <c r="E28" s="38"/>
      <c r="F28" s="38"/>
      <c r="G28" s="38"/>
      <c r="H28" s="18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20" x14ac:dyDescent="0.2">
      <c r="A29" s="38"/>
      <c r="B29" s="38"/>
      <c r="C29" s="38"/>
      <c r="D29" s="38"/>
      <c r="E29" s="38"/>
      <c r="F29" s="38"/>
      <c r="G29" s="38"/>
      <c r="H29" s="18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0" x14ac:dyDescent="0.2">
      <c r="A30" s="38"/>
      <c r="B30" s="38"/>
      <c r="C30" s="38"/>
      <c r="D30" s="38"/>
      <c r="E30" s="38"/>
      <c r="F30" s="38"/>
      <c r="G30" s="38"/>
      <c r="H30" s="18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</sheetData>
  <pageMargins left="0.7" right="0.7" top="0.75" bottom="0.75" header="0.3" footer="0.3"/>
  <pageSetup paperSize="9" scale="1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NER_CE">
                <anchor moveWithCells="1" sizeWithCells="1">
                  <from>
                    <xdr:col>9</xdr:col>
                    <xdr:colOff>9525</xdr:colOff>
                    <xdr:row>3</xdr:row>
                    <xdr:rowOff>247650</xdr:rowOff>
                  </from>
                  <to>
                    <xdr:col>12</xdr:col>
                    <xdr:colOff>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cktail_ministre">
                <anchor moveWithCells="1" sizeWithCells="1">
                  <from>
                    <xdr:col>15</xdr:col>
                    <xdr:colOff>0</xdr:colOff>
                    <xdr:row>4</xdr:row>
                    <xdr:rowOff>9525</xdr:rowOff>
                  </from>
                  <to>
                    <xdr:col>17</xdr:col>
                    <xdr:colOff>752475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kctail_delegue">
                <anchor moveWithCells="1" sizeWithCells="1">
                  <from>
                    <xdr:col>9</xdr:col>
                    <xdr:colOff>0</xdr:colOff>
                    <xdr:row>9</xdr:row>
                    <xdr:rowOff>0</xdr:rowOff>
                  </from>
                  <to>
                    <xdr:col>11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oiree_gala">
                <anchor moveWithCells="1" sizeWithCells="1">
                  <from>
                    <xdr:col>15</xdr:col>
                    <xdr:colOff>0</xdr:colOff>
                    <xdr:row>9</xdr:row>
                    <xdr:rowOff>0</xdr:rowOff>
                  </from>
                  <to>
                    <xdr:col>17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General">
                <anchor moveWithCells="1" sizeWithCells="1">
                  <from>
                    <xdr:col>9</xdr:col>
                    <xdr:colOff>0</xdr:colOff>
                    <xdr:row>14</xdr:row>
                    <xdr:rowOff>9525</xdr:rowOff>
                  </from>
                  <to>
                    <xdr:col>11</xdr:col>
                    <xdr:colOff>752475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General</vt:lpstr>
      <vt:lpstr>Courrier</vt:lpstr>
      <vt:lpstr>Ceremonie</vt:lpstr>
      <vt:lpstr>Calculs_Imprimer</vt:lpstr>
      <vt:lpstr>Courrier!Zone_d_impression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2014-09-17T09:36:15Z</cp:lastPrinted>
  <dcterms:created xsi:type="dcterms:W3CDTF">2009-10-23T07:55:03Z</dcterms:created>
  <dcterms:modified xsi:type="dcterms:W3CDTF">2014-12-01T12:19:15Z</dcterms:modified>
</cp:coreProperties>
</file>