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720" yWindow="315" windowWidth="17820" windowHeight="11445"/>
  </bookViews>
  <sheets>
    <sheet name="Déclaration" sheetId="6" r:id="rId1"/>
    <sheet name="Jours_Fériés" sheetId="8" r:id="rId2"/>
    <sheet name="Liste pays_heure_date_zone " sheetId="9" r:id="rId3"/>
  </sheets>
  <definedNames>
    <definedName name="Liste_date">'Liste pays_heure_date_zone '!$I$1:$I$365</definedName>
    <definedName name="Liste_heure">'Liste pays_heure_date_zone '!$L$1:$L$1439</definedName>
    <definedName name="Liste_pays_menu_deroulant">'Liste pays_heure_date_zone '!$F$1:$F$56</definedName>
    <definedName name="_xlnm.Print_Titles" localSheetId="0">Déclaration!$43:$43</definedName>
  </definedNames>
  <calcPr calcId="125725"/>
</workbook>
</file>

<file path=xl/calcChain.xml><?xml version="1.0" encoding="utf-8"?>
<calcChain xmlns="http://schemas.openxmlformats.org/spreadsheetml/2006/main">
  <c r="K45" i="6"/>
  <c r="K46"/>
  <c r="K47"/>
  <c r="K48"/>
  <c r="K49"/>
  <c r="K50"/>
  <c r="K51"/>
  <c r="K52"/>
  <c r="K53"/>
  <c r="K54"/>
  <c r="K55"/>
  <c r="K56"/>
  <c r="K57"/>
  <c r="K58"/>
  <c r="K59"/>
  <c r="K60"/>
  <c r="K61"/>
  <c r="K62"/>
  <c r="K63"/>
  <c r="K64"/>
  <c r="K65"/>
  <c r="K66"/>
  <c r="K67"/>
  <c r="K68"/>
  <c r="K69"/>
  <c r="K70"/>
  <c r="K71"/>
  <c r="K72"/>
  <c r="K73"/>
  <c r="K74"/>
  <c r="K75"/>
  <c r="K76"/>
  <c r="K77"/>
  <c r="K78"/>
  <c r="K79"/>
  <c r="K80"/>
  <c r="K81"/>
  <c r="K82"/>
  <c r="K83"/>
  <c r="K84"/>
  <c r="K85"/>
  <c r="K86"/>
  <c r="K87"/>
  <c r="K88"/>
  <c r="K89"/>
  <c r="K90"/>
  <c r="K91"/>
  <c r="K92"/>
  <c r="K93"/>
  <c r="K94"/>
  <c r="K95"/>
  <c r="K96"/>
  <c r="K97"/>
  <c r="K98"/>
  <c r="K99"/>
  <c r="K100"/>
  <c r="K101"/>
  <c r="K102"/>
  <c r="K103"/>
  <c r="K104"/>
  <c r="K105"/>
  <c r="K106"/>
  <c r="K107"/>
  <c r="K108"/>
  <c r="K109"/>
  <c r="K110"/>
  <c r="K111"/>
  <c r="K112"/>
  <c r="K113"/>
  <c r="K114"/>
  <c r="K115"/>
  <c r="K116"/>
  <c r="K117"/>
  <c r="K118"/>
  <c r="K119"/>
  <c r="K120"/>
  <c r="K121"/>
  <c r="K122"/>
  <c r="K123"/>
  <c r="K124"/>
  <c r="K125"/>
  <c r="K126"/>
  <c r="K127"/>
  <c r="K128"/>
  <c r="K129"/>
  <c r="K130"/>
  <c r="K131"/>
  <c r="K132"/>
  <c r="K133"/>
  <c r="K134"/>
  <c r="K135"/>
  <c r="K136"/>
  <c r="K137"/>
  <c r="K138"/>
  <c r="K139"/>
  <c r="K140"/>
  <c r="K141"/>
  <c r="K142"/>
  <c r="K143"/>
  <c r="K44"/>
  <c r="T120" l="1"/>
  <c r="T126"/>
  <c r="G49"/>
  <c r="H49"/>
  <c r="I49" s="1"/>
  <c r="J49" s="1"/>
  <c r="L49"/>
  <c r="M49"/>
  <c r="P49" s="1"/>
  <c r="R49" s="1"/>
  <c r="U49" s="1"/>
  <c r="N49"/>
  <c r="O49"/>
  <c r="G50"/>
  <c r="H50"/>
  <c r="I50" s="1"/>
  <c r="J50" s="1"/>
  <c r="L50"/>
  <c r="M50"/>
  <c r="N50"/>
  <c r="O50" s="1"/>
  <c r="P50" s="1"/>
  <c r="R50" s="1"/>
  <c r="S50" s="1"/>
  <c r="G51"/>
  <c r="H51"/>
  <c r="I51" s="1"/>
  <c r="J51" s="1"/>
  <c r="P51" s="1"/>
  <c r="R51" s="1"/>
  <c r="S51" s="1"/>
  <c r="L51"/>
  <c r="M51"/>
  <c r="N51"/>
  <c r="O51"/>
  <c r="G52"/>
  <c r="H52"/>
  <c r="I52"/>
  <c r="J52" s="1"/>
  <c r="L52"/>
  <c r="M52"/>
  <c r="N52"/>
  <c r="O52" s="1"/>
  <c r="P52" s="1"/>
  <c r="R52" s="1"/>
  <c r="S52" s="1"/>
  <c r="G53"/>
  <c r="H53"/>
  <c r="I53" s="1"/>
  <c r="J53" s="1"/>
  <c r="P53" s="1"/>
  <c r="R53" s="1"/>
  <c r="U53" s="1"/>
  <c r="L53"/>
  <c r="M53"/>
  <c r="N53"/>
  <c r="O53"/>
  <c r="G44"/>
  <c r="S127"/>
  <c r="T127"/>
  <c r="G127"/>
  <c r="H127"/>
  <c r="I127"/>
  <c r="J127" s="1"/>
  <c r="L127"/>
  <c r="M127"/>
  <c r="N127"/>
  <c r="O127"/>
  <c r="P127"/>
  <c r="R127" s="1"/>
  <c r="U127" s="1"/>
  <c r="S128"/>
  <c r="T128"/>
  <c r="G128"/>
  <c r="H128"/>
  <c r="I128" s="1"/>
  <c r="J128" s="1"/>
  <c r="L128"/>
  <c r="M128"/>
  <c r="N128"/>
  <c r="O128"/>
  <c r="P128"/>
  <c r="R128" s="1"/>
  <c r="U128" s="1"/>
  <c r="G141"/>
  <c r="H141"/>
  <c r="I141" s="1"/>
  <c r="J141" s="1"/>
  <c r="L141"/>
  <c r="M141"/>
  <c r="N141"/>
  <c r="O141"/>
  <c r="P141"/>
  <c r="R141" s="1"/>
  <c r="U141" s="1"/>
  <c r="G142"/>
  <c r="H142"/>
  <c r="I142" s="1"/>
  <c r="J142" s="1"/>
  <c r="L142"/>
  <c r="M142"/>
  <c r="N142"/>
  <c r="O142"/>
  <c r="P142"/>
  <c r="R142" s="1"/>
  <c r="U142" s="1"/>
  <c r="G143"/>
  <c r="H143"/>
  <c r="I143" s="1"/>
  <c r="J143" s="1"/>
  <c r="L143"/>
  <c r="M143"/>
  <c r="N143"/>
  <c r="O143"/>
  <c r="P143"/>
  <c r="R143" s="1"/>
  <c r="U143" s="1"/>
  <c r="H44"/>
  <c r="L44"/>
  <c r="M44" s="1"/>
  <c r="N44"/>
  <c r="O44" s="1"/>
  <c r="G45"/>
  <c r="H45"/>
  <c r="I45" s="1"/>
  <c r="J45" s="1"/>
  <c r="L45"/>
  <c r="M45"/>
  <c r="N45"/>
  <c r="O45" s="1"/>
  <c r="G46"/>
  <c r="H46"/>
  <c r="L46"/>
  <c r="M46"/>
  <c r="N46"/>
  <c r="O46"/>
  <c r="G47"/>
  <c r="H47"/>
  <c r="I47" s="1"/>
  <c r="J47" s="1"/>
  <c r="L47"/>
  <c r="M47"/>
  <c r="N47"/>
  <c r="O47" s="1"/>
  <c r="P47" s="1"/>
  <c r="R47" s="1"/>
  <c r="S47" s="1"/>
  <c r="G48"/>
  <c r="H48"/>
  <c r="I48" s="1"/>
  <c r="J48" s="1"/>
  <c r="P48" s="1"/>
  <c r="R48" s="1"/>
  <c r="U48" s="1"/>
  <c r="L48"/>
  <c r="M48"/>
  <c r="N48"/>
  <c r="O48"/>
  <c r="G54"/>
  <c r="H54"/>
  <c r="I54"/>
  <c r="J54" s="1"/>
  <c r="P54" s="1"/>
  <c r="R54" s="1"/>
  <c r="U54" s="1"/>
  <c r="L54"/>
  <c r="M54"/>
  <c r="N54"/>
  <c r="O54"/>
  <c r="G55"/>
  <c r="H55"/>
  <c r="I55"/>
  <c r="J55" s="1"/>
  <c r="L55"/>
  <c r="M55"/>
  <c r="N55"/>
  <c r="O55"/>
  <c r="P55"/>
  <c r="R55" s="1"/>
  <c r="U55" s="1"/>
  <c r="G56"/>
  <c r="H56"/>
  <c r="I56"/>
  <c r="J56" s="1"/>
  <c r="L56"/>
  <c r="M56"/>
  <c r="N56"/>
  <c r="O56"/>
  <c r="P56"/>
  <c r="R56"/>
  <c r="G57"/>
  <c r="H57"/>
  <c r="I57"/>
  <c r="J57"/>
  <c r="L57"/>
  <c r="M57"/>
  <c r="N57"/>
  <c r="O57"/>
  <c r="P57"/>
  <c r="R57" s="1"/>
  <c r="U57" s="1"/>
  <c r="G58"/>
  <c r="H58"/>
  <c r="I58"/>
  <c r="J58" s="1"/>
  <c r="L58"/>
  <c r="M58"/>
  <c r="N58"/>
  <c r="O58"/>
  <c r="P58"/>
  <c r="R58" s="1"/>
  <c r="U58" s="1"/>
  <c r="G59"/>
  <c r="H59"/>
  <c r="I59"/>
  <c r="J59"/>
  <c r="L59"/>
  <c r="M59"/>
  <c r="N59"/>
  <c r="O59"/>
  <c r="P59"/>
  <c r="R59" s="1"/>
  <c r="U59" s="1"/>
  <c r="G60"/>
  <c r="H60"/>
  <c r="I60"/>
  <c r="J60" s="1"/>
  <c r="L60"/>
  <c r="M60"/>
  <c r="N60"/>
  <c r="O60"/>
  <c r="P60"/>
  <c r="R60" s="1"/>
  <c r="U60" s="1"/>
  <c r="G61"/>
  <c r="H61"/>
  <c r="I61"/>
  <c r="J61"/>
  <c r="L61"/>
  <c r="M61"/>
  <c r="N61"/>
  <c r="O61"/>
  <c r="P61"/>
  <c r="R61" s="1"/>
  <c r="U61" s="1"/>
  <c r="G62"/>
  <c r="H62"/>
  <c r="I62"/>
  <c r="J62" s="1"/>
  <c r="L62"/>
  <c r="M62"/>
  <c r="N62"/>
  <c r="O62"/>
  <c r="P62"/>
  <c r="R62" s="1"/>
  <c r="U62" s="1"/>
  <c r="G63"/>
  <c r="H63"/>
  <c r="I63" s="1"/>
  <c r="L63"/>
  <c r="M63"/>
  <c r="N63"/>
  <c r="O63"/>
  <c r="P63"/>
  <c r="R63" s="1"/>
  <c r="U63" s="1"/>
  <c r="G64"/>
  <c r="H64"/>
  <c r="I64"/>
  <c r="J64" s="1"/>
  <c r="L64"/>
  <c r="M64"/>
  <c r="N64"/>
  <c r="O64"/>
  <c r="P64"/>
  <c r="R64" s="1"/>
  <c r="U64" s="1"/>
  <c r="G65"/>
  <c r="H65"/>
  <c r="I65" s="1"/>
  <c r="J65" s="1"/>
  <c r="L65"/>
  <c r="M65"/>
  <c r="N65"/>
  <c r="O65"/>
  <c r="P65"/>
  <c r="R65" s="1"/>
  <c r="U65" s="1"/>
  <c r="G66"/>
  <c r="H66"/>
  <c r="I66"/>
  <c r="J66" s="1"/>
  <c r="L66"/>
  <c r="M66"/>
  <c r="N66"/>
  <c r="O66"/>
  <c r="P66"/>
  <c r="R66" s="1"/>
  <c r="U66" s="1"/>
  <c r="G67"/>
  <c r="H67"/>
  <c r="I67" s="1"/>
  <c r="J67" s="1"/>
  <c r="L67"/>
  <c r="M67"/>
  <c r="N67"/>
  <c r="O67"/>
  <c r="P67"/>
  <c r="R67" s="1"/>
  <c r="U67" s="1"/>
  <c r="G68"/>
  <c r="H68"/>
  <c r="I68"/>
  <c r="J68" s="1"/>
  <c r="L68"/>
  <c r="M68"/>
  <c r="N68"/>
  <c r="O68"/>
  <c r="P68"/>
  <c r="R68" s="1"/>
  <c r="U68" s="1"/>
  <c r="G69"/>
  <c r="H69"/>
  <c r="I69" s="1"/>
  <c r="J69" s="1"/>
  <c r="L69"/>
  <c r="M69"/>
  <c r="N69"/>
  <c r="O69"/>
  <c r="P69"/>
  <c r="R69" s="1"/>
  <c r="U69" s="1"/>
  <c r="G70"/>
  <c r="H70"/>
  <c r="I70"/>
  <c r="J70" s="1"/>
  <c r="L70"/>
  <c r="M70"/>
  <c r="N70"/>
  <c r="O70"/>
  <c r="P70"/>
  <c r="R70" s="1"/>
  <c r="U70" s="1"/>
  <c r="G71"/>
  <c r="H71"/>
  <c r="I71" s="1"/>
  <c r="J71" s="1"/>
  <c r="L71"/>
  <c r="M71"/>
  <c r="N71"/>
  <c r="O71"/>
  <c r="P71"/>
  <c r="R71" s="1"/>
  <c r="U71" s="1"/>
  <c r="G72"/>
  <c r="H72"/>
  <c r="I72"/>
  <c r="J72" s="1"/>
  <c r="L72"/>
  <c r="M72"/>
  <c r="N72"/>
  <c r="O72"/>
  <c r="P72"/>
  <c r="R72" s="1"/>
  <c r="U72" s="1"/>
  <c r="G73"/>
  <c r="H73"/>
  <c r="I73" s="1"/>
  <c r="J73" s="1"/>
  <c r="L73"/>
  <c r="M73"/>
  <c r="N73"/>
  <c r="O73"/>
  <c r="P73"/>
  <c r="R73" s="1"/>
  <c r="U73" s="1"/>
  <c r="G74"/>
  <c r="H74"/>
  <c r="I74"/>
  <c r="J74" s="1"/>
  <c r="L74"/>
  <c r="M74"/>
  <c r="N74"/>
  <c r="O74"/>
  <c r="P74"/>
  <c r="R74" s="1"/>
  <c r="U74" s="1"/>
  <c r="G75"/>
  <c r="H75"/>
  <c r="I75" s="1"/>
  <c r="J75" s="1"/>
  <c r="L75"/>
  <c r="M75"/>
  <c r="N75"/>
  <c r="O75"/>
  <c r="P75"/>
  <c r="R75" s="1"/>
  <c r="U75" s="1"/>
  <c r="G76"/>
  <c r="H76"/>
  <c r="I76"/>
  <c r="J76" s="1"/>
  <c r="L76"/>
  <c r="M76"/>
  <c r="N76"/>
  <c r="O76"/>
  <c r="P76"/>
  <c r="R76" s="1"/>
  <c r="U76" s="1"/>
  <c r="G77"/>
  <c r="H77"/>
  <c r="I77" s="1"/>
  <c r="J77" s="1"/>
  <c r="L77"/>
  <c r="M77"/>
  <c r="N77"/>
  <c r="O77"/>
  <c r="P77"/>
  <c r="R77" s="1"/>
  <c r="U77" s="1"/>
  <c r="G78"/>
  <c r="H78"/>
  <c r="I78"/>
  <c r="J78" s="1"/>
  <c r="L78"/>
  <c r="M78"/>
  <c r="N78"/>
  <c r="O78"/>
  <c r="P78"/>
  <c r="R78" s="1"/>
  <c r="U78" s="1"/>
  <c r="G79"/>
  <c r="H79"/>
  <c r="I79" s="1"/>
  <c r="J79" s="1"/>
  <c r="L79"/>
  <c r="M79"/>
  <c r="N79"/>
  <c r="O79"/>
  <c r="P79"/>
  <c r="R79" s="1"/>
  <c r="U79" s="1"/>
  <c r="G80"/>
  <c r="H80"/>
  <c r="I80"/>
  <c r="J80" s="1"/>
  <c r="L80"/>
  <c r="M80"/>
  <c r="N80"/>
  <c r="O80"/>
  <c r="P80"/>
  <c r="R80" s="1"/>
  <c r="U80" s="1"/>
  <c r="G81"/>
  <c r="H81"/>
  <c r="I81" s="1"/>
  <c r="J81" s="1"/>
  <c r="L81"/>
  <c r="M81"/>
  <c r="N81"/>
  <c r="O81"/>
  <c r="P81"/>
  <c r="R81" s="1"/>
  <c r="U81" s="1"/>
  <c r="G82"/>
  <c r="H82"/>
  <c r="I82"/>
  <c r="J82" s="1"/>
  <c r="L82"/>
  <c r="M82"/>
  <c r="N82"/>
  <c r="O82"/>
  <c r="P82"/>
  <c r="R82" s="1"/>
  <c r="U82" s="1"/>
  <c r="G83"/>
  <c r="H83"/>
  <c r="I83" s="1"/>
  <c r="J83" s="1"/>
  <c r="L83"/>
  <c r="M83"/>
  <c r="N83"/>
  <c r="O83"/>
  <c r="P83"/>
  <c r="R83" s="1"/>
  <c r="U83" s="1"/>
  <c r="G84"/>
  <c r="H84"/>
  <c r="I84"/>
  <c r="J84" s="1"/>
  <c r="L84"/>
  <c r="M84"/>
  <c r="N84"/>
  <c r="O84"/>
  <c r="P84"/>
  <c r="R84" s="1"/>
  <c r="U84" s="1"/>
  <c r="G85"/>
  <c r="H85"/>
  <c r="I85" s="1"/>
  <c r="J85" s="1"/>
  <c r="L85"/>
  <c r="M85"/>
  <c r="N85"/>
  <c r="O85"/>
  <c r="P85"/>
  <c r="R85" s="1"/>
  <c r="U85" s="1"/>
  <c r="G86"/>
  <c r="H86"/>
  <c r="I86"/>
  <c r="J86" s="1"/>
  <c r="L86"/>
  <c r="M86"/>
  <c r="N86"/>
  <c r="O86"/>
  <c r="P86"/>
  <c r="R86" s="1"/>
  <c r="U86" s="1"/>
  <c r="G87"/>
  <c r="H87"/>
  <c r="I87" s="1"/>
  <c r="J87" s="1"/>
  <c r="L87"/>
  <c r="M87"/>
  <c r="N87"/>
  <c r="O87"/>
  <c r="P87"/>
  <c r="R87" s="1"/>
  <c r="U87" s="1"/>
  <c r="G88"/>
  <c r="H88"/>
  <c r="I88"/>
  <c r="J88" s="1"/>
  <c r="L88"/>
  <c r="M88"/>
  <c r="N88"/>
  <c r="O88"/>
  <c r="P88"/>
  <c r="R88" s="1"/>
  <c r="U88" s="1"/>
  <c r="G89"/>
  <c r="H89"/>
  <c r="I89" s="1"/>
  <c r="J89" s="1"/>
  <c r="L89"/>
  <c r="M89"/>
  <c r="N89"/>
  <c r="O89"/>
  <c r="P89"/>
  <c r="R89" s="1"/>
  <c r="U89" s="1"/>
  <c r="G90"/>
  <c r="H90"/>
  <c r="I90"/>
  <c r="J90" s="1"/>
  <c r="L90"/>
  <c r="M90"/>
  <c r="N90"/>
  <c r="O90"/>
  <c r="P90"/>
  <c r="R90" s="1"/>
  <c r="U90" s="1"/>
  <c r="G91"/>
  <c r="H91"/>
  <c r="I91" s="1"/>
  <c r="J91" s="1"/>
  <c r="L91"/>
  <c r="M91"/>
  <c r="N91"/>
  <c r="O91"/>
  <c r="P91"/>
  <c r="R91" s="1"/>
  <c r="U91" s="1"/>
  <c r="G92"/>
  <c r="H92"/>
  <c r="I92"/>
  <c r="J92" s="1"/>
  <c r="L92"/>
  <c r="M92"/>
  <c r="N92"/>
  <c r="O92"/>
  <c r="P92"/>
  <c r="R92" s="1"/>
  <c r="U92" s="1"/>
  <c r="G93"/>
  <c r="H93"/>
  <c r="I93" s="1"/>
  <c r="J93" s="1"/>
  <c r="L93"/>
  <c r="M93"/>
  <c r="N93"/>
  <c r="O93"/>
  <c r="P93"/>
  <c r="R93" s="1"/>
  <c r="U93" s="1"/>
  <c r="G94"/>
  <c r="H94"/>
  <c r="I94"/>
  <c r="J94" s="1"/>
  <c r="L94"/>
  <c r="M94"/>
  <c r="N94"/>
  <c r="O94"/>
  <c r="P94"/>
  <c r="R94" s="1"/>
  <c r="U94" s="1"/>
  <c r="G95"/>
  <c r="H95"/>
  <c r="I95" s="1"/>
  <c r="J95" s="1"/>
  <c r="L95"/>
  <c r="M95"/>
  <c r="N95"/>
  <c r="O95"/>
  <c r="P95"/>
  <c r="R95" s="1"/>
  <c r="U95" s="1"/>
  <c r="G96"/>
  <c r="H96"/>
  <c r="I96"/>
  <c r="J96" s="1"/>
  <c r="L96"/>
  <c r="M96"/>
  <c r="N96"/>
  <c r="O96"/>
  <c r="P96"/>
  <c r="R96" s="1"/>
  <c r="U96" s="1"/>
  <c r="G97"/>
  <c r="H97"/>
  <c r="I97" s="1"/>
  <c r="J97" s="1"/>
  <c r="L97"/>
  <c r="M97"/>
  <c r="N97"/>
  <c r="O97"/>
  <c r="P97"/>
  <c r="R97" s="1"/>
  <c r="U97" s="1"/>
  <c r="G98"/>
  <c r="H98"/>
  <c r="I98"/>
  <c r="J98" s="1"/>
  <c r="L98"/>
  <c r="M98"/>
  <c r="N98"/>
  <c r="O98"/>
  <c r="P98"/>
  <c r="R98" s="1"/>
  <c r="U98" s="1"/>
  <c r="G99"/>
  <c r="H99"/>
  <c r="I99" s="1"/>
  <c r="J99" s="1"/>
  <c r="L99"/>
  <c r="M99"/>
  <c r="N99"/>
  <c r="O99"/>
  <c r="P99"/>
  <c r="R99" s="1"/>
  <c r="U99" s="1"/>
  <c r="G100"/>
  <c r="H100"/>
  <c r="I100"/>
  <c r="J100" s="1"/>
  <c r="L100"/>
  <c r="M100"/>
  <c r="N100"/>
  <c r="O100"/>
  <c r="P100"/>
  <c r="R100" s="1"/>
  <c r="U100" s="1"/>
  <c r="G101"/>
  <c r="H101"/>
  <c r="I101" s="1"/>
  <c r="J101" s="1"/>
  <c r="L101"/>
  <c r="M101"/>
  <c r="N101"/>
  <c r="O101"/>
  <c r="P101"/>
  <c r="R101" s="1"/>
  <c r="U101" s="1"/>
  <c r="G102"/>
  <c r="H102"/>
  <c r="I102"/>
  <c r="J102" s="1"/>
  <c r="L102"/>
  <c r="M102"/>
  <c r="N102"/>
  <c r="O102"/>
  <c r="P102"/>
  <c r="R102" s="1"/>
  <c r="U102" s="1"/>
  <c r="G103"/>
  <c r="H103"/>
  <c r="I103" s="1"/>
  <c r="J103" s="1"/>
  <c r="L103"/>
  <c r="M103"/>
  <c r="N103"/>
  <c r="O103"/>
  <c r="P103"/>
  <c r="R103" s="1"/>
  <c r="U103" s="1"/>
  <c r="G104"/>
  <c r="H104"/>
  <c r="I104"/>
  <c r="J104" s="1"/>
  <c r="L104"/>
  <c r="M104"/>
  <c r="N104"/>
  <c r="O104"/>
  <c r="P104"/>
  <c r="R104" s="1"/>
  <c r="U104" s="1"/>
  <c r="G105"/>
  <c r="H105"/>
  <c r="I105" s="1"/>
  <c r="J105" s="1"/>
  <c r="L105"/>
  <c r="M105"/>
  <c r="N105"/>
  <c r="O105"/>
  <c r="P105"/>
  <c r="R105" s="1"/>
  <c r="U105" s="1"/>
  <c r="G106"/>
  <c r="H106"/>
  <c r="I106"/>
  <c r="J106" s="1"/>
  <c r="L106"/>
  <c r="M106"/>
  <c r="N106"/>
  <c r="O106"/>
  <c r="P106"/>
  <c r="R106" s="1"/>
  <c r="U106" s="1"/>
  <c r="G107"/>
  <c r="H107"/>
  <c r="I107" s="1"/>
  <c r="J107" s="1"/>
  <c r="L107"/>
  <c r="M107"/>
  <c r="N107"/>
  <c r="O107"/>
  <c r="P107"/>
  <c r="R107" s="1"/>
  <c r="U107" s="1"/>
  <c r="G108"/>
  <c r="H108"/>
  <c r="I108"/>
  <c r="J108" s="1"/>
  <c r="L108"/>
  <c r="M108"/>
  <c r="N108"/>
  <c r="O108"/>
  <c r="P108"/>
  <c r="R108" s="1"/>
  <c r="U108" s="1"/>
  <c r="G109"/>
  <c r="H109"/>
  <c r="I109" s="1"/>
  <c r="J109" s="1"/>
  <c r="L109"/>
  <c r="M109"/>
  <c r="N109"/>
  <c r="O109"/>
  <c r="P109"/>
  <c r="R109" s="1"/>
  <c r="U109" s="1"/>
  <c r="G110"/>
  <c r="H110"/>
  <c r="I110"/>
  <c r="J110" s="1"/>
  <c r="L110"/>
  <c r="M110"/>
  <c r="N110"/>
  <c r="O110"/>
  <c r="P110"/>
  <c r="R110" s="1"/>
  <c r="U110" s="1"/>
  <c r="G111"/>
  <c r="H111"/>
  <c r="I111" s="1"/>
  <c r="J111" s="1"/>
  <c r="L111"/>
  <c r="M111"/>
  <c r="N111"/>
  <c r="O111"/>
  <c r="P111"/>
  <c r="R111" s="1"/>
  <c r="U111" s="1"/>
  <c r="G112"/>
  <c r="H112"/>
  <c r="I112"/>
  <c r="J112" s="1"/>
  <c r="L112"/>
  <c r="M112"/>
  <c r="N112"/>
  <c r="O112"/>
  <c r="P112"/>
  <c r="R112" s="1"/>
  <c r="U112" s="1"/>
  <c r="G113"/>
  <c r="H113"/>
  <c r="L113"/>
  <c r="M113"/>
  <c r="N113"/>
  <c r="O113"/>
  <c r="P113"/>
  <c r="R113" s="1"/>
  <c r="U113" s="1"/>
  <c r="G114"/>
  <c r="H114"/>
  <c r="I114"/>
  <c r="J114" s="1"/>
  <c r="L114"/>
  <c r="M114"/>
  <c r="N114"/>
  <c r="O114"/>
  <c r="P114"/>
  <c r="R114" s="1"/>
  <c r="U114" s="1"/>
  <c r="G115"/>
  <c r="H115"/>
  <c r="I115" s="1"/>
  <c r="J115" s="1"/>
  <c r="L115"/>
  <c r="M115"/>
  <c r="N115"/>
  <c r="O115"/>
  <c r="P115"/>
  <c r="R115" s="1"/>
  <c r="U115" s="1"/>
  <c r="G116"/>
  <c r="H116"/>
  <c r="I116"/>
  <c r="J116" s="1"/>
  <c r="L116"/>
  <c r="M116"/>
  <c r="N116"/>
  <c r="O116"/>
  <c r="P116"/>
  <c r="R116" s="1"/>
  <c r="U116" s="1"/>
  <c r="G117"/>
  <c r="H117"/>
  <c r="I117" s="1"/>
  <c r="J117" s="1"/>
  <c r="L117"/>
  <c r="M117"/>
  <c r="N117"/>
  <c r="O117"/>
  <c r="P117"/>
  <c r="R117" s="1"/>
  <c r="U117" s="1"/>
  <c r="G118"/>
  <c r="H118"/>
  <c r="I118"/>
  <c r="J118" s="1"/>
  <c r="L118"/>
  <c r="M118"/>
  <c r="N118"/>
  <c r="O118"/>
  <c r="P118"/>
  <c r="R118" s="1"/>
  <c r="U118" s="1"/>
  <c r="G119"/>
  <c r="H119"/>
  <c r="I119" s="1"/>
  <c r="J119" s="1"/>
  <c r="L119"/>
  <c r="M119"/>
  <c r="N119"/>
  <c r="O119"/>
  <c r="P119"/>
  <c r="R119" s="1"/>
  <c r="U119" s="1"/>
  <c r="G120"/>
  <c r="H120"/>
  <c r="I120"/>
  <c r="J120" s="1"/>
  <c r="L120"/>
  <c r="M120"/>
  <c r="N120"/>
  <c r="O120"/>
  <c r="P120"/>
  <c r="R120" s="1"/>
  <c r="U120" s="1"/>
  <c r="G121"/>
  <c r="H121"/>
  <c r="I121" s="1"/>
  <c r="J121" s="1"/>
  <c r="L121"/>
  <c r="M121"/>
  <c r="N121"/>
  <c r="O121"/>
  <c r="P121"/>
  <c r="R121" s="1"/>
  <c r="U121" s="1"/>
  <c r="G122"/>
  <c r="H122"/>
  <c r="I122"/>
  <c r="J122" s="1"/>
  <c r="L122"/>
  <c r="M122"/>
  <c r="N122"/>
  <c r="O122"/>
  <c r="P122"/>
  <c r="R122" s="1"/>
  <c r="U122" s="1"/>
  <c r="G123"/>
  <c r="H123"/>
  <c r="I123" s="1"/>
  <c r="J123" s="1"/>
  <c r="L123"/>
  <c r="M123"/>
  <c r="N123"/>
  <c r="O123"/>
  <c r="P123"/>
  <c r="R123" s="1"/>
  <c r="U123" s="1"/>
  <c r="G124"/>
  <c r="H124"/>
  <c r="I124"/>
  <c r="J124" s="1"/>
  <c r="L124"/>
  <c r="M124"/>
  <c r="N124"/>
  <c r="O124"/>
  <c r="P124"/>
  <c r="R124" s="1"/>
  <c r="U124" s="1"/>
  <c r="G125"/>
  <c r="H125"/>
  <c r="I125" s="1"/>
  <c r="J125" s="1"/>
  <c r="L125"/>
  <c r="M125"/>
  <c r="N125"/>
  <c r="O125"/>
  <c r="P125"/>
  <c r="R125" s="1"/>
  <c r="U125" s="1"/>
  <c r="G126"/>
  <c r="H126"/>
  <c r="I126"/>
  <c r="J126" s="1"/>
  <c r="L126"/>
  <c r="M126"/>
  <c r="N126"/>
  <c r="O126"/>
  <c r="P126"/>
  <c r="R126" s="1"/>
  <c r="U126" s="1"/>
  <c r="G129"/>
  <c r="H129"/>
  <c r="I129" s="1"/>
  <c r="J129" s="1"/>
  <c r="L129"/>
  <c r="M129"/>
  <c r="N129"/>
  <c r="O129"/>
  <c r="P129"/>
  <c r="R129" s="1"/>
  <c r="U129" s="1"/>
  <c r="G130"/>
  <c r="H130"/>
  <c r="I130"/>
  <c r="J130" s="1"/>
  <c r="L130"/>
  <c r="M130"/>
  <c r="N130"/>
  <c r="O130"/>
  <c r="P130"/>
  <c r="R130" s="1"/>
  <c r="U130" s="1"/>
  <c r="G131"/>
  <c r="H131"/>
  <c r="I131" s="1"/>
  <c r="J131" s="1"/>
  <c r="L131"/>
  <c r="M131"/>
  <c r="N131"/>
  <c r="O131"/>
  <c r="P131"/>
  <c r="R131" s="1"/>
  <c r="U131" s="1"/>
  <c r="G132"/>
  <c r="H132"/>
  <c r="I132"/>
  <c r="J132" s="1"/>
  <c r="L132"/>
  <c r="M132"/>
  <c r="N132"/>
  <c r="O132"/>
  <c r="P132"/>
  <c r="R132" s="1"/>
  <c r="U132" s="1"/>
  <c r="G133"/>
  <c r="H133"/>
  <c r="I133" s="1"/>
  <c r="J133" s="1"/>
  <c r="L133"/>
  <c r="M133"/>
  <c r="N133"/>
  <c r="O133"/>
  <c r="P133"/>
  <c r="R133" s="1"/>
  <c r="U133" s="1"/>
  <c r="G134"/>
  <c r="H134"/>
  <c r="I134"/>
  <c r="J134" s="1"/>
  <c r="L134"/>
  <c r="M134"/>
  <c r="N134"/>
  <c r="O134"/>
  <c r="P134"/>
  <c r="R134" s="1"/>
  <c r="U134" s="1"/>
  <c r="G135"/>
  <c r="H135"/>
  <c r="I135" s="1"/>
  <c r="J135" s="1"/>
  <c r="L135"/>
  <c r="M135"/>
  <c r="N135"/>
  <c r="O135"/>
  <c r="P135"/>
  <c r="R135" s="1"/>
  <c r="U135" s="1"/>
  <c r="G136"/>
  <c r="H136"/>
  <c r="I136"/>
  <c r="J136" s="1"/>
  <c r="L136"/>
  <c r="M136"/>
  <c r="N136"/>
  <c r="O136"/>
  <c r="P136"/>
  <c r="R136" s="1"/>
  <c r="U136" s="1"/>
  <c r="G137"/>
  <c r="H137"/>
  <c r="I137" s="1"/>
  <c r="J137" s="1"/>
  <c r="L137"/>
  <c r="M137"/>
  <c r="N137"/>
  <c r="O137"/>
  <c r="P137"/>
  <c r="R137" s="1"/>
  <c r="U137" s="1"/>
  <c r="G138"/>
  <c r="H138"/>
  <c r="I138"/>
  <c r="J138" s="1"/>
  <c r="L138"/>
  <c r="M138"/>
  <c r="N138"/>
  <c r="O138"/>
  <c r="P138"/>
  <c r="R138" s="1"/>
  <c r="U138" s="1"/>
  <c r="G139"/>
  <c r="H139"/>
  <c r="I139" s="1"/>
  <c r="J139" s="1"/>
  <c r="L139"/>
  <c r="M139"/>
  <c r="N139"/>
  <c r="O139"/>
  <c r="P139"/>
  <c r="R139" s="1"/>
  <c r="U139" s="1"/>
  <c r="G140"/>
  <c r="H140"/>
  <c r="I140"/>
  <c r="J140" s="1"/>
  <c r="L140"/>
  <c r="M140"/>
  <c r="N140"/>
  <c r="O140"/>
  <c r="P140"/>
  <c r="R140" s="1"/>
  <c r="U140" s="1"/>
  <c r="U47"/>
  <c r="U50"/>
  <c r="U51"/>
  <c r="U56"/>
  <c r="T138"/>
  <c r="T139"/>
  <c r="T140"/>
  <c r="T141"/>
  <c r="T142"/>
  <c r="T143"/>
  <c r="T44"/>
  <c r="T45"/>
  <c r="T46"/>
  <c r="T47"/>
  <c r="T48"/>
  <c r="T49"/>
  <c r="T50"/>
  <c r="T51"/>
  <c r="T52"/>
  <c r="T53"/>
  <c r="T54"/>
  <c r="T55"/>
  <c r="T56"/>
  <c r="T57"/>
  <c r="T58"/>
  <c r="T59"/>
  <c r="T60"/>
  <c r="T61"/>
  <c r="T62"/>
  <c r="T63"/>
  <c r="T64"/>
  <c r="T65"/>
  <c r="T66"/>
  <c r="T67"/>
  <c r="T68"/>
  <c r="T69"/>
  <c r="T70"/>
  <c r="T71"/>
  <c r="T72"/>
  <c r="T73"/>
  <c r="T74"/>
  <c r="T75"/>
  <c r="T76"/>
  <c r="T77"/>
  <c r="T78"/>
  <c r="T79"/>
  <c r="T80"/>
  <c r="T81"/>
  <c r="T82"/>
  <c r="T83"/>
  <c r="T84"/>
  <c r="T85"/>
  <c r="T86"/>
  <c r="T87"/>
  <c r="T88"/>
  <c r="T89"/>
  <c r="T90"/>
  <c r="T91"/>
  <c r="T92"/>
  <c r="T93"/>
  <c r="T94"/>
  <c r="T95"/>
  <c r="T96"/>
  <c r="T97"/>
  <c r="T98"/>
  <c r="T99"/>
  <c r="T100"/>
  <c r="T101"/>
  <c r="T102"/>
  <c r="T103"/>
  <c r="T104"/>
  <c r="T105"/>
  <c r="T106"/>
  <c r="T107"/>
  <c r="T108"/>
  <c r="T109"/>
  <c r="T110"/>
  <c r="T111"/>
  <c r="T112"/>
  <c r="T113"/>
  <c r="T114"/>
  <c r="T115"/>
  <c r="T116"/>
  <c r="T117"/>
  <c r="T118"/>
  <c r="T119"/>
  <c r="T121"/>
  <c r="T122"/>
  <c r="T123"/>
  <c r="T124"/>
  <c r="T125"/>
  <c r="T129"/>
  <c r="T130"/>
  <c r="T131"/>
  <c r="T132"/>
  <c r="T133"/>
  <c r="T134"/>
  <c r="T135"/>
  <c r="T136"/>
  <c r="T137"/>
  <c r="S138"/>
  <c r="S139"/>
  <c r="S140"/>
  <c r="S141"/>
  <c r="S142"/>
  <c r="S143"/>
  <c r="S48"/>
  <c r="S49"/>
  <c r="S53"/>
  <c r="S54"/>
  <c r="S55"/>
  <c r="S56"/>
  <c r="S57"/>
  <c r="S58"/>
  <c r="S59"/>
  <c r="S60"/>
  <c r="S61"/>
  <c r="S62"/>
  <c r="S63"/>
  <c r="S64"/>
  <c r="S65"/>
  <c r="S66"/>
  <c r="S67"/>
  <c r="S68"/>
  <c r="S69"/>
  <c r="S70"/>
  <c r="S71"/>
  <c r="S72"/>
  <c r="S73"/>
  <c r="S74"/>
  <c r="S75"/>
  <c r="S76"/>
  <c r="S77"/>
  <c r="S78"/>
  <c r="S79"/>
  <c r="S80"/>
  <c r="S81"/>
  <c r="S82"/>
  <c r="S83"/>
  <c r="S84"/>
  <c r="S85"/>
  <c r="S86"/>
  <c r="S87"/>
  <c r="S88"/>
  <c r="S89"/>
  <c r="S90"/>
  <c r="S91"/>
  <c r="S92"/>
  <c r="S93"/>
  <c r="S94"/>
  <c r="S95"/>
  <c r="S96"/>
  <c r="S97"/>
  <c r="S98"/>
  <c r="S99"/>
  <c r="S100"/>
  <c r="S101"/>
  <c r="S102"/>
  <c r="S103"/>
  <c r="S104"/>
  <c r="S105"/>
  <c r="S106"/>
  <c r="S107"/>
  <c r="S108"/>
  <c r="S109"/>
  <c r="S110"/>
  <c r="S111"/>
  <c r="S112"/>
  <c r="S113"/>
  <c r="S114"/>
  <c r="S115"/>
  <c r="S116"/>
  <c r="S117"/>
  <c r="S118"/>
  <c r="S119"/>
  <c r="S120"/>
  <c r="S121"/>
  <c r="S122"/>
  <c r="S123"/>
  <c r="S124"/>
  <c r="S125"/>
  <c r="S126"/>
  <c r="S129"/>
  <c r="S130"/>
  <c r="S131"/>
  <c r="S132"/>
  <c r="S133"/>
  <c r="S134"/>
  <c r="S135"/>
  <c r="S136"/>
  <c r="S137"/>
  <c r="X143"/>
  <c r="X142"/>
  <c r="X141"/>
  <c r="X140"/>
  <c r="X139"/>
  <c r="X138"/>
  <c r="X137"/>
  <c r="X136"/>
  <c r="X135"/>
  <c r="X134"/>
  <c r="X133"/>
  <c r="X132"/>
  <c r="X131"/>
  <c r="X130"/>
  <c r="X129"/>
  <c r="X126"/>
  <c r="X125"/>
  <c r="X124"/>
  <c r="X123"/>
  <c r="X122"/>
  <c r="X121"/>
  <c r="X120"/>
  <c r="X119"/>
  <c r="X118"/>
  <c r="X117"/>
  <c r="X116"/>
  <c r="X115"/>
  <c r="X114"/>
  <c r="X113"/>
  <c r="X112"/>
  <c r="X111"/>
  <c r="X110"/>
  <c r="X109"/>
  <c r="X108"/>
  <c r="X107"/>
  <c r="X106"/>
  <c r="X105"/>
  <c r="X104"/>
  <c r="X103"/>
  <c r="X102"/>
  <c r="X101"/>
  <c r="X100"/>
  <c r="X99"/>
  <c r="X98"/>
  <c r="X97"/>
  <c r="X96"/>
  <c r="X95"/>
  <c r="X94"/>
  <c r="X93"/>
  <c r="X92"/>
  <c r="X91"/>
  <c r="X90"/>
  <c r="X89"/>
  <c r="X88"/>
  <c r="X87"/>
  <c r="X86"/>
  <c r="X85"/>
  <c r="X84"/>
  <c r="X83"/>
  <c r="X82"/>
  <c r="X81"/>
  <c r="X80"/>
  <c r="X79"/>
  <c r="X78"/>
  <c r="X77"/>
  <c r="X76"/>
  <c r="X75"/>
  <c r="X74"/>
  <c r="X73"/>
  <c r="X72"/>
  <c r="X71"/>
  <c r="X70"/>
  <c r="X69"/>
  <c r="X68"/>
  <c r="X67"/>
  <c r="X66"/>
  <c r="X65"/>
  <c r="X64"/>
  <c r="X63"/>
  <c r="X62"/>
  <c r="X61"/>
  <c r="X60"/>
  <c r="X59"/>
  <c r="X58"/>
  <c r="X57"/>
  <c r="X56"/>
  <c r="X55"/>
  <c r="X54"/>
  <c r="X53"/>
  <c r="X52"/>
  <c r="X51"/>
  <c r="X50"/>
  <c r="X49"/>
  <c r="X48"/>
  <c r="X47"/>
  <c r="X46"/>
  <c r="X45"/>
  <c r="X44"/>
  <c r="W143"/>
  <c r="W142"/>
  <c r="W141"/>
  <c r="W140"/>
  <c r="W139"/>
  <c r="W138"/>
  <c r="W137"/>
  <c r="W136"/>
  <c r="W135"/>
  <c r="W134"/>
  <c r="W133"/>
  <c r="W132"/>
  <c r="W131"/>
  <c r="W130"/>
  <c r="W129"/>
  <c r="W126"/>
  <c r="W125"/>
  <c r="W124"/>
  <c r="W123"/>
  <c r="W122"/>
  <c r="W121"/>
  <c r="W120"/>
  <c r="W119"/>
  <c r="W118"/>
  <c r="W117"/>
  <c r="W116"/>
  <c r="W115"/>
  <c r="W114"/>
  <c r="W113"/>
  <c r="W112"/>
  <c r="W111"/>
  <c r="W110"/>
  <c r="W109"/>
  <c r="W108"/>
  <c r="W107"/>
  <c r="W106"/>
  <c r="W105"/>
  <c r="W104"/>
  <c r="W103"/>
  <c r="W102"/>
  <c r="W101"/>
  <c r="W100"/>
  <c r="W99"/>
  <c r="W98"/>
  <c r="W97"/>
  <c r="W96"/>
  <c r="W95"/>
  <c r="W94"/>
  <c r="W93"/>
  <c r="W92"/>
  <c r="W91"/>
  <c r="W90"/>
  <c r="W89"/>
  <c r="W88"/>
  <c r="W87"/>
  <c r="W86"/>
  <c r="W85"/>
  <c r="W84"/>
  <c r="W83"/>
  <c r="W82"/>
  <c r="W81"/>
  <c r="W80"/>
  <c r="W79"/>
  <c r="W78"/>
  <c r="W77"/>
  <c r="W76"/>
  <c r="W75"/>
  <c r="W74"/>
  <c r="W73"/>
  <c r="W72"/>
  <c r="W71"/>
  <c r="W70"/>
  <c r="W69"/>
  <c r="W68"/>
  <c r="W67"/>
  <c r="W66"/>
  <c r="W65"/>
  <c r="W64"/>
  <c r="W63"/>
  <c r="W62"/>
  <c r="W61"/>
  <c r="W60"/>
  <c r="W59"/>
  <c r="W58"/>
  <c r="W57"/>
  <c r="W56"/>
  <c r="W55"/>
  <c r="W54"/>
  <c r="W53"/>
  <c r="W52"/>
  <c r="W51"/>
  <c r="W50"/>
  <c r="W49"/>
  <c r="W48"/>
  <c r="W47"/>
  <c r="W46"/>
  <c r="W45"/>
  <c r="W44"/>
  <c r="U52" l="1"/>
  <c r="I46"/>
  <c r="J46" s="1"/>
  <c r="P46" s="1"/>
  <c r="R46" s="1"/>
  <c r="S46"/>
  <c r="U46"/>
  <c r="I44"/>
  <c r="J44" s="1"/>
  <c r="P44" s="1"/>
  <c r="R44" s="1"/>
  <c r="S44" s="1"/>
  <c r="I113"/>
  <c r="J113" s="1"/>
  <c r="P45"/>
  <c r="R45" s="1"/>
  <c r="U44"/>
  <c r="J63"/>
  <c r="S45" l="1"/>
  <c r="U45"/>
  <c r="P144"/>
  <c r="R145"/>
  <c r="T147" l="1"/>
  <c r="T145"/>
  <c r="U147"/>
  <c r="S147"/>
  <c r="U145"/>
  <c r="S145"/>
  <c r="S146" l="1"/>
</calcChain>
</file>

<file path=xl/comments1.xml><?xml version="1.0" encoding="utf-8"?>
<comments xmlns="http://schemas.openxmlformats.org/spreadsheetml/2006/main">
  <authors>
    <author>Mathieu MROZINSKI (mmrozins062314)</author>
  </authors>
  <commentList>
    <comment ref="Q43" authorId="0">
      <text>
        <r>
          <rPr>
            <sz val="9"/>
            <color indexed="81"/>
            <rFont val="Tahoma"/>
            <family val="2"/>
          </rPr>
          <t xml:space="preserve">Si des jours de congés ouvrés sont inclus dans votre déplacement (Lundi/Mardi/Mercredi/Jeudi/Vendredi), merci d'indiquer le nombre de jours dans cette colonne.
</t>
        </r>
      </text>
    </comment>
    <comment ref="V43" authorId="0">
      <text>
        <r>
          <rPr>
            <sz val="9"/>
            <color indexed="81"/>
            <rFont val="Tahoma"/>
            <family val="2"/>
          </rPr>
          <t xml:space="preserve">Si le pays dans lequel vous vous êtes déplacés ne fait pas partie de la liste déroulante, merci de préciser le pays dans cette colonne.
Si vous vous déplacez au sein de plusieurs pays au cours d'un même déplacement, c'est-à-dire sans repasser par la France, veuillez renseigner </t>
        </r>
        <r>
          <rPr>
            <u/>
            <sz val="9"/>
            <color indexed="81"/>
            <rFont val="Tahoma"/>
            <family val="2"/>
          </rPr>
          <t>dans une nouvelle ligne</t>
        </r>
        <r>
          <rPr>
            <sz val="9"/>
            <color indexed="81"/>
            <rFont val="Tahoma"/>
            <family val="2"/>
          </rPr>
          <t xml:space="preserve"> pour chaque pays, vos heures d'arrivée et de départ et préciser dans cette colonne : "Déplacement entre pays X et pays Y"</t>
        </r>
      </text>
    </comment>
  </commentList>
</comments>
</file>

<file path=xl/sharedStrings.xml><?xml version="1.0" encoding="utf-8"?>
<sst xmlns="http://schemas.openxmlformats.org/spreadsheetml/2006/main" count="209" uniqueCount="115">
  <si>
    <t>Liste pays par zone</t>
  </si>
  <si>
    <t>Zone 1</t>
  </si>
  <si>
    <t>Royaume-Uni</t>
  </si>
  <si>
    <t>Irlande</t>
  </si>
  <si>
    <t>Pays-Bas</t>
  </si>
  <si>
    <t>Portugal</t>
  </si>
  <si>
    <t>Zone 2</t>
  </si>
  <si>
    <t>Allemagne</t>
  </si>
  <si>
    <t>Autriche</t>
  </si>
  <si>
    <t>Belgique</t>
  </si>
  <si>
    <t>Bosnie-Herzégovine</t>
  </si>
  <si>
    <t>Bulgarie</t>
  </si>
  <si>
    <t>Chypre</t>
  </si>
  <si>
    <t>Croatie</t>
  </si>
  <si>
    <t>Espagne</t>
  </si>
  <si>
    <t>Estonie</t>
  </si>
  <si>
    <t>Finlande</t>
  </si>
  <si>
    <t>Grèce</t>
  </si>
  <si>
    <t>Hongrie</t>
  </si>
  <si>
    <t>Islande</t>
  </si>
  <si>
    <t>Italie</t>
  </si>
  <si>
    <t>Lettonie</t>
  </si>
  <si>
    <t>Liechtenstein</t>
  </si>
  <si>
    <t>Lituanie</t>
  </si>
  <si>
    <t>Luxembourg</t>
  </si>
  <si>
    <t>Macédoine</t>
  </si>
  <si>
    <t>Malte</t>
  </si>
  <si>
    <t>Monténégro</t>
  </si>
  <si>
    <t>Norvège</t>
  </si>
  <si>
    <t>Pologne</t>
  </si>
  <si>
    <t>Roumanie</t>
  </si>
  <si>
    <t>Serbie</t>
  </si>
  <si>
    <t>Slovaquie</t>
  </si>
  <si>
    <t>Slovénie</t>
  </si>
  <si>
    <t>Suède</t>
  </si>
  <si>
    <t>Suisse</t>
  </si>
  <si>
    <t>République Tchèque</t>
  </si>
  <si>
    <t>Turquie</t>
  </si>
  <si>
    <t>Vatican</t>
  </si>
  <si>
    <t>Monaco</t>
  </si>
  <si>
    <t>Liste pays menu déroulant</t>
  </si>
  <si>
    <t>Canada (Côte Est)</t>
  </si>
  <si>
    <t>Etats-Unis (Côte Est)</t>
  </si>
  <si>
    <t>Calcul intermédiaire</t>
  </si>
  <si>
    <t>Autres</t>
  </si>
  <si>
    <t>Danemark</t>
  </si>
  <si>
    <t>Inde</t>
  </si>
  <si>
    <t>Russie</t>
  </si>
  <si>
    <t>UK</t>
  </si>
  <si>
    <t>US</t>
  </si>
  <si>
    <t>Afrique du Sud</t>
  </si>
  <si>
    <t>Arabie Saoudite</t>
  </si>
  <si>
    <t>Qatar</t>
  </si>
  <si>
    <t>Corée du Sud</t>
  </si>
  <si>
    <t>Japon</t>
  </si>
  <si>
    <t>Brésil</t>
  </si>
  <si>
    <t>Etats-Unis (hors Côte Est)</t>
  </si>
  <si>
    <t>Hong-Kong</t>
  </si>
  <si>
    <t>Singapour</t>
  </si>
  <si>
    <t>Mexique</t>
  </si>
  <si>
    <t>Maroc</t>
  </si>
  <si>
    <t>EAU (Abou Dhabi)</t>
  </si>
  <si>
    <t>EAU (Dubaï)</t>
  </si>
  <si>
    <t xml:space="preserve"> L/M/M/J/V</t>
  </si>
  <si>
    <t>D/L/M/M/J</t>
  </si>
  <si>
    <t>TOTAL</t>
  </si>
  <si>
    <t>Jours fériés 2014</t>
  </si>
  <si>
    <t>Date</t>
  </si>
  <si>
    <t>Raison</t>
  </si>
  <si>
    <t>Jour de l'an</t>
  </si>
  <si>
    <t>Washington's Birthday (3ème lundi de février)</t>
  </si>
  <si>
    <t>Martin Luther King's Birthday (3ème lundi de janvier)</t>
  </si>
  <si>
    <t>Memorial Day (dernier lundi de mai)</t>
  </si>
  <si>
    <t>Veterans' Day</t>
  </si>
  <si>
    <t>Thanksgiving (4ème jeudi de novembre)</t>
  </si>
  <si>
    <t>Columbuys Day (2ème lundi d'octobre)</t>
  </si>
  <si>
    <t>Independence Day</t>
  </si>
  <si>
    <t>Labor Day (1er lundi de septembre)</t>
  </si>
  <si>
    <t xml:space="preserve">Date </t>
  </si>
  <si>
    <t>The first day of January</t>
  </si>
  <si>
    <t>Lunar New Year's Day</t>
  </si>
  <si>
    <t>The second day of Lunar New Year</t>
  </si>
  <si>
    <t>The third day of Lunar New Year</t>
  </si>
  <si>
    <t>The fourth day of Lunar New Year</t>
  </si>
  <si>
    <t>Ching Ming Festival</t>
  </si>
  <si>
    <t>Good Friday</t>
  </si>
  <si>
    <t>The day following Good Friday</t>
  </si>
  <si>
    <t>Easter Monday</t>
  </si>
  <si>
    <t>Labour Day</t>
  </si>
  <si>
    <t>The Birthday of Buddha</t>
  </si>
  <si>
    <t>Tuen Ng Festival</t>
  </si>
  <si>
    <t>Hing Kong Special Administrative Region Establishment Day</t>
  </si>
  <si>
    <t>The day following the Chineses Mid-Autumn Festival</t>
  </si>
  <si>
    <t>Christmas Day</t>
  </si>
  <si>
    <t>Boxing Day</t>
  </si>
  <si>
    <t>Chung Yeung Festival</t>
  </si>
  <si>
    <t>National Day</t>
  </si>
  <si>
    <t>Spring Bank Holiday (dernier lundi de mai)</t>
  </si>
  <si>
    <t>Summer Bank Holiday (dernier lundi d'août)</t>
  </si>
  <si>
    <t>Noël Orthodoxe</t>
  </si>
  <si>
    <t>Fête du Défenseur de la Patrie</t>
  </si>
  <si>
    <t>Journée internationale des femmes</t>
  </si>
  <si>
    <t>Fête du printemps et du travail</t>
  </si>
  <si>
    <t>Fête de la victoire de la Grande guerre patriotique</t>
  </si>
  <si>
    <t>Jour de Russie (Fête de la Souveraineté de la Fédération de Russie)</t>
  </si>
  <si>
    <t>Fête de l'unité nationale</t>
  </si>
  <si>
    <t xml:space="preserve">Nouvel an et vacances du Nouvel an </t>
  </si>
  <si>
    <t>New Year's Bank Holiday</t>
  </si>
  <si>
    <t>Saint Patrick's Day</t>
  </si>
  <si>
    <t>Christmas Day's Bank Holiday</t>
  </si>
  <si>
    <t>Boxing Day's Bank Holiday</t>
  </si>
  <si>
    <t>Labor Day / Early May Bank Holiday (1er lundi de mai)</t>
  </si>
  <si>
    <t>A Cacher et formules à figer</t>
  </si>
  <si>
    <t>Liste date</t>
  </si>
  <si>
    <t>Liste heure</t>
  </si>
</sst>
</file>

<file path=xl/styles.xml><?xml version="1.0" encoding="utf-8"?>
<styleSheet xmlns="http://schemas.openxmlformats.org/spreadsheetml/2006/main">
  <fonts count="12">
    <font>
      <sz val="11"/>
      <color theme="1"/>
      <name val="Calibri"/>
      <family val="2"/>
      <scheme val="minor"/>
    </font>
    <font>
      <b/>
      <sz val="11"/>
      <color theme="0"/>
      <name val="Calibri"/>
      <family val="2"/>
      <scheme val="minor"/>
    </font>
    <font>
      <sz val="10"/>
      <color theme="1"/>
      <name val="Calibri"/>
      <family val="2"/>
      <scheme val="minor"/>
    </font>
    <font>
      <b/>
      <sz val="11"/>
      <color theme="1"/>
      <name val="Calibri"/>
      <family val="2"/>
      <scheme val="minor"/>
    </font>
    <font>
      <b/>
      <u/>
      <sz val="20"/>
      <color rgb="FFC00000"/>
      <name val="Calibri"/>
      <family val="2"/>
      <scheme val="minor"/>
    </font>
    <font>
      <b/>
      <u/>
      <sz val="11"/>
      <color theme="1"/>
      <name val="Calibri"/>
      <family val="2"/>
      <scheme val="minor"/>
    </font>
    <font>
      <b/>
      <u/>
      <sz val="24"/>
      <color rgb="FFC00000"/>
      <name val="Calibri"/>
      <family val="2"/>
      <scheme val="minor"/>
    </font>
    <font>
      <sz val="10"/>
      <color theme="2" tint="-9.9978637043366805E-2"/>
      <name val="Calibri"/>
      <family val="2"/>
      <scheme val="minor"/>
    </font>
    <font>
      <b/>
      <sz val="11"/>
      <color rgb="FFFF0000"/>
      <name val="Calibri"/>
      <family val="2"/>
      <scheme val="minor"/>
    </font>
    <font>
      <sz val="9"/>
      <color indexed="81"/>
      <name val="Tahoma"/>
      <family val="2"/>
    </font>
    <font>
      <u/>
      <sz val="9"/>
      <color indexed="81"/>
      <name val="Tahoma"/>
      <family val="2"/>
    </font>
    <font>
      <b/>
      <u val="double"/>
      <sz val="11"/>
      <color theme="1"/>
      <name val="Calibri"/>
      <family val="2"/>
      <scheme val="minor"/>
    </font>
  </fonts>
  <fills count="10">
    <fill>
      <patternFill patternType="none"/>
    </fill>
    <fill>
      <patternFill patternType="gray125"/>
    </fill>
    <fill>
      <patternFill patternType="solid">
        <fgColor rgb="FFC00000"/>
        <bgColor indexed="64"/>
      </patternFill>
    </fill>
    <fill>
      <patternFill patternType="solid">
        <fgColor theme="9" tint="0.39997558519241921"/>
        <bgColor indexed="64"/>
      </patternFill>
    </fill>
    <fill>
      <patternFill patternType="solid">
        <fgColor theme="3" tint="0.39997558519241921"/>
        <bgColor indexed="64"/>
      </patternFill>
    </fill>
    <fill>
      <patternFill patternType="solid">
        <fgColor rgb="FFFFFF00"/>
        <bgColor indexed="64"/>
      </patternFill>
    </fill>
    <fill>
      <patternFill patternType="solid">
        <fgColor theme="8" tint="0.39997558519241921"/>
        <bgColor indexed="64"/>
      </patternFill>
    </fill>
    <fill>
      <patternFill patternType="solid">
        <fgColor rgb="FFFF0000"/>
        <bgColor indexed="64"/>
      </patternFill>
    </fill>
    <fill>
      <patternFill patternType="solid">
        <fgColor theme="0" tint="-0.249977111117893"/>
        <bgColor indexed="64"/>
      </patternFill>
    </fill>
    <fill>
      <patternFill patternType="solid">
        <fgColor theme="5" tint="0.59999389629810485"/>
        <bgColor indexed="64"/>
      </patternFill>
    </fill>
  </fills>
  <borders count="20">
    <border>
      <left/>
      <right/>
      <top/>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medium">
        <color indexed="64"/>
      </right>
      <top/>
      <bottom style="thin">
        <color indexed="64"/>
      </bottom>
      <diagonal/>
    </border>
    <border>
      <left style="thin">
        <color indexed="64"/>
      </left>
      <right style="medium">
        <color indexed="64"/>
      </right>
      <top style="thin">
        <color indexed="64"/>
      </top>
      <bottom style="thin">
        <color indexed="64"/>
      </bottom>
      <diagonal/>
    </border>
    <border>
      <left/>
      <right/>
      <top/>
      <bottom style="thin">
        <color indexed="64"/>
      </bottom>
      <diagonal/>
    </border>
    <border>
      <left style="thin">
        <color indexed="64"/>
      </left>
      <right style="medium">
        <color indexed="64"/>
      </right>
      <top style="thin">
        <color indexed="64"/>
      </top>
      <bottom/>
      <diagonal/>
    </border>
    <border>
      <left style="medium">
        <color indexed="64"/>
      </left>
      <right style="medium">
        <color indexed="64"/>
      </right>
      <top style="medium">
        <color indexed="64"/>
      </top>
      <bottom style="medium">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style="thin">
        <color indexed="64"/>
      </top>
      <bottom/>
      <diagonal/>
    </border>
    <border>
      <left style="medium">
        <color indexed="64"/>
      </left>
      <right/>
      <top style="medium">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s>
  <cellStyleXfs count="1">
    <xf numFmtId="0" fontId="0" fillId="0" borderId="0"/>
  </cellStyleXfs>
  <cellXfs count="79">
    <xf numFmtId="0" fontId="0" fillId="0" borderId="0" xfId="0"/>
    <xf numFmtId="0" fontId="0" fillId="0" borderId="4" xfId="0" applyBorder="1"/>
    <xf numFmtId="0" fontId="0" fillId="0" borderId="5" xfId="0" applyBorder="1"/>
    <xf numFmtId="0" fontId="2" fillId="0" borderId="0" xfId="0" applyFont="1"/>
    <xf numFmtId="0" fontId="0" fillId="0" borderId="7" xfId="0" applyBorder="1"/>
    <xf numFmtId="0" fontId="4" fillId="0" borderId="0" xfId="0" applyFont="1" applyAlignment="1" applyProtection="1">
      <protection locked="0"/>
    </xf>
    <xf numFmtId="0" fontId="0" fillId="0" borderId="0" xfId="0" applyProtection="1">
      <protection locked="0"/>
    </xf>
    <xf numFmtId="0" fontId="0" fillId="0" borderId="0" xfId="0" applyAlignment="1" applyProtection="1">
      <alignment horizontal="center"/>
      <protection locked="0"/>
    </xf>
    <xf numFmtId="0" fontId="5" fillId="0" borderId="0" xfId="0" applyFont="1" applyProtection="1">
      <protection locked="0"/>
    </xf>
    <xf numFmtId="0" fontId="3" fillId="0" borderId="0" xfId="0" applyFont="1" applyProtection="1">
      <protection locked="0"/>
    </xf>
    <xf numFmtId="0" fontId="4" fillId="0" borderId="0" xfId="0" applyFont="1" applyAlignment="1" applyProtection="1">
      <protection hidden="1"/>
    </xf>
    <xf numFmtId="0" fontId="0" fillId="0" borderId="0" xfId="0" applyProtection="1">
      <protection hidden="1"/>
    </xf>
    <xf numFmtId="0" fontId="0" fillId="0" borderId="0" xfId="0" applyProtection="1"/>
    <xf numFmtId="0" fontId="0" fillId="0" borderId="0" xfId="0" applyAlignment="1" applyProtection="1"/>
    <xf numFmtId="0" fontId="7" fillId="0" borderId="0" xfId="0" applyFont="1" applyProtection="1">
      <protection hidden="1"/>
    </xf>
    <xf numFmtId="0" fontId="1" fillId="4" borderId="1" xfId="0" applyFont="1" applyFill="1" applyBorder="1" applyAlignment="1" applyProtection="1">
      <alignment horizontal="center" vertical="center" wrapText="1"/>
    </xf>
    <xf numFmtId="0" fontId="3" fillId="0" borderId="0" xfId="0" applyFont="1" applyAlignment="1" applyProtection="1">
      <alignment horizontal="center" vertical="center"/>
      <protection locked="0"/>
    </xf>
    <xf numFmtId="0" fontId="0" fillId="3" borderId="1" xfId="0" applyFont="1" applyFill="1" applyBorder="1" applyAlignment="1" applyProtection="1">
      <alignment horizontal="center" vertical="center"/>
      <protection locked="0"/>
    </xf>
    <xf numFmtId="0" fontId="0" fillId="3" borderId="1" xfId="0" applyFont="1" applyFill="1" applyBorder="1" applyAlignment="1" applyProtection="1">
      <alignment horizontal="center" vertical="center" wrapText="1"/>
      <protection locked="0"/>
    </xf>
    <xf numFmtId="0" fontId="6" fillId="0" borderId="0" xfId="0" applyFont="1" applyAlignment="1"/>
    <xf numFmtId="0" fontId="0" fillId="3" borderId="1" xfId="0" applyFill="1" applyBorder="1" applyAlignment="1" applyProtection="1">
      <alignment horizontal="center" vertical="center" wrapText="1"/>
      <protection locked="0"/>
    </xf>
    <xf numFmtId="0" fontId="0" fillId="0" borderId="0" xfId="0" applyBorder="1" applyProtection="1">
      <protection locked="0"/>
    </xf>
    <xf numFmtId="0" fontId="0" fillId="0" borderId="0" xfId="0" applyBorder="1" applyProtection="1">
      <protection hidden="1"/>
    </xf>
    <xf numFmtId="0" fontId="0" fillId="0" borderId="0" xfId="0" applyBorder="1" applyProtection="1"/>
    <xf numFmtId="0" fontId="7" fillId="0" borderId="0" xfId="0" applyFont="1" applyFill="1" applyProtection="1">
      <protection hidden="1"/>
    </xf>
    <xf numFmtId="0" fontId="8" fillId="6" borderId="1" xfId="0" applyFont="1" applyFill="1" applyBorder="1" applyProtection="1">
      <protection hidden="1"/>
    </xf>
    <xf numFmtId="0" fontId="8" fillId="6" borderId="1" xfId="0" applyFont="1" applyFill="1" applyBorder="1" applyProtection="1">
      <protection locked="0"/>
    </xf>
    <xf numFmtId="2" fontId="0" fillId="8" borderId="1" xfId="0" applyNumberFormat="1" applyFont="1" applyFill="1" applyBorder="1" applyAlignment="1" applyProtection="1">
      <alignment horizontal="center" vertical="center"/>
      <protection hidden="1"/>
    </xf>
    <xf numFmtId="0" fontId="0" fillId="8" borderId="1" xfId="0" applyFont="1" applyFill="1" applyBorder="1" applyAlignment="1" applyProtection="1">
      <alignment horizontal="center" vertical="center"/>
      <protection hidden="1"/>
    </xf>
    <xf numFmtId="1" fontId="0" fillId="8" borderId="1" xfId="0" applyNumberFormat="1" applyFont="1" applyFill="1" applyBorder="1" applyAlignment="1" applyProtection="1">
      <alignment horizontal="center" vertical="center"/>
    </xf>
    <xf numFmtId="0" fontId="0" fillId="8" borderId="1" xfId="0" applyFill="1" applyBorder="1" applyAlignment="1" applyProtection="1">
      <alignment horizontal="center" vertical="center"/>
    </xf>
    <xf numFmtId="1" fontId="0" fillId="5" borderId="1" xfId="0" applyNumberFormat="1" applyFont="1" applyFill="1" applyBorder="1" applyAlignment="1" applyProtection="1">
      <alignment horizontal="center" vertical="center"/>
    </xf>
    <xf numFmtId="0" fontId="1" fillId="7" borderId="1" xfId="0" applyFont="1" applyFill="1" applyBorder="1" applyAlignment="1" applyProtection="1">
      <alignment horizontal="center" vertical="center" wrapText="1"/>
    </xf>
    <xf numFmtId="0" fontId="0" fillId="0" borderId="0" xfId="0" applyNumberFormat="1" applyFont="1" applyFill="1" applyBorder="1" applyAlignment="1" applyProtection="1">
      <alignment horizontal="center" vertical="center"/>
    </xf>
    <xf numFmtId="14" fontId="0" fillId="0" borderId="0" xfId="0" applyNumberFormat="1"/>
    <xf numFmtId="14" fontId="0" fillId="0" borderId="0" xfId="0" applyNumberFormat="1" applyBorder="1"/>
    <xf numFmtId="0" fontId="0" fillId="0" borderId="0" xfId="0" applyBorder="1"/>
    <xf numFmtId="14" fontId="0" fillId="0" borderId="2" xfId="0" applyNumberFormat="1" applyBorder="1"/>
    <xf numFmtId="0" fontId="0" fillId="0" borderId="3" xfId="0" applyBorder="1"/>
    <xf numFmtId="14" fontId="0" fillId="0" borderId="9" xfId="0" applyNumberFormat="1" applyBorder="1"/>
    <xf numFmtId="14" fontId="0" fillId="0" borderId="10" xfId="0" applyNumberFormat="1" applyBorder="1"/>
    <xf numFmtId="0" fontId="0" fillId="0" borderId="11" xfId="0" applyBorder="1"/>
    <xf numFmtId="14" fontId="0" fillId="0" borderId="12" xfId="0" applyNumberFormat="1" applyBorder="1"/>
    <xf numFmtId="0" fontId="0" fillId="0" borderId="13" xfId="0" applyBorder="1"/>
    <xf numFmtId="0" fontId="0" fillId="0" borderId="14" xfId="0" applyBorder="1"/>
    <xf numFmtId="14" fontId="0" fillId="0" borderId="15" xfId="0" applyNumberFormat="1" applyBorder="1"/>
    <xf numFmtId="0" fontId="0" fillId="0" borderId="0" xfId="0" applyFill="1" applyBorder="1"/>
    <xf numFmtId="14" fontId="0" fillId="0" borderId="16" xfId="0" applyNumberFormat="1" applyBorder="1"/>
    <xf numFmtId="0" fontId="0" fillId="0" borderId="8" xfId="0" applyBorder="1"/>
    <xf numFmtId="14" fontId="0" fillId="0" borderId="9" xfId="0" applyNumberFormat="1" applyFont="1" applyBorder="1"/>
    <xf numFmtId="0" fontId="0" fillId="0" borderId="5" xfId="0" applyFont="1" applyBorder="1"/>
    <xf numFmtId="0" fontId="0" fillId="0" borderId="0" xfId="0" applyAlignment="1" applyProtection="1">
      <alignment horizontal="left"/>
      <protection locked="0"/>
    </xf>
    <xf numFmtId="1" fontId="0" fillId="8" borderId="17" xfId="0" applyNumberFormat="1" applyFont="1" applyFill="1" applyBorder="1" applyAlignment="1" applyProtection="1">
      <alignment horizontal="center" vertical="center"/>
    </xf>
    <xf numFmtId="20" fontId="7" fillId="0" borderId="0" xfId="0" applyNumberFormat="1" applyFont="1" applyFill="1" applyProtection="1">
      <protection hidden="1"/>
    </xf>
    <xf numFmtId="14" fontId="0" fillId="9" borderId="1" xfId="0" applyNumberFormat="1" applyFont="1" applyFill="1" applyBorder="1" applyAlignment="1" applyProtection="1">
      <alignment horizontal="center" vertical="center"/>
      <protection locked="0"/>
    </xf>
    <xf numFmtId="20" fontId="0" fillId="9" borderId="1" xfId="0" applyNumberFormat="1" applyFont="1" applyFill="1" applyBorder="1" applyAlignment="1" applyProtection="1">
      <alignment horizontal="center" vertical="center"/>
      <protection locked="0"/>
    </xf>
    <xf numFmtId="2" fontId="0" fillId="8" borderId="1" xfId="0" applyNumberFormat="1" applyFont="1" applyFill="1" applyBorder="1" applyAlignment="1" applyProtection="1">
      <alignment horizontal="center" vertical="center"/>
      <protection locked="0"/>
    </xf>
    <xf numFmtId="0" fontId="2" fillId="0" borderId="0" xfId="0" applyFont="1" applyFill="1" applyProtection="1">
      <protection hidden="1"/>
    </xf>
    <xf numFmtId="0" fontId="2" fillId="0" borderId="0" xfId="0" applyFont="1" applyProtection="1">
      <protection hidden="1"/>
    </xf>
    <xf numFmtId="14" fontId="2" fillId="0" borderId="0" xfId="0" applyNumberFormat="1" applyFont="1" applyFill="1" applyProtection="1">
      <protection hidden="1"/>
    </xf>
    <xf numFmtId="20" fontId="2" fillId="0" borderId="0" xfId="0" applyNumberFormat="1" applyFont="1" applyFill="1" applyProtection="1">
      <protection hidden="1"/>
    </xf>
    <xf numFmtId="0" fontId="3" fillId="0" borderId="0" xfId="0" applyFont="1" applyAlignment="1" applyProtection="1">
      <alignment horizontal="center" vertical="center"/>
    </xf>
    <xf numFmtId="20" fontId="7" fillId="0" borderId="0" xfId="0" applyNumberFormat="1" applyFont="1" applyFill="1" applyProtection="1"/>
    <xf numFmtId="2" fontId="0" fillId="0" borderId="0" xfId="0" applyNumberFormat="1" applyProtection="1"/>
    <xf numFmtId="0" fontId="3" fillId="0" borderId="0" xfId="0" applyFont="1" applyAlignment="1" applyProtection="1">
      <alignment horizontal="left"/>
    </xf>
    <xf numFmtId="0" fontId="0" fillId="0" borderId="0" xfId="0" applyAlignment="1" applyProtection="1">
      <alignment vertical="center"/>
    </xf>
    <xf numFmtId="0" fontId="3" fillId="0" borderId="0" xfId="0" applyFont="1" applyAlignment="1" applyProtection="1">
      <alignment vertical="center"/>
    </xf>
    <xf numFmtId="0" fontId="0" fillId="0" borderId="0" xfId="0" applyAlignment="1" applyProtection="1">
      <alignment vertical="center" wrapText="1"/>
    </xf>
    <xf numFmtId="0" fontId="3" fillId="0" borderId="0" xfId="0" applyFont="1" applyAlignment="1" applyProtection="1">
      <alignment horizontal="left" vertical="center"/>
    </xf>
    <xf numFmtId="0" fontId="0" fillId="0" borderId="0" xfId="0" applyAlignment="1" applyProtection="1">
      <alignment horizontal="center" vertical="center"/>
    </xf>
    <xf numFmtId="1" fontId="0" fillId="0" borderId="18" xfId="0" applyNumberFormat="1" applyBorder="1" applyAlignment="1" applyProtection="1">
      <alignment horizontal="center"/>
    </xf>
    <xf numFmtId="0" fontId="0" fillId="0" borderId="19" xfId="0" applyBorder="1" applyAlignment="1" applyProtection="1">
      <alignment horizontal="center"/>
    </xf>
    <xf numFmtId="0" fontId="0" fillId="0" borderId="17" xfId="0" applyBorder="1" applyAlignment="1" applyProtection="1">
      <alignment horizontal="center"/>
    </xf>
    <xf numFmtId="0" fontId="1" fillId="2" borderId="6" xfId="0" applyFont="1" applyFill="1" applyBorder="1" applyAlignment="1" applyProtection="1">
      <alignment horizontal="center"/>
      <protection hidden="1"/>
    </xf>
    <xf numFmtId="0" fontId="1" fillId="2" borderId="6" xfId="0" applyFont="1" applyFill="1" applyBorder="1" applyAlignment="1" applyProtection="1">
      <alignment horizontal="center"/>
    </xf>
    <xf numFmtId="0" fontId="0" fillId="3" borderId="0" xfId="0" applyFill="1" applyAlignment="1" applyProtection="1">
      <protection locked="0"/>
    </xf>
    <xf numFmtId="0" fontId="0" fillId="3" borderId="0" xfId="0" applyFill="1" applyProtection="1">
      <protection locked="0"/>
    </xf>
    <xf numFmtId="0" fontId="11" fillId="0" borderId="0" xfId="0" applyFont="1" applyBorder="1" applyAlignment="1">
      <alignment horizontal="center" vertical="center"/>
    </xf>
    <xf numFmtId="0" fontId="11" fillId="0" borderId="0" xfId="0" applyFont="1" applyBorder="1" applyAlignment="1">
      <alignment horizontal="center"/>
    </xf>
  </cellXfs>
  <cellStyles count="1">
    <cellStyle name="Normal" xfId="0" builtinId="0"/>
  </cellStyles>
  <dxfs count="5">
    <dxf>
      <fill>
        <patternFill>
          <bgColor rgb="FF00B050"/>
        </patternFill>
      </fill>
    </dxf>
    <dxf>
      <fill>
        <patternFill>
          <bgColor rgb="FFFF0000"/>
        </patternFill>
      </fill>
    </dxf>
    <dxf>
      <font>
        <b/>
        <i val="0"/>
      </font>
      <fill>
        <patternFill>
          <bgColor rgb="FFFF0000"/>
        </patternFill>
      </fill>
    </dxf>
    <dxf>
      <font>
        <b/>
        <i val="0"/>
      </font>
      <fill>
        <patternFill patternType="solid">
          <bgColor rgb="FFFF0000"/>
        </patternFill>
      </fill>
      <border>
        <left style="thin">
          <color auto="1"/>
        </left>
        <right style="thin">
          <color auto="1"/>
        </right>
        <top style="thin">
          <color auto="1"/>
        </top>
        <bottom style="thin">
          <color auto="1"/>
        </bottom>
      </border>
    </dxf>
    <dxf>
      <fill>
        <patternFill>
          <bgColor rgb="FFFF0000"/>
        </patternFill>
      </fill>
    </dxf>
  </dxfs>
  <tableStyles count="0" defaultTableStyle="TableStyleMedium9" defaultPivotStyle="PivotStyleLight16"/>
  <colors>
    <mruColors>
      <color rgb="FFFFEF9C"/>
    </mruColors>
  </colors>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Sheet2">
    <pageSetUpPr fitToPage="1"/>
  </sheetPr>
  <dimension ref="A1:AB1482"/>
  <sheetViews>
    <sheetView showGridLines="0" tabSelected="1" topLeftCell="A25" zoomScale="85" zoomScaleNormal="85" workbookViewId="0"/>
  </sheetViews>
  <sheetFormatPr defaultRowHeight="15"/>
  <cols>
    <col min="1" max="1" width="25.7109375" style="6" customWidth="1"/>
    <col min="2" max="3" width="11.7109375" style="6" customWidth="1"/>
    <col min="4" max="4" width="25.140625" style="6" bestFit="1" customWidth="1"/>
    <col min="5" max="6" width="11.7109375" style="6" customWidth="1"/>
    <col min="7" max="7" width="8.140625" style="6" customWidth="1"/>
    <col min="8" max="8" width="9.42578125" style="6" customWidth="1"/>
    <col min="9" max="9" width="10.7109375" style="11" customWidth="1"/>
    <col min="10" max="10" width="10.140625" style="11" customWidth="1"/>
    <col min="11" max="11" width="10.7109375" style="11" customWidth="1"/>
    <col min="12" max="12" width="11.28515625" style="11" customWidth="1"/>
    <col min="13" max="13" width="7.28515625" style="11" customWidth="1"/>
    <col min="14" max="14" width="11.140625" style="11" customWidth="1"/>
    <col min="15" max="15" width="8.42578125" style="11" customWidth="1"/>
    <col min="16" max="16" width="15.140625" style="12" customWidth="1"/>
    <col min="17" max="17" width="8.85546875" style="6" customWidth="1"/>
    <col min="18" max="18" width="8.85546875" style="12" customWidth="1"/>
    <col min="19" max="19" width="11" style="12" customWidth="1"/>
    <col min="20" max="21" width="10.85546875" style="12" customWidth="1"/>
    <col min="22" max="22" width="34.7109375" style="6" customWidth="1"/>
    <col min="23" max="24" width="10.7109375" style="12" customWidth="1"/>
    <col min="25" max="25" width="9.140625" style="6"/>
    <col min="26" max="26" width="17.5703125" style="11" customWidth="1"/>
    <col min="27" max="27" width="15.7109375" customWidth="1"/>
    <col min="28" max="28" width="17.5703125" style="11" customWidth="1"/>
    <col min="29" max="16384" width="9.140625" style="6"/>
  </cols>
  <sheetData>
    <row r="1" spans="1:10" ht="26.25">
      <c r="A1" s="5"/>
      <c r="B1" s="5"/>
      <c r="C1" s="5"/>
      <c r="D1" s="5"/>
      <c r="E1" s="5"/>
      <c r="F1" s="5"/>
      <c r="G1" s="5"/>
      <c r="H1" s="5"/>
      <c r="I1" s="10"/>
      <c r="J1" s="10"/>
    </row>
    <row r="3" spans="1:10">
      <c r="B3" s="7"/>
      <c r="C3" s="7"/>
      <c r="E3" s="7"/>
      <c r="F3" s="7"/>
      <c r="G3" s="7"/>
      <c r="H3" s="7"/>
    </row>
    <row r="4" spans="1:10">
      <c r="A4" s="8"/>
      <c r="B4" s="75"/>
      <c r="C4" s="75"/>
      <c r="D4" s="75"/>
    </row>
    <row r="6" spans="1:10">
      <c r="A6" s="8"/>
      <c r="B6" s="76"/>
      <c r="C6" s="76"/>
      <c r="D6" s="76"/>
    </row>
    <row r="8" spans="1:10">
      <c r="A8" s="8"/>
      <c r="B8" s="76"/>
      <c r="C8" s="76"/>
      <c r="D8" s="76"/>
    </row>
    <row r="10" spans="1:10">
      <c r="A10" s="8"/>
      <c r="B10" s="76"/>
      <c r="C10" s="76"/>
      <c r="D10" s="76"/>
    </row>
    <row r="11" spans="1:10">
      <c r="A11" s="8"/>
    </row>
    <row r="12" spans="1:10">
      <c r="A12" s="8"/>
    </row>
    <row r="13" spans="1:10">
      <c r="A13" s="8"/>
    </row>
    <row r="14" spans="1:10">
      <c r="A14" s="8"/>
    </row>
    <row r="15" spans="1:10">
      <c r="A15" s="8"/>
    </row>
    <row r="16" spans="1:10">
      <c r="A16" s="8"/>
    </row>
    <row r="17" spans="1:1">
      <c r="A17" s="8"/>
    </row>
    <row r="18" spans="1:1">
      <c r="A18" s="8"/>
    </row>
    <row r="19" spans="1:1">
      <c r="A19" s="8"/>
    </row>
    <row r="20" spans="1:1">
      <c r="A20" s="8"/>
    </row>
    <row r="21" spans="1:1">
      <c r="A21" s="8"/>
    </row>
    <row r="22" spans="1:1">
      <c r="A22" s="8"/>
    </row>
    <row r="23" spans="1:1">
      <c r="A23" s="8"/>
    </row>
    <row r="24" spans="1:1">
      <c r="A24" s="8"/>
    </row>
    <row r="25" spans="1:1">
      <c r="A25" s="8"/>
    </row>
    <row r="26" spans="1:1">
      <c r="A26" s="8"/>
    </row>
    <row r="27" spans="1:1">
      <c r="A27" s="8"/>
    </row>
    <row r="28" spans="1:1">
      <c r="A28" s="8"/>
    </row>
    <row r="29" spans="1:1">
      <c r="A29" s="8"/>
    </row>
    <row r="30" spans="1:1">
      <c r="A30" s="8"/>
    </row>
    <row r="31" spans="1:1">
      <c r="A31" s="8"/>
    </row>
    <row r="32" spans="1:1">
      <c r="A32" s="9"/>
    </row>
    <row r="34" spans="1:28">
      <c r="A34" s="9"/>
    </row>
    <row r="35" spans="1:28">
      <c r="A35" s="9"/>
    </row>
    <row r="36" spans="1:28">
      <c r="A36" s="9"/>
    </row>
    <row r="37" spans="1:28">
      <c r="A37" s="9"/>
    </row>
    <row r="38" spans="1:28">
      <c r="A38" s="9"/>
    </row>
    <row r="39" spans="1:28">
      <c r="A39" s="9"/>
    </row>
    <row r="40" spans="1:28">
      <c r="A40" s="9"/>
    </row>
    <row r="41" spans="1:28">
      <c r="A41" s="9"/>
      <c r="G41" s="11" t="s">
        <v>112</v>
      </c>
      <c r="S41" s="11" t="s">
        <v>112</v>
      </c>
      <c r="W41" s="11"/>
    </row>
    <row r="42" spans="1:28">
      <c r="G42" s="73" t="s">
        <v>43</v>
      </c>
      <c r="H42" s="73"/>
      <c r="I42" s="73"/>
      <c r="J42" s="73"/>
      <c r="K42" s="73"/>
      <c r="L42" s="73"/>
      <c r="M42" s="73"/>
      <c r="N42" s="73"/>
      <c r="O42" s="73"/>
      <c r="P42" s="73"/>
      <c r="R42" s="74"/>
      <c r="S42" s="74"/>
      <c r="T42" s="74"/>
      <c r="U42" s="74"/>
      <c r="W42" s="25" t="s">
        <v>63</v>
      </c>
      <c r="X42" s="26" t="s">
        <v>64</v>
      </c>
    </row>
    <row r="43" spans="1:28" s="12" customFormat="1" ht="24.75" customHeight="1">
      <c r="A43" s="15"/>
      <c r="B43" s="15"/>
      <c r="C43" s="15"/>
      <c r="D43" s="15"/>
      <c r="E43" s="15"/>
      <c r="F43" s="15"/>
      <c r="G43" s="15"/>
      <c r="H43" s="15"/>
      <c r="I43" s="15"/>
      <c r="J43" s="15"/>
      <c r="K43" s="15"/>
      <c r="L43" s="15"/>
      <c r="M43" s="15"/>
      <c r="N43" s="15"/>
      <c r="O43" s="15"/>
      <c r="P43" s="15"/>
      <c r="Q43" s="15"/>
      <c r="R43" s="32"/>
      <c r="S43" s="15"/>
      <c r="T43" s="15"/>
      <c r="U43" s="15"/>
      <c r="V43" s="15"/>
      <c r="W43" s="15"/>
      <c r="X43" s="15"/>
    </row>
    <row r="44" spans="1:28">
      <c r="A44" s="18" t="s">
        <v>2</v>
      </c>
      <c r="B44" s="54">
        <v>41747</v>
      </c>
      <c r="C44" s="55">
        <v>0.375</v>
      </c>
      <c r="D44" s="20"/>
      <c r="E44" s="54">
        <v>41750</v>
      </c>
      <c r="F44" s="55">
        <v>0.75</v>
      </c>
      <c r="G44" s="56">
        <f t="shared" ref="G44:G75" si="0">E44-B44</f>
        <v>3</v>
      </c>
      <c r="H44" s="56">
        <f t="shared" ref="H44:H75" si="1">F44-C44</f>
        <v>0.375</v>
      </c>
      <c r="I44" s="27">
        <f>G44+H44</f>
        <v>3.375</v>
      </c>
      <c r="J44" s="28">
        <f t="shared" ref="J44:J143" si="2">DAY(I44)</f>
        <v>3</v>
      </c>
      <c r="K44" s="28">
        <f ca="1">IF(A44="EAU (Abou Dhabi)",SUMPRODUCT(N(WEEKDAY(ROW(INDIRECT(B44&amp;":"&amp;E44)))&lt;6)),IF(A44="EAU (Dubaï)",SUMPRODUCT(N(WEEKDAY(ROW(INDIRECT(B44&amp;":"&amp;E44)))&lt;6)),IF(A44="Qatar",SUMPRODUCT(N(WEEKDAY(ROW(INDIRECT(B44&amp;":"&amp;E44)))&lt;6)),IF(A44="Qatar",SUMPRODUCT(N(WEEKDAY(ROW(INDIRECT(B44&amp;":"&amp;E44)))&lt;6)),IF(A44="Royaume-Uni",NETWORKDAYS(B44,E44,Jours_Fériés!$F$30:$F$38),IF(A44="Etats-Unis (Côte Est)",NETWORKDAYS(B44,E44,Jours_Fériés!$B$30:$B$39),IF(A44="Hong-Kong",NETWORKDAYS(B44,E44,Jours_Fériés!$B$7:$B$24),IF(A44="Russie",NETWORKDAYS(B44,E44,Jours_Fériés!$F$7:$F$18),NETWORKDAYS(B44,E44)))))))))</f>
        <v>0</v>
      </c>
      <c r="L44" s="28">
        <f t="shared" ref="L44:L75" si="3">HOUR(C44)</f>
        <v>9</v>
      </c>
      <c r="M44" s="28">
        <f t="shared" ref="M44:M75" si="4">IF(NETWORKDAYS(B44,B44)=1,IF(L44&lt;12,0,-1),0)</f>
        <v>0</v>
      </c>
      <c r="N44" s="28">
        <f>HOUR(F44)</f>
        <v>18</v>
      </c>
      <c r="O44" s="28">
        <f>IF(NETWORKDAYS(E44,E44)=1,IF(N44&gt;=12,0,-1),0)</f>
        <v>0</v>
      </c>
      <c r="P44" s="29">
        <f t="shared" ref="P44:P75" ca="1" si="5">IF(AND(B44="",C44=""),"",IF(J44&lt;1,0,K44+M44+O44))</f>
        <v>0</v>
      </c>
      <c r="Q44" s="17"/>
      <c r="R44" s="31">
        <f ca="1">IF(P44="","",P44-Q44)</f>
        <v>0</v>
      </c>
      <c r="S44" s="29">
        <f ca="1">IF(ISERROR(VLOOKUP(A44,'Liste pays_heure_date_zone '!B:B,1,FALSE)),"",IF(VLOOKUP(Déclaration!A44,'Liste pays_heure_date_zone '!B:C,2,FALSE)="Zone 1",Déclaration!R44,""))</f>
        <v>0</v>
      </c>
      <c r="T44" s="29" t="str">
        <f>IF(ISERROR(VLOOKUP(A44,'Liste pays_heure_date_zone '!B:B,1,FALSE)),"",IF(VLOOKUP(Déclaration!A44,'Liste pays_heure_date_zone '!B:C,2,FALSE)="Zone 2",Déclaration!R44,""))</f>
        <v/>
      </c>
      <c r="U44" s="29" t="str">
        <f>IF(ISERROR(VLOOKUP(A44,'Liste pays_heure_date_zone '!B:B,1,FALSE)),Déclaration!R44,"")</f>
        <v/>
      </c>
      <c r="V44" s="20"/>
      <c r="W44" s="29" t="str">
        <f>IF(OR(A44="Royaume-Uni",A44="Etats-Unis (Côte Est)",A44="Hong-Kong",A44="Russie"),"WARNING","")</f>
        <v>WARNING</v>
      </c>
      <c r="X44" s="29" t="str">
        <f>IF(OR(A44="Arabie Saoudite",A44="EAU (Abou Dhabi)",A44="EAU (Dubaï)",A44="Qatar"),"WARNING","")</f>
        <v/>
      </c>
      <c r="Z44" s="24"/>
      <c r="AB44" s="53"/>
    </row>
    <row r="45" spans="1:28">
      <c r="A45" s="18"/>
      <c r="B45" s="54"/>
      <c r="C45" s="55"/>
      <c r="D45" s="20"/>
      <c r="E45" s="54"/>
      <c r="F45" s="55"/>
      <c r="G45" s="56">
        <f t="shared" si="0"/>
        <v>0</v>
      </c>
      <c r="H45" s="56">
        <f t="shared" si="1"/>
        <v>0</v>
      </c>
      <c r="I45" s="27">
        <f t="shared" ref="I45:I108" si="6">G45+H45</f>
        <v>0</v>
      </c>
      <c r="J45" s="28">
        <f t="shared" si="2"/>
        <v>0</v>
      </c>
      <c r="K45" s="28">
        <f ca="1">IF(A45="EAU (Abou Dhabi)",SUMPRODUCT(N(WEEKDAY(ROW(INDIRECT(B45&amp;":"&amp;E45)))&lt;6)),IF(A45="EAU (Dubaï)",SUMPRODUCT(N(WEEKDAY(ROW(INDIRECT(B45&amp;":"&amp;E45)))&lt;6)),IF(A45="Qatar",SUMPRODUCT(N(WEEKDAY(ROW(INDIRECT(B45&amp;":"&amp;E45)))&lt;6)),IF(A45="Qatar",SUMPRODUCT(N(WEEKDAY(ROW(INDIRECT(B45&amp;":"&amp;E45)))&lt;6)),IF(A45="Royaume-Uni",NETWORKDAYS(B45,E45,Jours_Fériés!$F$30:$F$38),IF(A45="Etats-Unis (Côte Est)",NETWORKDAYS(B45,E45,Jours_Fériés!$B$30:$B$39),IF(A45="Hong-Kong",NETWORKDAYS(B45,E45,Jours_Fériés!$B$7:$B$24),IF(A45="Russie",NETWORKDAYS(B45,E45,Jours_Fériés!$F$7:$F$18),NETWORKDAYS(B45,E45)))))))))</f>
        <v>0</v>
      </c>
      <c r="L45" s="28">
        <f t="shared" si="3"/>
        <v>0</v>
      </c>
      <c r="M45" s="28">
        <f t="shared" si="4"/>
        <v>0</v>
      </c>
      <c r="N45" s="28">
        <f t="shared" ref="N45:N108" si="7">HOUR(F45)</f>
        <v>0</v>
      </c>
      <c r="O45" s="28">
        <f t="shared" ref="O45:O108" si="8">IF(NETWORKDAYS(E45,E45)=1,IF(N45&gt;=12,0,-1),0)</f>
        <v>0</v>
      </c>
      <c r="P45" s="29" t="str">
        <f t="shared" si="5"/>
        <v/>
      </c>
      <c r="Q45" s="17"/>
      <c r="R45" s="31" t="str">
        <f>IF(P45="","",P45-Q45)</f>
        <v/>
      </c>
      <c r="S45" s="29" t="str">
        <f>IF(ISERROR(VLOOKUP(A45,'Liste pays_heure_date_zone '!B:B,1,FALSE)),"",IF(VLOOKUP(Déclaration!A45,'Liste pays_heure_date_zone '!B:C,2,FALSE)="Zone 1",Déclaration!R45,""))</f>
        <v/>
      </c>
      <c r="T45" s="29" t="str">
        <f>IF(ISERROR(VLOOKUP(A45,'Liste pays_heure_date_zone '!B:B,1,FALSE)),"",IF(VLOOKUP(Déclaration!A45,'Liste pays_heure_date_zone '!B:C,2,FALSE)="Zone 2",Déclaration!R45,""))</f>
        <v/>
      </c>
      <c r="U45" s="29" t="str">
        <f>IF(ISERROR(VLOOKUP(A45,'Liste pays_heure_date_zone '!B:B,1,FALSE)),Déclaration!R45,"")</f>
        <v/>
      </c>
      <c r="V45" s="18"/>
      <c r="W45" s="29" t="str">
        <f t="shared" ref="W45:W108" si="9">IF(OR(A45="Royaume-Uni",A45="Etats-Unis (Côte Est)",A45="Hong-Kong",A45="Russie"),"WARNING","")</f>
        <v/>
      </c>
      <c r="X45" s="29" t="str">
        <f t="shared" ref="X45:X108" si="10">IF(OR(A45="Arabie Saoudite",A45="EAU (Abou Dhabi)",A45="EAU (Dubaï)",A45="Qatar"),"WARNING","")</f>
        <v/>
      </c>
      <c r="Z45" s="24"/>
      <c r="AB45" s="53"/>
    </row>
    <row r="46" spans="1:28">
      <c r="A46" s="20"/>
      <c r="B46" s="54"/>
      <c r="C46" s="55"/>
      <c r="D46" s="20"/>
      <c r="E46" s="54"/>
      <c r="F46" s="55"/>
      <c r="G46" s="56">
        <f t="shared" si="0"/>
        <v>0</v>
      </c>
      <c r="H46" s="56">
        <f t="shared" si="1"/>
        <v>0</v>
      </c>
      <c r="I46" s="27">
        <f t="shared" si="6"/>
        <v>0</v>
      </c>
      <c r="J46" s="28">
        <f t="shared" si="2"/>
        <v>0</v>
      </c>
      <c r="K46" s="28">
        <f ca="1">IF(A46="EAU (Abou Dhabi)",SUMPRODUCT(N(WEEKDAY(ROW(INDIRECT(B46&amp;":"&amp;E46)))&lt;6)),IF(A46="EAU (Dubaï)",SUMPRODUCT(N(WEEKDAY(ROW(INDIRECT(B46&amp;":"&amp;E46)))&lt;6)),IF(A46="Qatar",SUMPRODUCT(N(WEEKDAY(ROW(INDIRECT(B46&amp;":"&amp;E46)))&lt;6)),IF(A46="Qatar",SUMPRODUCT(N(WEEKDAY(ROW(INDIRECT(B46&amp;":"&amp;E46)))&lt;6)),IF(A46="Royaume-Uni",NETWORKDAYS(B46,E46,Jours_Fériés!$F$30:$F$38),IF(A46="Etats-Unis (Côte Est)",NETWORKDAYS(B46,E46,Jours_Fériés!$B$30:$B$39),IF(A46="Hong-Kong",NETWORKDAYS(B46,E46,Jours_Fériés!$B$7:$B$24),IF(A46="Russie",NETWORKDAYS(B46,E46,Jours_Fériés!$F$7:$F$18),NETWORKDAYS(B46,E46)))))))))</f>
        <v>0</v>
      </c>
      <c r="L46" s="28">
        <f t="shared" si="3"/>
        <v>0</v>
      </c>
      <c r="M46" s="28">
        <f t="shared" si="4"/>
        <v>0</v>
      </c>
      <c r="N46" s="28">
        <f t="shared" si="7"/>
        <v>0</v>
      </c>
      <c r="O46" s="28">
        <f t="shared" si="8"/>
        <v>0</v>
      </c>
      <c r="P46" s="29" t="str">
        <f t="shared" si="5"/>
        <v/>
      </c>
      <c r="Q46" s="17"/>
      <c r="R46" s="31" t="str">
        <f t="shared" ref="R46:R143" si="11">IF(P46="","",P46-Q46)</f>
        <v/>
      </c>
      <c r="S46" s="29" t="str">
        <f>IF(ISERROR(VLOOKUP(A46,'Liste pays_heure_date_zone '!B:B,1,FALSE)),"",IF(VLOOKUP(Déclaration!A46,'Liste pays_heure_date_zone '!B:C,2,FALSE)="Zone 1",Déclaration!R46,""))</f>
        <v/>
      </c>
      <c r="T46" s="29" t="str">
        <f>IF(ISERROR(VLOOKUP(A46,'Liste pays_heure_date_zone '!B:B,1,FALSE)),"",IF(VLOOKUP(Déclaration!A46,'Liste pays_heure_date_zone '!B:C,2,FALSE)="Zone 2",Déclaration!R46,""))</f>
        <v/>
      </c>
      <c r="U46" s="29" t="str">
        <f>IF(ISERROR(VLOOKUP(A46,'Liste pays_heure_date_zone '!B:B,1,FALSE)),Déclaration!R46,"")</f>
        <v/>
      </c>
      <c r="V46" s="18"/>
      <c r="W46" s="29" t="str">
        <f t="shared" si="9"/>
        <v/>
      </c>
      <c r="X46" s="29" t="str">
        <f t="shared" si="10"/>
        <v/>
      </c>
      <c r="Z46" s="24"/>
      <c r="AB46" s="53"/>
    </row>
    <row r="47" spans="1:28">
      <c r="A47" s="18"/>
      <c r="B47" s="54"/>
      <c r="C47" s="55"/>
      <c r="D47" s="20"/>
      <c r="E47" s="54"/>
      <c r="F47" s="55"/>
      <c r="G47" s="56">
        <f t="shared" si="0"/>
        <v>0</v>
      </c>
      <c r="H47" s="56">
        <f t="shared" si="1"/>
        <v>0</v>
      </c>
      <c r="I47" s="27">
        <f t="shared" si="6"/>
        <v>0</v>
      </c>
      <c r="J47" s="28">
        <f t="shared" si="2"/>
        <v>0</v>
      </c>
      <c r="K47" s="28">
        <f ca="1">IF(A47="EAU (Abou Dhabi)",SUMPRODUCT(N(WEEKDAY(ROW(INDIRECT(B47&amp;":"&amp;E47)))&lt;6)),IF(A47="EAU (Dubaï)",SUMPRODUCT(N(WEEKDAY(ROW(INDIRECT(B47&amp;":"&amp;E47)))&lt;6)),IF(A47="Qatar",SUMPRODUCT(N(WEEKDAY(ROW(INDIRECT(B47&amp;":"&amp;E47)))&lt;6)),IF(A47="Qatar",SUMPRODUCT(N(WEEKDAY(ROW(INDIRECT(B47&amp;":"&amp;E47)))&lt;6)),IF(A47="Royaume-Uni",NETWORKDAYS(B47,E47,Jours_Fériés!$F$30:$F$38),IF(A47="Etats-Unis (Côte Est)",NETWORKDAYS(B47,E47,Jours_Fériés!$B$30:$B$39),IF(A47="Hong-Kong",NETWORKDAYS(B47,E47,Jours_Fériés!$B$7:$B$24),IF(A47="Russie",NETWORKDAYS(B47,E47,Jours_Fériés!$F$7:$F$18),NETWORKDAYS(B47,E47)))))))))</f>
        <v>0</v>
      </c>
      <c r="L47" s="28">
        <f t="shared" si="3"/>
        <v>0</v>
      </c>
      <c r="M47" s="28">
        <f t="shared" si="4"/>
        <v>0</v>
      </c>
      <c r="N47" s="28">
        <f t="shared" si="7"/>
        <v>0</v>
      </c>
      <c r="O47" s="28">
        <f t="shared" si="8"/>
        <v>0</v>
      </c>
      <c r="P47" s="29" t="str">
        <f t="shared" si="5"/>
        <v/>
      </c>
      <c r="Q47" s="17"/>
      <c r="R47" s="31" t="str">
        <f t="shared" si="11"/>
        <v/>
      </c>
      <c r="S47" s="29" t="str">
        <f>IF(ISERROR(VLOOKUP(A47,'Liste pays_heure_date_zone '!B:B,1,FALSE)),"",IF(VLOOKUP(Déclaration!A47,'Liste pays_heure_date_zone '!B:C,2,FALSE)="Zone 1",Déclaration!R47,""))</f>
        <v/>
      </c>
      <c r="T47" s="29" t="str">
        <f>IF(ISERROR(VLOOKUP(A47,'Liste pays_heure_date_zone '!B:B,1,FALSE)),"",IF(VLOOKUP(Déclaration!A47,'Liste pays_heure_date_zone '!B:C,2,FALSE)="Zone 2",Déclaration!R47,""))</f>
        <v/>
      </c>
      <c r="U47" s="29" t="str">
        <f>IF(ISERROR(VLOOKUP(A47,'Liste pays_heure_date_zone '!B:B,1,FALSE)),Déclaration!R47,"")</f>
        <v/>
      </c>
      <c r="V47" s="18"/>
      <c r="W47" s="29" t="str">
        <f t="shared" si="9"/>
        <v/>
      </c>
      <c r="X47" s="29" t="str">
        <f t="shared" si="10"/>
        <v/>
      </c>
      <c r="Z47" s="24"/>
      <c r="AB47" s="53"/>
    </row>
    <row r="48" spans="1:28">
      <c r="A48" s="18"/>
      <c r="B48" s="54"/>
      <c r="C48" s="55"/>
      <c r="D48" s="20"/>
      <c r="E48" s="54"/>
      <c r="F48" s="55"/>
      <c r="G48" s="56">
        <f t="shared" si="0"/>
        <v>0</v>
      </c>
      <c r="H48" s="56">
        <f t="shared" si="1"/>
        <v>0</v>
      </c>
      <c r="I48" s="27">
        <f t="shared" si="6"/>
        <v>0</v>
      </c>
      <c r="J48" s="28">
        <f t="shared" si="2"/>
        <v>0</v>
      </c>
      <c r="K48" s="28">
        <f ca="1">IF(A48="EAU (Abou Dhabi)",SUMPRODUCT(N(WEEKDAY(ROW(INDIRECT(B48&amp;":"&amp;E48)))&lt;6)),IF(A48="EAU (Dubaï)",SUMPRODUCT(N(WEEKDAY(ROW(INDIRECT(B48&amp;":"&amp;E48)))&lt;6)),IF(A48="Qatar",SUMPRODUCT(N(WEEKDAY(ROW(INDIRECT(B48&amp;":"&amp;E48)))&lt;6)),IF(A48="Qatar",SUMPRODUCT(N(WEEKDAY(ROW(INDIRECT(B48&amp;":"&amp;E48)))&lt;6)),IF(A48="Royaume-Uni",NETWORKDAYS(B48,E48,Jours_Fériés!$F$30:$F$38),IF(A48="Etats-Unis (Côte Est)",NETWORKDAYS(B48,E48,Jours_Fériés!$B$30:$B$39),IF(A48="Hong-Kong",NETWORKDAYS(B48,E48,Jours_Fériés!$B$7:$B$24),IF(A48="Russie",NETWORKDAYS(B48,E48,Jours_Fériés!$F$7:$F$18),NETWORKDAYS(B48,E48)))))))))</f>
        <v>0</v>
      </c>
      <c r="L48" s="28">
        <f t="shared" si="3"/>
        <v>0</v>
      </c>
      <c r="M48" s="28">
        <f t="shared" si="4"/>
        <v>0</v>
      </c>
      <c r="N48" s="28">
        <f t="shared" si="7"/>
        <v>0</v>
      </c>
      <c r="O48" s="28">
        <f t="shared" si="8"/>
        <v>0</v>
      </c>
      <c r="P48" s="29" t="str">
        <f t="shared" si="5"/>
        <v/>
      </c>
      <c r="Q48" s="17"/>
      <c r="R48" s="31" t="str">
        <f t="shared" si="11"/>
        <v/>
      </c>
      <c r="S48" s="29" t="str">
        <f>IF(ISERROR(VLOOKUP(A48,'Liste pays_heure_date_zone '!B:B,1,FALSE)),"",IF(VLOOKUP(Déclaration!A48,'Liste pays_heure_date_zone '!B:C,2,FALSE)="Zone 1",Déclaration!R48,""))</f>
        <v/>
      </c>
      <c r="T48" s="29" t="str">
        <f>IF(ISERROR(VLOOKUP(A48,'Liste pays_heure_date_zone '!B:B,1,FALSE)),"",IF(VLOOKUP(Déclaration!A48,'Liste pays_heure_date_zone '!B:C,2,FALSE)="Zone 2",Déclaration!R48,""))</f>
        <v/>
      </c>
      <c r="U48" s="29" t="str">
        <f>IF(ISERROR(VLOOKUP(A48,'Liste pays_heure_date_zone '!B:B,1,FALSE)),Déclaration!R48,"")</f>
        <v/>
      </c>
      <c r="V48" s="18"/>
      <c r="W48" s="29" t="str">
        <f t="shared" si="9"/>
        <v/>
      </c>
      <c r="X48" s="29" t="str">
        <f t="shared" si="10"/>
        <v/>
      </c>
      <c r="Z48" s="24"/>
      <c r="AB48" s="53"/>
    </row>
    <row r="49" spans="1:28">
      <c r="A49" s="18"/>
      <c r="B49" s="54"/>
      <c r="C49" s="55"/>
      <c r="D49" s="20"/>
      <c r="E49" s="54"/>
      <c r="F49" s="55"/>
      <c r="G49" s="56">
        <f t="shared" si="0"/>
        <v>0</v>
      </c>
      <c r="H49" s="56">
        <f t="shared" si="1"/>
        <v>0</v>
      </c>
      <c r="I49" s="27">
        <f t="shared" si="6"/>
        <v>0</v>
      </c>
      <c r="J49" s="28">
        <f t="shared" si="2"/>
        <v>0</v>
      </c>
      <c r="K49" s="28">
        <f ca="1">IF(A49="EAU (Abou Dhabi)",SUMPRODUCT(N(WEEKDAY(ROW(INDIRECT(B49&amp;":"&amp;E49)))&lt;6)),IF(A49="EAU (Dubaï)",SUMPRODUCT(N(WEEKDAY(ROW(INDIRECT(B49&amp;":"&amp;E49)))&lt;6)),IF(A49="Qatar",SUMPRODUCT(N(WEEKDAY(ROW(INDIRECT(B49&amp;":"&amp;E49)))&lt;6)),IF(A49="Qatar",SUMPRODUCT(N(WEEKDAY(ROW(INDIRECT(B49&amp;":"&amp;E49)))&lt;6)),IF(A49="Royaume-Uni",NETWORKDAYS(B49,E49,Jours_Fériés!$F$30:$F$38),IF(A49="Etats-Unis (Côte Est)",NETWORKDAYS(B49,E49,Jours_Fériés!$B$30:$B$39),IF(A49="Hong-Kong",NETWORKDAYS(B49,E49,Jours_Fériés!$B$7:$B$24),IF(A49="Russie",NETWORKDAYS(B49,E49,Jours_Fériés!$F$7:$F$18),NETWORKDAYS(B49,E49)))))))))</f>
        <v>0</v>
      </c>
      <c r="L49" s="28">
        <f t="shared" si="3"/>
        <v>0</v>
      </c>
      <c r="M49" s="28">
        <f t="shared" si="4"/>
        <v>0</v>
      </c>
      <c r="N49" s="28">
        <f t="shared" si="7"/>
        <v>0</v>
      </c>
      <c r="O49" s="28">
        <f t="shared" si="8"/>
        <v>0</v>
      </c>
      <c r="P49" s="29" t="str">
        <f t="shared" si="5"/>
        <v/>
      </c>
      <c r="Q49" s="17"/>
      <c r="R49" s="31" t="str">
        <f t="shared" si="11"/>
        <v/>
      </c>
      <c r="S49" s="29" t="str">
        <f>IF(ISERROR(VLOOKUP(A49,'Liste pays_heure_date_zone '!B:B,1,FALSE)),"",IF(VLOOKUP(Déclaration!A49,'Liste pays_heure_date_zone '!B:C,2,FALSE)="Zone 1",Déclaration!R49,""))</f>
        <v/>
      </c>
      <c r="T49" s="29" t="str">
        <f>IF(ISERROR(VLOOKUP(A49,'Liste pays_heure_date_zone '!B:B,1,FALSE)),"",IF(VLOOKUP(Déclaration!A49,'Liste pays_heure_date_zone '!B:C,2,FALSE)="Zone 2",Déclaration!R49,""))</f>
        <v/>
      </c>
      <c r="U49" s="29" t="str">
        <f>IF(ISERROR(VLOOKUP(A49,'Liste pays_heure_date_zone '!B:B,1,FALSE)),Déclaration!R49,"")</f>
        <v/>
      </c>
      <c r="V49" s="18"/>
      <c r="W49" s="29" t="str">
        <f t="shared" si="9"/>
        <v/>
      </c>
      <c r="X49" s="29" t="str">
        <f t="shared" si="10"/>
        <v/>
      </c>
      <c r="Z49" s="24"/>
      <c r="AB49" s="53"/>
    </row>
    <row r="50" spans="1:28">
      <c r="A50" s="18"/>
      <c r="B50" s="54"/>
      <c r="C50" s="55"/>
      <c r="D50" s="20"/>
      <c r="E50" s="54"/>
      <c r="F50" s="55"/>
      <c r="G50" s="56">
        <f t="shared" si="0"/>
        <v>0</v>
      </c>
      <c r="H50" s="56">
        <f t="shared" si="1"/>
        <v>0</v>
      </c>
      <c r="I50" s="27">
        <f t="shared" si="6"/>
        <v>0</v>
      </c>
      <c r="J50" s="28">
        <f t="shared" si="2"/>
        <v>0</v>
      </c>
      <c r="K50" s="28">
        <f ca="1">IF(A50="EAU (Abou Dhabi)",SUMPRODUCT(N(WEEKDAY(ROW(INDIRECT(B50&amp;":"&amp;E50)))&lt;6)),IF(A50="EAU (Dubaï)",SUMPRODUCT(N(WEEKDAY(ROW(INDIRECT(B50&amp;":"&amp;E50)))&lt;6)),IF(A50="Qatar",SUMPRODUCT(N(WEEKDAY(ROW(INDIRECT(B50&amp;":"&amp;E50)))&lt;6)),IF(A50="Qatar",SUMPRODUCT(N(WEEKDAY(ROW(INDIRECT(B50&amp;":"&amp;E50)))&lt;6)),IF(A50="Royaume-Uni",NETWORKDAYS(B50,E50,Jours_Fériés!$F$30:$F$38),IF(A50="Etats-Unis (Côte Est)",NETWORKDAYS(B50,E50,Jours_Fériés!$B$30:$B$39),IF(A50="Hong-Kong",NETWORKDAYS(B50,E50,Jours_Fériés!$B$7:$B$24),IF(A50="Russie",NETWORKDAYS(B50,E50,Jours_Fériés!$F$7:$F$18),NETWORKDAYS(B50,E50)))))))))</f>
        <v>0</v>
      </c>
      <c r="L50" s="28">
        <f t="shared" si="3"/>
        <v>0</v>
      </c>
      <c r="M50" s="28">
        <f t="shared" si="4"/>
        <v>0</v>
      </c>
      <c r="N50" s="28">
        <f t="shared" si="7"/>
        <v>0</v>
      </c>
      <c r="O50" s="28">
        <f t="shared" si="8"/>
        <v>0</v>
      </c>
      <c r="P50" s="29" t="str">
        <f t="shared" si="5"/>
        <v/>
      </c>
      <c r="Q50" s="17"/>
      <c r="R50" s="31" t="str">
        <f>IF(P50="","",P50-Q50)</f>
        <v/>
      </c>
      <c r="S50" s="29" t="str">
        <f>IF(ISERROR(VLOOKUP(A50,'Liste pays_heure_date_zone '!B:B,1,FALSE)),"",IF(VLOOKUP(Déclaration!A50,'Liste pays_heure_date_zone '!B:C,2,FALSE)="Zone 1",Déclaration!R50,""))</f>
        <v/>
      </c>
      <c r="T50" s="29" t="str">
        <f>IF(ISERROR(VLOOKUP(A50,'Liste pays_heure_date_zone '!B:B,1,FALSE)),"",IF(VLOOKUP(Déclaration!A50,'Liste pays_heure_date_zone '!B:C,2,FALSE)="Zone 2",Déclaration!R50,""))</f>
        <v/>
      </c>
      <c r="U50" s="29" t="str">
        <f>IF(ISERROR(VLOOKUP(A50,'Liste pays_heure_date_zone '!B:B,1,FALSE)),Déclaration!R50,"")</f>
        <v/>
      </c>
      <c r="V50" s="18"/>
      <c r="W50" s="29" t="str">
        <f t="shared" si="9"/>
        <v/>
      </c>
      <c r="X50" s="29" t="str">
        <f t="shared" si="10"/>
        <v/>
      </c>
      <c r="Z50" s="24"/>
      <c r="AB50" s="53"/>
    </row>
    <row r="51" spans="1:28">
      <c r="A51" s="18"/>
      <c r="B51" s="54"/>
      <c r="C51" s="55"/>
      <c r="D51" s="20"/>
      <c r="E51" s="54"/>
      <c r="F51" s="55"/>
      <c r="G51" s="56">
        <f t="shared" si="0"/>
        <v>0</v>
      </c>
      <c r="H51" s="56">
        <f t="shared" si="1"/>
        <v>0</v>
      </c>
      <c r="I51" s="27">
        <f t="shared" si="6"/>
        <v>0</v>
      </c>
      <c r="J51" s="28">
        <f t="shared" si="2"/>
        <v>0</v>
      </c>
      <c r="K51" s="28">
        <f ca="1">IF(A51="EAU (Abou Dhabi)",SUMPRODUCT(N(WEEKDAY(ROW(INDIRECT(B51&amp;":"&amp;E51)))&lt;6)),IF(A51="EAU (Dubaï)",SUMPRODUCT(N(WEEKDAY(ROW(INDIRECT(B51&amp;":"&amp;E51)))&lt;6)),IF(A51="Qatar",SUMPRODUCT(N(WEEKDAY(ROW(INDIRECT(B51&amp;":"&amp;E51)))&lt;6)),IF(A51="Qatar",SUMPRODUCT(N(WEEKDAY(ROW(INDIRECT(B51&amp;":"&amp;E51)))&lt;6)),IF(A51="Royaume-Uni",NETWORKDAYS(B51,E51,Jours_Fériés!$F$30:$F$38),IF(A51="Etats-Unis (Côte Est)",NETWORKDAYS(B51,E51,Jours_Fériés!$B$30:$B$39),IF(A51="Hong-Kong",NETWORKDAYS(B51,E51,Jours_Fériés!$B$7:$B$24),IF(A51="Russie",NETWORKDAYS(B51,E51,Jours_Fériés!$F$7:$F$18),NETWORKDAYS(B51,E51)))))))))</f>
        <v>0</v>
      </c>
      <c r="L51" s="28">
        <f t="shared" si="3"/>
        <v>0</v>
      </c>
      <c r="M51" s="28">
        <f t="shared" si="4"/>
        <v>0</v>
      </c>
      <c r="N51" s="28">
        <f t="shared" si="7"/>
        <v>0</v>
      </c>
      <c r="O51" s="28">
        <f t="shared" si="8"/>
        <v>0</v>
      </c>
      <c r="P51" s="29" t="str">
        <f t="shared" si="5"/>
        <v/>
      </c>
      <c r="Q51" s="17"/>
      <c r="R51" s="31" t="str">
        <f t="shared" si="11"/>
        <v/>
      </c>
      <c r="S51" s="29" t="str">
        <f>IF(ISERROR(VLOOKUP(A51,'Liste pays_heure_date_zone '!B:B,1,FALSE)),"",IF(VLOOKUP(Déclaration!A51,'Liste pays_heure_date_zone '!B:C,2,FALSE)="Zone 1",Déclaration!R51,""))</f>
        <v/>
      </c>
      <c r="T51" s="29" t="str">
        <f>IF(ISERROR(VLOOKUP(A51,'Liste pays_heure_date_zone '!B:B,1,FALSE)),"",IF(VLOOKUP(Déclaration!A51,'Liste pays_heure_date_zone '!B:C,2,FALSE)="Zone 2",Déclaration!R51,""))</f>
        <v/>
      </c>
      <c r="U51" s="29" t="str">
        <f>IF(ISERROR(VLOOKUP(A51,'Liste pays_heure_date_zone '!B:B,1,FALSE)),Déclaration!R51,"")</f>
        <v/>
      </c>
      <c r="V51" s="18"/>
      <c r="W51" s="29" t="str">
        <f t="shared" si="9"/>
        <v/>
      </c>
      <c r="X51" s="29" t="str">
        <f t="shared" si="10"/>
        <v/>
      </c>
      <c r="Z51" s="24"/>
      <c r="AB51" s="53"/>
    </row>
    <row r="52" spans="1:28">
      <c r="A52" s="18"/>
      <c r="B52" s="54"/>
      <c r="C52" s="55"/>
      <c r="D52" s="20"/>
      <c r="E52" s="54"/>
      <c r="F52" s="55"/>
      <c r="G52" s="56">
        <f t="shared" si="0"/>
        <v>0</v>
      </c>
      <c r="H52" s="56">
        <f t="shared" si="1"/>
        <v>0</v>
      </c>
      <c r="I52" s="27">
        <f t="shared" si="6"/>
        <v>0</v>
      </c>
      <c r="J52" s="28">
        <f t="shared" si="2"/>
        <v>0</v>
      </c>
      <c r="K52" s="28">
        <f ca="1">IF(A52="EAU (Abou Dhabi)",SUMPRODUCT(N(WEEKDAY(ROW(INDIRECT(B52&amp;":"&amp;E52)))&lt;6)),IF(A52="EAU (Dubaï)",SUMPRODUCT(N(WEEKDAY(ROW(INDIRECT(B52&amp;":"&amp;E52)))&lt;6)),IF(A52="Qatar",SUMPRODUCT(N(WEEKDAY(ROW(INDIRECT(B52&amp;":"&amp;E52)))&lt;6)),IF(A52="Qatar",SUMPRODUCT(N(WEEKDAY(ROW(INDIRECT(B52&amp;":"&amp;E52)))&lt;6)),IF(A52="Royaume-Uni",NETWORKDAYS(B52,E52,Jours_Fériés!$F$30:$F$38),IF(A52="Etats-Unis (Côte Est)",NETWORKDAYS(B52,E52,Jours_Fériés!$B$30:$B$39),IF(A52="Hong-Kong",NETWORKDAYS(B52,E52,Jours_Fériés!$B$7:$B$24),IF(A52="Russie",NETWORKDAYS(B52,E52,Jours_Fériés!$F$7:$F$18),NETWORKDAYS(B52,E52)))))))))</f>
        <v>0</v>
      </c>
      <c r="L52" s="28">
        <f t="shared" si="3"/>
        <v>0</v>
      </c>
      <c r="M52" s="28">
        <f t="shared" si="4"/>
        <v>0</v>
      </c>
      <c r="N52" s="28">
        <f t="shared" si="7"/>
        <v>0</v>
      </c>
      <c r="O52" s="28">
        <f t="shared" si="8"/>
        <v>0</v>
      </c>
      <c r="P52" s="29" t="str">
        <f t="shared" si="5"/>
        <v/>
      </c>
      <c r="Q52" s="17"/>
      <c r="R52" s="31" t="str">
        <f t="shared" si="11"/>
        <v/>
      </c>
      <c r="S52" s="29" t="str">
        <f>IF(ISERROR(VLOOKUP(A52,'Liste pays_heure_date_zone '!B:B,1,FALSE)),"",IF(VLOOKUP(Déclaration!A52,'Liste pays_heure_date_zone '!B:C,2,FALSE)="Zone 1",Déclaration!R52,""))</f>
        <v/>
      </c>
      <c r="T52" s="29" t="str">
        <f>IF(ISERROR(VLOOKUP(A52,'Liste pays_heure_date_zone '!B:B,1,FALSE)),"",IF(VLOOKUP(Déclaration!A52,'Liste pays_heure_date_zone '!B:C,2,FALSE)="Zone 2",Déclaration!R52,""))</f>
        <v/>
      </c>
      <c r="U52" s="29" t="str">
        <f>IF(ISERROR(VLOOKUP(A52,'Liste pays_heure_date_zone '!B:B,1,FALSE)),Déclaration!R52,"")</f>
        <v/>
      </c>
      <c r="V52" s="18"/>
      <c r="W52" s="29" t="str">
        <f t="shared" si="9"/>
        <v/>
      </c>
      <c r="X52" s="29" t="str">
        <f t="shared" si="10"/>
        <v/>
      </c>
      <c r="Z52" s="24"/>
      <c r="AB52" s="53"/>
    </row>
    <row r="53" spans="1:28">
      <c r="A53" s="18"/>
      <c r="B53" s="54"/>
      <c r="C53" s="55"/>
      <c r="D53" s="20"/>
      <c r="E53" s="54"/>
      <c r="F53" s="55"/>
      <c r="G53" s="56">
        <f t="shared" si="0"/>
        <v>0</v>
      </c>
      <c r="H53" s="56">
        <f t="shared" si="1"/>
        <v>0</v>
      </c>
      <c r="I53" s="27">
        <f t="shared" si="6"/>
        <v>0</v>
      </c>
      <c r="J53" s="28">
        <f t="shared" si="2"/>
        <v>0</v>
      </c>
      <c r="K53" s="28">
        <f ca="1">IF(A53="EAU (Abou Dhabi)",SUMPRODUCT(N(WEEKDAY(ROW(INDIRECT(B53&amp;":"&amp;E53)))&lt;6)),IF(A53="EAU (Dubaï)",SUMPRODUCT(N(WEEKDAY(ROW(INDIRECT(B53&amp;":"&amp;E53)))&lt;6)),IF(A53="Qatar",SUMPRODUCT(N(WEEKDAY(ROW(INDIRECT(B53&amp;":"&amp;E53)))&lt;6)),IF(A53="Qatar",SUMPRODUCT(N(WEEKDAY(ROW(INDIRECT(B53&amp;":"&amp;E53)))&lt;6)),IF(A53="Royaume-Uni",NETWORKDAYS(B53,E53,Jours_Fériés!$F$30:$F$38),IF(A53="Etats-Unis (Côte Est)",NETWORKDAYS(B53,E53,Jours_Fériés!$B$30:$B$39),IF(A53="Hong-Kong",NETWORKDAYS(B53,E53,Jours_Fériés!$B$7:$B$24),IF(A53="Russie",NETWORKDAYS(B53,E53,Jours_Fériés!$F$7:$F$18),NETWORKDAYS(B53,E53)))))))))</f>
        <v>0</v>
      </c>
      <c r="L53" s="28">
        <f t="shared" si="3"/>
        <v>0</v>
      </c>
      <c r="M53" s="28">
        <f t="shared" si="4"/>
        <v>0</v>
      </c>
      <c r="N53" s="28">
        <f t="shared" si="7"/>
        <v>0</v>
      </c>
      <c r="O53" s="28">
        <f t="shared" si="8"/>
        <v>0</v>
      </c>
      <c r="P53" s="29" t="str">
        <f t="shared" si="5"/>
        <v/>
      </c>
      <c r="Q53" s="17"/>
      <c r="R53" s="31" t="str">
        <f t="shared" si="11"/>
        <v/>
      </c>
      <c r="S53" s="29" t="str">
        <f>IF(ISERROR(VLOOKUP(A53,'Liste pays_heure_date_zone '!B:B,1,FALSE)),"",IF(VLOOKUP(Déclaration!A53,'Liste pays_heure_date_zone '!B:C,2,FALSE)="Zone 1",Déclaration!R53,""))</f>
        <v/>
      </c>
      <c r="T53" s="29" t="str">
        <f>IF(ISERROR(VLOOKUP(A53,'Liste pays_heure_date_zone '!B:B,1,FALSE)),"",IF(VLOOKUP(Déclaration!A53,'Liste pays_heure_date_zone '!B:C,2,FALSE)="Zone 2",Déclaration!R53,""))</f>
        <v/>
      </c>
      <c r="U53" s="29" t="str">
        <f>IF(ISERROR(VLOOKUP(A53,'Liste pays_heure_date_zone '!B:B,1,FALSE)),Déclaration!R53,"")</f>
        <v/>
      </c>
      <c r="V53" s="18"/>
      <c r="W53" s="29" t="str">
        <f t="shared" si="9"/>
        <v/>
      </c>
      <c r="X53" s="29" t="str">
        <f t="shared" si="10"/>
        <v/>
      </c>
      <c r="Z53" s="24"/>
      <c r="AB53" s="53"/>
    </row>
    <row r="54" spans="1:28">
      <c r="A54" s="18"/>
      <c r="B54" s="54"/>
      <c r="C54" s="55"/>
      <c r="D54" s="20"/>
      <c r="E54" s="54"/>
      <c r="F54" s="55"/>
      <c r="G54" s="56">
        <f t="shared" si="0"/>
        <v>0</v>
      </c>
      <c r="H54" s="56">
        <f t="shared" si="1"/>
        <v>0</v>
      </c>
      <c r="I54" s="27">
        <f t="shared" si="6"/>
        <v>0</v>
      </c>
      <c r="J54" s="28">
        <f t="shared" si="2"/>
        <v>0</v>
      </c>
      <c r="K54" s="28">
        <f ca="1">IF(A54="EAU (Abou Dhabi)",SUMPRODUCT(N(WEEKDAY(ROW(INDIRECT(B54&amp;":"&amp;E54)))&lt;6)),IF(A54="EAU (Dubaï)",SUMPRODUCT(N(WEEKDAY(ROW(INDIRECT(B54&amp;":"&amp;E54)))&lt;6)),IF(A54="Qatar",SUMPRODUCT(N(WEEKDAY(ROW(INDIRECT(B54&amp;":"&amp;E54)))&lt;6)),IF(A54="Qatar",SUMPRODUCT(N(WEEKDAY(ROW(INDIRECT(B54&amp;":"&amp;E54)))&lt;6)),IF(A54="Royaume-Uni",NETWORKDAYS(B54,E54,Jours_Fériés!$F$30:$F$38),IF(A54="Etats-Unis (Côte Est)",NETWORKDAYS(B54,E54,Jours_Fériés!$B$30:$B$39),IF(A54="Hong-Kong",NETWORKDAYS(B54,E54,Jours_Fériés!$B$7:$B$24),IF(A54="Russie",NETWORKDAYS(B54,E54,Jours_Fériés!$F$7:$F$18),NETWORKDAYS(B54,E54)))))))))</f>
        <v>0</v>
      </c>
      <c r="L54" s="28">
        <f t="shared" si="3"/>
        <v>0</v>
      </c>
      <c r="M54" s="28">
        <f t="shared" si="4"/>
        <v>0</v>
      </c>
      <c r="N54" s="28">
        <f t="shared" si="7"/>
        <v>0</v>
      </c>
      <c r="O54" s="28">
        <f t="shared" si="8"/>
        <v>0</v>
      </c>
      <c r="P54" s="29" t="str">
        <f t="shared" si="5"/>
        <v/>
      </c>
      <c r="Q54" s="17"/>
      <c r="R54" s="31" t="str">
        <f t="shared" si="11"/>
        <v/>
      </c>
      <c r="S54" s="29" t="str">
        <f>IF(ISERROR(VLOOKUP(A54,'Liste pays_heure_date_zone '!B:B,1,FALSE)),"",IF(VLOOKUP(Déclaration!A54,'Liste pays_heure_date_zone '!B:C,2,FALSE)="Zone 1",Déclaration!R54,""))</f>
        <v/>
      </c>
      <c r="T54" s="29" t="str">
        <f>IF(ISERROR(VLOOKUP(A54,'Liste pays_heure_date_zone '!B:B,1,FALSE)),"",IF(VLOOKUP(Déclaration!A54,'Liste pays_heure_date_zone '!B:C,2,FALSE)="Zone 2",Déclaration!R54,""))</f>
        <v/>
      </c>
      <c r="U54" s="29" t="str">
        <f>IF(ISERROR(VLOOKUP(A54,'Liste pays_heure_date_zone '!B:B,1,FALSE)),Déclaration!R54,"")</f>
        <v/>
      </c>
      <c r="V54" s="18"/>
      <c r="W54" s="29" t="str">
        <f t="shared" si="9"/>
        <v/>
      </c>
      <c r="X54" s="29" t="str">
        <f t="shared" si="10"/>
        <v/>
      </c>
      <c r="Z54" s="24"/>
      <c r="AB54" s="53"/>
    </row>
    <row r="55" spans="1:28">
      <c r="A55" s="18"/>
      <c r="B55" s="54"/>
      <c r="C55" s="55"/>
      <c r="D55" s="20"/>
      <c r="E55" s="54"/>
      <c r="F55" s="55"/>
      <c r="G55" s="56">
        <f t="shared" si="0"/>
        <v>0</v>
      </c>
      <c r="H55" s="56">
        <f t="shared" si="1"/>
        <v>0</v>
      </c>
      <c r="I55" s="27">
        <f t="shared" si="6"/>
        <v>0</v>
      </c>
      <c r="J55" s="28">
        <f t="shared" si="2"/>
        <v>0</v>
      </c>
      <c r="K55" s="28">
        <f ca="1">IF(A55="EAU (Abou Dhabi)",SUMPRODUCT(N(WEEKDAY(ROW(INDIRECT(B55&amp;":"&amp;E55)))&lt;6)),IF(A55="EAU (Dubaï)",SUMPRODUCT(N(WEEKDAY(ROW(INDIRECT(B55&amp;":"&amp;E55)))&lt;6)),IF(A55="Qatar",SUMPRODUCT(N(WEEKDAY(ROW(INDIRECT(B55&amp;":"&amp;E55)))&lt;6)),IF(A55="Qatar",SUMPRODUCT(N(WEEKDAY(ROW(INDIRECT(B55&amp;":"&amp;E55)))&lt;6)),IF(A55="Royaume-Uni",NETWORKDAYS(B55,E55,Jours_Fériés!$F$30:$F$38),IF(A55="Etats-Unis (Côte Est)",NETWORKDAYS(B55,E55,Jours_Fériés!$B$30:$B$39),IF(A55="Hong-Kong",NETWORKDAYS(B55,E55,Jours_Fériés!$B$7:$B$24),IF(A55="Russie",NETWORKDAYS(B55,E55,Jours_Fériés!$F$7:$F$18),NETWORKDAYS(B55,E55)))))))))</f>
        <v>0</v>
      </c>
      <c r="L55" s="28">
        <f t="shared" si="3"/>
        <v>0</v>
      </c>
      <c r="M55" s="28">
        <f t="shared" si="4"/>
        <v>0</v>
      </c>
      <c r="N55" s="28">
        <f t="shared" si="7"/>
        <v>0</v>
      </c>
      <c r="O55" s="28">
        <f t="shared" si="8"/>
        <v>0</v>
      </c>
      <c r="P55" s="29" t="str">
        <f t="shared" si="5"/>
        <v/>
      </c>
      <c r="Q55" s="17"/>
      <c r="R55" s="31" t="str">
        <f t="shared" si="11"/>
        <v/>
      </c>
      <c r="S55" s="29" t="str">
        <f>IF(ISERROR(VLOOKUP(A55,'Liste pays_heure_date_zone '!B:B,1,FALSE)),"",IF(VLOOKUP(Déclaration!A55,'Liste pays_heure_date_zone '!B:C,2,FALSE)="Zone 1",Déclaration!R55,""))</f>
        <v/>
      </c>
      <c r="T55" s="29" t="str">
        <f>IF(ISERROR(VLOOKUP(A55,'Liste pays_heure_date_zone '!B:B,1,FALSE)),"",IF(VLOOKUP(Déclaration!A55,'Liste pays_heure_date_zone '!B:C,2,FALSE)="Zone 2",Déclaration!R55,""))</f>
        <v/>
      </c>
      <c r="U55" s="29" t="str">
        <f>IF(ISERROR(VLOOKUP(A55,'Liste pays_heure_date_zone '!B:B,1,FALSE)),Déclaration!R55,"")</f>
        <v/>
      </c>
      <c r="V55" s="18"/>
      <c r="W55" s="29" t="str">
        <f t="shared" si="9"/>
        <v/>
      </c>
      <c r="X55" s="29" t="str">
        <f t="shared" si="10"/>
        <v/>
      </c>
      <c r="Z55" s="24"/>
      <c r="AB55" s="53"/>
    </row>
    <row r="56" spans="1:28">
      <c r="A56" s="18"/>
      <c r="B56" s="54"/>
      <c r="C56" s="55"/>
      <c r="D56" s="20"/>
      <c r="E56" s="54"/>
      <c r="F56" s="55"/>
      <c r="G56" s="56">
        <f t="shared" si="0"/>
        <v>0</v>
      </c>
      <c r="H56" s="56">
        <f t="shared" si="1"/>
        <v>0</v>
      </c>
      <c r="I56" s="27">
        <f t="shared" si="6"/>
        <v>0</v>
      </c>
      <c r="J56" s="28">
        <f t="shared" si="2"/>
        <v>0</v>
      </c>
      <c r="K56" s="28">
        <f ca="1">IF(A56="EAU (Abou Dhabi)",SUMPRODUCT(N(WEEKDAY(ROW(INDIRECT(B56&amp;":"&amp;E56)))&lt;6)),IF(A56="EAU (Dubaï)",SUMPRODUCT(N(WEEKDAY(ROW(INDIRECT(B56&amp;":"&amp;E56)))&lt;6)),IF(A56="Qatar",SUMPRODUCT(N(WEEKDAY(ROW(INDIRECT(B56&amp;":"&amp;E56)))&lt;6)),IF(A56="Qatar",SUMPRODUCT(N(WEEKDAY(ROW(INDIRECT(B56&amp;":"&amp;E56)))&lt;6)),IF(A56="Royaume-Uni",NETWORKDAYS(B56,E56,Jours_Fériés!$F$30:$F$38),IF(A56="Etats-Unis (Côte Est)",NETWORKDAYS(B56,E56,Jours_Fériés!$B$30:$B$39),IF(A56="Hong-Kong",NETWORKDAYS(B56,E56,Jours_Fériés!$B$7:$B$24),IF(A56="Russie",NETWORKDAYS(B56,E56,Jours_Fériés!$F$7:$F$18),NETWORKDAYS(B56,E56)))))))))</f>
        <v>0</v>
      </c>
      <c r="L56" s="28">
        <f t="shared" si="3"/>
        <v>0</v>
      </c>
      <c r="M56" s="28">
        <f t="shared" si="4"/>
        <v>0</v>
      </c>
      <c r="N56" s="28">
        <f t="shared" si="7"/>
        <v>0</v>
      </c>
      <c r="O56" s="28">
        <f t="shared" si="8"/>
        <v>0</v>
      </c>
      <c r="P56" s="29" t="str">
        <f t="shared" si="5"/>
        <v/>
      </c>
      <c r="Q56" s="17"/>
      <c r="R56" s="31" t="str">
        <f t="shared" si="11"/>
        <v/>
      </c>
      <c r="S56" s="29" t="str">
        <f>IF(ISERROR(VLOOKUP(A56,'Liste pays_heure_date_zone '!B:B,1,FALSE)),"",IF(VLOOKUP(Déclaration!A56,'Liste pays_heure_date_zone '!B:C,2,FALSE)="Zone 1",Déclaration!R56,""))</f>
        <v/>
      </c>
      <c r="T56" s="29" t="str">
        <f>IF(ISERROR(VLOOKUP(A56,'Liste pays_heure_date_zone '!B:B,1,FALSE)),"",IF(VLOOKUP(Déclaration!A56,'Liste pays_heure_date_zone '!B:C,2,FALSE)="Zone 2",Déclaration!R56,""))</f>
        <v/>
      </c>
      <c r="U56" s="29" t="str">
        <f>IF(ISERROR(VLOOKUP(A56,'Liste pays_heure_date_zone '!B:B,1,FALSE)),Déclaration!R56,"")</f>
        <v/>
      </c>
      <c r="V56" s="18"/>
      <c r="W56" s="29" t="str">
        <f t="shared" si="9"/>
        <v/>
      </c>
      <c r="X56" s="29" t="str">
        <f t="shared" si="10"/>
        <v/>
      </c>
      <c r="Z56" s="24"/>
      <c r="AB56" s="53"/>
    </row>
    <row r="57" spans="1:28">
      <c r="A57" s="18"/>
      <c r="B57" s="54"/>
      <c r="C57" s="55"/>
      <c r="D57" s="20"/>
      <c r="E57" s="54"/>
      <c r="F57" s="55"/>
      <c r="G57" s="56">
        <f t="shared" si="0"/>
        <v>0</v>
      </c>
      <c r="H57" s="56">
        <f t="shared" si="1"/>
        <v>0</v>
      </c>
      <c r="I57" s="27">
        <f t="shared" si="6"/>
        <v>0</v>
      </c>
      <c r="J57" s="28">
        <f t="shared" si="2"/>
        <v>0</v>
      </c>
      <c r="K57" s="28">
        <f ca="1">IF(A57="EAU (Abou Dhabi)",SUMPRODUCT(N(WEEKDAY(ROW(INDIRECT(B57&amp;":"&amp;E57)))&lt;6)),IF(A57="EAU (Dubaï)",SUMPRODUCT(N(WEEKDAY(ROW(INDIRECT(B57&amp;":"&amp;E57)))&lt;6)),IF(A57="Qatar",SUMPRODUCT(N(WEEKDAY(ROW(INDIRECT(B57&amp;":"&amp;E57)))&lt;6)),IF(A57="Qatar",SUMPRODUCT(N(WEEKDAY(ROW(INDIRECT(B57&amp;":"&amp;E57)))&lt;6)),IF(A57="Royaume-Uni",NETWORKDAYS(B57,E57,Jours_Fériés!$F$30:$F$38),IF(A57="Etats-Unis (Côte Est)",NETWORKDAYS(B57,E57,Jours_Fériés!$B$30:$B$39),IF(A57="Hong-Kong",NETWORKDAYS(B57,E57,Jours_Fériés!$B$7:$B$24),IF(A57="Russie",NETWORKDAYS(B57,E57,Jours_Fériés!$F$7:$F$18),NETWORKDAYS(B57,E57)))))))))</f>
        <v>0</v>
      </c>
      <c r="L57" s="28">
        <f t="shared" si="3"/>
        <v>0</v>
      </c>
      <c r="M57" s="28">
        <f t="shared" si="4"/>
        <v>0</v>
      </c>
      <c r="N57" s="28">
        <f t="shared" si="7"/>
        <v>0</v>
      </c>
      <c r="O57" s="28">
        <f t="shared" si="8"/>
        <v>0</v>
      </c>
      <c r="P57" s="29" t="str">
        <f t="shared" si="5"/>
        <v/>
      </c>
      <c r="Q57" s="17"/>
      <c r="R57" s="31" t="str">
        <f t="shared" si="11"/>
        <v/>
      </c>
      <c r="S57" s="29" t="str">
        <f>IF(ISERROR(VLOOKUP(A57,'Liste pays_heure_date_zone '!B:B,1,FALSE)),"",IF(VLOOKUP(Déclaration!A57,'Liste pays_heure_date_zone '!B:C,2,FALSE)="Zone 1",Déclaration!R57,""))</f>
        <v/>
      </c>
      <c r="T57" s="29" t="str">
        <f>IF(ISERROR(VLOOKUP(A57,'Liste pays_heure_date_zone '!B:B,1,FALSE)),"",IF(VLOOKUP(Déclaration!A57,'Liste pays_heure_date_zone '!B:C,2,FALSE)="Zone 2",Déclaration!R57,""))</f>
        <v/>
      </c>
      <c r="U57" s="29" t="str">
        <f>IF(ISERROR(VLOOKUP(A57,'Liste pays_heure_date_zone '!B:B,1,FALSE)),Déclaration!R57,"")</f>
        <v/>
      </c>
      <c r="V57" s="18"/>
      <c r="W57" s="29" t="str">
        <f t="shared" si="9"/>
        <v/>
      </c>
      <c r="X57" s="29" t="str">
        <f t="shared" si="10"/>
        <v/>
      </c>
      <c r="Z57" s="24"/>
      <c r="AB57" s="53"/>
    </row>
    <row r="58" spans="1:28">
      <c r="A58" s="18"/>
      <c r="B58" s="54"/>
      <c r="C58" s="55"/>
      <c r="D58" s="20"/>
      <c r="E58" s="54"/>
      <c r="F58" s="55"/>
      <c r="G58" s="56">
        <f t="shared" si="0"/>
        <v>0</v>
      </c>
      <c r="H58" s="56">
        <f t="shared" si="1"/>
        <v>0</v>
      </c>
      <c r="I58" s="27">
        <f t="shared" si="6"/>
        <v>0</v>
      </c>
      <c r="J58" s="28">
        <f t="shared" si="2"/>
        <v>0</v>
      </c>
      <c r="K58" s="28">
        <f ca="1">IF(A58="EAU (Abou Dhabi)",SUMPRODUCT(N(WEEKDAY(ROW(INDIRECT(B58&amp;":"&amp;E58)))&lt;6)),IF(A58="EAU (Dubaï)",SUMPRODUCT(N(WEEKDAY(ROW(INDIRECT(B58&amp;":"&amp;E58)))&lt;6)),IF(A58="Qatar",SUMPRODUCT(N(WEEKDAY(ROW(INDIRECT(B58&amp;":"&amp;E58)))&lt;6)),IF(A58="Qatar",SUMPRODUCT(N(WEEKDAY(ROW(INDIRECT(B58&amp;":"&amp;E58)))&lt;6)),IF(A58="Royaume-Uni",NETWORKDAYS(B58,E58,Jours_Fériés!$F$30:$F$38),IF(A58="Etats-Unis (Côte Est)",NETWORKDAYS(B58,E58,Jours_Fériés!$B$30:$B$39),IF(A58="Hong-Kong",NETWORKDAYS(B58,E58,Jours_Fériés!$B$7:$B$24),IF(A58="Russie",NETWORKDAYS(B58,E58,Jours_Fériés!$F$7:$F$18),NETWORKDAYS(B58,E58)))))))))</f>
        <v>0</v>
      </c>
      <c r="L58" s="28">
        <f t="shared" si="3"/>
        <v>0</v>
      </c>
      <c r="M58" s="28">
        <f t="shared" si="4"/>
        <v>0</v>
      </c>
      <c r="N58" s="28">
        <f t="shared" si="7"/>
        <v>0</v>
      </c>
      <c r="O58" s="28">
        <f t="shared" si="8"/>
        <v>0</v>
      </c>
      <c r="P58" s="29" t="str">
        <f t="shared" si="5"/>
        <v/>
      </c>
      <c r="Q58" s="17"/>
      <c r="R58" s="31" t="str">
        <f t="shared" si="11"/>
        <v/>
      </c>
      <c r="S58" s="29" t="str">
        <f>IF(ISERROR(VLOOKUP(A58,'Liste pays_heure_date_zone '!B:B,1,FALSE)),"",IF(VLOOKUP(Déclaration!A58,'Liste pays_heure_date_zone '!B:C,2,FALSE)="Zone 1",Déclaration!R58,""))</f>
        <v/>
      </c>
      <c r="T58" s="29" t="str">
        <f>IF(ISERROR(VLOOKUP(A58,'Liste pays_heure_date_zone '!B:B,1,FALSE)),"",IF(VLOOKUP(Déclaration!A58,'Liste pays_heure_date_zone '!B:C,2,FALSE)="Zone 2",Déclaration!R58,""))</f>
        <v/>
      </c>
      <c r="U58" s="29" t="str">
        <f>IF(ISERROR(VLOOKUP(A58,'Liste pays_heure_date_zone '!B:B,1,FALSE)),Déclaration!R58,"")</f>
        <v/>
      </c>
      <c r="V58" s="18"/>
      <c r="W58" s="29" t="str">
        <f t="shared" si="9"/>
        <v/>
      </c>
      <c r="X58" s="29" t="str">
        <f t="shared" si="10"/>
        <v/>
      </c>
      <c r="Z58" s="24"/>
      <c r="AB58" s="53"/>
    </row>
    <row r="59" spans="1:28">
      <c r="A59" s="18"/>
      <c r="B59" s="54"/>
      <c r="C59" s="55"/>
      <c r="D59" s="20"/>
      <c r="E59" s="54"/>
      <c r="F59" s="55"/>
      <c r="G59" s="56">
        <f t="shared" si="0"/>
        <v>0</v>
      </c>
      <c r="H59" s="56">
        <f t="shared" si="1"/>
        <v>0</v>
      </c>
      <c r="I59" s="27">
        <f t="shared" si="6"/>
        <v>0</v>
      </c>
      <c r="J59" s="28">
        <f t="shared" si="2"/>
        <v>0</v>
      </c>
      <c r="K59" s="28">
        <f ca="1">IF(A59="EAU (Abou Dhabi)",SUMPRODUCT(N(WEEKDAY(ROW(INDIRECT(B59&amp;":"&amp;E59)))&lt;6)),IF(A59="EAU (Dubaï)",SUMPRODUCT(N(WEEKDAY(ROW(INDIRECT(B59&amp;":"&amp;E59)))&lt;6)),IF(A59="Qatar",SUMPRODUCT(N(WEEKDAY(ROW(INDIRECT(B59&amp;":"&amp;E59)))&lt;6)),IF(A59="Qatar",SUMPRODUCT(N(WEEKDAY(ROW(INDIRECT(B59&amp;":"&amp;E59)))&lt;6)),IF(A59="Royaume-Uni",NETWORKDAYS(B59,E59,Jours_Fériés!$F$30:$F$38),IF(A59="Etats-Unis (Côte Est)",NETWORKDAYS(B59,E59,Jours_Fériés!$B$30:$B$39),IF(A59="Hong-Kong",NETWORKDAYS(B59,E59,Jours_Fériés!$B$7:$B$24),IF(A59="Russie",NETWORKDAYS(B59,E59,Jours_Fériés!$F$7:$F$18),NETWORKDAYS(B59,E59)))))))))</f>
        <v>0</v>
      </c>
      <c r="L59" s="28">
        <f t="shared" si="3"/>
        <v>0</v>
      </c>
      <c r="M59" s="28">
        <f t="shared" si="4"/>
        <v>0</v>
      </c>
      <c r="N59" s="28">
        <f t="shared" si="7"/>
        <v>0</v>
      </c>
      <c r="O59" s="28">
        <f t="shared" si="8"/>
        <v>0</v>
      </c>
      <c r="P59" s="29" t="str">
        <f t="shared" si="5"/>
        <v/>
      </c>
      <c r="Q59" s="17"/>
      <c r="R59" s="31" t="str">
        <f t="shared" si="11"/>
        <v/>
      </c>
      <c r="S59" s="29" t="str">
        <f>IF(ISERROR(VLOOKUP(A59,'Liste pays_heure_date_zone '!B:B,1,FALSE)),"",IF(VLOOKUP(Déclaration!A59,'Liste pays_heure_date_zone '!B:C,2,FALSE)="Zone 1",Déclaration!R59,""))</f>
        <v/>
      </c>
      <c r="T59" s="29" t="str">
        <f>IF(ISERROR(VLOOKUP(A59,'Liste pays_heure_date_zone '!B:B,1,FALSE)),"",IF(VLOOKUP(Déclaration!A59,'Liste pays_heure_date_zone '!B:C,2,FALSE)="Zone 2",Déclaration!R59,""))</f>
        <v/>
      </c>
      <c r="U59" s="29" t="str">
        <f>IF(ISERROR(VLOOKUP(A59,'Liste pays_heure_date_zone '!B:B,1,FALSE)),Déclaration!R59,"")</f>
        <v/>
      </c>
      <c r="V59" s="18"/>
      <c r="W59" s="29" t="str">
        <f t="shared" si="9"/>
        <v/>
      </c>
      <c r="X59" s="29" t="str">
        <f t="shared" si="10"/>
        <v/>
      </c>
      <c r="Z59" s="24"/>
      <c r="AB59" s="53"/>
    </row>
    <row r="60" spans="1:28">
      <c r="A60" s="18"/>
      <c r="B60" s="54"/>
      <c r="C60" s="55"/>
      <c r="D60" s="20"/>
      <c r="E60" s="54"/>
      <c r="F60" s="55"/>
      <c r="G60" s="56">
        <f t="shared" si="0"/>
        <v>0</v>
      </c>
      <c r="H60" s="56">
        <f t="shared" si="1"/>
        <v>0</v>
      </c>
      <c r="I60" s="27">
        <f t="shared" si="6"/>
        <v>0</v>
      </c>
      <c r="J60" s="28">
        <f t="shared" si="2"/>
        <v>0</v>
      </c>
      <c r="K60" s="28">
        <f ca="1">IF(A60="EAU (Abou Dhabi)",SUMPRODUCT(N(WEEKDAY(ROW(INDIRECT(B60&amp;":"&amp;E60)))&lt;6)),IF(A60="EAU (Dubaï)",SUMPRODUCT(N(WEEKDAY(ROW(INDIRECT(B60&amp;":"&amp;E60)))&lt;6)),IF(A60="Qatar",SUMPRODUCT(N(WEEKDAY(ROW(INDIRECT(B60&amp;":"&amp;E60)))&lt;6)),IF(A60="Qatar",SUMPRODUCT(N(WEEKDAY(ROW(INDIRECT(B60&amp;":"&amp;E60)))&lt;6)),IF(A60="Royaume-Uni",NETWORKDAYS(B60,E60,Jours_Fériés!$F$30:$F$38),IF(A60="Etats-Unis (Côte Est)",NETWORKDAYS(B60,E60,Jours_Fériés!$B$30:$B$39),IF(A60="Hong-Kong",NETWORKDAYS(B60,E60,Jours_Fériés!$B$7:$B$24),IF(A60="Russie",NETWORKDAYS(B60,E60,Jours_Fériés!$F$7:$F$18),NETWORKDAYS(B60,E60)))))))))</f>
        <v>0</v>
      </c>
      <c r="L60" s="28">
        <f t="shared" si="3"/>
        <v>0</v>
      </c>
      <c r="M60" s="28">
        <f t="shared" si="4"/>
        <v>0</v>
      </c>
      <c r="N60" s="28">
        <f t="shared" si="7"/>
        <v>0</v>
      </c>
      <c r="O60" s="28">
        <f t="shared" si="8"/>
        <v>0</v>
      </c>
      <c r="P60" s="29" t="str">
        <f t="shared" si="5"/>
        <v/>
      </c>
      <c r="Q60" s="17"/>
      <c r="R60" s="31" t="str">
        <f t="shared" si="11"/>
        <v/>
      </c>
      <c r="S60" s="29" t="str">
        <f>IF(ISERROR(VLOOKUP(A60,'Liste pays_heure_date_zone '!B:B,1,FALSE)),"",IF(VLOOKUP(Déclaration!A60,'Liste pays_heure_date_zone '!B:C,2,FALSE)="Zone 1",Déclaration!R60,""))</f>
        <v/>
      </c>
      <c r="T60" s="29" t="str">
        <f>IF(ISERROR(VLOOKUP(A60,'Liste pays_heure_date_zone '!B:B,1,FALSE)),"",IF(VLOOKUP(Déclaration!A60,'Liste pays_heure_date_zone '!B:C,2,FALSE)="Zone 2",Déclaration!R60,""))</f>
        <v/>
      </c>
      <c r="U60" s="29" t="str">
        <f>IF(ISERROR(VLOOKUP(A60,'Liste pays_heure_date_zone '!B:B,1,FALSE)),Déclaration!R60,"")</f>
        <v/>
      </c>
      <c r="V60" s="18"/>
      <c r="W60" s="29" t="str">
        <f t="shared" si="9"/>
        <v/>
      </c>
      <c r="X60" s="29" t="str">
        <f t="shared" si="10"/>
        <v/>
      </c>
      <c r="Z60" s="24"/>
      <c r="AB60" s="53"/>
    </row>
    <row r="61" spans="1:28">
      <c r="A61" s="18"/>
      <c r="B61" s="54"/>
      <c r="C61" s="55"/>
      <c r="D61" s="20"/>
      <c r="E61" s="54"/>
      <c r="F61" s="55"/>
      <c r="G61" s="56">
        <f t="shared" si="0"/>
        <v>0</v>
      </c>
      <c r="H61" s="56">
        <f t="shared" si="1"/>
        <v>0</v>
      </c>
      <c r="I61" s="27">
        <f t="shared" si="6"/>
        <v>0</v>
      </c>
      <c r="J61" s="28">
        <f t="shared" si="2"/>
        <v>0</v>
      </c>
      <c r="K61" s="28">
        <f ca="1">IF(A61="EAU (Abou Dhabi)",SUMPRODUCT(N(WEEKDAY(ROW(INDIRECT(B61&amp;":"&amp;E61)))&lt;6)),IF(A61="EAU (Dubaï)",SUMPRODUCT(N(WEEKDAY(ROW(INDIRECT(B61&amp;":"&amp;E61)))&lt;6)),IF(A61="Qatar",SUMPRODUCT(N(WEEKDAY(ROW(INDIRECT(B61&amp;":"&amp;E61)))&lt;6)),IF(A61="Qatar",SUMPRODUCT(N(WEEKDAY(ROW(INDIRECT(B61&amp;":"&amp;E61)))&lt;6)),IF(A61="Royaume-Uni",NETWORKDAYS(B61,E61,Jours_Fériés!$F$30:$F$38),IF(A61="Etats-Unis (Côte Est)",NETWORKDAYS(B61,E61,Jours_Fériés!$B$30:$B$39),IF(A61="Hong-Kong",NETWORKDAYS(B61,E61,Jours_Fériés!$B$7:$B$24),IF(A61="Russie",NETWORKDAYS(B61,E61,Jours_Fériés!$F$7:$F$18),NETWORKDAYS(B61,E61)))))))))</f>
        <v>0</v>
      </c>
      <c r="L61" s="28">
        <f t="shared" si="3"/>
        <v>0</v>
      </c>
      <c r="M61" s="28">
        <f t="shared" si="4"/>
        <v>0</v>
      </c>
      <c r="N61" s="28">
        <f t="shared" si="7"/>
        <v>0</v>
      </c>
      <c r="O61" s="28">
        <f t="shared" si="8"/>
        <v>0</v>
      </c>
      <c r="P61" s="29" t="str">
        <f t="shared" si="5"/>
        <v/>
      </c>
      <c r="Q61" s="17"/>
      <c r="R61" s="31" t="str">
        <f t="shared" si="11"/>
        <v/>
      </c>
      <c r="S61" s="29" t="str">
        <f>IF(ISERROR(VLOOKUP(A61,'Liste pays_heure_date_zone '!B:B,1,FALSE)),"",IF(VLOOKUP(Déclaration!A61,'Liste pays_heure_date_zone '!B:C,2,FALSE)="Zone 1",Déclaration!R61,""))</f>
        <v/>
      </c>
      <c r="T61" s="29" t="str">
        <f>IF(ISERROR(VLOOKUP(A61,'Liste pays_heure_date_zone '!B:B,1,FALSE)),"",IF(VLOOKUP(Déclaration!A61,'Liste pays_heure_date_zone '!B:C,2,FALSE)="Zone 2",Déclaration!R61,""))</f>
        <v/>
      </c>
      <c r="U61" s="29" t="str">
        <f>IF(ISERROR(VLOOKUP(A61,'Liste pays_heure_date_zone '!B:B,1,FALSE)),Déclaration!R61,"")</f>
        <v/>
      </c>
      <c r="V61" s="18"/>
      <c r="W61" s="29" t="str">
        <f t="shared" si="9"/>
        <v/>
      </c>
      <c r="X61" s="29" t="str">
        <f t="shared" si="10"/>
        <v/>
      </c>
      <c r="Z61" s="24"/>
      <c r="AB61" s="53"/>
    </row>
    <row r="62" spans="1:28">
      <c r="A62" s="18"/>
      <c r="B62" s="54"/>
      <c r="C62" s="55"/>
      <c r="D62" s="20"/>
      <c r="E62" s="54"/>
      <c r="F62" s="55"/>
      <c r="G62" s="56">
        <f t="shared" si="0"/>
        <v>0</v>
      </c>
      <c r="H62" s="56">
        <f t="shared" si="1"/>
        <v>0</v>
      </c>
      <c r="I62" s="27">
        <f t="shared" si="6"/>
        <v>0</v>
      </c>
      <c r="J62" s="28">
        <f t="shared" si="2"/>
        <v>0</v>
      </c>
      <c r="K62" s="28">
        <f ca="1">IF(A62="EAU (Abou Dhabi)",SUMPRODUCT(N(WEEKDAY(ROW(INDIRECT(B62&amp;":"&amp;E62)))&lt;6)),IF(A62="EAU (Dubaï)",SUMPRODUCT(N(WEEKDAY(ROW(INDIRECT(B62&amp;":"&amp;E62)))&lt;6)),IF(A62="Qatar",SUMPRODUCT(N(WEEKDAY(ROW(INDIRECT(B62&amp;":"&amp;E62)))&lt;6)),IF(A62="Qatar",SUMPRODUCT(N(WEEKDAY(ROW(INDIRECT(B62&amp;":"&amp;E62)))&lt;6)),IF(A62="Royaume-Uni",NETWORKDAYS(B62,E62,Jours_Fériés!$F$30:$F$38),IF(A62="Etats-Unis (Côte Est)",NETWORKDAYS(B62,E62,Jours_Fériés!$B$30:$B$39),IF(A62="Hong-Kong",NETWORKDAYS(B62,E62,Jours_Fériés!$B$7:$B$24),IF(A62="Russie",NETWORKDAYS(B62,E62,Jours_Fériés!$F$7:$F$18),NETWORKDAYS(B62,E62)))))))))</f>
        <v>0</v>
      </c>
      <c r="L62" s="28">
        <f t="shared" si="3"/>
        <v>0</v>
      </c>
      <c r="M62" s="28">
        <f t="shared" si="4"/>
        <v>0</v>
      </c>
      <c r="N62" s="28">
        <f t="shared" si="7"/>
        <v>0</v>
      </c>
      <c r="O62" s="28">
        <f t="shared" si="8"/>
        <v>0</v>
      </c>
      <c r="P62" s="29" t="str">
        <f t="shared" si="5"/>
        <v/>
      </c>
      <c r="Q62" s="17"/>
      <c r="R62" s="31" t="str">
        <f t="shared" si="11"/>
        <v/>
      </c>
      <c r="S62" s="29" t="str">
        <f>IF(ISERROR(VLOOKUP(A62,'Liste pays_heure_date_zone '!B:B,1,FALSE)),"",IF(VLOOKUP(Déclaration!A62,'Liste pays_heure_date_zone '!B:C,2,FALSE)="Zone 1",Déclaration!R62,""))</f>
        <v/>
      </c>
      <c r="T62" s="29" t="str">
        <f>IF(ISERROR(VLOOKUP(A62,'Liste pays_heure_date_zone '!B:B,1,FALSE)),"",IF(VLOOKUP(Déclaration!A62,'Liste pays_heure_date_zone '!B:C,2,FALSE)="Zone 2",Déclaration!R62,""))</f>
        <v/>
      </c>
      <c r="U62" s="29" t="str">
        <f>IF(ISERROR(VLOOKUP(A62,'Liste pays_heure_date_zone '!B:B,1,FALSE)),Déclaration!R62,"")</f>
        <v/>
      </c>
      <c r="V62" s="18"/>
      <c r="W62" s="29" t="str">
        <f t="shared" si="9"/>
        <v/>
      </c>
      <c r="X62" s="29" t="str">
        <f t="shared" si="10"/>
        <v/>
      </c>
      <c r="Z62" s="24"/>
      <c r="AB62" s="53"/>
    </row>
    <row r="63" spans="1:28">
      <c r="A63" s="18"/>
      <c r="B63" s="54"/>
      <c r="C63" s="55"/>
      <c r="D63" s="20"/>
      <c r="E63" s="54"/>
      <c r="F63" s="55"/>
      <c r="G63" s="56">
        <f t="shared" si="0"/>
        <v>0</v>
      </c>
      <c r="H63" s="56">
        <f t="shared" si="1"/>
        <v>0</v>
      </c>
      <c r="I63" s="27">
        <f t="shared" si="6"/>
        <v>0</v>
      </c>
      <c r="J63" s="28">
        <f t="shared" si="2"/>
        <v>0</v>
      </c>
      <c r="K63" s="28">
        <f ca="1">IF(A63="EAU (Abou Dhabi)",SUMPRODUCT(N(WEEKDAY(ROW(INDIRECT(B63&amp;":"&amp;E63)))&lt;6)),IF(A63="EAU (Dubaï)",SUMPRODUCT(N(WEEKDAY(ROW(INDIRECT(B63&amp;":"&amp;E63)))&lt;6)),IF(A63="Qatar",SUMPRODUCT(N(WEEKDAY(ROW(INDIRECT(B63&amp;":"&amp;E63)))&lt;6)),IF(A63="Qatar",SUMPRODUCT(N(WEEKDAY(ROW(INDIRECT(B63&amp;":"&amp;E63)))&lt;6)),IF(A63="Royaume-Uni",NETWORKDAYS(B63,E63,Jours_Fériés!$F$30:$F$38),IF(A63="Etats-Unis (Côte Est)",NETWORKDAYS(B63,E63,Jours_Fériés!$B$30:$B$39),IF(A63="Hong-Kong",NETWORKDAYS(B63,E63,Jours_Fériés!$B$7:$B$24),IF(A63="Russie",NETWORKDAYS(B63,E63,Jours_Fériés!$F$7:$F$18),NETWORKDAYS(B63,E63)))))))))</f>
        <v>0</v>
      </c>
      <c r="L63" s="28">
        <f t="shared" si="3"/>
        <v>0</v>
      </c>
      <c r="M63" s="28">
        <f t="shared" si="4"/>
        <v>0</v>
      </c>
      <c r="N63" s="28">
        <f t="shared" si="7"/>
        <v>0</v>
      </c>
      <c r="O63" s="28">
        <f t="shared" si="8"/>
        <v>0</v>
      </c>
      <c r="P63" s="29" t="str">
        <f t="shared" si="5"/>
        <v/>
      </c>
      <c r="Q63" s="17"/>
      <c r="R63" s="31" t="str">
        <f t="shared" si="11"/>
        <v/>
      </c>
      <c r="S63" s="29" t="str">
        <f>IF(ISERROR(VLOOKUP(A63,'Liste pays_heure_date_zone '!B:B,1,FALSE)),"",IF(VLOOKUP(Déclaration!A63,'Liste pays_heure_date_zone '!B:C,2,FALSE)="Zone 1",Déclaration!R63,""))</f>
        <v/>
      </c>
      <c r="T63" s="29" t="str">
        <f>IF(ISERROR(VLOOKUP(A63,'Liste pays_heure_date_zone '!B:B,1,FALSE)),"",IF(VLOOKUP(Déclaration!A63,'Liste pays_heure_date_zone '!B:C,2,FALSE)="Zone 2",Déclaration!R63,""))</f>
        <v/>
      </c>
      <c r="U63" s="29" t="str">
        <f>IF(ISERROR(VLOOKUP(A63,'Liste pays_heure_date_zone '!B:B,1,FALSE)),Déclaration!R63,"")</f>
        <v/>
      </c>
      <c r="V63" s="18"/>
      <c r="W63" s="29" t="str">
        <f t="shared" si="9"/>
        <v/>
      </c>
      <c r="X63" s="29" t="str">
        <f t="shared" si="10"/>
        <v/>
      </c>
      <c r="Z63" s="24"/>
      <c r="AB63" s="53"/>
    </row>
    <row r="64" spans="1:28">
      <c r="A64" s="18"/>
      <c r="B64" s="54"/>
      <c r="C64" s="55"/>
      <c r="D64" s="20"/>
      <c r="E64" s="54"/>
      <c r="F64" s="55"/>
      <c r="G64" s="56">
        <f t="shared" si="0"/>
        <v>0</v>
      </c>
      <c r="H64" s="56">
        <f t="shared" si="1"/>
        <v>0</v>
      </c>
      <c r="I64" s="27">
        <f t="shared" si="6"/>
        <v>0</v>
      </c>
      <c r="J64" s="28">
        <f t="shared" si="2"/>
        <v>0</v>
      </c>
      <c r="K64" s="28">
        <f ca="1">IF(A64="EAU (Abou Dhabi)",SUMPRODUCT(N(WEEKDAY(ROW(INDIRECT(B64&amp;":"&amp;E64)))&lt;6)),IF(A64="EAU (Dubaï)",SUMPRODUCT(N(WEEKDAY(ROW(INDIRECT(B64&amp;":"&amp;E64)))&lt;6)),IF(A64="Qatar",SUMPRODUCT(N(WEEKDAY(ROW(INDIRECT(B64&amp;":"&amp;E64)))&lt;6)),IF(A64="Qatar",SUMPRODUCT(N(WEEKDAY(ROW(INDIRECT(B64&amp;":"&amp;E64)))&lt;6)),IF(A64="Royaume-Uni",NETWORKDAYS(B64,E64,Jours_Fériés!$F$30:$F$38),IF(A64="Etats-Unis (Côte Est)",NETWORKDAYS(B64,E64,Jours_Fériés!$B$30:$B$39),IF(A64="Hong-Kong",NETWORKDAYS(B64,E64,Jours_Fériés!$B$7:$B$24),IF(A64="Russie",NETWORKDAYS(B64,E64,Jours_Fériés!$F$7:$F$18),NETWORKDAYS(B64,E64)))))))))</f>
        <v>0</v>
      </c>
      <c r="L64" s="28">
        <f t="shared" si="3"/>
        <v>0</v>
      </c>
      <c r="M64" s="28">
        <f t="shared" si="4"/>
        <v>0</v>
      </c>
      <c r="N64" s="28">
        <f t="shared" si="7"/>
        <v>0</v>
      </c>
      <c r="O64" s="28">
        <f t="shared" si="8"/>
        <v>0</v>
      </c>
      <c r="P64" s="29" t="str">
        <f t="shared" si="5"/>
        <v/>
      </c>
      <c r="Q64" s="17"/>
      <c r="R64" s="31" t="str">
        <f t="shared" si="11"/>
        <v/>
      </c>
      <c r="S64" s="29" t="str">
        <f>IF(ISERROR(VLOOKUP(A64,'Liste pays_heure_date_zone '!B:B,1,FALSE)),"",IF(VLOOKUP(Déclaration!A64,'Liste pays_heure_date_zone '!B:C,2,FALSE)="Zone 1",Déclaration!R64,""))</f>
        <v/>
      </c>
      <c r="T64" s="29" t="str">
        <f>IF(ISERROR(VLOOKUP(A64,'Liste pays_heure_date_zone '!B:B,1,FALSE)),"",IF(VLOOKUP(Déclaration!A64,'Liste pays_heure_date_zone '!B:C,2,FALSE)="Zone 2",Déclaration!R64,""))</f>
        <v/>
      </c>
      <c r="U64" s="29" t="str">
        <f>IF(ISERROR(VLOOKUP(A64,'Liste pays_heure_date_zone '!B:B,1,FALSE)),Déclaration!R64,"")</f>
        <v/>
      </c>
      <c r="V64" s="18"/>
      <c r="W64" s="29" t="str">
        <f t="shared" si="9"/>
        <v/>
      </c>
      <c r="X64" s="29" t="str">
        <f t="shared" si="10"/>
        <v/>
      </c>
      <c r="Z64" s="24"/>
      <c r="AB64" s="53"/>
    </row>
    <row r="65" spans="1:28">
      <c r="A65" s="18"/>
      <c r="B65" s="54"/>
      <c r="C65" s="55"/>
      <c r="D65" s="20"/>
      <c r="E65" s="54"/>
      <c r="F65" s="55"/>
      <c r="G65" s="56">
        <f t="shared" si="0"/>
        <v>0</v>
      </c>
      <c r="H65" s="56">
        <f t="shared" si="1"/>
        <v>0</v>
      </c>
      <c r="I65" s="27">
        <f t="shared" si="6"/>
        <v>0</v>
      </c>
      <c r="J65" s="28">
        <f t="shared" si="2"/>
        <v>0</v>
      </c>
      <c r="K65" s="28">
        <f ca="1">IF(A65="EAU (Abou Dhabi)",SUMPRODUCT(N(WEEKDAY(ROW(INDIRECT(B65&amp;":"&amp;E65)))&lt;6)),IF(A65="EAU (Dubaï)",SUMPRODUCT(N(WEEKDAY(ROW(INDIRECT(B65&amp;":"&amp;E65)))&lt;6)),IF(A65="Qatar",SUMPRODUCT(N(WEEKDAY(ROW(INDIRECT(B65&amp;":"&amp;E65)))&lt;6)),IF(A65="Qatar",SUMPRODUCT(N(WEEKDAY(ROW(INDIRECT(B65&amp;":"&amp;E65)))&lt;6)),IF(A65="Royaume-Uni",NETWORKDAYS(B65,E65,Jours_Fériés!$F$30:$F$38),IF(A65="Etats-Unis (Côte Est)",NETWORKDAYS(B65,E65,Jours_Fériés!$B$30:$B$39),IF(A65="Hong-Kong",NETWORKDAYS(B65,E65,Jours_Fériés!$B$7:$B$24),IF(A65="Russie",NETWORKDAYS(B65,E65,Jours_Fériés!$F$7:$F$18),NETWORKDAYS(B65,E65)))))))))</f>
        <v>0</v>
      </c>
      <c r="L65" s="28">
        <f t="shared" si="3"/>
        <v>0</v>
      </c>
      <c r="M65" s="28">
        <f t="shared" si="4"/>
        <v>0</v>
      </c>
      <c r="N65" s="28">
        <f t="shared" si="7"/>
        <v>0</v>
      </c>
      <c r="O65" s="28">
        <f t="shared" si="8"/>
        <v>0</v>
      </c>
      <c r="P65" s="29" t="str">
        <f t="shared" si="5"/>
        <v/>
      </c>
      <c r="Q65" s="17"/>
      <c r="R65" s="31" t="str">
        <f t="shared" si="11"/>
        <v/>
      </c>
      <c r="S65" s="29" t="str">
        <f>IF(ISERROR(VLOOKUP(A65,'Liste pays_heure_date_zone '!B:B,1,FALSE)),"",IF(VLOOKUP(Déclaration!A65,'Liste pays_heure_date_zone '!B:C,2,FALSE)="Zone 1",Déclaration!R65,""))</f>
        <v/>
      </c>
      <c r="T65" s="29" t="str">
        <f>IF(ISERROR(VLOOKUP(A65,'Liste pays_heure_date_zone '!B:B,1,FALSE)),"",IF(VLOOKUP(Déclaration!A65,'Liste pays_heure_date_zone '!B:C,2,FALSE)="Zone 2",Déclaration!R65,""))</f>
        <v/>
      </c>
      <c r="U65" s="29" t="str">
        <f>IF(ISERROR(VLOOKUP(A65,'Liste pays_heure_date_zone '!B:B,1,FALSE)),Déclaration!R65,"")</f>
        <v/>
      </c>
      <c r="V65" s="18"/>
      <c r="W65" s="29" t="str">
        <f t="shared" si="9"/>
        <v/>
      </c>
      <c r="X65" s="29" t="str">
        <f t="shared" si="10"/>
        <v/>
      </c>
      <c r="Z65" s="24"/>
      <c r="AB65" s="53"/>
    </row>
    <row r="66" spans="1:28">
      <c r="A66" s="18"/>
      <c r="B66" s="54"/>
      <c r="C66" s="55"/>
      <c r="D66" s="20"/>
      <c r="E66" s="54"/>
      <c r="F66" s="55"/>
      <c r="G66" s="56">
        <f t="shared" si="0"/>
        <v>0</v>
      </c>
      <c r="H66" s="56">
        <f t="shared" si="1"/>
        <v>0</v>
      </c>
      <c r="I66" s="27">
        <f t="shared" si="6"/>
        <v>0</v>
      </c>
      <c r="J66" s="28">
        <f t="shared" si="2"/>
        <v>0</v>
      </c>
      <c r="K66" s="28">
        <f ca="1">IF(A66="EAU (Abou Dhabi)",SUMPRODUCT(N(WEEKDAY(ROW(INDIRECT(B66&amp;":"&amp;E66)))&lt;6)),IF(A66="EAU (Dubaï)",SUMPRODUCT(N(WEEKDAY(ROW(INDIRECT(B66&amp;":"&amp;E66)))&lt;6)),IF(A66="Qatar",SUMPRODUCT(N(WEEKDAY(ROW(INDIRECT(B66&amp;":"&amp;E66)))&lt;6)),IF(A66="Qatar",SUMPRODUCT(N(WEEKDAY(ROW(INDIRECT(B66&amp;":"&amp;E66)))&lt;6)),IF(A66="Royaume-Uni",NETWORKDAYS(B66,E66,Jours_Fériés!$F$30:$F$38),IF(A66="Etats-Unis (Côte Est)",NETWORKDAYS(B66,E66,Jours_Fériés!$B$30:$B$39),IF(A66="Hong-Kong",NETWORKDAYS(B66,E66,Jours_Fériés!$B$7:$B$24),IF(A66="Russie",NETWORKDAYS(B66,E66,Jours_Fériés!$F$7:$F$18),NETWORKDAYS(B66,E66)))))))))</f>
        <v>0</v>
      </c>
      <c r="L66" s="28">
        <f t="shared" si="3"/>
        <v>0</v>
      </c>
      <c r="M66" s="28">
        <f t="shared" si="4"/>
        <v>0</v>
      </c>
      <c r="N66" s="28">
        <f t="shared" si="7"/>
        <v>0</v>
      </c>
      <c r="O66" s="28">
        <f t="shared" si="8"/>
        <v>0</v>
      </c>
      <c r="P66" s="29" t="str">
        <f t="shared" si="5"/>
        <v/>
      </c>
      <c r="Q66" s="17"/>
      <c r="R66" s="31" t="str">
        <f t="shared" si="11"/>
        <v/>
      </c>
      <c r="S66" s="29" t="str">
        <f>IF(ISERROR(VLOOKUP(A66,'Liste pays_heure_date_zone '!B:B,1,FALSE)),"",IF(VLOOKUP(Déclaration!A66,'Liste pays_heure_date_zone '!B:C,2,FALSE)="Zone 1",Déclaration!R66,""))</f>
        <v/>
      </c>
      <c r="T66" s="29" t="str">
        <f>IF(ISERROR(VLOOKUP(A66,'Liste pays_heure_date_zone '!B:B,1,FALSE)),"",IF(VLOOKUP(Déclaration!A66,'Liste pays_heure_date_zone '!B:C,2,FALSE)="Zone 2",Déclaration!R66,""))</f>
        <v/>
      </c>
      <c r="U66" s="29" t="str">
        <f>IF(ISERROR(VLOOKUP(A66,'Liste pays_heure_date_zone '!B:B,1,FALSE)),Déclaration!R66,"")</f>
        <v/>
      </c>
      <c r="V66" s="18"/>
      <c r="W66" s="29" t="str">
        <f t="shared" si="9"/>
        <v/>
      </c>
      <c r="X66" s="29" t="str">
        <f t="shared" si="10"/>
        <v/>
      </c>
      <c r="Z66" s="24"/>
      <c r="AB66" s="53"/>
    </row>
    <row r="67" spans="1:28">
      <c r="A67" s="18"/>
      <c r="B67" s="54"/>
      <c r="C67" s="55"/>
      <c r="D67" s="20"/>
      <c r="E67" s="54"/>
      <c r="F67" s="55"/>
      <c r="G67" s="56">
        <f t="shared" si="0"/>
        <v>0</v>
      </c>
      <c r="H67" s="56">
        <f t="shared" si="1"/>
        <v>0</v>
      </c>
      <c r="I67" s="27">
        <f t="shared" si="6"/>
        <v>0</v>
      </c>
      <c r="J67" s="28">
        <f t="shared" si="2"/>
        <v>0</v>
      </c>
      <c r="K67" s="28">
        <f ca="1">IF(A67="EAU (Abou Dhabi)",SUMPRODUCT(N(WEEKDAY(ROW(INDIRECT(B67&amp;":"&amp;E67)))&lt;6)),IF(A67="EAU (Dubaï)",SUMPRODUCT(N(WEEKDAY(ROW(INDIRECT(B67&amp;":"&amp;E67)))&lt;6)),IF(A67="Qatar",SUMPRODUCT(N(WEEKDAY(ROW(INDIRECT(B67&amp;":"&amp;E67)))&lt;6)),IF(A67="Qatar",SUMPRODUCT(N(WEEKDAY(ROW(INDIRECT(B67&amp;":"&amp;E67)))&lt;6)),IF(A67="Royaume-Uni",NETWORKDAYS(B67,E67,Jours_Fériés!$F$30:$F$38),IF(A67="Etats-Unis (Côte Est)",NETWORKDAYS(B67,E67,Jours_Fériés!$B$30:$B$39),IF(A67="Hong-Kong",NETWORKDAYS(B67,E67,Jours_Fériés!$B$7:$B$24),IF(A67="Russie",NETWORKDAYS(B67,E67,Jours_Fériés!$F$7:$F$18),NETWORKDAYS(B67,E67)))))))))</f>
        <v>0</v>
      </c>
      <c r="L67" s="28">
        <f t="shared" si="3"/>
        <v>0</v>
      </c>
      <c r="M67" s="28">
        <f t="shared" si="4"/>
        <v>0</v>
      </c>
      <c r="N67" s="28">
        <f t="shared" si="7"/>
        <v>0</v>
      </c>
      <c r="O67" s="28">
        <f t="shared" si="8"/>
        <v>0</v>
      </c>
      <c r="P67" s="29" t="str">
        <f t="shared" si="5"/>
        <v/>
      </c>
      <c r="Q67" s="17"/>
      <c r="R67" s="31" t="str">
        <f t="shared" si="11"/>
        <v/>
      </c>
      <c r="S67" s="29" t="str">
        <f>IF(ISERROR(VLOOKUP(A67,'Liste pays_heure_date_zone '!B:B,1,FALSE)),"",IF(VLOOKUP(Déclaration!A67,'Liste pays_heure_date_zone '!B:C,2,FALSE)="Zone 1",Déclaration!R67,""))</f>
        <v/>
      </c>
      <c r="T67" s="29" t="str">
        <f>IF(ISERROR(VLOOKUP(A67,'Liste pays_heure_date_zone '!B:B,1,FALSE)),"",IF(VLOOKUP(Déclaration!A67,'Liste pays_heure_date_zone '!B:C,2,FALSE)="Zone 2",Déclaration!R67,""))</f>
        <v/>
      </c>
      <c r="U67" s="29" t="str">
        <f>IF(ISERROR(VLOOKUP(A67,'Liste pays_heure_date_zone '!B:B,1,FALSE)),Déclaration!R67,"")</f>
        <v/>
      </c>
      <c r="V67" s="18"/>
      <c r="W67" s="29" t="str">
        <f t="shared" si="9"/>
        <v/>
      </c>
      <c r="X67" s="29" t="str">
        <f t="shared" si="10"/>
        <v/>
      </c>
      <c r="Z67" s="24"/>
      <c r="AB67" s="53"/>
    </row>
    <row r="68" spans="1:28">
      <c r="A68" s="18"/>
      <c r="B68" s="54"/>
      <c r="C68" s="55"/>
      <c r="D68" s="20"/>
      <c r="E68" s="54"/>
      <c r="F68" s="55"/>
      <c r="G68" s="56">
        <f t="shared" si="0"/>
        <v>0</v>
      </c>
      <c r="H68" s="56">
        <f t="shared" si="1"/>
        <v>0</v>
      </c>
      <c r="I68" s="27">
        <f t="shared" si="6"/>
        <v>0</v>
      </c>
      <c r="J68" s="28">
        <f t="shared" si="2"/>
        <v>0</v>
      </c>
      <c r="K68" s="28">
        <f ca="1">IF(A68="EAU (Abou Dhabi)",SUMPRODUCT(N(WEEKDAY(ROW(INDIRECT(B68&amp;":"&amp;E68)))&lt;6)),IF(A68="EAU (Dubaï)",SUMPRODUCT(N(WEEKDAY(ROW(INDIRECT(B68&amp;":"&amp;E68)))&lt;6)),IF(A68="Qatar",SUMPRODUCT(N(WEEKDAY(ROW(INDIRECT(B68&amp;":"&amp;E68)))&lt;6)),IF(A68="Qatar",SUMPRODUCT(N(WEEKDAY(ROW(INDIRECT(B68&amp;":"&amp;E68)))&lt;6)),IF(A68="Royaume-Uni",NETWORKDAYS(B68,E68,Jours_Fériés!$F$30:$F$38),IF(A68="Etats-Unis (Côte Est)",NETWORKDAYS(B68,E68,Jours_Fériés!$B$30:$B$39),IF(A68="Hong-Kong",NETWORKDAYS(B68,E68,Jours_Fériés!$B$7:$B$24),IF(A68="Russie",NETWORKDAYS(B68,E68,Jours_Fériés!$F$7:$F$18),NETWORKDAYS(B68,E68)))))))))</f>
        <v>0</v>
      </c>
      <c r="L68" s="28">
        <f t="shared" si="3"/>
        <v>0</v>
      </c>
      <c r="M68" s="28">
        <f t="shared" si="4"/>
        <v>0</v>
      </c>
      <c r="N68" s="28">
        <f t="shared" si="7"/>
        <v>0</v>
      </c>
      <c r="O68" s="28">
        <f t="shared" si="8"/>
        <v>0</v>
      </c>
      <c r="P68" s="29" t="str">
        <f t="shared" si="5"/>
        <v/>
      </c>
      <c r="Q68" s="17"/>
      <c r="R68" s="31" t="str">
        <f t="shared" si="11"/>
        <v/>
      </c>
      <c r="S68" s="29" t="str">
        <f>IF(ISERROR(VLOOKUP(A68,'Liste pays_heure_date_zone '!B:B,1,FALSE)),"",IF(VLOOKUP(Déclaration!A68,'Liste pays_heure_date_zone '!B:C,2,FALSE)="Zone 1",Déclaration!R68,""))</f>
        <v/>
      </c>
      <c r="T68" s="29" t="str">
        <f>IF(ISERROR(VLOOKUP(A68,'Liste pays_heure_date_zone '!B:B,1,FALSE)),"",IF(VLOOKUP(Déclaration!A68,'Liste pays_heure_date_zone '!B:C,2,FALSE)="Zone 2",Déclaration!R68,""))</f>
        <v/>
      </c>
      <c r="U68" s="29" t="str">
        <f>IF(ISERROR(VLOOKUP(A68,'Liste pays_heure_date_zone '!B:B,1,FALSE)),Déclaration!R68,"")</f>
        <v/>
      </c>
      <c r="V68" s="18"/>
      <c r="W68" s="29" t="str">
        <f t="shared" si="9"/>
        <v/>
      </c>
      <c r="X68" s="29" t="str">
        <f t="shared" si="10"/>
        <v/>
      </c>
      <c r="Z68" s="24"/>
      <c r="AB68" s="53"/>
    </row>
    <row r="69" spans="1:28">
      <c r="A69" s="18"/>
      <c r="B69" s="54"/>
      <c r="C69" s="55"/>
      <c r="D69" s="20"/>
      <c r="E69" s="54"/>
      <c r="F69" s="55"/>
      <c r="G69" s="56">
        <f t="shared" si="0"/>
        <v>0</v>
      </c>
      <c r="H69" s="56">
        <f t="shared" si="1"/>
        <v>0</v>
      </c>
      <c r="I69" s="27">
        <f t="shared" si="6"/>
        <v>0</v>
      </c>
      <c r="J69" s="28">
        <f t="shared" si="2"/>
        <v>0</v>
      </c>
      <c r="K69" s="28">
        <f ca="1">IF(A69="EAU (Abou Dhabi)",SUMPRODUCT(N(WEEKDAY(ROW(INDIRECT(B69&amp;":"&amp;E69)))&lt;6)),IF(A69="EAU (Dubaï)",SUMPRODUCT(N(WEEKDAY(ROW(INDIRECT(B69&amp;":"&amp;E69)))&lt;6)),IF(A69="Qatar",SUMPRODUCT(N(WEEKDAY(ROW(INDIRECT(B69&amp;":"&amp;E69)))&lt;6)),IF(A69="Qatar",SUMPRODUCT(N(WEEKDAY(ROW(INDIRECT(B69&amp;":"&amp;E69)))&lt;6)),IF(A69="Royaume-Uni",NETWORKDAYS(B69,E69,Jours_Fériés!$F$30:$F$38),IF(A69="Etats-Unis (Côte Est)",NETWORKDAYS(B69,E69,Jours_Fériés!$B$30:$B$39),IF(A69="Hong-Kong",NETWORKDAYS(B69,E69,Jours_Fériés!$B$7:$B$24),IF(A69="Russie",NETWORKDAYS(B69,E69,Jours_Fériés!$F$7:$F$18),NETWORKDAYS(B69,E69)))))))))</f>
        <v>0</v>
      </c>
      <c r="L69" s="28">
        <f t="shared" si="3"/>
        <v>0</v>
      </c>
      <c r="M69" s="28">
        <f t="shared" si="4"/>
        <v>0</v>
      </c>
      <c r="N69" s="28">
        <f t="shared" si="7"/>
        <v>0</v>
      </c>
      <c r="O69" s="28">
        <f t="shared" si="8"/>
        <v>0</v>
      </c>
      <c r="P69" s="29" t="str">
        <f t="shared" si="5"/>
        <v/>
      </c>
      <c r="Q69" s="17"/>
      <c r="R69" s="31" t="str">
        <f t="shared" si="11"/>
        <v/>
      </c>
      <c r="S69" s="29" t="str">
        <f>IF(ISERROR(VLOOKUP(A69,'Liste pays_heure_date_zone '!B:B,1,FALSE)),"",IF(VLOOKUP(Déclaration!A69,'Liste pays_heure_date_zone '!B:C,2,FALSE)="Zone 1",Déclaration!R69,""))</f>
        <v/>
      </c>
      <c r="T69" s="29" t="str">
        <f>IF(ISERROR(VLOOKUP(A69,'Liste pays_heure_date_zone '!B:B,1,FALSE)),"",IF(VLOOKUP(Déclaration!A69,'Liste pays_heure_date_zone '!B:C,2,FALSE)="Zone 2",Déclaration!R69,""))</f>
        <v/>
      </c>
      <c r="U69" s="29" t="str">
        <f>IF(ISERROR(VLOOKUP(A69,'Liste pays_heure_date_zone '!B:B,1,FALSE)),Déclaration!R69,"")</f>
        <v/>
      </c>
      <c r="V69" s="18"/>
      <c r="W69" s="29" t="str">
        <f t="shared" si="9"/>
        <v/>
      </c>
      <c r="X69" s="29" t="str">
        <f t="shared" si="10"/>
        <v/>
      </c>
      <c r="Z69" s="24"/>
      <c r="AB69" s="53"/>
    </row>
    <row r="70" spans="1:28">
      <c r="A70" s="18"/>
      <c r="B70" s="54"/>
      <c r="C70" s="55"/>
      <c r="D70" s="20"/>
      <c r="E70" s="54"/>
      <c r="F70" s="55"/>
      <c r="G70" s="56">
        <f t="shared" si="0"/>
        <v>0</v>
      </c>
      <c r="H70" s="56">
        <f t="shared" si="1"/>
        <v>0</v>
      </c>
      <c r="I70" s="27">
        <f t="shared" si="6"/>
        <v>0</v>
      </c>
      <c r="J70" s="28">
        <f t="shared" si="2"/>
        <v>0</v>
      </c>
      <c r="K70" s="28">
        <f ca="1">IF(A70="EAU (Abou Dhabi)",SUMPRODUCT(N(WEEKDAY(ROW(INDIRECT(B70&amp;":"&amp;E70)))&lt;6)),IF(A70="EAU (Dubaï)",SUMPRODUCT(N(WEEKDAY(ROW(INDIRECT(B70&amp;":"&amp;E70)))&lt;6)),IF(A70="Qatar",SUMPRODUCT(N(WEEKDAY(ROW(INDIRECT(B70&amp;":"&amp;E70)))&lt;6)),IF(A70="Qatar",SUMPRODUCT(N(WEEKDAY(ROW(INDIRECT(B70&amp;":"&amp;E70)))&lt;6)),IF(A70="Royaume-Uni",NETWORKDAYS(B70,E70,Jours_Fériés!$F$30:$F$38),IF(A70="Etats-Unis (Côte Est)",NETWORKDAYS(B70,E70,Jours_Fériés!$B$30:$B$39),IF(A70="Hong-Kong",NETWORKDAYS(B70,E70,Jours_Fériés!$B$7:$B$24),IF(A70="Russie",NETWORKDAYS(B70,E70,Jours_Fériés!$F$7:$F$18),NETWORKDAYS(B70,E70)))))))))</f>
        <v>0</v>
      </c>
      <c r="L70" s="28">
        <f t="shared" si="3"/>
        <v>0</v>
      </c>
      <c r="M70" s="28">
        <f t="shared" si="4"/>
        <v>0</v>
      </c>
      <c r="N70" s="28">
        <f t="shared" si="7"/>
        <v>0</v>
      </c>
      <c r="O70" s="28">
        <f t="shared" si="8"/>
        <v>0</v>
      </c>
      <c r="P70" s="29" t="str">
        <f t="shared" si="5"/>
        <v/>
      </c>
      <c r="Q70" s="17"/>
      <c r="R70" s="31" t="str">
        <f t="shared" si="11"/>
        <v/>
      </c>
      <c r="S70" s="29" t="str">
        <f>IF(ISERROR(VLOOKUP(A70,'Liste pays_heure_date_zone '!B:B,1,FALSE)),"",IF(VLOOKUP(Déclaration!A70,'Liste pays_heure_date_zone '!B:C,2,FALSE)="Zone 1",Déclaration!R70,""))</f>
        <v/>
      </c>
      <c r="T70" s="29" t="str">
        <f>IF(ISERROR(VLOOKUP(A70,'Liste pays_heure_date_zone '!B:B,1,FALSE)),"",IF(VLOOKUP(Déclaration!A70,'Liste pays_heure_date_zone '!B:C,2,FALSE)="Zone 2",Déclaration!R70,""))</f>
        <v/>
      </c>
      <c r="U70" s="29" t="str">
        <f>IF(ISERROR(VLOOKUP(A70,'Liste pays_heure_date_zone '!B:B,1,FALSE)),Déclaration!R70,"")</f>
        <v/>
      </c>
      <c r="V70" s="18"/>
      <c r="W70" s="29" t="str">
        <f t="shared" si="9"/>
        <v/>
      </c>
      <c r="X70" s="29" t="str">
        <f t="shared" si="10"/>
        <v/>
      </c>
      <c r="Z70" s="24"/>
      <c r="AB70" s="53"/>
    </row>
    <row r="71" spans="1:28">
      <c r="A71" s="18"/>
      <c r="B71" s="54"/>
      <c r="C71" s="55"/>
      <c r="D71" s="20"/>
      <c r="E71" s="54"/>
      <c r="F71" s="55"/>
      <c r="G71" s="56">
        <f t="shared" si="0"/>
        <v>0</v>
      </c>
      <c r="H71" s="56">
        <f t="shared" si="1"/>
        <v>0</v>
      </c>
      <c r="I71" s="27">
        <f t="shared" si="6"/>
        <v>0</v>
      </c>
      <c r="J71" s="28">
        <f t="shared" si="2"/>
        <v>0</v>
      </c>
      <c r="K71" s="28">
        <f ca="1">IF(A71="EAU (Abou Dhabi)",SUMPRODUCT(N(WEEKDAY(ROW(INDIRECT(B71&amp;":"&amp;E71)))&lt;6)),IF(A71="EAU (Dubaï)",SUMPRODUCT(N(WEEKDAY(ROW(INDIRECT(B71&amp;":"&amp;E71)))&lt;6)),IF(A71="Qatar",SUMPRODUCT(N(WEEKDAY(ROW(INDIRECT(B71&amp;":"&amp;E71)))&lt;6)),IF(A71="Qatar",SUMPRODUCT(N(WEEKDAY(ROW(INDIRECT(B71&amp;":"&amp;E71)))&lt;6)),IF(A71="Royaume-Uni",NETWORKDAYS(B71,E71,Jours_Fériés!$F$30:$F$38),IF(A71="Etats-Unis (Côte Est)",NETWORKDAYS(B71,E71,Jours_Fériés!$B$30:$B$39),IF(A71="Hong-Kong",NETWORKDAYS(B71,E71,Jours_Fériés!$B$7:$B$24),IF(A71="Russie",NETWORKDAYS(B71,E71,Jours_Fériés!$F$7:$F$18),NETWORKDAYS(B71,E71)))))))))</f>
        <v>0</v>
      </c>
      <c r="L71" s="28">
        <f t="shared" si="3"/>
        <v>0</v>
      </c>
      <c r="M71" s="28">
        <f t="shared" si="4"/>
        <v>0</v>
      </c>
      <c r="N71" s="28">
        <f t="shared" si="7"/>
        <v>0</v>
      </c>
      <c r="O71" s="28">
        <f t="shared" si="8"/>
        <v>0</v>
      </c>
      <c r="P71" s="29" t="str">
        <f t="shared" si="5"/>
        <v/>
      </c>
      <c r="Q71" s="17"/>
      <c r="R71" s="31" t="str">
        <f t="shared" si="11"/>
        <v/>
      </c>
      <c r="S71" s="29" t="str">
        <f>IF(ISERROR(VLOOKUP(A71,'Liste pays_heure_date_zone '!B:B,1,FALSE)),"",IF(VLOOKUP(Déclaration!A71,'Liste pays_heure_date_zone '!B:C,2,FALSE)="Zone 1",Déclaration!R71,""))</f>
        <v/>
      </c>
      <c r="T71" s="29" t="str">
        <f>IF(ISERROR(VLOOKUP(A71,'Liste pays_heure_date_zone '!B:B,1,FALSE)),"",IF(VLOOKUP(Déclaration!A71,'Liste pays_heure_date_zone '!B:C,2,FALSE)="Zone 2",Déclaration!R71,""))</f>
        <v/>
      </c>
      <c r="U71" s="29" t="str">
        <f>IF(ISERROR(VLOOKUP(A71,'Liste pays_heure_date_zone '!B:B,1,FALSE)),Déclaration!R71,"")</f>
        <v/>
      </c>
      <c r="V71" s="18"/>
      <c r="W71" s="29" t="str">
        <f t="shared" si="9"/>
        <v/>
      </c>
      <c r="X71" s="29" t="str">
        <f t="shared" si="10"/>
        <v/>
      </c>
      <c r="Z71" s="24"/>
      <c r="AB71" s="53"/>
    </row>
    <row r="72" spans="1:28">
      <c r="A72" s="18"/>
      <c r="B72" s="54"/>
      <c r="C72" s="55"/>
      <c r="D72" s="20"/>
      <c r="E72" s="54"/>
      <c r="F72" s="55"/>
      <c r="G72" s="56">
        <f t="shared" si="0"/>
        <v>0</v>
      </c>
      <c r="H72" s="56">
        <f t="shared" si="1"/>
        <v>0</v>
      </c>
      <c r="I72" s="27">
        <f t="shared" si="6"/>
        <v>0</v>
      </c>
      <c r="J72" s="28">
        <f t="shared" si="2"/>
        <v>0</v>
      </c>
      <c r="K72" s="28">
        <f ca="1">IF(A72="EAU (Abou Dhabi)",SUMPRODUCT(N(WEEKDAY(ROW(INDIRECT(B72&amp;":"&amp;E72)))&lt;6)),IF(A72="EAU (Dubaï)",SUMPRODUCT(N(WEEKDAY(ROW(INDIRECT(B72&amp;":"&amp;E72)))&lt;6)),IF(A72="Qatar",SUMPRODUCT(N(WEEKDAY(ROW(INDIRECT(B72&amp;":"&amp;E72)))&lt;6)),IF(A72="Qatar",SUMPRODUCT(N(WEEKDAY(ROW(INDIRECT(B72&amp;":"&amp;E72)))&lt;6)),IF(A72="Royaume-Uni",NETWORKDAYS(B72,E72,Jours_Fériés!$F$30:$F$38),IF(A72="Etats-Unis (Côte Est)",NETWORKDAYS(B72,E72,Jours_Fériés!$B$30:$B$39),IF(A72="Hong-Kong",NETWORKDAYS(B72,E72,Jours_Fériés!$B$7:$B$24),IF(A72="Russie",NETWORKDAYS(B72,E72,Jours_Fériés!$F$7:$F$18),NETWORKDAYS(B72,E72)))))))))</f>
        <v>0</v>
      </c>
      <c r="L72" s="28">
        <f t="shared" si="3"/>
        <v>0</v>
      </c>
      <c r="M72" s="28">
        <f t="shared" si="4"/>
        <v>0</v>
      </c>
      <c r="N72" s="28">
        <f t="shared" si="7"/>
        <v>0</v>
      </c>
      <c r="O72" s="28">
        <f t="shared" si="8"/>
        <v>0</v>
      </c>
      <c r="P72" s="29" t="str">
        <f t="shared" si="5"/>
        <v/>
      </c>
      <c r="Q72" s="17"/>
      <c r="R72" s="31" t="str">
        <f t="shared" si="11"/>
        <v/>
      </c>
      <c r="S72" s="29" t="str">
        <f>IF(ISERROR(VLOOKUP(A72,'Liste pays_heure_date_zone '!B:B,1,FALSE)),"",IF(VLOOKUP(Déclaration!A72,'Liste pays_heure_date_zone '!B:C,2,FALSE)="Zone 1",Déclaration!R72,""))</f>
        <v/>
      </c>
      <c r="T72" s="29" t="str">
        <f>IF(ISERROR(VLOOKUP(A72,'Liste pays_heure_date_zone '!B:B,1,FALSE)),"",IF(VLOOKUP(Déclaration!A72,'Liste pays_heure_date_zone '!B:C,2,FALSE)="Zone 2",Déclaration!R72,""))</f>
        <v/>
      </c>
      <c r="U72" s="29" t="str">
        <f>IF(ISERROR(VLOOKUP(A72,'Liste pays_heure_date_zone '!B:B,1,FALSE)),Déclaration!R72,"")</f>
        <v/>
      </c>
      <c r="V72" s="18"/>
      <c r="W72" s="29" t="str">
        <f t="shared" si="9"/>
        <v/>
      </c>
      <c r="X72" s="29" t="str">
        <f t="shared" si="10"/>
        <v/>
      </c>
      <c r="Z72" s="24"/>
      <c r="AB72" s="53"/>
    </row>
    <row r="73" spans="1:28">
      <c r="A73" s="18"/>
      <c r="B73" s="54"/>
      <c r="C73" s="55"/>
      <c r="D73" s="20"/>
      <c r="E73" s="54"/>
      <c r="F73" s="55"/>
      <c r="G73" s="56">
        <f t="shared" si="0"/>
        <v>0</v>
      </c>
      <c r="H73" s="56">
        <f t="shared" si="1"/>
        <v>0</v>
      </c>
      <c r="I73" s="27">
        <f t="shared" si="6"/>
        <v>0</v>
      </c>
      <c r="J73" s="28">
        <f t="shared" si="2"/>
        <v>0</v>
      </c>
      <c r="K73" s="28">
        <f ca="1">IF(A73="EAU (Abou Dhabi)",SUMPRODUCT(N(WEEKDAY(ROW(INDIRECT(B73&amp;":"&amp;E73)))&lt;6)),IF(A73="EAU (Dubaï)",SUMPRODUCT(N(WEEKDAY(ROW(INDIRECT(B73&amp;":"&amp;E73)))&lt;6)),IF(A73="Qatar",SUMPRODUCT(N(WEEKDAY(ROW(INDIRECT(B73&amp;":"&amp;E73)))&lt;6)),IF(A73="Qatar",SUMPRODUCT(N(WEEKDAY(ROW(INDIRECT(B73&amp;":"&amp;E73)))&lt;6)),IF(A73="Royaume-Uni",NETWORKDAYS(B73,E73,Jours_Fériés!$F$30:$F$38),IF(A73="Etats-Unis (Côte Est)",NETWORKDAYS(B73,E73,Jours_Fériés!$B$30:$B$39),IF(A73="Hong-Kong",NETWORKDAYS(B73,E73,Jours_Fériés!$B$7:$B$24),IF(A73="Russie",NETWORKDAYS(B73,E73,Jours_Fériés!$F$7:$F$18),NETWORKDAYS(B73,E73)))))))))</f>
        <v>0</v>
      </c>
      <c r="L73" s="28">
        <f t="shared" si="3"/>
        <v>0</v>
      </c>
      <c r="M73" s="28">
        <f t="shared" si="4"/>
        <v>0</v>
      </c>
      <c r="N73" s="28">
        <f t="shared" si="7"/>
        <v>0</v>
      </c>
      <c r="O73" s="28">
        <f t="shared" si="8"/>
        <v>0</v>
      </c>
      <c r="P73" s="29" t="str">
        <f t="shared" si="5"/>
        <v/>
      </c>
      <c r="Q73" s="17"/>
      <c r="R73" s="31" t="str">
        <f t="shared" si="11"/>
        <v/>
      </c>
      <c r="S73" s="29" t="str">
        <f>IF(ISERROR(VLOOKUP(A73,'Liste pays_heure_date_zone '!B:B,1,FALSE)),"",IF(VLOOKUP(Déclaration!A73,'Liste pays_heure_date_zone '!B:C,2,FALSE)="Zone 1",Déclaration!R73,""))</f>
        <v/>
      </c>
      <c r="T73" s="29" t="str">
        <f>IF(ISERROR(VLOOKUP(A73,'Liste pays_heure_date_zone '!B:B,1,FALSE)),"",IF(VLOOKUP(Déclaration!A73,'Liste pays_heure_date_zone '!B:C,2,FALSE)="Zone 2",Déclaration!R73,""))</f>
        <v/>
      </c>
      <c r="U73" s="29" t="str">
        <f>IF(ISERROR(VLOOKUP(A73,'Liste pays_heure_date_zone '!B:B,1,FALSE)),Déclaration!R73,"")</f>
        <v/>
      </c>
      <c r="V73" s="18"/>
      <c r="W73" s="29" t="str">
        <f t="shared" si="9"/>
        <v/>
      </c>
      <c r="X73" s="29" t="str">
        <f t="shared" si="10"/>
        <v/>
      </c>
      <c r="Z73" s="24"/>
      <c r="AB73" s="53"/>
    </row>
    <row r="74" spans="1:28">
      <c r="A74" s="18"/>
      <c r="B74" s="54"/>
      <c r="C74" s="55"/>
      <c r="D74" s="20"/>
      <c r="E74" s="54"/>
      <c r="F74" s="55"/>
      <c r="G74" s="56">
        <f t="shared" si="0"/>
        <v>0</v>
      </c>
      <c r="H74" s="56">
        <f t="shared" si="1"/>
        <v>0</v>
      </c>
      <c r="I74" s="27">
        <f t="shared" si="6"/>
        <v>0</v>
      </c>
      <c r="J74" s="28">
        <f t="shared" si="2"/>
        <v>0</v>
      </c>
      <c r="K74" s="28">
        <f ca="1">IF(A74="EAU (Abou Dhabi)",SUMPRODUCT(N(WEEKDAY(ROW(INDIRECT(B74&amp;":"&amp;E74)))&lt;6)),IF(A74="EAU (Dubaï)",SUMPRODUCT(N(WEEKDAY(ROW(INDIRECT(B74&amp;":"&amp;E74)))&lt;6)),IF(A74="Qatar",SUMPRODUCT(N(WEEKDAY(ROW(INDIRECT(B74&amp;":"&amp;E74)))&lt;6)),IF(A74="Qatar",SUMPRODUCT(N(WEEKDAY(ROW(INDIRECT(B74&amp;":"&amp;E74)))&lt;6)),IF(A74="Royaume-Uni",NETWORKDAYS(B74,E74,Jours_Fériés!$F$30:$F$38),IF(A74="Etats-Unis (Côte Est)",NETWORKDAYS(B74,E74,Jours_Fériés!$B$30:$B$39),IF(A74="Hong-Kong",NETWORKDAYS(B74,E74,Jours_Fériés!$B$7:$B$24),IF(A74="Russie",NETWORKDAYS(B74,E74,Jours_Fériés!$F$7:$F$18),NETWORKDAYS(B74,E74)))))))))</f>
        <v>0</v>
      </c>
      <c r="L74" s="28">
        <f t="shared" si="3"/>
        <v>0</v>
      </c>
      <c r="M74" s="28">
        <f t="shared" si="4"/>
        <v>0</v>
      </c>
      <c r="N74" s="28">
        <f t="shared" si="7"/>
        <v>0</v>
      </c>
      <c r="O74" s="28">
        <f t="shared" si="8"/>
        <v>0</v>
      </c>
      <c r="P74" s="29" t="str">
        <f t="shared" si="5"/>
        <v/>
      </c>
      <c r="Q74" s="17"/>
      <c r="R74" s="31" t="str">
        <f t="shared" si="11"/>
        <v/>
      </c>
      <c r="S74" s="29" t="str">
        <f>IF(ISERROR(VLOOKUP(A74,'Liste pays_heure_date_zone '!B:B,1,FALSE)),"",IF(VLOOKUP(Déclaration!A74,'Liste pays_heure_date_zone '!B:C,2,FALSE)="Zone 1",Déclaration!R74,""))</f>
        <v/>
      </c>
      <c r="T74" s="29" t="str">
        <f>IF(ISERROR(VLOOKUP(A74,'Liste pays_heure_date_zone '!B:B,1,FALSE)),"",IF(VLOOKUP(Déclaration!A74,'Liste pays_heure_date_zone '!B:C,2,FALSE)="Zone 2",Déclaration!R74,""))</f>
        <v/>
      </c>
      <c r="U74" s="29" t="str">
        <f>IF(ISERROR(VLOOKUP(A74,'Liste pays_heure_date_zone '!B:B,1,FALSE)),Déclaration!R74,"")</f>
        <v/>
      </c>
      <c r="V74" s="18"/>
      <c r="W74" s="29" t="str">
        <f t="shared" si="9"/>
        <v/>
      </c>
      <c r="X74" s="29" t="str">
        <f t="shared" si="10"/>
        <v/>
      </c>
      <c r="Z74" s="24"/>
      <c r="AB74" s="53"/>
    </row>
    <row r="75" spans="1:28">
      <c r="A75" s="18"/>
      <c r="B75" s="54"/>
      <c r="C75" s="55"/>
      <c r="D75" s="20"/>
      <c r="E75" s="54"/>
      <c r="F75" s="55"/>
      <c r="G75" s="56">
        <f t="shared" si="0"/>
        <v>0</v>
      </c>
      <c r="H75" s="56">
        <f t="shared" si="1"/>
        <v>0</v>
      </c>
      <c r="I75" s="27">
        <f t="shared" si="6"/>
        <v>0</v>
      </c>
      <c r="J75" s="28">
        <f t="shared" si="2"/>
        <v>0</v>
      </c>
      <c r="K75" s="28">
        <f ca="1">IF(A75="EAU (Abou Dhabi)",SUMPRODUCT(N(WEEKDAY(ROW(INDIRECT(B75&amp;":"&amp;E75)))&lt;6)),IF(A75="EAU (Dubaï)",SUMPRODUCT(N(WEEKDAY(ROW(INDIRECT(B75&amp;":"&amp;E75)))&lt;6)),IF(A75="Qatar",SUMPRODUCT(N(WEEKDAY(ROW(INDIRECT(B75&amp;":"&amp;E75)))&lt;6)),IF(A75="Qatar",SUMPRODUCT(N(WEEKDAY(ROW(INDIRECT(B75&amp;":"&amp;E75)))&lt;6)),IF(A75="Royaume-Uni",NETWORKDAYS(B75,E75,Jours_Fériés!$F$30:$F$38),IF(A75="Etats-Unis (Côte Est)",NETWORKDAYS(B75,E75,Jours_Fériés!$B$30:$B$39),IF(A75="Hong-Kong",NETWORKDAYS(B75,E75,Jours_Fériés!$B$7:$B$24),IF(A75="Russie",NETWORKDAYS(B75,E75,Jours_Fériés!$F$7:$F$18),NETWORKDAYS(B75,E75)))))))))</f>
        <v>0</v>
      </c>
      <c r="L75" s="28">
        <f t="shared" si="3"/>
        <v>0</v>
      </c>
      <c r="M75" s="28">
        <f t="shared" si="4"/>
        <v>0</v>
      </c>
      <c r="N75" s="28">
        <f t="shared" si="7"/>
        <v>0</v>
      </c>
      <c r="O75" s="28">
        <f t="shared" si="8"/>
        <v>0</v>
      </c>
      <c r="P75" s="29" t="str">
        <f t="shared" si="5"/>
        <v/>
      </c>
      <c r="Q75" s="17"/>
      <c r="R75" s="31" t="str">
        <f t="shared" si="11"/>
        <v/>
      </c>
      <c r="S75" s="29" t="str">
        <f>IF(ISERROR(VLOOKUP(A75,'Liste pays_heure_date_zone '!B:B,1,FALSE)),"",IF(VLOOKUP(Déclaration!A75,'Liste pays_heure_date_zone '!B:C,2,FALSE)="Zone 1",Déclaration!R75,""))</f>
        <v/>
      </c>
      <c r="T75" s="29" t="str">
        <f>IF(ISERROR(VLOOKUP(A75,'Liste pays_heure_date_zone '!B:B,1,FALSE)),"",IF(VLOOKUP(Déclaration!A75,'Liste pays_heure_date_zone '!B:C,2,FALSE)="Zone 2",Déclaration!R75,""))</f>
        <v/>
      </c>
      <c r="U75" s="29" t="str">
        <f>IF(ISERROR(VLOOKUP(A75,'Liste pays_heure_date_zone '!B:B,1,FALSE)),Déclaration!R75,"")</f>
        <v/>
      </c>
      <c r="V75" s="18"/>
      <c r="W75" s="29" t="str">
        <f t="shared" si="9"/>
        <v/>
      </c>
      <c r="X75" s="29" t="str">
        <f t="shared" si="10"/>
        <v/>
      </c>
      <c r="Z75" s="24"/>
      <c r="AB75" s="53"/>
    </row>
    <row r="76" spans="1:28">
      <c r="A76" s="18"/>
      <c r="B76" s="54"/>
      <c r="C76" s="55"/>
      <c r="D76" s="20"/>
      <c r="E76" s="54"/>
      <c r="F76" s="55"/>
      <c r="G76" s="56">
        <f t="shared" ref="G76:G107" si="12">E76-B76</f>
        <v>0</v>
      </c>
      <c r="H76" s="56">
        <f t="shared" ref="H76:H107" si="13">F76-C76</f>
        <v>0</v>
      </c>
      <c r="I76" s="27">
        <f t="shared" si="6"/>
        <v>0</v>
      </c>
      <c r="J76" s="28">
        <f t="shared" si="2"/>
        <v>0</v>
      </c>
      <c r="K76" s="28">
        <f ca="1">IF(A76="EAU (Abou Dhabi)",SUMPRODUCT(N(WEEKDAY(ROW(INDIRECT(B76&amp;":"&amp;E76)))&lt;6)),IF(A76="EAU (Dubaï)",SUMPRODUCT(N(WEEKDAY(ROW(INDIRECT(B76&amp;":"&amp;E76)))&lt;6)),IF(A76="Qatar",SUMPRODUCT(N(WEEKDAY(ROW(INDIRECT(B76&amp;":"&amp;E76)))&lt;6)),IF(A76="Qatar",SUMPRODUCT(N(WEEKDAY(ROW(INDIRECT(B76&amp;":"&amp;E76)))&lt;6)),IF(A76="Royaume-Uni",NETWORKDAYS(B76,E76,Jours_Fériés!$F$30:$F$38),IF(A76="Etats-Unis (Côte Est)",NETWORKDAYS(B76,E76,Jours_Fériés!$B$30:$B$39),IF(A76="Hong-Kong",NETWORKDAYS(B76,E76,Jours_Fériés!$B$7:$B$24),IF(A76="Russie",NETWORKDAYS(B76,E76,Jours_Fériés!$F$7:$F$18),NETWORKDAYS(B76,E76)))))))))</f>
        <v>0</v>
      </c>
      <c r="L76" s="28">
        <f t="shared" ref="L76:L107" si="14">HOUR(C76)</f>
        <v>0</v>
      </c>
      <c r="M76" s="28">
        <f t="shared" ref="M76:M107" si="15">IF(NETWORKDAYS(B76,B76)=1,IF(L76&lt;12,0,-1),0)</f>
        <v>0</v>
      </c>
      <c r="N76" s="28">
        <f t="shared" si="7"/>
        <v>0</v>
      </c>
      <c r="O76" s="28">
        <f t="shared" si="8"/>
        <v>0</v>
      </c>
      <c r="P76" s="29" t="str">
        <f t="shared" ref="P76:P107" si="16">IF(AND(B76="",C76=""),"",IF(J76&lt;1,0,K76+M76+O76))</f>
        <v/>
      </c>
      <c r="Q76" s="17"/>
      <c r="R76" s="31" t="str">
        <f t="shared" si="11"/>
        <v/>
      </c>
      <c r="S76" s="29" t="str">
        <f>IF(ISERROR(VLOOKUP(A76,'Liste pays_heure_date_zone '!B:B,1,FALSE)),"",IF(VLOOKUP(Déclaration!A76,'Liste pays_heure_date_zone '!B:C,2,FALSE)="Zone 1",Déclaration!R76,""))</f>
        <v/>
      </c>
      <c r="T76" s="29" t="str">
        <f>IF(ISERROR(VLOOKUP(A76,'Liste pays_heure_date_zone '!B:B,1,FALSE)),"",IF(VLOOKUP(Déclaration!A76,'Liste pays_heure_date_zone '!B:C,2,FALSE)="Zone 2",Déclaration!R76,""))</f>
        <v/>
      </c>
      <c r="U76" s="29" t="str">
        <f>IF(ISERROR(VLOOKUP(A76,'Liste pays_heure_date_zone '!B:B,1,FALSE)),Déclaration!R76,"")</f>
        <v/>
      </c>
      <c r="V76" s="18"/>
      <c r="W76" s="29" t="str">
        <f t="shared" si="9"/>
        <v/>
      </c>
      <c r="X76" s="29" t="str">
        <f t="shared" si="10"/>
        <v/>
      </c>
      <c r="Z76" s="24"/>
      <c r="AB76" s="53"/>
    </row>
    <row r="77" spans="1:28">
      <c r="A77" s="18"/>
      <c r="B77" s="54"/>
      <c r="C77" s="55"/>
      <c r="D77" s="20"/>
      <c r="E77" s="54"/>
      <c r="F77" s="55"/>
      <c r="G77" s="56">
        <f t="shared" si="12"/>
        <v>0</v>
      </c>
      <c r="H77" s="56">
        <f t="shared" si="13"/>
        <v>0</v>
      </c>
      <c r="I77" s="27">
        <f t="shared" si="6"/>
        <v>0</v>
      </c>
      <c r="J77" s="28">
        <f t="shared" si="2"/>
        <v>0</v>
      </c>
      <c r="K77" s="28">
        <f ca="1">IF(A77="EAU (Abou Dhabi)",SUMPRODUCT(N(WEEKDAY(ROW(INDIRECT(B77&amp;":"&amp;E77)))&lt;6)),IF(A77="EAU (Dubaï)",SUMPRODUCT(N(WEEKDAY(ROW(INDIRECT(B77&amp;":"&amp;E77)))&lt;6)),IF(A77="Qatar",SUMPRODUCT(N(WEEKDAY(ROW(INDIRECT(B77&amp;":"&amp;E77)))&lt;6)),IF(A77="Qatar",SUMPRODUCT(N(WEEKDAY(ROW(INDIRECT(B77&amp;":"&amp;E77)))&lt;6)),IF(A77="Royaume-Uni",NETWORKDAYS(B77,E77,Jours_Fériés!$F$30:$F$38),IF(A77="Etats-Unis (Côte Est)",NETWORKDAYS(B77,E77,Jours_Fériés!$B$30:$B$39),IF(A77="Hong-Kong",NETWORKDAYS(B77,E77,Jours_Fériés!$B$7:$B$24),IF(A77="Russie",NETWORKDAYS(B77,E77,Jours_Fériés!$F$7:$F$18),NETWORKDAYS(B77,E77)))))))))</f>
        <v>0</v>
      </c>
      <c r="L77" s="28">
        <f t="shared" si="14"/>
        <v>0</v>
      </c>
      <c r="M77" s="28">
        <f t="shared" si="15"/>
        <v>0</v>
      </c>
      <c r="N77" s="28">
        <f t="shared" si="7"/>
        <v>0</v>
      </c>
      <c r="O77" s="28">
        <f t="shared" si="8"/>
        <v>0</v>
      </c>
      <c r="P77" s="29" t="str">
        <f t="shared" si="16"/>
        <v/>
      </c>
      <c r="Q77" s="17"/>
      <c r="R77" s="31" t="str">
        <f t="shared" si="11"/>
        <v/>
      </c>
      <c r="S77" s="29" t="str">
        <f>IF(ISERROR(VLOOKUP(A77,'Liste pays_heure_date_zone '!B:B,1,FALSE)),"",IF(VLOOKUP(Déclaration!A77,'Liste pays_heure_date_zone '!B:C,2,FALSE)="Zone 1",Déclaration!R77,""))</f>
        <v/>
      </c>
      <c r="T77" s="29" t="str">
        <f>IF(ISERROR(VLOOKUP(A77,'Liste pays_heure_date_zone '!B:B,1,FALSE)),"",IF(VLOOKUP(Déclaration!A77,'Liste pays_heure_date_zone '!B:C,2,FALSE)="Zone 2",Déclaration!R77,""))</f>
        <v/>
      </c>
      <c r="U77" s="29" t="str">
        <f>IF(ISERROR(VLOOKUP(A77,'Liste pays_heure_date_zone '!B:B,1,FALSE)),Déclaration!R77,"")</f>
        <v/>
      </c>
      <c r="V77" s="18"/>
      <c r="W77" s="29" t="str">
        <f t="shared" si="9"/>
        <v/>
      </c>
      <c r="X77" s="29" t="str">
        <f t="shared" si="10"/>
        <v/>
      </c>
      <c r="Z77" s="24"/>
      <c r="AB77" s="53"/>
    </row>
    <row r="78" spans="1:28">
      <c r="A78" s="18"/>
      <c r="B78" s="54"/>
      <c r="C78" s="55"/>
      <c r="D78" s="20"/>
      <c r="E78" s="54"/>
      <c r="F78" s="55"/>
      <c r="G78" s="56">
        <f t="shared" si="12"/>
        <v>0</v>
      </c>
      <c r="H78" s="56">
        <f t="shared" si="13"/>
        <v>0</v>
      </c>
      <c r="I78" s="27">
        <f t="shared" si="6"/>
        <v>0</v>
      </c>
      <c r="J78" s="28">
        <f t="shared" si="2"/>
        <v>0</v>
      </c>
      <c r="K78" s="28">
        <f ca="1">IF(A78="EAU (Abou Dhabi)",SUMPRODUCT(N(WEEKDAY(ROW(INDIRECT(B78&amp;":"&amp;E78)))&lt;6)),IF(A78="EAU (Dubaï)",SUMPRODUCT(N(WEEKDAY(ROW(INDIRECT(B78&amp;":"&amp;E78)))&lt;6)),IF(A78="Qatar",SUMPRODUCT(N(WEEKDAY(ROW(INDIRECT(B78&amp;":"&amp;E78)))&lt;6)),IF(A78="Qatar",SUMPRODUCT(N(WEEKDAY(ROW(INDIRECT(B78&amp;":"&amp;E78)))&lt;6)),IF(A78="Royaume-Uni",NETWORKDAYS(B78,E78,Jours_Fériés!$F$30:$F$38),IF(A78="Etats-Unis (Côte Est)",NETWORKDAYS(B78,E78,Jours_Fériés!$B$30:$B$39),IF(A78="Hong-Kong",NETWORKDAYS(B78,E78,Jours_Fériés!$B$7:$B$24),IF(A78="Russie",NETWORKDAYS(B78,E78,Jours_Fériés!$F$7:$F$18),NETWORKDAYS(B78,E78)))))))))</f>
        <v>0</v>
      </c>
      <c r="L78" s="28">
        <f t="shared" si="14"/>
        <v>0</v>
      </c>
      <c r="M78" s="28">
        <f t="shared" si="15"/>
        <v>0</v>
      </c>
      <c r="N78" s="28">
        <f t="shared" si="7"/>
        <v>0</v>
      </c>
      <c r="O78" s="28">
        <f t="shared" si="8"/>
        <v>0</v>
      </c>
      <c r="P78" s="29" t="str">
        <f t="shared" si="16"/>
        <v/>
      </c>
      <c r="Q78" s="17"/>
      <c r="R78" s="31" t="str">
        <f t="shared" si="11"/>
        <v/>
      </c>
      <c r="S78" s="29" t="str">
        <f>IF(ISERROR(VLOOKUP(A78,'Liste pays_heure_date_zone '!B:B,1,FALSE)),"",IF(VLOOKUP(Déclaration!A78,'Liste pays_heure_date_zone '!B:C,2,FALSE)="Zone 1",Déclaration!R78,""))</f>
        <v/>
      </c>
      <c r="T78" s="29" t="str">
        <f>IF(ISERROR(VLOOKUP(A78,'Liste pays_heure_date_zone '!B:B,1,FALSE)),"",IF(VLOOKUP(Déclaration!A78,'Liste pays_heure_date_zone '!B:C,2,FALSE)="Zone 2",Déclaration!R78,""))</f>
        <v/>
      </c>
      <c r="U78" s="29" t="str">
        <f>IF(ISERROR(VLOOKUP(A78,'Liste pays_heure_date_zone '!B:B,1,FALSE)),Déclaration!R78,"")</f>
        <v/>
      </c>
      <c r="V78" s="18"/>
      <c r="W78" s="29" t="str">
        <f t="shared" si="9"/>
        <v/>
      </c>
      <c r="X78" s="29" t="str">
        <f t="shared" si="10"/>
        <v/>
      </c>
      <c r="Z78" s="24"/>
      <c r="AB78" s="53"/>
    </row>
    <row r="79" spans="1:28">
      <c r="A79" s="18"/>
      <c r="B79" s="54"/>
      <c r="C79" s="55"/>
      <c r="D79" s="20"/>
      <c r="E79" s="54"/>
      <c r="F79" s="55"/>
      <c r="G79" s="56">
        <f t="shared" si="12"/>
        <v>0</v>
      </c>
      <c r="H79" s="56">
        <f t="shared" si="13"/>
        <v>0</v>
      </c>
      <c r="I79" s="27">
        <f t="shared" si="6"/>
        <v>0</v>
      </c>
      <c r="J79" s="28">
        <f t="shared" si="2"/>
        <v>0</v>
      </c>
      <c r="K79" s="28">
        <f ca="1">IF(A79="EAU (Abou Dhabi)",SUMPRODUCT(N(WEEKDAY(ROW(INDIRECT(B79&amp;":"&amp;E79)))&lt;6)),IF(A79="EAU (Dubaï)",SUMPRODUCT(N(WEEKDAY(ROW(INDIRECT(B79&amp;":"&amp;E79)))&lt;6)),IF(A79="Qatar",SUMPRODUCT(N(WEEKDAY(ROW(INDIRECT(B79&amp;":"&amp;E79)))&lt;6)),IF(A79="Qatar",SUMPRODUCT(N(WEEKDAY(ROW(INDIRECT(B79&amp;":"&amp;E79)))&lt;6)),IF(A79="Royaume-Uni",NETWORKDAYS(B79,E79,Jours_Fériés!$F$30:$F$38),IF(A79="Etats-Unis (Côte Est)",NETWORKDAYS(B79,E79,Jours_Fériés!$B$30:$B$39),IF(A79="Hong-Kong",NETWORKDAYS(B79,E79,Jours_Fériés!$B$7:$B$24),IF(A79="Russie",NETWORKDAYS(B79,E79,Jours_Fériés!$F$7:$F$18),NETWORKDAYS(B79,E79)))))))))</f>
        <v>0</v>
      </c>
      <c r="L79" s="28">
        <f t="shared" si="14"/>
        <v>0</v>
      </c>
      <c r="M79" s="28">
        <f t="shared" si="15"/>
        <v>0</v>
      </c>
      <c r="N79" s="28">
        <f t="shared" si="7"/>
        <v>0</v>
      </c>
      <c r="O79" s="28">
        <f t="shared" si="8"/>
        <v>0</v>
      </c>
      <c r="P79" s="29" t="str">
        <f t="shared" si="16"/>
        <v/>
      </c>
      <c r="Q79" s="17"/>
      <c r="R79" s="31" t="str">
        <f t="shared" si="11"/>
        <v/>
      </c>
      <c r="S79" s="29" t="str">
        <f>IF(ISERROR(VLOOKUP(A79,'Liste pays_heure_date_zone '!B:B,1,FALSE)),"",IF(VLOOKUP(Déclaration!A79,'Liste pays_heure_date_zone '!B:C,2,FALSE)="Zone 1",Déclaration!R79,""))</f>
        <v/>
      </c>
      <c r="T79" s="29" t="str">
        <f>IF(ISERROR(VLOOKUP(A79,'Liste pays_heure_date_zone '!B:B,1,FALSE)),"",IF(VLOOKUP(Déclaration!A79,'Liste pays_heure_date_zone '!B:C,2,FALSE)="Zone 2",Déclaration!R79,""))</f>
        <v/>
      </c>
      <c r="U79" s="29" t="str">
        <f>IF(ISERROR(VLOOKUP(A79,'Liste pays_heure_date_zone '!B:B,1,FALSE)),Déclaration!R79,"")</f>
        <v/>
      </c>
      <c r="V79" s="18"/>
      <c r="W79" s="29" t="str">
        <f t="shared" si="9"/>
        <v/>
      </c>
      <c r="X79" s="29" t="str">
        <f t="shared" si="10"/>
        <v/>
      </c>
      <c r="Z79" s="24"/>
      <c r="AB79" s="53"/>
    </row>
    <row r="80" spans="1:28">
      <c r="A80" s="18"/>
      <c r="B80" s="54"/>
      <c r="C80" s="55"/>
      <c r="D80" s="20"/>
      <c r="E80" s="54"/>
      <c r="F80" s="55"/>
      <c r="G80" s="56">
        <f t="shared" si="12"/>
        <v>0</v>
      </c>
      <c r="H80" s="56">
        <f t="shared" si="13"/>
        <v>0</v>
      </c>
      <c r="I80" s="27">
        <f t="shared" si="6"/>
        <v>0</v>
      </c>
      <c r="J80" s="28">
        <f t="shared" si="2"/>
        <v>0</v>
      </c>
      <c r="K80" s="28">
        <f ca="1">IF(A80="EAU (Abou Dhabi)",SUMPRODUCT(N(WEEKDAY(ROW(INDIRECT(B80&amp;":"&amp;E80)))&lt;6)),IF(A80="EAU (Dubaï)",SUMPRODUCT(N(WEEKDAY(ROW(INDIRECT(B80&amp;":"&amp;E80)))&lt;6)),IF(A80="Qatar",SUMPRODUCT(N(WEEKDAY(ROW(INDIRECT(B80&amp;":"&amp;E80)))&lt;6)),IF(A80="Qatar",SUMPRODUCT(N(WEEKDAY(ROW(INDIRECT(B80&amp;":"&amp;E80)))&lt;6)),IF(A80="Royaume-Uni",NETWORKDAYS(B80,E80,Jours_Fériés!$F$30:$F$38),IF(A80="Etats-Unis (Côte Est)",NETWORKDAYS(B80,E80,Jours_Fériés!$B$30:$B$39),IF(A80="Hong-Kong",NETWORKDAYS(B80,E80,Jours_Fériés!$B$7:$B$24),IF(A80="Russie",NETWORKDAYS(B80,E80,Jours_Fériés!$F$7:$F$18),NETWORKDAYS(B80,E80)))))))))</f>
        <v>0</v>
      </c>
      <c r="L80" s="28">
        <f t="shared" si="14"/>
        <v>0</v>
      </c>
      <c r="M80" s="28">
        <f t="shared" si="15"/>
        <v>0</v>
      </c>
      <c r="N80" s="28">
        <f t="shared" si="7"/>
        <v>0</v>
      </c>
      <c r="O80" s="28">
        <f t="shared" si="8"/>
        <v>0</v>
      </c>
      <c r="P80" s="29" t="str">
        <f t="shared" si="16"/>
        <v/>
      </c>
      <c r="Q80" s="17"/>
      <c r="R80" s="31" t="str">
        <f t="shared" si="11"/>
        <v/>
      </c>
      <c r="S80" s="29" t="str">
        <f>IF(ISERROR(VLOOKUP(A80,'Liste pays_heure_date_zone '!B:B,1,FALSE)),"",IF(VLOOKUP(Déclaration!A80,'Liste pays_heure_date_zone '!B:C,2,FALSE)="Zone 1",Déclaration!R80,""))</f>
        <v/>
      </c>
      <c r="T80" s="29" t="str">
        <f>IF(ISERROR(VLOOKUP(A80,'Liste pays_heure_date_zone '!B:B,1,FALSE)),"",IF(VLOOKUP(Déclaration!A80,'Liste pays_heure_date_zone '!B:C,2,FALSE)="Zone 2",Déclaration!R80,""))</f>
        <v/>
      </c>
      <c r="U80" s="29" t="str">
        <f>IF(ISERROR(VLOOKUP(A80,'Liste pays_heure_date_zone '!B:B,1,FALSE)),Déclaration!R80,"")</f>
        <v/>
      </c>
      <c r="V80" s="18"/>
      <c r="W80" s="29" t="str">
        <f t="shared" si="9"/>
        <v/>
      </c>
      <c r="X80" s="29" t="str">
        <f t="shared" si="10"/>
        <v/>
      </c>
      <c r="Z80" s="24"/>
      <c r="AB80" s="53"/>
    </row>
    <row r="81" spans="1:28">
      <c r="A81" s="18"/>
      <c r="B81" s="54"/>
      <c r="C81" s="55"/>
      <c r="D81" s="20"/>
      <c r="E81" s="54"/>
      <c r="F81" s="55"/>
      <c r="G81" s="56">
        <f t="shared" si="12"/>
        <v>0</v>
      </c>
      <c r="H81" s="56">
        <f t="shared" si="13"/>
        <v>0</v>
      </c>
      <c r="I81" s="27">
        <f t="shared" si="6"/>
        <v>0</v>
      </c>
      <c r="J81" s="28">
        <f t="shared" si="2"/>
        <v>0</v>
      </c>
      <c r="K81" s="28">
        <f ca="1">IF(A81="EAU (Abou Dhabi)",SUMPRODUCT(N(WEEKDAY(ROW(INDIRECT(B81&amp;":"&amp;E81)))&lt;6)),IF(A81="EAU (Dubaï)",SUMPRODUCT(N(WEEKDAY(ROW(INDIRECT(B81&amp;":"&amp;E81)))&lt;6)),IF(A81="Qatar",SUMPRODUCT(N(WEEKDAY(ROW(INDIRECT(B81&amp;":"&amp;E81)))&lt;6)),IF(A81="Qatar",SUMPRODUCT(N(WEEKDAY(ROW(INDIRECT(B81&amp;":"&amp;E81)))&lt;6)),IF(A81="Royaume-Uni",NETWORKDAYS(B81,E81,Jours_Fériés!$F$30:$F$38),IF(A81="Etats-Unis (Côte Est)",NETWORKDAYS(B81,E81,Jours_Fériés!$B$30:$B$39),IF(A81="Hong-Kong",NETWORKDAYS(B81,E81,Jours_Fériés!$B$7:$B$24),IF(A81="Russie",NETWORKDAYS(B81,E81,Jours_Fériés!$F$7:$F$18),NETWORKDAYS(B81,E81)))))))))</f>
        <v>0</v>
      </c>
      <c r="L81" s="28">
        <f t="shared" si="14"/>
        <v>0</v>
      </c>
      <c r="M81" s="28">
        <f t="shared" si="15"/>
        <v>0</v>
      </c>
      <c r="N81" s="28">
        <f t="shared" si="7"/>
        <v>0</v>
      </c>
      <c r="O81" s="28">
        <f t="shared" si="8"/>
        <v>0</v>
      </c>
      <c r="P81" s="29" t="str">
        <f t="shared" si="16"/>
        <v/>
      </c>
      <c r="Q81" s="17"/>
      <c r="R81" s="31" t="str">
        <f t="shared" si="11"/>
        <v/>
      </c>
      <c r="S81" s="29" t="str">
        <f>IF(ISERROR(VLOOKUP(A81,'Liste pays_heure_date_zone '!B:B,1,FALSE)),"",IF(VLOOKUP(Déclaration!A81,'Liste pays_heure_date_zone '!B:C,2,FALSE)="Zone 1",Déclaration!R81,""))</f>
        <v/>
      </c>
      <c r="T81" s="29" t="str">
        <f>IF(ISERROR(VLOOKUP(A81,'Liste pays_heure_date_zone '!B:B,1,FALSE)),"",IF(VLOOKUP(Déclaration!A81,'Liste pays_heure_date_zone '!B:C,2,FALSE)="Zone 2",Déclaration!R81,""))</f>
        <v/>
      </c>
      <c r="U81" s="29" t="str">
        <f>IF(ISERROR(VLOOKUP(A81,'Liste pays_heure_date_zone '!B:B,1,FALSE)),Déclaration!R81,"")</f>
        <v/>
      </c>
      <c r="V81" s="18"/>
      <c r="W81" s="29" t="str">
        <f t="shared" si="9"/>
        <v/>
      </c>
      <c r="X81" s="29" t="str">
        <f t="shared" si="10"/>
        <v/>
      </c>
      <c r="Z81" s="24"/>
      <c r="AB81" s="53"/>
    </row>
    <row r="82" spans="1:28">
      <c r="A82" s="18"/>
      <c r="B82" s="54"/>
      <c r="C82" s="55"/>
      <c r="D82" s="20"/>
      <c r="E82" s="54"/>
      <c r="F82" s="55"/>
      <c r="G82" s="56">
        <f t="shared" si="12"/>
        <v>0</v>
      </c>
      <c r="H82" s="56">
        <f t="shared" si="13"/>
        <v>0</v>
      </c>
      <c r="I82" s="27">
        <f t="shared" si="6"/>
        <v>0</v>
      </c>
      <c r="J82" s="28">
        <f t="shared" si="2"/>
        <v>0</v>
      </c>
      <c r="K82" s="28">
        <f ca="1">IF(A82="EAU (Abou Dhabi)",SUMPRODUCT(N(WEEKDAY(ROW(INDIRECT(B82&amp;":"&amp;E82)))&lt;6)),IF(A82="EAU (Dubaï)",SUMPRODUCT(N(WEEKDAY(ROW(INDIRECT(B82&amp;":"&amp;E82)))&lt;6)),IF(A82="Qatar",SUMPRODUCT(N(WEEKDAY(ROW(INDIRECT(B82&amp;":"&amp;E82)))&lt;6)),IF(A82="Qatar",SUMPRODUCT(N(WEEKDAY(ROW(INDIRECT(B82&amp;":"&amp;E82)))&lt;6)),IF(A82="Royaume-Uni",NETWORKDAYS(B82,E82,Jours_Fériés!$F$30:$F$38),IF(A82="Etats-Unis (Côte Est)",NETWORKDAYS(B82,E82,Jours_Fériés!$B$30:$B$39),IF(A82="Hong-Kong",NETWORKDAYS(B82,E82,Jours_Fériés!$B$7:$B$24),IF(A82="Russie",NETWORKDAYS(B82,E82,Jours_Fériés!$F$7:$F$18),NETWORKDAYS(B82,E82)))))))))</f>
        <v>0</v>
      </c>
      <c r="L82" s="28">
        <f t="shared" si="14"/>
        <v>0</v>
      </c>
      <c r="M82" s="28">
        <f t="shared" si="15"/>
        <v>0</v>
      </c>
      <c r="N82" s="28">
        <f t="shared" si="7"/>
        <v>0</v>
      </c>
      <c r="O82" s="28">
        <f t="shared" si="8"/>
        <v>0</v>
      </c>
      <c r="P82" s="29" t="str">
        <f t="shared" si="16"/>
        <v/>
      </c>
      <c r="Q82" s="17"/>
      <c r="R82" s="31" t="str">
        <f t="shared" si="11"/>
        <v/>
      </c>
      <c r="S82" s="29" t="str">
        <f>IF(ISERROR(VLOOKUP(A82,'Liste pays_heure_date_zone '!B:B,1,FALSE)),"",IF(VLOOKUP(Déclaration!A82,'Liste pays_heure_date_zone '!B:C,2,FALSE)="Zone 1",Déclaration!R82,""))</f>
        <v/>
      </c>
      <c r="T82" s="29" t="str">
        <f>IF(ISERROR(VLOOKUP(A82,'Liste pays_heure_date_zone '!B:B,1,FALSE)),"",IF(VLOOKUP(Déclaration!A82,'Liste pays_heure_date_zone '!B:C,2,FALSE)="Zone 2",Déclaration!R82,""))</f>
        <v/>
      </c>
      <c r="U82" s="29" t="str">
        <f>IF(ISERROR(VLOOKUP(A82,'Liste pays_heure_date_zone '!B:B,1,FALSE)),Déclaration!R82,"")</f>
        <v/>
      </c>
      <c r="V82" s="18"/>
      <c r="W82" s="29" t="str">
        <f t="shared" si="9"/>
        <v/>
      </c>
      <c r="X82" s="29" t="str">
        <f t="shared" si="10"/>
        <v/>
      </c>
      <c r="Z82" s="24"/>
      <c r="AB82" s="53"/>
    </row>
    <row r="83" spans="1:28">
      <c r="A83" s="18"/>
      <c r="B83" s="54"/>
      <c r="C83" s="55"/>
      <c r="D83" s="20"/>
      <c r="E83" s="54"/>
      <c r="F83" s="55"/>
      <c r="G83" s="56">
        <f t="shared" si="12"/>
        <v>0</v>
      </c>
      <c r="H83" s="56">
        <f t="shared" si="13"/>
        <v>0</v>
      </c>
      <c r="I83" s="27">
        <f t="shared" si="6"/>
        <v>0</v>
      </c>
      <c r="J83" s="28">
        <f t="shared" si="2"/>
        <v>0</v>
      </c>
      <c r="K83" s="28">
        <f ca="1">IF(A83="EAU (Abou Dhabi)",SUMPRODUCT(N(WEEKDAY(ROW(INDIRECT(B83&amp;":"&amp;E83)))&lt;6)),IF(A83="EAU (Dubaï)",SUMPRODUCT(N(WEEKDAY(ROW(INDIRECT(B83&amp;":"&amp;E83)))&lt;6)),IF(A83="Qatar",SUMPRODUCT(N(WEEKDAY(ROW(INDIRECT(B83&amp;":"&amp;E83)))&lt;6)),IF(A83="Qatar",SUMPRODUCT(N(WEEKDAY(ROW(INDIRECT(B83&amp;":"&amp;E83)))&lt;6)),IF(A83="Royaume-Uni",NETWORKDAYS(B83,E83,Jours_Fériés!$F$30:$F$38),IF(A83="Etats-Unis (Côte Est)",NETWORKDAYS(B83,E83,Jours_Fériés!$B$30:$B$39),IF(A83="Hong-Kong",NETWORKDAYS(B83,E83,Jours_Fériés!$B$7:$B$24),IF(A83="Russie",NETWORKDAYS(B83,E83,Jours_Fériés!$F$7:$F$18),NETWORKDAYS(B83,E83)))))))))</f>
        <v>0</v>
      </c>
      <c r="L83" s="28">
        <f t="shared" si="14"/>
        <v>0</v>
      </c>
      <c r="M83" s="28">
        <f t="shared" si="15"/>
        <v>0</v>
      </c>
      <c r="N83" s="28">
        <f t="shared" si="7"/>
        <v>0</v>
      </c>
      <c r="O83" s="28">
        <f t="shared" si="8"/>
        <v>0</v>
      </c>
      <c r="P83" s="29" t="str">
        <f t="shared" si="16"/>
        <v/>
      </c>
      <c r="Q83" s="17"/>
      <c r="R83" s="31" t="str">
        <f t="shared" si="11"/>
        <v/>
      </c>
      <c r="S83" s="29" t="str">
        <f>IF(ISERROR(VLOOKUP(A83,'Liste pays_heure_date_zone '!B:B,1,FALSE)),"",IF(VLOOKUP(Déclaration!A83,'Liste pays_heure_date_zone '!B:C,2,FALSE)="Zone 1",Déclaration!R83,""))</f>
        <v/>
      </c>
      <c r="T83" s="29" t="str">
        <f>IF(ISERROR(VLOOKUP(A83,'Liste pays_heure_date_zone '!B:B,1,FALSE)),"",IF(VLOOKUP(Déclaration!A83,'Liste pays_heure_date_zone '!B:C,2,FALSE)="Zone 2",Déclaration!R83,""))</f>
        <v/>
      </c>
      <c r="U83" s="29" t="str">
        <f>IF(ISERROR(VLOOKUP(A83,'Liste pays_heure_date_zone '!B:B,1,FALSE)),Déclaration!R83,"")</f>
        <v/>
      </c>
      <c r="V83" s="18"/>
      <c r="W83" s="29" t="str">
        <f t="shared" si="9"/>
        <v/>
      </c>
      <c r="X83" s="29" t="str">
        <f t="shared" si="10"/>
        <v/>
      </c>
      <c r="Z83" s="24"/>
      <c r="AB83" s="53"/>
    </row>
    <row r="84" spans="1:28">
      <c r="A84" s="18"/>
      <c r="B84" s="54"/>
      <c r="C84" s="55"/>
      <c r="D84" s="20"/>
      <c r="E84" s="54"/>
      <c r="F84" s="55"/>
      <c r="G84" s="56">
        <f t="shared" si="12"/>
        <v>0</v>
      </c>
      <c r="H84" s="56">
        <f t="shared" si="13"/>
        <v>0</v>
      </c>
      <c r="I84" s="27">
        <f t="shared" si="6"/>
        <v>0</v>
      </c>
      <c r="J84" s="28">
        <f t="shared" si="2"/>
        <v>0</v>
      </c>
      <c r="K84" s="28">
        <f ca="1">IF(A84="EAU (Abou Dhabi)",SUMPRODUCT(N(WEEKDAY(ROW(INDIRECT(B84&amp;":"&amp;E84)))&lt;6)),IF(A84="EAU (Dubaï)",SUMPRODUCT(N(WEEKDAY(ROW(INDIRECT(B84&amp;":"&amp;E84)))&lt;6)),IF(A84="Qatar",SUMPRODUCT(N(WEEKDAY(ROW(INDIRECT(B84&amp;":"&amp;E84)))&lt;6)),IF(A84="Qatar",SUMPRODUCT(N(WEEKDAY(ROW(INDIRECT(B84&amp;":"&amp;E84)))&lt;6)),IF(A84="Royaume-Uni",NETWORKDAYS(B84,E84,Jours_Fériés!$F$30:$F$38),IF(A84="Etats-Unis (Côte Est)",NETWORKDAYS(B84,E84,Jours_Fériés!$B$30:$B$39),IF(A84="Hong-Kong",NETWORKDAYS(B84,E84,Jours_Fériés!$B$7:$B$24),IF(A84="Russie",NETWORKDAYS(B84,E84,Jours_Fériés!$F$7:$F$18),NETWORKDAYS(B84,E84)))))))))</f>
        <v>0</v>
      </c>
      <c r="L84" s="28">
        <f t="shared" si="14"/>
        <v>0</v>
      </c>
      <c r="M84" s="28">
        <f t="shared" si="15"/>
        <v>0</v>
      </c>
      <c r="N84" s="28">
        <f t="shared" si="7"/>
        <v>0</v>
      </c>
      <c r="O84" s="28">
        <f t="shared" si="8"/>
        <v>0</v>
      </c>
      <c r="P84" s="29" t="str">
        <f t="shared" si="16"/>
        <v/>
      </c>
      <c r="Q84" s="17"/>
      <c r="R84" s="31" t="str">
        <f t="shared" si="11"/>
        <v/>
      </c>
      <c r="S84" s="29" t="str">
        <f>IF(ISERROR(VLOOKUP(A84,'Liste pays_heure_date_zone '!B:B,1,FALSE)),"",IF(VLOOKUP(Déclaration!A84,'Liste pays_heure_date_zone '!B:C,2,FALSE)="Zone 1",Déclaration!R84,""))</f>
        <v/>
      </c>
      <c r="T84" s="29" t="str">
        <f>IF(ISERROR(VLOOKUP(A84,'Liste pays_heure_date_zone '!B:B,1,FALSE)),"",IF(VLOOKUP(Déclaration!A84,'Liste pays_heure_date_zone '!B:C,2,FALSE)="Zone 2",Déclaration!R84,""))</f>
        <v/>
      </c>
      <c r="U84" s="29" t="str">
        <f>IF(ISERROR(VLOOKUP(A84,'Liste pays_heure_date_zone '!B:B,1,FALSE)),Déclaration!R84,"")</f>
        <v/>
      </c>
      <c r="V84" s="18"/>
      <c r="W84" s="29" t="str">
        <f t="shared" si="9"/>
        <v/>
      </c>
      <c r="X84" s="29" t="str">
        <f t="shared" si="10"/>
        <v/>
      </c>
      <c r="Z84" s="24"/>
      <c r="AB84" s="53"/>
    </row>
    <row r="85" spans="1:28">
      <c r="A85" s="18"/>
      <c r="B85" s="54"/>
      <c r="C85" s="55"/>
      <c r="D85" s="20"/>
      <c r="E85" s="54"/>
      <c r="F85" s="55"/>
      <c r="G85" s="56">
        <f t="shared" si="12"/>
        <v>0</v>
      </c>
      <c r="H85" s="56">
        <f t="shared" si="13"/>
        <v>0</v>
      </c>
      <c r="I85" s="27">
        <f t="shared" si="6"/>
        <v>0</v>
      </c>
      <c r="J85" s="28">
        <f t="shared" si="2"/>
        <v>0</v>
      </c>
      <c r="K85" s="28">
        <f ca="1">IF(A85="EAU (Abou Dhabi)",SUMPRODUCT(N(WEEKDAY(ROW(INDIRECT(B85&amp;":"&amp;E85)))&lt;6)),IF(A85="EAU (Dubaï)",SUMPRODUCT(N(WEEKDAY(ROW(INDIRECT(B85&amp;":"&amp;E85)))&lt;6)),IF(A85="Qatar",SUMPRODUCT(N(WEEKDAY(ROW(INDIRECT(B85&amp;":"&amp;E85)))&lt;6)),IF(A85="Qatar",SUMPRODUCT(N(WEEKDAY(ROW(INDIRECT(B85&amp;":"&amp;E85)))&lt;6)),IF(A85="Royaume-Uni",NETWORKDAYS(B85,E85,Jours_Fériés!$F$30:$F$38),IF(A85="Etats-Unis (Côte Est)",NETWORKDAYS(B85,E85,Jours_Fériés!$B$30:$B$39),IF(A85="Hong-Kong",NETWORKDAYS(B85,E85,Jours_Fériés!$B$7:$B$24),IF(A85="Russie",NETWORKDAYS(B85,E85,Jours_Fériés!$F$7:$F$18),NETWORKDAYS(B85,E85)))))))))</f>
        <v>0</v>
      </c>
      <c r="L85" s="28">
        <f t="shared" si="14"/>
        <v>0</v>
      </c>
      <c r="M85" s="28">
        <f t="shared" si="15"/>
        <v>0</v>
      </c>
      <c r="N85" s="28">
        <f t="shared" si="7"/>
        <v>0</v>
      </c>
      <c r="O85" s="28">
        <f t="shared" si="8"/>
        <v>0</v>
      </c>
      <c r="P85" s="29" t="str">
        <f t="shared" si="16"/>
        <v/>
      </c>
      <c r="Q85" s="17"/>
      <c r="R85" s="31" t="str">
        <f t="shared" si="11"/>
        <v/>
      </c>
      <c r="S85" s="29" t="str">
        <f>IF(ISERROR(VLOOKUP(A85,'Liste pays_heure_date_zone '!B:B,1,FALSE)),"",IF(VLOOKUP(Déclaration!A85,'Liste pays_heure_date_zone '!B:C,2,FALSE)="Zone 1",Déclaration!R85,""))</f>
        <v/>
      </c>
      <c r="T85" s="29" t="str">
        <f>IF(ISERROR(VLOOKUP(A85,'Liste pays_heure_date_zone '!B:B,1,FALSE)),"",IF(VLOOKUP(Déclaration!A85,'Liste pays_heure_date_zone '!B:C,2,FALSE)="Zone 2",Déclaration!R85,""))</f>
        <v/>
      </c>
      <c r="U85" s="29" t="str">
        <f>IF(ISERROR(VLOOKUP(A85,'Liste pays_heure_date_zone '!B:B,1,FALSE)),Déclaration!R85,"")</f>
        <v/>
      </c>
      <c r="V85" s="18"/>
      <c r="W85" s="29" t="str">
        <f t="shared" si="9"/>
        <v/>
      </c>
      <c r="X85" s="29" t="str">
        <f t="shared" si="10"/>
        <v/>
      </c>
      <c r="Z85" s="24"/>
      <c r="AB85" s="53"/>
    </row>
    <row r="86" spans="1:28">
      <c r="A86" s="18"/>
      <c r="B86" s="54"/>
      <c r="C86" s="55"/>
      <c r="D86" s="20"/>
      <c r="E86" s="54"/>
      <c r="F86" s="55"/>
      <c r="G86" s="56">
        <f t="shared" si="12"/>
        <v>0</v>
      </c>
      <c r="H86" s="56">
        <f t="shared" si="13"/>
        <v>0</v>
      </c>
      <c r="I86" s="27">
        <f t="shared" si="6"/>
        <v>0</v>
      </c>
      <c r="J86" s="28">
        <f t="shared" si="2"/>
        <v>0</v>
      </c>
      <c r="K86" s="28">
        <f ca="1">IF(A86="EAU (Abou Dhabi)",SUMPRODUCT(N(WEEKDAY(ROW(INDIRECT(B86&amp;":"&amp;E86)))&lt;6)),IF(A86="EAU (Dubaï)",SUMPRODUCT(N(WEEKDAY(ROW(INDIRECT(B86&amp;":"&amp;E86)))&lt;6)),IF(A86="Qatar",SUMPRODUCT(N(WEEKDAY(ROW(INDIRECT(B86&amp;":"&amp;E86)))&lt;6)),IF(A86="Qatar",SUMPRODUCT(N(WEEKDAY(ROW(INDIRECT(B86&amp;":"&amp;E86)))&lt;6)),IF(A86="Royaume-Uni",NETWORKDAYS(B86,E86,Jours_Fériés!$F$30:$F$38),IF(A86="Etats-Unis (Côte Est)",NETWORKDAYS(B86,E86,Jours_Fériés!$B$30:$B$39),IF(A86="Hong-Kong",NETWORKDAYS(B86,E86,Jours_Fériés!$B$7:$B$24),IF(A86="Russie",NETWORKDAYS(B86,E86,Jours_Fériés!$F$7:$F$18),NETWORKDAYS(B86,E86)))))))))</f>
        <v>0</v>
      </c>
      <c r="L86" s="28">
        <f t="shared" si="14"/>
        <v>0</v>
      </c>
      <c r="M86" s="28">
        <f t="shared" si="15"/>
        <v>0</v>
      </c>
      <c r="N86" s="28">
        <f t="shared" si="7"/>
        <v>0</v>
      </c>
      <c r="O86" s="28">
        <f t="shared" si="8"/>
        <v>0</v>
      </c>
      <c r="P86" s="29" t="str">
        <f t="shared" si="16"/>
        <v/>
      </c>
      <c r="Q86" s="17"/>
      <c r="R86" s="31" t="str">
        <f t="shared" si="11"/>
        <v/>
      </c>
      <c r="S86" s="29" t="str">
        <f>IF(ISERROR(VLOOKUP(A86,'Liste pays_heure_date_zone '!B:B,1,FALSE)),"",IF(VLOOKUP(Déclaration!A86,'Liste pays_heure_date_zone '!B:C,2,FALSE)="Zone 1",Déclaration!R86,""))</f>
        <v/>
      </c>
      <c r="T86" s="29" t="str">
        <f>IF(ISERROR(VLOOKUP(A86,'Liste pays_heure_date_zone '!B:B,1,FALSE)),"",IF(VLOOKUP(Déclaration!A86,'Liste pays_heure_date_zone '!B:C,2,FALSE)="Zone 2",Déclaration!R86,""))</f>
        <v/>
      </c>
      <c r="U86" s="29" t="str">
        <f>IF(ISERROR(VLOOKUP(A86,'Liste pays_heure_date_zone '!B:B,1,FALSE)),Déclaration!R86,"")</f>
        <v/>
      </c>
      <c r="V86" s="18"/>
      <c r="W86" s="29" t="str">
        <f t="shared" si="9"/>
        <v/>
      </c>
      <c r="X86" s="29" t="str">
        <f t="shared" si="10"/>
        <v/>
      </c>
      <c r="Z86" s="24"/>
      <c r="AB86" s="53"/>
    </row>
    <row r="87" spans="1:28">
      <c r="A87" s="18"/>
      <c r="B87" s="54"/>
      <c r="C87" s="55"/>
      <c r="D87" s="20"/>
      <c r="E87" s="54"/>
      <c r="F87" s="55"/>
      <c r="G87" s="56">
        <f t="shared" si="12"/>
        <v>0</v>
      </c>
      <c r="H87" s="56">
        <f t="shared" si="13"/>
        <v>0</v>
      </c>
      <c r="I87" s="27">
        <f t="shared" si="6"/>
        <v>0</v>
      </c>
      <c r="J87" s="28">
        <f t="shared" si="2"/>
        <v>0</v>
      </c>
      <c r="K87" s="28">
        <f ca="1">IF(A87="EAU (Abou Dhabi)",SUMPRODUCT(N(WEEKDAY(ROW(INDIRECT(B87&amp;":"&amp;E87)))&lt;6)),IF(A87="EAU (Dubaï)",SUMPRODUCT(N(WEEKDAY(ROW(INDIRECT(B87&amp;":"&amp;E87)))&lt;6)),IF(A87="Qatar",SUMPRODUCT(N(WEEKDAY(ROW(INDIRECT(B87&amp;":"&amp;E87)))&lt;6)),IF(A87="Qatar",SUMPRODUCT(N(WEEKDAY(ROW(INDIRECT(B87&amp;":"&amp;E87)))&lt;6)),IF(A87="Royaume-Uni",NETWORKDAYS(B87,E87,Jours_Fériés!$F$30:$F$38),IF(A87="Etats-Unis (Côte Est)",NETWORKDAYS(B87,E87,Jours_Fériés!$B$30:$B$39),IF(A87="Hong-Kong",NETWORKDAYS(B87,E87,Jours_Fériés!$B$7:$B$24),IF(A87="Russie",NETWORKDAYS(B87,E87,Jours_Fériés!$F$7:$F$18),NETWORKDAYS(B87,E87)))))))))</f>
        <v>0</v>
      </c>
      <c r="L87" s="28">
        <f t="shared" si="14"/>
        <v>0</v>
      </c>
      <c r="M87" s="28">
        <f t="shared" si="15"/>
        <v>0</v>
      </c>
      <c r="N87" s="28">
        <f t="shared" si="7"/>
        <v>0</v>
      </c>
      <c r="O87" s="28">
        <f t="shared" si="8"/>
        <v>0</v>
      </c>
      <c r="P87" s="29" t="str">
        <f t="shared" si="16"/>
        <v/>
      </c>
      <c r="Q87" s="17"/>
      <c r="R87" s="31" t="str">
        <f t="shared" si="11"/>
        <v/>
      </c>
      <c r="S87" s="29" t="str">
        <f>IF(ISERROR(VLOOKUP(A87,'Liste pays_heure_date_zone '!B:B,1,FALSE)),"",IF(VLOOKUP(Déclaration!A87,'Liste pays_heure_date_zone '!B:C,2,FALSE)="Zone 1",Déclaration!R87,""))</f>
        <v/>
      </c>
      <c r="T87" s="29" t="str">
        <f>IF(ISERROR(VLOOKUP(A87,'Liste pays_heure_date_zone '!B:B,1,FALSE)),"",IF(VLOOKUP(Déclaration!A87,'Liste pays_heure_date_zone '!B:C,2,FALSE)="Zone 2",Déclaration!R87,""))</f>
        <v/>
      </c>
      <c r="U87" s="29" t="str">
        <f>IF(ISERROR(VLOOKUP(A87,'Liste pays_heure_date_zone '!B:B,1,FALSE)),Déclaration!R87,"")</f>
        <v/>
      </c>
      <c r="V87" s="18"/>
      <c r="W87" s="29" t="str">
        <f t="shared" si="9"/>
        <v/>
      </c>
      <c r="X87" s="29" t="str">
        <f t="shared" si="10"/>
        <v/>
      </c>
      <c r="Z87" s="24"/>
      <c r="AB87" s="53"/>
    </row>
    <row r="88" spans="1:28">
      <c r="A88" s="18"/>
      <c r="B88" s="54"/>
      <c r="C88" s="55"/>
      <c r="D88" s="20"/>
      <c r="E88" s="54"/>
      <c r="F88" s="55"/>
      <c r="G88" s="56">
        <f t="shared" si="12"/>
        <v>0</v>
      </c>
      <c r="H88" s="56">
        <f t="shared" si="13"/>
        <v>0</v>
      </c>
      <c r="I88" s="27">
        <f t="shared" si="6"/>
        <v>0</v>
      </c>
      <c r="J88" s="28">
        <f t="shared" si="2"/>
        <v>0</v>
      </c>
      <c r="K88" s="28">
        <f ca="1">IF(A88="EAU (Abou Dhabi)",SUMPRODUCT(N(WEEKDAY(ROW(INDIRECT(B88&amp;":"&amp;E88)))&lt;6)),IF(A88="EAU (Dubaï)",SUMPRODUCT(N(WEEKDAY(ROW(INDIRECT(B88&amp;":"&amp;E88)))&lt;6)),IF(A88="Qatar",SUMPRODUCT(N(WEEKDAY(ROW(INDIRECT(B88&amp;":"&amp;E88)))&lt;6)),IF(A88="Qatar",SUMPRODUCT(N(WEEKDAY(ROW(INDIRECT(B88&amp;":"&amp;E88)))&lt;6)),IF(A88="Royaume-Uni",NETWORKDAYS(B88,E88,Jours_Fériés!$F$30:$F$38),IF(A88="Etats-Unis (Côte Est)",NETWORKDAYS(B88,E88,Jours_Fériés!$B$30:$B$39),IF(A88="Hong-Kong",NETWORKDAYS(B88,E88,Jours_Fériés!$B$7:$B$24),IF(A88="Russie",NETWORKDAYS(B88,E88,Jours_Fériés!$F$7:$F$18),NETWORKDAYS(B88,E88)))))))))</f>
        <v>0</v>
      </c>
      <c r="L88" s="28">
        <f t="shared" si="14"/>
        <v>0</v>
      </c>
      <c r="M88" s="28">
        <f t="shared" si="15"/>
        <v>0</v>
      </c>
      <c r="N88" s="28">
        <f t="shared" si="7"/>
        <v>0</v>
      </c>
      <c r="O88" s="28">
        <f t="shared" si="8"/>
        <v>0</v>
      </c>
      <c r="P88" s="29" t="str">
        <f t="shared" si="16"/>
        <v/>
      </c>
      <c r="Q88" s="17"/>
      <c r="R88" s="31" t="str">
        <f t="shared" si="11"/>
        <v/>
      </c>
      <c r="S88" s="29" t="str">
        <f>IF(ISERROR(VLOOKUP(A88,'Liste pays_heure_date_zone '!B:B,1,FALSE)),"",IF(VLOOKUP(Déclaration!A88,'Liste pays_heure_date_zone '!B:C,2,FALSE)="Zone 1",Déclaration!R88,""))</f>
        <v/>
      </c>
      <c r="T88" s="29" t="str">
        <f>IF(ISERROR(VLOOKUP(A88,'Liste pays_heure_date_zone '!B:B,1,FALSE)),"",IF(VLOOKUP(Déclaration!A88,'Liste pays_heure_date_zone '!B:C,2,FALSE)="Zone 2",Déclaration!R88,""))</f>
        <v/>
      </c>
      <c r="U88" s="29" t="str">
        <f>IF(ISERROR(VLOOKUP(A88,'Liste pays_heure_date_zone '!B:B,1,FALSE)),Déclaration!R88,"")</f>
        <v/>
      </c>
      <c r="V88" s="18"/>
      <c r="W88" s="29" t="str">
        <f t="shared" si="9"/>
        <v/>
      </c>
      <c r="X88" s="29" t="str">
        <f t="shared" si="10"/>
        <v/>
      </c>
      <c r="Z88" s="24"/>
      <c r="AB88" s="53"/>
    </row>
    <row r="89" spans="1:28">
      <c r="A89" s="18"/>
      <c r="B89" s="54"/>
      <c r="C89" s="55"/>
      <c r="D89" s="20"/>
      <c r="E89" s="54"/>
      <c r="F89" s="55"/>
      <c r="G89" s="56">
        <f t="shared" si="12"/>
        <v>0</v>
      </c>
      <c r="H89" s="56">
        <f t="shared" si="13"/>
        <v>0</v>
      </c>
      <c r="I89" s="27">
        <f t="shared" si="6"/>
        <v>0</v>
      </c>
      <c r="J89" s="28">
        <f t="shared" si="2"/>
        <v>0</v>
      </c>
      <c r="K89" s="28">
        <f ca="1">IF(A89="EAU (Abou Dhabi)",SUMPRODUCT(N(WEEKDAY(ROW(INDIRECT(B89&amp;":"&amp;E89)))&lt;6)),IF(A89="EAU (Dubaï)",SUMPRODUCT(N(WEEKDAY(ROW(INDIRECT(B89&amp;":"&amp;E89)))&lt;6)),IF(A89="Qatar",SUMPRODUCT(N(WEEKDAY(ROW(INDIRECT(B89&amp;":"&amp;E89)))&lt;6)),IF(A89="Qatar",SUMPRODUCT(N(WEEKDAY(ROW(INDIRECT(B89&amp;":"&amp;E89)))&lt;6)),IF(A89="Royaume-Uni",NETWORKDAYS(B89,E89,Jours_Fériés!$F$30:$F$38),IF(A89="Etats-Unis (Côte Est)",NETWORKDAYS(B89,E89,Jours_Fériés!$B$30:$B$39),IF(A89="Hong-Kong",NETWORKDAYS(B89,E89,Jours_Fériés!$B$7:$B$24),IF(A89="Russie",NETWORKDAYS(B89,E89,Jours_Fériés!$F$7:$F$18),NETWORKDAYS(B89,E89)))))))))</f>
        <v>0</v>
      </c>
      <c r="L89" s="28">
        <f t="shared" si="14"/>
        <v>0</v>
      </c>
      <c r="M89" s="28">
        <f t="shared" si="15"/>
        <v>0</v>
      </c>
      <c r="N89" s="28">
        <f t="shared" si="7"/>
        <v>0</v>
      </c>
      <c r="O89" s="28">
        <f t="shared" si="8"/>
        <v>0</v>
      </c>
      <c r="P89" s="29" t="str">
        <f t="shared" si="16"/>
        <v/>
      </c>
      <c r="Q89" s="17"/>
      <c r="R89" s="31" t="str">
        <f t="shared" si="11"/>
        <v/>
      </c>
      <c r="S89" s="29" t="str">
        <f>IF(ISERROR(VLOOKUP(A89,'Liste pays_heure_date_zone '!B:B,1,FALSE)),"",IF(VLOOKUP(Déclaration!A89,'Liste pays_heure_date_zone '!B:C,2,FALSE)="Zone 1",Déclaration!R89,""))</f>
        <v/>
      </c>
      <c r="T89" s="29" t="str">
        <f>IF(ISERROR(VLOOKUP(A89,'Liste pays_heure_date_zone '!B:B,1,FALSE)),"",IF(VLOOKUP(Déclaration!A89,'Liste pays_heure_date_zone '!B:C,2,FALSE)="Zone 2",Déclaration!R89,""))</f>
        <v/>
      </c>
      <c r="U89" s="29" t="str">
        <f>IF(ISERROR(VLOOKUP(A89,'Liste pays_heure_date_zone '!B:B,1,FALSE)),Déclaration!R89,"")</f>
        <v/>
      </c>
      <c r="V89" s="18"/>
      <c r="W89" s="29" t="str">
        <f t="shared" si="9"/>
        <v/>
      </c>
      <c r="X89" s="29" t="str">
        <f t="shared" si="10"/>
        <v/>
      </c>
      <c r="Z89" s="24"/>
      <c r="AB89" s="53"/>
    </row>
    <row r="90" spans="1:28">
      <c r="A90" s="18"/>
      <c r="B90" s="54"/>
      <c r="C90" s="55"/>
      <c r="D90" s="20"/>
      <c r="E90" s="54"/>
      <c r="F90" s="55"/>
      <c r="G90" s="56">
        <f t="shared" si="12"/>
        <v>0</v>
      </c>
      <c r="H90" s="56">
        <f t="shared" si="13"/>
        <v>0</v>
      </c>
      <c r="I90" s="27">
        <f t="shared" si="6"/>
        <v>0</v>
      </c>
      <c r="J90" s="28">
        <f t="shared" si="2"/>
        <v>0</v>
      </c>
      <c r="K90" s="28">
        <f ca="1">IF(A90="EAU (Abou Dhabi)",SUMPRODUCT(N(WEEKDAY(ROW(INDIRECT(B90&amp;":"&amp;E90)))&lt;6)),IF(A90="EAU (Dubaï)",SUMPRODUCT(N(WEEKDAY(ROW(INDIRECT(B90&amp;":"&amp;E90)))&lt;6)),IF(A90="Qatar",SUMPRODUCT(N(WEEKDAY(ROW(INDIRECT(B90&amp;":"&amp;E90)))&lt;6)),IF(A90="Qatar",SUMPRODUCT(N(WEEKDAY(ROW(INDIRECT(B90&amp;":"&amp;E90)))&lt;6)),IF(A90="Royaume-Uni",NETWORKDAYS(B90,E90,Jours_Fériés!$F$30:$F$38),IF(A90="Etats-Unis (Côte Est)",NETWORKDAYS(B90,E90,Jours_Fériés!$B$30:$B$39),IF(A90="Hong-Kong",NETWORKDAYS(B90,E90,Jours_Fériés!$B$7:$B$24),IF(A90="Russie",NETWORKDAYS(B90,E90,Jours_Fériés!$F$7:$F$18),NETWORKDAYS(B90,E90)))))))))</f>
        <v>0</v>
      </c>
      <c r="L90" s="28">
        <f t="shared" si="14"/>
        <v>0</v>
      </c>
      <c r="M90" s="28">
        <f t="shared" si="15"/>
        <v>0</v>
      </c>
      <c r="N90" s="28">
        <f t="shared" si="7"/>
        <v>0</v>
      </c>
      <c r="O90" s="28">
        <f t="shared" si="8"/>
        <v>0</v>
      </c>
      <c r="P90" s="29" t="str">
        <f t="shared" si="16"/>
        <v/>
      </c>
      <c r="Q90" s="17"/>
      <c r="R90" s="31" t="str">
        <f t="shared" si="11"/>
        <v/>
      </c>
      <c r="S90" s="29" t="str">
        <f>IF(ISERROR(VLOOKUP(A90,'Liste pays_heure_date_zone '!B:B,1,FALSE)),"",IF(VLOOKUP(Déclaration!A90,'Liste pays_heure_date_zone '!B:C,2,FALSE)="Zone 1",Déclaration!R90,""))</f>
        <v/>
      </c>
      <c r="T90" s="29" t="str">
        <f>IF(ISERROR(VLOOKUP(A90,'Liste pays_heure_date_zone '!B:B,1,FALSE)),"",IF(VLOOKUP(Déclaration!A90,'Liste pays_heure_date_zone '!B:C,2,FALSE)="Zone 2",Déclaration!R90,""))</f>
        <v/>
      </c>
      <c r="U90" s="29" t="str">
        <f>IF(ISERROR(VLOOKUP(A90,'Liste pays_heure_date_zone '!B:B,1,FALSE)),Déclaration!R90,"")</f>
        <v/>
      </c>
      <c r="V90" s="18"/>
      <c r="W90" s="29" t="str">
        <f t="shared" si="9"/>
        <v/>
      </c>
      <c r="X90" s="29" t="str">
        <f t="shared" si="10"/>
        <v/>
      </c>
      <c r="Z90" s="24"/>
      <c r="AB90" s="53"/>
    </row>
    <row r="91" spans="1:28">
      <c r="A91" s="18"/>
      <c r="B91" s="54"/>
      <c r="C91" s="55"/>
      <c r="D91" s="20"/>
      <c r="E91" s="54"/>
      <c r="F91" s="55"/>
      <c r="G91" s="56">
        <f t="shared" si="12"/>
        <v>0</v>
      </c>
      <c r="H91" s="56">
        <f t="shared" si="13"/>
        <v>0</v>
      </c>
      <c r="I91" s="27">
        <f t="shared" si="6"/>
        <v>0</v>
      </c>
      <c r="J91" s="28">
        <f t="shared" si="2"/>
        <v>0</v>
      </c>
      <c r="K91" s="28">
        <f ca="1">IF(A91="EAU (Abou Dhabi)",SUMPRODUCT(N(WEEKDAY(ROW(INDIRECT(B91&amp;":"&amp;E91)))&lt;6)),IF(A91="EAU (Dubaï)",SUMPRODUCT(N(WEEKDAY(ROW(INDIRECT(B91&amp;":"&amp;E91)))&lt;6)),IF(A91="Qatar",SUMPRODUCT(N(WEEKDAY(ROW(INDIRECT(B91&amp;":"&amp;E91)))&lt;6)),IF(A91="Qatar",SUMPRODUCT(N(WEEKDAY(ROW(INDIRECT(B91&amp;":"&amp;E91)))&lt;6)),IF(A91="Royaume-Uni",NETWORKDAYS(B91,E91,Jours_Fériés!$F$30:$F$38),IF(A91="Etats-Unis (Côte Est)",NETWORKDAYS(B91,E91,Jours_Fériés!$B$30:$B$39),IF(A91="Hong-Kong",NETWORKDAYS(B91,E91,Jours_Fériés!$B$7:$B$24),IF(A91="Russie",NETWORKDAYS(B91,E91,Jours_Fériés!$F$7:$F$18),NETWORKDAYS(B91,E91)))))))))</f>
        <v>0</v>
      </c>
      <c r="L91" s="28">
        <f t="shared" si="14"/>
        <v>0</v>
      </c>
      <c r="M91" s="28">
        <f t="shared" si="15"/>
        <v>0</v>
      </c>
      <c r="N91" s="28">
        <f t="shared" si="7"/>
        <v>0</v>
      </c>
      <c r="O91" s="28">
        <f t="shared" si="8"/>
        <v>0</v>
      </c>
      <c r="P91" s="29" t="str">
        <f t="shared" si="16"/>
        <v/>
      </c>
      <c r="Q91" s="17"/>
      <c r="R91" s="31" t="str">
        <f t="shared" si="11"/>
        <v/>
      </c>
      <c r="S91" s="29" t="str">
        <f>IF(ISERROR(VLOOKUP(A91,'Liste pays_heure_date_zone '!B:B,1,FALSE)),"",IF(VLOOKUP(Déclaration!A91,'Liste pays_heure_date_zone '!B:C,2,FALSE)="Zone 1",Déclaration!R91,""))</f>
        <v/>
      </c>
      <c r="T91" s="29" t="str">
        <f>IF(ISERROR(VLOOKUP(A91,'Liste pays_heure_date_zone '!B:B,1,FALSE)),"",IF(VLOOKUP(Déclaration!A91,'Liste pays_heure_date_zone '!B:C,2,FALSE)="Zone 2",Déclaration!R91,""))</f>
        <v/>
      </c>
      <c r="U91" s="29" t="str">
        <f>IF(ISERROR(VLOOKUP(A91,'Liste pays_heure_date_zone '!B:B,1,FALSE)),Déclaration!R91,"")</f>
        <v/>
      </c>
      <c r="V91" s="18"/>
      <c r="W91" s="29" t="str">
        <f t="shared" si="9"/>
        <v/>
      </c>
      <c r="X91" s="29" t="str">
        <f t="shared" si="10"/>
        <v/>
      </c>
      <c r="Z91" s="24"/>
      <c r="AB91" s="53"/>
    </row>
    <row r="92" spans="1:28">
      <c r="A92" s="18"/>
      <c r="B92" s="54"/>
      <c r="C92" s="55"/>
      <c r="D92" s="20"/>
      <c r="E92" s="54"/>
      <c r="F92" s="55"/>
      <c r="G92" s="56">
        <f t="shared" si="12"/>
        <v>0</v>
      </c>
      <c r="H92" s="56">
        <f t="shared" si="13"/>
        <v>0</v>
      </c>
      <c r="I92" s="27">
        <f t="shared" si="6"/>
        <v>0</v>
      </c>
      <c r="J92" s="28">
        <f t="shared" si="2"/>
        <v>0</v>
      </c>
      <c r="K92" s="28">
        <f ca="1">IF(A92="EAU (Abou Dhabi)",SUMPRODUCT(N(WEEKDAY(ROW(INDIRECT(B92&amp;":"&amp;E92)))&lt;6)),IF(A92="EAU (Dubaï)",SUMPRODUCT(N(WEEKDAY(ROW(INDIRECT(B92&amp;":"&amp;E92)))&lt;6)),IF(A92="Qatar",SUMPRODUCT(N(WEEKDAY(ROW(INDIRECT(B92&amp;":"&amp;E92)))&lt;6)),IF(A92="Qatar",SUMPRODUCT(N(WEEKDAY(ROW(INDIRECT(B92&amp;":"&amp;E92)))&lt;6)),IF(A92="Royaume-Uni",NETWORKDAYS(B92,E92,Jours_Fériés!$F$30:$F$38),IF(A92="Etats-Unis (Côte Est)",NETWORKDAYS(B92,E92,Jours_Fériés!$B$30:$B$39),IF(A92="Hong-Kong",NETWORKDAYS(B92,E92,Jours_Fériés!$B$7:$B$24),IF(A92="Russie",NETWORKDAYS(B92,E92,Jours_Fériés!$F$7:$F$18),NETWORKDAYS(B92,E92)))))))))</f>
        <v>0</v>
      </c>
      <c r="L92" s="28">
        <f t="shared" si="14"/>
        <v>0</v>
      </c>
      <c r="M92" s="28">
        <f t="shared" si="15"/>
        <v>0</v>
      </c>
      <c r="N92" s="28">
        <f t="shared" si="7"/>
        <v>0</v>
      </c>
      <c r="O92" s="28">
        <f t="shared" si="8"/>
        <v>0</v>
      </c>
      <c r="P92" s="29" t="str">
        <f t="shared" si="16"/>
        <v/>
      </c>
      <c r="Q92" s="17"/>
      <c r="R92" s="31" t="str">
        <f t="shared" si="11"/>
        <v/>
      </c>
      <c r="S92" s="29" t="str">
        <f>IF(ISERROR(VLOOKUP(A92,'Liste pays_heure_date_zone '!B:B,1,FALSE)),"",IF(VLOOKUP(Déclaration!A92,'Liste pays_heure_date_zone '!B:C,2,FALSE)="Zone 1",Déclaration!R92,""))</f>
        <v/>
      </c>
      <c r="T92" s="29" t="str">
        <f>IF(ISERROR(VLOOKUP(A92,'Liste pays_heure_date_zone '!B:B,1,FALSE)),"",IF(VLOOKUP(Déclaration!A92,'Liste pays_heure_date_zone '!B:C,2,FALSE)="Zone 2",Déclaration!R92,""))</f>
        <v/>
      </c>
      <c r="U92" s="29" t="str">
        <f>IF(ISERROR(VLOOKUP(A92,'Liste pays_heure_date_zone '!B:B,1,FALSE)),Déclaration!R92,"")</f>
        <v/>
      </c>
      <c r="V92" s="18"/>
      <c r="W92" s="29" t="str">
        <f t="shared" si="9"/>
        <v/>
      </c>
      <c r="X92" s="29" t="str">
        <f t="shared" si="10"/>
        <v/>
      </c>
      <c r="Z92" s="24"/>
      <c r="AB92" s="53"/>
    </row>
    <row r="93" spans="1:28">
      <c r="A93" s="18"/>
      <c r="B93" s="54"/>
      <c r="C93" s="55"/>
      <c r="D93" s="20"/>
      <c r="E93" s="54"/>
      <c r="F93" s="55"/>
      <c r="G93" s="56">
        <f t="shared" si="12"/>
        <v>0</v>
      </c>
      <c r="H93" s="56">
        <f t="shared" si="13"/>
        <v>0</v>
      </c>
      <c r="I93" s="27">
        <f t="shared" si="6"/>
        <v>0</v>
      </c>
      <c r="J93" s="28">
        <f t="shared" si="2"/>
        <v>0</v>
      </c>
      <c r="K93" s="28">
        <f ca="1">IF(A93="EAU (Abou Dhabi)",SUMPRODUCT(N(WEEKDAY(ROW(INDIRECT(B93&amp;":"&amp;E93)))&lt;6)),IF(A93="EAU (Dubaï)",SUMPRODUCT(N(WEEKDAY(ROW(INDIRECT(B93&amp;":"&amp;E93)))&lt;6)),IF(A93="Qatar",SUMPRODUCT(N(WEEKDAY(ROW(INDIRECT(B93&amp;":"&amp;E93)))&lt;6)),IF(A93="Qatar",SUMPRODUCT(N(WEEKDAY(ROW(INDIRECT(B93&amp;":"&amp;E93)))&lt;6)),IF(A93="Royaume-Uni",NETWORKDAYS(B93,E93,Jours_Fériés!$F$30:$F$38),IF(A93="Etats-Unis (Côte Est)",NETWORKDAYS(B93,E93,Jours_Fériés!$B$30:$B$39),IF(A93="Hong-Kong",NETWORKDAYS(B93,E93,Jours_Fériés!$B$7:$B$24),IF(A93="Russie",NETWORKDAYS(B93,E93,Jours_Fériés!$F$7:$F$18),NETWORKDAYS(B93,E93)))))))))</f>
        <v>0</v>
      </c>
      <c r="L93" s="28">
        <f t="shared" si="14"/>
        <v>0</v>
      </c>
      <c r="M93" s="28">
        <f t="shared" si="15"/>
        <v>0</v>
      </c>
      <c r="N93" s="28">
        <f t="shared" si="7"/>
        <v>0</v>
      </c>
      <c r="O93" s="28">
        <f t="shared" si="8"/>
        <v>0</v>
      </c>
      <c r="P93" s="29" t="str">
        <f t="shared" si="16"/>
        <v/>
      </c>
      <c r="Q93" s="17"/>
      <c r="R93" s="31" t="str">
        <f t="shared" si="11"/>
        <v/>
      </c>
      <c r="S93" s="29" t="str">
        <f>IF(ISERROR(VLOOKUP(A93,'Liste pays_heure_date_zone '!B:B,1,FALSE)),"",IF(VLOOKUP(Déclaration!A93,'Liste pays_heure_date_zone '!B:C,2,FALSE)="Zone 1",Déclaration!R93,""))</f>
        <v/>
      </c>
      <c r="T93" s="29" t="str">
        <f>IF(ISERROR(VLOOKUP(A93,'Liste pays_heure_date_zone '!B:B,1,FALSE)),"",IF(VLOOKUP(Déclaration!A93,'Liste pays_heure_date_zone '!B:C,2,FALSE)="Zone 2",Déclaration!R93,""))</f>
        <v/>
      </c>
      <c r="U93" s="29" t="str">
        <f>IF(ISERROR(VLOOKUP(A93,'Liste pays_heure_date_zone '!B:B,1,FALSE)),Déclaration!R93,"")</f>
        <v/>
      </c>
      <c r="V93" s="18"/>
      <c r="W93" s="29" t="str">
        <f t="shared" si="9"/>
        <v/>
      </c>
      <c r="X93" s="29" t="str">
        <f t="shared" si="10"/>
        <v/>
      </c>
      <c r="Z93" s="24"/>
      <c r="AB93" s="53"/>
    </row>
    <row r="94" spans="1:28">
      <c r="A94" s="18"/>
      <c r="B94" s="54"/>
      <c r="C94" s="55"/>
      <c r="D94" s="20"/>
      <c r="E94" s="54"/>
      <c r="F94" s="55"/>
      <c r="G94" s="56">
        <f t="shared" si="12"/>
        <v>0</v>
      </c>
      <c r="H94" s="56">
        <f t="shared" si="13"/>
        <v>0</v>
      </c>
      <c r="I94" s="27">
        <f t="shared" si="6"/>
        <v>0</v>
      </c>
      <c r="J94" s="28">
        <f t="shared" si="2"/>
        <v>0</v>
      </c>
      <c r="K94" s="28">
        <f ca="1">IF(A94="EAU (Abou Dhabi)",SUMPRODUCT(N(WEEKDAY(ROW(INDIRECT(B94&amp;":"&amp;E94)))&lt;6)),IF(A94="EAU (Dubaï)",SUMPRODUCT(N(WEEKDAY(ROW(INDIRECT(B94&amp;":"&amp;E94)))&lt;6)),IF(A94="Qatar",SUMPRODUCT(N(WEEKDAY(ROW(INDIRECT(B94&amp;":"&amp;E94)))&lt;6)),IF(A94="Qatar",SUMPRODUCT(N(WEEKDAY(ROW(INDIRECT(B94&amp;":"&amp;E94)))&lt;6)),IF(A94="Royaume-Uni",NETWORKDAYS(B94,E94,Jours_Fériés!$F$30:$F$38),IF(A94="Etats-Unis (Côte Est)",NETWORKDAYS(B94,E94,Jours_Fériés!$B$30:$B$39),IF(A94="Hong-Kong",NETWORKDAYS(B94,E94,Jours_Fériés!$B$7:$B$24),IF(A94="Russie",NETWORKDAYS(B94,E94,Jours_Fériés!$F$7:$F$18),NETWORKDAYS(B94,E94)))))))))</f>
        <v>0</v>
      </c>
      <c r="L94" s="28">
        <f t="shared" si="14"/>
        <v>0</v>
      </c>
      <c r="M94" s="28">
        <f t="shared" si="15"/>
        <v>0</v>
      </c>
      <c r="N94" s="28">
        <f t="shared" si="7"/>
        <v>0</v>
      </c>
      <c r="O94" s="28">
        <f t="shared" si="8"/>
        <v>0</v>
      </c>
      <c r="P94" s="29" t="str">
        <f t="shared" si="16"/>
        <v/>
      </c>
      <c r="Q94" s="17"/>
      <c r="R94" s="31" t="str">
        <f t="shared" si="11"/>
        <v/>
      </c>
      <c r="S94" s="29" t="str">
        <f>IF(ISERROR(VLOOKUP(A94,'Liste pays_heure_date_zone '!B:B,1,FALSE)),"",IF(VLOOKUP(Déclaration!A94,'Liste pays_heure_date_zone '!B:C,2,FALSE)="Zone 1",Déclaration!R94,""))</f>
        <v/>
      </c>
      <c r="T94" s="29" t="str">
        <f>IF(ISERROR(VLOOKUP(A94,'Liste pays_heure_date_zone '!B:B,1,FALSE)),"",IF(VLOOKUP(Déclaration!A94,'Liste pays_heure_date_zone '!B:C,2,FALSE)="Zone 2",Déclaration!R94,""))</f>
        <v/>
      </c>
      <c r="U94" s="29" t="str">
        <f>IF(ISERROR(VLOOKUP(A94,'Liste pays_heure_date_zone '!B:B,1,FALSE)),Déclaration!R94,"")</f>
        <v/>
      </c>
      <c r="V94" s="18"/>
      <c r="W94" s="29" t="str">
        <f t="shared" si="9"/>
        <v/>
      </c>
      <c r="X94" s="29" t="str">
        <f t="shared" si="10"/>
        <v/>
      </c>
      <c r="Z94" s="24"/>
      <c r="AB94" s="53"/>
    </row>
    <row r="95" spans="1:28">
      <c r="A95" s="18"/>
      <c r="B95" s="54"/>
      <c r="C95" s="55"/>
      <c r="D95" s="20"/>
      <c r="E95" s="54"/>
      <c r="F95" s="55"/>
      <c r="G95" s="56">
        <f t="shared" si="12"/>
        <v>0</v>
      </c>
      <c r="H95" s="56">
        <f t="shared" si="13"/>
        <v>0</v>
      </c>
      <c r="I95" s="27">
        <f t="shared" si="6"/>
        <v>0</v>
      </c>
      <c r="J95" s="28">
        <f t="shared" si="2"/>
        <v>0</v>
      </c>
      <c r="K95" s="28">
        <f ca="1">IF(A95="EAU (Abou Dhabi)",SUMPRODUCT(N(WEEKDAY(ROW(INDIRECT(B95&amp;":"&amp;E95)))&lt;6)),IF(A95="EAU (Dubaï)",SUMPRODUCT(N(WEEKDAY(ROW(INDIRECT(B95&amp;":"&amp;E95)))&lt;6)),IF(A95="Qatar",SUMPRODUCT(N(WEEKDAY(ROW(INDIRECT(B95&amp;":"&amp;E95)))&lt;6)),IF(A95="Qatar",SUMPRODUCT(N(WEEKDAY(ROW(INDIRECT(B95&amp;":"&amp;E95)))&lt;6)),IF(A95="Royaume-Uni",NETWORKDAYS(B95,E95,Jours_Fériés!$F$30:$F$38),IF(A95="Etats-Unis (Côte Est)",NETWORKDAYS(B95,E95,Jours_Fériés!$B$30:$B$39),IF(A95="Hong-Kong",NETWORKDAYS(B95,E95,Jours_Fériés!$B$7:$B$24),IF(A95="Russie",NETWORKDAYS(B95,E95,Jours_Fériés!$F$7:$F$18),NETWORKDAYS(B95,E95)))))))))</f>
        <v>0</v>
      </c>
      <c r="L95" s="28">
        <f t="shared" si="14"/>
        <v>0</v>
      </c>
      <c r="M95" s="28">
        <f t="shared" si="15"/>
        <v>0</v>
      </c>
      <c r="N95" s="28">
        <f t="shared" si="7"/>
        <v>0</v>
      </c>
      <c r="O95" s="28">
        <f t="shared" si="8"/>
        <v>0</v>
      </c>
      <c r="P95" s="29" t="str">
        <f t="shared" si="16"/>
        <v/>
      </c>
      <c r="Q95" s="17"/>
      <c r="R95" s="31" t="str">
        <f t="shared" si="11"/>
        <v/>
      </c>
      <c r="S95" s="29" t="str">
        <f>IF(ISERROR(VLOOKUP(A95,'Liste pays_heure_date_zone '!B:B,1,FALSE)),"",IF(VLOOKUP(Déclaration!A95,'Liste pays_heure_date_zone '!B:C,2,FALSE)="Zone 1",Déclaration!R95,""))</f>
        <v/>
      </c>
      <c r="T95" s="29" t="str">
        <f>IF(ISERROR(VLOOKUP(A95,'Liste pays_heure_date_zone '!B:B,1,FALSE)),"",IF(VLOOKUP(Déclaration!A95,'Liste pays_heure_date_zone '!B:C,2,FALSE)="Zone 2",Déclaration!R95,""))</f>
        <v/>
      </c>
      <c r="U95" s="29" t="str">
        <f>IF(ISERROR(VLOOKUP(A95,'Liste pays_heure_date_zone '!B:B,1,FALSE)),Déclaration!R95,"")</f>
        <v/>
      </c>
      <c r="V95" s="18"/>
      <c r="W95" s="29" t="str">
        <f t="shared" si="9"/>
        <v/>
      </c>
      <c r="X95" s="29" t="str">
        <f t="shared" si="10"/>
        <v/>
      </c>
      <c r="Z95" s="24"/>
      <c r="AB95" s="53"/>
    </row>
    <row r="96" spans="1:28">
      <c r="A96" s="18"/>
      <c r="B96" s="54"/>
      <c r="C96" s="55"/>
      <c r="D96" s="20"/>
      <c r="E96" s="54"/>
      <c r="F96" s="55"/>
      <c r="G96" s="56">
        <f t="shared" si="12"/>
        <v>0</v>
      </c>
      <c r="H96" s="56">
        <f t="shared" si="13"/>
        <v>0</v>
      </c>
      <c r="I96" s="27">
        <f t="shared" si="6"/>
        <v>0</v>
      </c>
      <c r="J96" s="28">
        <f t="shared" si="2"/>
        <v>0</v>
      </c>
      <c r="K96" s="28">
        <f ca="1">IF(A96="EAU (Abou Dhabi)",SUMPRODUCT(N(WEEKDAY(ROW(INDIRECT(B96&amp;":"&amp;E96)))&lt;6)),IF(A96="EAU (Dubaï)",SUMPRODUCT(N(WEEKDAY(ROW(INDIRECT(B96&amp;":"&amp;E96)))&lt;6)),IF(A96="Qatar",SUMPRODUCT(N(WEEKDAY(ROW(INDIRECT(B96&amp;":"&amp;E96)))&lt;6)),IF(A96="Qatar",SUMPRODUCT(N(WEEKDAY(ROW(INDIRECT(B96&amp;":"&amp;E96)))&lt;6)),IF(A96="Royaume-Uni",NETWORKDAYS(B96,E96,Jours_Fériés!$F$30:$F$38),IF(A96="Etats-Unis (Côte Est)",NETWORKDAYS(B96,E96,Jours_Fériés!$B$30:$B$39),IF(A96="Hong-Kong",NETWORKDAYS(B96,E96,Jours_Fériés!$B$7:$B$24),IF(A96="Russie",NETWORKDAYS(B96,E96,Jours_Fériés!$F$7:$F$18),NETWORKDAYS(B96,E96)))))))))</f>
        <v>0</v>
      </c>
      <c r="L96" s="28">
        <f t="shared" si="14"/>
        <v>0</v>
      </c>
      <c r="M96" s="28">
        <f t="shared" si="15"/>
        <v>0</v>
      </c>
      <c r="N96" s="28">
        <f t="shared" si="7"/>
        <v>0</v>
      </c>
      <c r="O96" s="28">
        <f t="shared" si="8"/>
        <v>0</v>
      </c>
      <c r="P96" s="29" t="str">
        <f t="shared" si="16"/>
        <v/>
      </c>
      <c r="Q96" s="17"/>
      <c r="R96" s="31" t="str">
        <f t="shared" si="11"/>
        <v/>
      </c>
      <c r="S96" s="29" t="str">
        <f>IF(ISERROR(VLOOKUP(A96,'Liste pays_heure_date_zone '!B:B,1,FALSE)),"",IF(VLOOKUP(Déclaration!A96,'Liste pays_heure_date_zone '!B:C,2,FALSE)="Zone 1",Déclaration!R96,""))</f>
        <v/>
      </c>
      <c r="T96" s="29" t="str">
        <f>IF(ISERROR(VLOOKUP(A96,'Liste pays_heure_date_zone '!B:B,1,FALSE)),"",IF(VLOOKUP(Déclaration!A96,'Liste pays_heure_date_zone '!B:C,2,FALSE)="Zone 2",Déclaration!R96,""))</f>
        <v/>
      </c>
      <c r="U96" s="29" t="str">
        <f>IF(ISERROR(VLOOKUP(A96,'Liste pays_heure_date_zone '!B:B,1,FALSE)),Déclaration!R96,"")</f>
        <v/>
      </c>
      <c r="V96" s="18"/>
      <c r="W96" s="29" t="str">
        <f t="shared" si="9"/>
        <v/>
      </c>
      <c r="X96" s="29" t="str">
        <f t="shared" si="10"/>
        <v/>
      </c>
      <c r="Z96" s="24"/>
      <c r="AB96" s="53"/>
    </row>
    <row r="97" spans="1:28">
      <c r="A97" s="18"/>
      <c r="B97" s="54"/>
      <c r="C97" s="55"/>
      <c r="D97" s="20"/>
      <c r="E97" s="54"/>
      <c r="F97" s="55"/>
      <c r="G97" s="56">
        <f t="shared" si="12"/>
        <v>0</v>
      </c>
      <c r="H97" s="56">
        <f t="shared" si="13"/>
        <v>0</v>
      </c>
      <c r="I97" s="27">
        <f t="shared" si="6"/>
        <v>0</v>
      </c>
      <c r="J97" s="28">
        <f t="shared" si="2"/>
        <v>0</v>
      </c>
      <c r="K97" s="28">
        <f ca="1">IF(A97="EAU (Abou Dhabi)",SUMPRODUCT(N(WEEKDAY(ROW(INDIRECT(B97&amp;":"&amp;E97)))&lt;6)),IF(A97="EAU (Dubaï)",SUMPRODUCT(N(WEEKDAY(ROW(INDIRECT(B97&amp;":"&amp;E97)))&lt;6)),IF(A97="Qatar",SUMPRODUCT(N(WEEKDAY(ROW(INDIRECT(B97&amp;":"&amp;E97)))&lt;6)),IF(A97="Qatar",SUMPRODUCT(N(WEEKDAY(ROW(INDIRECT(B97&amp;":"&amp;E97)))&lt;6)),IF(A97="Royaume-Uni",NETWORKDAYS(B97,E97,Jours_Fériés!$F$30:$F$38),IF(A97="Etats-Unis (Côte Est)",NETWORKDAYS(B97,E97,Jours_Fériés!$B$30:$B$39),IF(A97="Hong-Kong",NETWORKDAYS(B97,E97,Jours_Fériés!$B$7:$B$24),IF(A97="Russie",NETWORKDAYS(B97,E97,Jours_Fériés!$F$7:$F$18),NETWORKDAYS(B97,E97)))))))))</f>
        <v>0</v>
      </c>
      <c r="L97" s="28">
        <f t="shared" si="14"/>
        <v>0</v>
      </c>
      <c r="M97" s="28">
        <f t="shared" si="15"/>
        <v>0</v>
      </c>
      <c r="N97" s="28">
        <f t="shared" si="7"/>
        <v>0</v>
      </c>
      <c r="O97" s="28">
        <f t="shared" si="8"/>
        <v>0</v>
      </c>
      <c r="P97" s="29" t="str">
        <f t="shared" si="16"/>
        <v/>
      </c>
      <c r="Q97" s="17"/>
      <c r="R97" s="31" t="str">
        <f t="shared" si="11"/>
        <v/>
      </c>
      <c r="S97" s="29" t="str">
        <f>IF(ISERROR(VLOOKUP(A97,'Liste pays_heure_date_zone '!B:B,1,FALSE)),"",IF(VLOOKUP(Déclaration!A97,'Liste pays_heure_date_zone '!B:C,2,FALSE)="Zone 1",Déclaration!R97,""))</f>
        <v/>
      </c>
      <c r="T97" s="29" t="str">
        <f>IF(ISERROR(VLOOKUP(A97,'Liste pays_heure_date_zone '!B:B,1,FALSE)),"",IF(VLOOKUP(Déclaration!A97,'Liste pays_heure_date_zone '!B:C,2,FALSE)="Zone 2",Déclaration!R97,""))</f>
        <v/>
      </c>
      <c r="U97" s="29" t="str">
        <f>IF(ISERROR(VLOOKUP(A97,'Liste pays_heure_date_zone '!B:B,1,FALSE)),Déclaration!R97,"")</f>
        <v/>
      </c>
      <c r="V97" s="18"/>
      <c r="W97" s="29" t="str">
        <f t="shared" si="9"/>
        <v/>
      </c>
      <c r="X97" s="29" t="str">
        <f t="shared" si="10"/>
        <v/>
      </c>
      <c r="Z97" s="24"/>
      <c r="AB97" s="53"/>
    </row>
    <row r="98" spans="1:28">
      <c r="A98" s="18"/>
      <c r="B98" s="54"/>
      <c r="C98" s="55"/>
      <c r="D98" s="20"/>
      <c r="E98" s="54"/>
      <c r="F98" s="55"/>
      <c r="G98" s="56">
        <f t="shared" si="12"/>
        <v>0</v>
      </c>
      <c r="H98" s="56">
        <f t="shared" si="13"/>
        <v>0</v>
      </c>
      <c r="I98" s="27">
        <f t="shared" si="6"/>
        <v>0</v>
      </c>
      <c r="J98" s="28">
        <f t="shared" si="2"/>
        <v>0</v>
      </c>
      <c r="K98" s="28">
        <f ca="1">IF(A98="EAU (Abou Dhabi)",SUMPRODUCT(N(WEEKDAY(ROW(INDIRECT(B98&amp;":"&amp;E98)))&lt;6)),IF(A98="EAU (Dubaï)",SUMPRODUCT(N(WEEKDAY(ROW(INDIRECT(B98&amp;":"&amp;E98)))&lt;6)),IF(A98="Qatar",SUMPRODUCT(N(WEEKDAY(ROW(INDIRECT(B98&amp;":"&amp;E98)))&lt;6)),IF(A98="Qatar",SUMPRODUCT(N(WEEKDAY(ROW(INDIRECT(B98&amp;":"&amp;E98)))&lt;6)),IF(A98="Royaume-Uni",NETWORKDAYS(B98,E98,Jours_Fériés!$F$30:$F$38),IF(A98="Etats-Unis (Côte Est)",NETWORKDAYS(B98,E98,Jours_Fériés!$B$30:$B$39),IF(A98="Hong-Kong",NETWORKDAYS(B98,E98,Jours_Fériés!$B$7:$B$24),IF(A98="Russie",NETWORKDAYS(B98,E98,Jours_Fériés!$F$7:$F$18),NETWORKDAYS(B98,E98)))))))))</f>
        <v>0</v>
      </c>
      <c r="L98" s="28">
        <f t="shared" si="14"/>
        <v>0</v>
      </c>
      <c r="M98" s="28">
        <f t="shared" si="15"/>
        <v>0</v>
      </c>
      <c r="N98" s="28">
        <f t="shared" si="7"/>
        <v>0</v>
      </c>
      <c r="O98" s="28">
        <f t="shared" si="8"/>
        <v>0</v>
      </c>
      <c r="P98" s="29" t="str">
        <f t="shared" si="16"/>
        <v/>
      </c>
      <c r="Q98" s="17"/>
      <c r="R98" s="31" t="str">
        <f t="shared" si="11"/>
        <v/>
      </c>
      <c r="S98" s="29" t="str">
        <f>IF(ISERROR(VLOOKUP(A98,'Liste pays_heure_date_zone '!B:B,1,FALSE)),"",IF(VLOOKUP(Déclaration!A98,'Liste pays_heure_date_zone '!B:C,2,FALSE)="Zone 1",Déclaration!R98,""))</f>
        <v/>
      </c>
      <c r="T98" s="29" t="str">
        <f>IF(ISERROR(VLOOKUP(A98,'Liste pays_heure_date_zone '!B:B,1,FALSE)),"",IF(VLOOKUP(Déclaration!A98,'Liste pays_heure_date_zone '!B:C,2,FALSE)="Zone 2",Déclaration!R98,""))</f>
        <v/>
      </c>
      <c r="U98" s="29" t="str">
        <f>IF(ISERROR(VLOOKUP(A98,'Liste pays_heure_date_zone '!B:B,1,FALSE)),Déclaration!R98,"")</f>
        <v/>
      </c>
      <c r="V98" s="18"/>
      <c r="W98" s="29" t="str">
        <f t="shared" si="9"/>
        <v/>
      </c>
      <c r="X98" s="29" t="str">
        <f t="shared" si="10"/>
        <v/>
      </c>
      <c r="Z98" s="24"/>
      <c r="AB98" s="53"/>
    </row>
    <row r="99" spans="1:28">
      <c r="A99" s="18"/>
      <c r="B99" s="54"/>
      <c r="C99" s="55"/>
      <c r="D99" s="20"/>
      <c r="E99" s="54"/>
      <c r="F99" s="55"/>
      <c r="G99" s="56">
        <f t="shared" si="12"/>
        <v>0</v>
      </c>
      <c r="H99" s="56">
        <f t="shared" si="13"/>
        <v>0</v>
      </c>
      <c r="I99" s="27">
        <f t="shared" si="6"/>
        <v>0</v>
      </c>
      <c r="J99" s="28">
        <f t="shared" si="2"/>
        <v>0</v>
      </c>
      <c r="K99" s="28">
        <f ca="1">IF(A99="EAU (Abou Dhabi)",SUMPRODUCT(N(WEEKDAY(ROW(INDIRECT(B99&amp;":"&amp;E99)))&lt;6)),IF(A99="EAU (Dubaï)",SUMPRODUCT(N(WEEKDAY(ROW(INDIRECT(B99&amp;":"&amp;E99)))&lt;6)),IF(A99="Qatar",SUMPRODUCT(N(WEEKDAY(ROW(INDIRECT(B99&amp;":"&amp;E99)))&lt;6)),IF(A99="Qatar",SUMPRODUCT(N(WEEKDAY(ROW(INDIRECT(B99&amp;":"&amp;E99)))&lt;6)),IF(A99="Royaume-Uni",NETWORKDAYS(B99,E99,Jours_Fériés!$F$30:$F$38),IF(A99="Etats-Unis (Côte Est)",NETWORKDAYS(B99,E99,Jours_Fériés!$B$30:$B$39),IF(A99="Hong-Kong",NETWORKDAYS(B99,E99,Jours_Fériés!$B$7:$B$24),IF(A99="Russie",NETWORKDAYS(B99,E99,Jours_Fériés!$F$7:$F$18),NETWORKDAYS(B99,E99)))))))))</f>
        <v>0</v>
      </c>
      <c r="L99" s="28">
        <f t="shared" si="14"/>
        <v>0</v>
      </c>
      <c r="M99" s="28">
        <f t="shared" si="15"/>
        <v>0</v>
      </c>
      <c r="N99" s="28">
        <f t="shared" si="7"/>
        <v>0</v>
      </c>
      <c r="O99" s="28">
        <f t="shared" si="8"/>
        <v>0</v>
      </c>
      <c r="P99" s="29" t="str">
        <f t="shared" si="16"/>
        <v/>
      </c>
      <c r="Q99" s="17"/>
      <c r="R99" s="31" t="str">
        <f t="shared" si="11"/>
        <v/>
      </c>
      <c r="S99" s="29" t="str">
        <f>IF(ISERROR(VLOOKUP(A99,'Liste pays_heure_date_zone '!B:B,1,FALSE)),"",IF(VLOOKUP(Déclaration!A99,'Liste pays_heure_date_zone '!B:C,2,FALSE)="Zone 1",Déclaration!R99,""))</f>
        <v/>
      </c>
      <c r="T99" s="29" t="str">
        <f>IF(ISERROR(VLOOKUP(A99,'Liste pays_heure_date_zone '!B:B,1,FALSE)),"",IF(VLOOKUP(Déclaration!A99,'Liste pays_heure_date_zone '!B:C,2,FALSE)="Zone 2",Déclaration!R99,""))</f>
        <v/>
      </c>
      <c r="U99" s="29" t="str">
        <f>IF(ISERROR(VLOOKUP(A99,'Liste pays_heure_date_zone '!B:B,1,FALSE)),Déclaration!R99,"")</f>
        <v/>
      </c>
      <c r="V99" s="18"/>
      <c r="W99" s="29" t="str">
        <f t="shared" si="9"/>
        <v/>
      </c>
      <c r="X99" s="29" t="str">
        <f t="shared" si="10"/>
        <v/>
      </c>
      <c r="Z99" s="14"/>
      <c r="AB99" s="53"/>
    </row>
    <row r="100" spans="1:28">
      <c r="A100" s="18"/>
      <c r="B100" s="54"/>
      <c r="C100" s="55"/>
      <c r="D100" s="20"/>
      <c r="E100" s="54"/>
      <c r="F100" s="55"/>
      <c r="G100" s="56">
        <f t="shared" si="12"/>
        <v>0</v>
      </c>
      <c r="H100" s="56">
        <f t="shared" si="13"/>
        <v>0</v>
      </c>
      <c r="I100" s="27">
        <f t="shared" si="6"/>
        <v>0</v>
      </c>
      <c r="J100" s="28">
        <f t="shared" si="2"/>
        <v>0</v>
      </c>
      <c r="K100" s="28">
        <f ca="1">IF(A100="EAU (Abou Dhabi)",SUMPRODUCT(N(WEEKDAY(ROW(INDIRECT(B100&amp;":"&amp;E100)))&lt;6)),IF(A100="EAU (Dubaï)",SUMPRODUCT(N(WEEKDAY(ROW(INDIRECT(B100&amp;":"&amp;E100)))&lt;6)),IF(A100="Qatar",SUMPRODUCT(N(WEEKDAY(ROW(INDIRECT(B100&amp;":"&amp;E100)))&lt;6)),IF(A100="Qatar",SUMPRODUCT(N(WEEKDAY(ROW(INDIRECT(B100&amp;":"&amp;E100)))&lt;6)),IF(A100="Royaume-Uni",NETWORKDAYS(B100,E100,Jours_Fériés!$F$30:$F$38),IF(A100="Etats-Unis (Côte Est)",NETWORKDAYS(B100,E100,Jours_Fériés!$B$30:$B$39),IF(A100="Hong-Kong",NETWORKDAYS(B100,E100,Jours_Fériés!$B$7:$B$24),IF(A100="Russie",NETWORKDAYS(B100,E100,Jours_Fériés!$F$7:$F$18),NETWORKDAYS(B100,E100)))))))))</f>
        <v>0</v>
      </c>
      <c r="L100" s="28">
        <f t="shared" si="14"/>
        <v>0</v>
      </c>
      <c r="M100" s="28">
        <f t="shared" si="15"/>
        <v>0</v>
      </c>
      <c r="N100" s="28">
        <f t="shared" si="7"/>
        <v>0</v>
      </c>
      <c r="O100" s="28">
        <f t="shared" si="8"/>
        <v>0</v>
      </c>
      <c r="P100" s="29" t="str">
        <f t="shared" si="16"/>
        <v/>
      </c>
      <c r="Q100" s="17"/>
      <c r="R100" s="31" t="str">
        <f t="shared" si="11"/>
        <v/>
      </c>
      <c r="S100" s="29" t="str">
        <f>IF(ISERROR(VLOOKUP(A100,'Liste pays_heure_date_zone '!B:B,1,FALSE)),"",IF(VLOOKUP(Déclaration!A100,'Liste pays_heure_date_zone '!B:C,2,FALSE)="Zone 1",Déclaration!R100,""))</f>
        <v/>
      </c>
      <c r="T100" s="29" t="str">
        <f>IF(ISERROR(VLOOKUP(A100,'Liste pays_heure_date_zone '!B:B,1,FALSE)),"",IF(VLOOKUP(Déclaration!A100,'Liste pays_heure_date_zone '!B:C,2,FALSE)="Zone 2",Déclaration!R100,""))</f>
        <v/>
      </c>
      <c r="U100" s="29" t="str">
        <f>IF(ISERROR(VLOOKUP(A100,'Liste pays_heure_date_zone '!B:B,1,FALSE)),Déclaration!R100,"")</f>
        <v/>
      </c>
      <c r="V100" s="18"/>
      <c r="W100" s="29" t="str">
        <f t="shared" si="9"/>
        <v/>
      </c>
      <c r="X100" s="29" t="str">
        <f t="shared" si="10"/>
        <v/>
      </c>
      <c r="AB100" s="53"/>
    </row>
    <row r="101" spans="1:28">
      <c r="A101" s="18"/>
      <c r="B101" s="54"/>
      <c r="C101" s="55"/>
      <c r="D101" s="20"/>
      <c r="E101" s="54"/>
      <c r="F101" s="55"/>
      <c r="G101" s="56">
        <f t="shared" si="12"/>
        <v>0</v>
      </c>
      <c r="H101" s="56">
        <f t="shared" si="13"/>
        <v>0</v>
      </c>
      <c r="I101" s="27">
        <f t="shared" si="6"/>
        <v>0</v>
      </c>
      <c r="J101" s="28">
        <f t="shared" si="2"/>
        <v>0</v>
      </c>
      <c r="K101" s="28">
        <f ca="1">IF(A101="EAU (Abou Dhabi)",SUMPRODUCT(N(WEEKDAY(ROW(INDIRECT(B101&amp;":"&amp;E101)))&lt;6)),IF(A101="EAU (Dubaï)",SUMPRODUCT(N(WEEKDAY(ROW(INDIRECT(B101&amp;":"&amp;E101)))&lt;6)),IF(A101="Qatar",SUMPRODUCT(N(WEEKDAY(ROW(INDIRECT(B101&amp;":"&amp;E101)))&lt;6)),IF(A101="Qatar",SUMPRODUCT(N(WEEKDAY(ROW(INDIRECT(B101&amp;":"&amp;E101)))&lt;6)),IF(A101="Royaume-Uni",NETWORKDAYS(B101,E101,Jours_Fériés!$F$30:$F$38),IF(A101="Etats-Unis (Côte Est)",NETWORKDAYS(B101,E101,Jours_Fériés!$B$30:$B$39),IF(A101="Hong-Kong",NETWORKDAYS(B101,E101,Jours_Fériés!$B$7:$B$24),IF(A101="Russie",NETWORKDAYS(B101,E101,Jours_Fériés!$F$7:$F$18),NETWORKDAYS(B101,E101)))))))))</f>
        <v>0</v>
      </c>
      <c r="L101" s="28">
        <f t="shared" si="14"/>
        <v>0</v>
      </c>
      <c r="M101" s="28">
        <f t="shared" si="15"/>
        <v>0</v>
      </c>
      <c r="N101" s="28">
        <f t="shared" si="7"/>
        <v>0</v>
      </c>
      <c r="O101" s="28">
        <f t="shared" si="8"/>
        <v>0</v>
      </c>
      <c r="P101" s="29" t="str">
        <f t="shared" si="16"/>
        <v/>
      </c>
      <c r="Q101" s="17"/>
      <c r="R101" s="31" t="str">
        <f t="shared" si="11"/>
        <v/>
      </c>
      <c r="S101" s="29" t="str">
        <f>IF(ISERROR(VLOOKUP(A101,'Liste pays_heure_date_zone '!B:B,1,FALSE)),"",IF(VLOOKUP(Déclaration!A101,'Liste pays_heure_date_zone '!B:C,2,FALSE)="Zone 1",Déclaration!R101,""))</f>
        <v/>
      </c>
      <c r="T101" s="29" t="str">
        <f>IF(ISERROR(VLOOKUP(A101,'Liste pays_heure_date_zone '!B:B,1,FALSE)),"",IF(VLOOKUP(Déclaration!A101,'Liste pays_heure_date_zone '!B:C,2,FALSE)="Zone 2",Déclaration!R101,""))</f>
        <v/>
      </c>
      <c r="U101" s="29" t="str">
        <f>IF(ISERROR(VLOOKUP(A101,'Liste pays_heure_date_zone '!B:B,1,FALSE)),Déclaration!R101,"")</f>
        <v/>
      </c>
      <c r="V101" s="18"/>
      <c r="W101" s="29" t="str">
        <f t="shared" si="9"/>
        <v/>
      </c>
      <c r="X101" s="29" t="str">
        <f t="shared" si="10"/>
        <v/>
      </c>
      <c r="Z101" s="14"/>
      <c r="AB101" s="53"/>
    </row>
    <row r="102" spans="1:28">
      <c r="A102" s="18"/>
      <c r="B102" s="54"/>
      <c r="C102" s="55"/>
      <c r="D102" s="20"/>
      <c r="E102" s="54"/>
      <c r="F102" s="55"/>
      <c r="G102" s="56">
        <f t="shared" si="12"/>
        <v>0</v>
      </c>
      <c r="H102" s="56">
        <f t="shared" si="13"/>
        <v>0</v>
      </c>
      <c r="I102" s="27">
        <f t="shared" si="6"/>
        <v>0</v>
      </c>
      <c r="J102" s="28">
        <f t="shared" si="2"/>
        <v>0</v>
      </c>
      <c r="K102" s="28">
        <f ca="1">IF(A102="EAU (Abou Dhabi)",SUMPRODUCT(N(WEEKDAY(ROW(INDIRECT(B102&amp;":"&amp;E102)))&lt;6)),IF(A102="EAU (Dubaï)",SUMPRODUCT(N(WEEKDAY(ROW(INDIRECT(B102&amp;":"&amp;E102)))&lt;6)),IF(A102="Qatar",SUMPRODUCT(N(WEEKDAY(ROW(INDIRECT(B102&amp;":"&amp;E102)))&lt;6)),IF(A102="Qatar",SUMPRODUCT(N(WEEKDAY(ROW(INDIRECT(B102&amp;":"&amp;E102)))&lt;6)),IF(A102="Royaume-Uni",NETWORKDAYS(B102,E102,Jours_Fériés!$F$30:$F$38),IF(A102="Etats-Unis (Côte Est)",NETWORKDAYS(B102,E102,Jours_Fériés!$B$30:$B$39),IF(A102="Hong-Kong",NETWORKDAYS(B102,E102,Jours_Fériés!$B$7:$B$24),IF(A102="Russie",NETWORKDAYS(B102,E102,Jours_Fériés!$F$7:$F$18),NETWORKDAYS(B102,E102)))))))))</f>
        <v>0</v>
      </c>
      <c r="L102" s="28">
        <f t="shared" si="14"/>
        <v>0</v>
      </c>
      <c r="M102" s="28">
        <f t="shared" si="15"/>
        <v>0</v>
      </c>
      <c r="N102" s="28">
        <f t="shared" si="7"/>
        <v>0</v>
      </c>
      <c r="O102" s="28">
        <f t="shared" si="8"/>
        <v>0</v>
      </c>
      <c r="P102" s="29" t="str">
        <f t="shared" si="16"/>
        <v/>
      </c>
      <c r="Q102" s="17"/>
      <c r="R102" s="31" t="str">
        <f t="shared" si="11"/>
        <v/>
      </c>
      <c r="S102" s="29" t="str">
        <f>IF(ISERROR(VLOOKUP(A102,'Liste pays_heure_date_zone '!B:B,1,FALSE)),"",IF(VLOOKUP(Déclaration!A102,'Liste pays_heure_date_zone '!B:C,2,FALSE)="Zone 1",Déclaration!R102,""))</f>
        <v/>
      </c>
      <c r="T102" s="29" t="str">
        <f>IF(ISERROR(VLOOKUP(A102,'Liste pays_heure_date_zone '!B:B,1,FALSE)),"",IF(VLOOKUP(Déclaration!A102,'Liste pays_heure_date_zone '!B:C,2,FALSE)="Zone 2",Déclaration!R102,""))</f>
        <v/>
      </c>
      <c r="U102" s="29" t="str">
        <f>IF(ISERROR(VLOOKUP(A102,'Liste pays_heure_date_zone '!B:B,1,FALSE)),Déclaration!R102,"")</f>
        <v/>
      </c>
      <c r="V102" s="18"/>
      <c r="W102" s="29" t="str">
        <f t="shared" si="9"/>
        <v/>
      </c>
      <c r="X102" s="29" t="str">
        <f t="shared" si="10"/>
        <v/>
      </c>
      <c r="Z102" s="14"/>
      <c r="AB102" s="53"/>
    </row>
    <row r="103" spans="1:28">
      <c r="A103" s="18"/>
      <c r="B103" s="54"/>
      <c r="C103" s="55"/>
      <c r="D103" s="20"/>
      <c r="E103" s="54"/>
      <c r="F103" s="55"/>
      <c r="G103" s="56">
        <f t="shared" si="12"/>
        <v>0</v>
      </c>
      <c r="H103" s="56">
        <f t="shared" si="13"/>
        <v>0</v>
      </c>
      <c r="I103" s="27">
        <f t="shared" si="6"/>
        <v>0</v>
      </c>
      <c r="J103" s="28">
        <f t="shared" si="2"/>
        <v>0</v>
      </c>
      <c r="K103" s="28">
        <f ca="1">IF(A103="EAU (Abou Dhabi)",SUMPRODUCT(N(WEEKDAY(ROW(INDIRECT(B103&amp;":"&amp;E103)))&lt;6)),IF(A103="EAU (Dubaï)",SUMPRODUCT(N(WEEKDAY(ROW(INDIRECT(B103&amp;":"&amp;E103)))&lt;6)),IF(A103="Qatar",SUMPRODUCT(N(WEEKDAY(ROW(INDIRECT(B103&amp;":"&amp;E103)))&lt;6)),IF(A103="Qatar",SUMPRODUCT(N(WEEKDAY(ROW(INDIRECT(B103&amp;":"&amp;E103)))&lt;6)),IF(A103="Royaume-Uni",NETWORKDAYS(B103,E103,Jours_Fériés!$F$30:$F$38),IF(A103="Etats-Unis (Côte Est)",NETWORKDAYS(B103,E103,Jours_Fériés!$B$30:$B$39),IF(A103="Hong-Kong",NETWORKDAYS(B103,E103,Jours_Fériés!$B$7:$B$24),IF(A103="Russie",NETWORKDAYS(B103,E103,Jours_Fériés!$F$7:$F$18),NETWORKDAYS(B103,E103)))))))))</f>
        <v>0</v>
      </c>
      <c r="L103" s="28">
        <f t="shared" si="14"/>
        <v>0</v>
      </c>
      <c r="M103" s="28">
        <f t="shared" si="15"/>
        <v>0</v>
      </c>
      <c r="N103" s="28">
        <f t="shared" si="7"/>
        <v>0</v>
      </c>
      <c r="O103" s="28">
        <f t="shared" si="8"/>
        <v>0</v>
      </c>
      <c r="P103" s="29" t="str">
        <f t="shared" si="16"/>
        <v/>
      </c>
      <c r="Q103" s="17"/>
      <c r="R103" s="31" t="str">
        <f t="shared" si="11"/>
        <v/>
      </c>
      <c r="S103" s="29" t="str">
        <f>IF(ISERROR(VLOOKUP(A103,'Liste pays_heure_date_zone '!B:B,1,FALSE)),"",IF(VLOOKUP(Déclaration!A103,'Liste pays_heure_date_zone '!B:C,2,FALSE)="Zone 1",Déclaration!R103,""))</f>
        <v/>
      </c>
      <c r="T103" s="29" t="str">
        <f>IF(ISERROR(VLOOKUP(A103,'Liste pays_heure_date_zone '!B:B,1,FALSE)),"",IF(VLOOKUP(Déclaration!A103,'Liste pays_heure_date_zone '!B:C,2,FALSE)="Zone 2",Déclaration!R103,""))</f>
        <v/>
      </c>
      <c r="U103" s="29" t="str">
        <f>IF(ISERROR(VLOOKUP(A103,'Liste pays_heure_date_zone '!B:B,1,FALSE)),Déclaration!R103,"")</f>
        <v/>
      </c>
      <c r="V103" s="18"/>
      <c r="W103" s="29" t="str">
        <f t="shared" si="9"/>
        <v/>
      </c>
      <c r="X103" s="29" t="str">
        <f t="shared" si="10"/>
        <v/>
      </c>
      <c r="Z103" s="14"/>
      <c r="AB103" s="53"/>
    </row>
    <row r="104" spans="1:28">
      <c r="A104" s="18"/>
      <c r="B104" s="54"/>
      <c r="C104" s="55"/>
      <c r="D104" s="20"/>
      <c r="E104" s="54"/>
      <c r="F104" s="55"/>
      <c r="G104" s="56">
        <f t="shared" si="12"/>
        <v>0</v>
      </c>
      <c r="H104" s="56">
        <f t="shared" si="13"/>
        <v>0</v>
      </c>
      <c r="I104" s="27">
        <f t="shared" si="6"/>
        <v>0</v>
      </c>
      <c r="J104" s="28">
        <f t="shared" si="2"/>
        <v>0</v>
      </c>
      <c r="K104" s="28">
        <f ca="1">IF(A104="EAU (Abou Dhabi)",SUMPRODUCT(N(WEEKDAY(ROW(INDIRECT(B104&amp;":"&amp;E104)))&lt;6)),IF(A104="EAU (Dubaï)",SUMPRODUCT(N(WEEKDAY(ROW(INDIRECT(B104&amp;":"&amp;E104)))&lt;6)),IF(A104="Qatar",SUMPRODUCT(N(WEEKDAY(ROW(INDIRECT(B104&amp;":"&amp;E104)))&lt;6)),IF(A104="Qatar",SUMPRODUCT(N(WEEKDAY(ROW(INDIRECT(B104&amp;":"&amp;E104)))&lt;6)),IF(A104="Royaume-Uni",NETWORKDAYS(B104,E104,Jours_Fériés!$F$30:$F$38),IF(A104="Etats-Unis (Côte Est)",NETWORKDAYS(B104,E104,Jours_Fériés!$B$30:$B$39),IF(A104="Hong-Kong",NETWORKDAYS(B104,E104,Jours_Fériés!$B$7:$B$24),IF(A104="Russie",NETWORKDAYS(B104,E104,Jours_Fériés!$F$7:$F$18),NETWORKDAYS(B104,E104)))))))))</f>
        <v>0</v>
      </c>
      <c r="L104" s="28">
        <f t="shared" si="14"/>
        <v>0</v>
      </c>
      <c r="M104" s="28">
        <f t="shared" si="15"/>
        <v>0</v>
      </c>
      <c r="N104" s="28">
        <f t="shared" si="7"/>
        <v>0</v>
      </c>
      <c r="O104" s="28">
        <f t="shared" si="8"/>
        <v>0</v>
      </c>
      <c r="P104" s="29" t="str">
        <f t="shared" si="16"/>
        <v/>
      </c>
      <c r="Q104" s="17"/>
      <c r="R104" s="31" t="str">
        <f t="shared" si="11"/>
        <v/>
      </c>
      <c r="S104" s="29" t="str">
        <f>IF(ISERROR(VLOOKUP(A104,'Liste pays_heure_date_zone '!B:B,1,FALSE)),"",IF(VLOOKUP(Déclaration!A104,'Liste pays_heure_date_zone '!B:C,2,FALSE)="Zone 1",Déclaration!R104,""))</f>
        <v/>
      </c>
      <c r="T104" s="29" t="str">
        <f>IF(ISERROR(VLOOKUP(A104,'Liste pays_heure_date_zone '!B:B,1,FALSE)),"",IF(VLOOKUP(Déclaration!A104,'Liste pays_heure_date_zone '!B:C,2,FALSE)="Zone 2",Déclaration!R104,""))</f>
        <v/>
      </c>
      <c r="U104" s="29" t="str">
        <f>IF(ISERROR(VLOOKUP(A104,'Liste pays_heure_date_zone '!B:B,1,FALSE)),Déclaration!R104,"")</f>
        <v/>
      </c>
      <c r="V104" s="18"/>
      <c r="W104" s="29" t="str">
        <f t="shared" si="9"/>
        <v/>
      </c>
      <c r="X104" s="29" t="str">
        <f t="shared" si="10"/>
        <v/>
      </c>
      <c r="Z104" s="14"/>
      <c r="AB104" s="53"/>
    </row>
    <row r="105" spans="1:28">
      <c r="A105" s="18"/>
      <c r="B105" s="54"/>
      <c r="C105" s="55"/>
      <c r="D105" s="20"/>
      <c r="E105" s="54"/>
      <c r="F105" s="55"/>
      <c r="G105" s="56">
        <f t="shared" si="12"/>
        <v>0</v>
      </c>
      <c r="H105" s="56">
        <f t="shared" si="13"/>
        <v>0</v>
      </c>
      <c r="I105" s="27">
        <f t="shared" si="6"/>
        <v>0</v>
      </c>
      <c r="J105" s="28">
        <f t="shared" si="2"/>
        <v>0</v>
      </c>
      <c r="K105" s="28">
        <f ca="1">IF(A105="EAU (Abou Dhabi)",SUMPRODUCT(N(WEEKDAY(ROW(INDIRECT(B105&amp;":"&amp;E105)))&lt;6)),IF(A105="EAU (Dubaï)",SUMPRODUCT(N(WEEKDAY(ROW(INDIRECT(B105&amp;":"&amp;E105)))&lt;6)),IF(A105="Qatar",SUMPRODUCT(N(WEEKDAY(ROW(INDIRECT(B105&amp;":"&amp;E105)))&lt;6)),IF(A105="Qatar",SUMPRODUCT(N(WEEKDAY(ROW(INDIRECT(B105&amp;":"&amp;E105)))&lt;6)),IF(A105="Royaume-Uni",NETWORKDAYS(B105,E105,Jours_Fériés!$F$30:$F$38),IF(A105="Etats-Unis (Côte Est)",NETWORKDAYS(B105,E105,Jours_Fériés!$B$30:$B$39),IF(A105="Hong-Kong",NETWORKDAYS(B105,E105,Jours_Fériés!$B$7:$B$24),IF(A105="Russie",NETWORKDAYS(B105,E105,Jours_Fériés!$F$7:$F$18),NETWORKDAYS(B105,E105)))))))))</f>
        <v>0</v>
      </c>
      <c r="L105" s="28">
        <f t="shared" si="14"/>
        <v>0</v>
      </c>
      <c r="M105" s="28">
        <f t="shared" si="15"/>
        <v>0</v>
      </c>
      <c r="N105" s="28">
        <f t="shared" si="7"/>
        <v>0</v>
      </c>
      <c r="O105" s="28">
        <f t="shared" si="8"/>
        <v>0</v>
      </c>
      <c r="P105" s="29" t="str">
        <f t="shared" si="16"/>
        <v/>
      </c>
      <c r="Q105" s="17"/>
      <c r="R105" s="31" t="str">
        <f t="shared" si="11"/>
        <v/>
      </c>
      <c r="S105" s="29" t="str">
        <f>IF(ISERROR(VLOOKUP(A105,'Liste pays_heure_date_zone '!B:B,1,FALSE)),"",IF(VLOOKUP(Déclaration!A105,'Liste pays_heure_date_zone '!B:C,2,FALSE)="Zone 1",Déclaration!R105,""))</f>
        <v/>
      </c>
      <c r="T105" s="29" t="str">
        <f>IF(ISERROR(VLOOKUP(A105,'Liste pays_heure_date_zone '!B:B,1,FALSE)),"",IF(VLOOKUP(Déclaration!A105,'Liste pays_heure_date_zone '!B:C,2,FALSE)="Zone 2",Déclaration!R105,""))</f>
        <v/>
      </c>
      <c r="U105" s="29" t="str">
        <f>IF(ISERROR(VLOOKUP(A105,'Liste pays_heure_date_zone '!B:B,1,FALSE)),Déclaration!R105,"")</f>
        <v/>
      </c>
      <c r="V105" s="18"/>
      <c r="W105" s="29" t="str">
        <f t="shared" si="9"/>
        <v/>
      </c>
      <c r="X105" s="29" t="str">
        <f t="shared" si="10"/>
        <v/>
      </c>
      <c r="Z105" s="14"/>
      <c r="AB105" s="53"/>
    </row>
    <row r="106" spans="1:28">
      <c r="A106" s="18"/>
      <c r="B106" s="54"/>
      <c r="C106" s="55"/>
      <c r="D106" s="20"/>
      <c r="E106" s="54"/>
      <c r="F106" s="55"/>
      <c r="G106" s="56">
        <f t="shared" si="12"/>
        <v>0</v>
      </c>
      <c r="H106" s="56">
        <f t="shared" si="13"/>
        <v>0</v>
      </c>
      <c r="I106" s="27">
        <f t="shared" si="6"/>
        <v>0</v>
      </c>
      <c r="J106" s="28">
        <f t="shared" si="2"/>
        <v>0</v>
      </c>
      <c r="K106" s="28">
        <f ca="1">IF(A106="EAU (Abou Dhabi)",SUMPRODUCT(N(WEEKDAY(ROW(INDIRECT(B106&amp;":"&amp;E106)))&lt;6)),IF(A106="EAU (Dubaï)",SUMPRODUCT(N(WEEKDAY(ROW(INDIRECT(B106&amp;":"&amp;E106)))&lt;6)),IF(A106="Qatar",SUMPRODUCT(N(WEEKDAY(ROW(INDIRECT(B106&amp;":"&amp;E106)))&lt;6)),IF(A106="Qatar",SUMPRODUCT(N(WEEKDAY(ROW(INDIRECT(B106&amp;":"&amp;E106)))&lt;6)),IF(A106="Royaume-Uni",NETWORKDAYS(B106,E106,Jours_Fériés!$F$30:$F$38),IF(A106="Etats-Unis (Côte Est)",NETWORKDAYS(B106,E106,Jours_Fériés!$B$30:$B$39),IF(A106="Hong-Kong",NETWORKDAYS(B106,E106,Jours_Fériés!$B$7:$B$24),IF(A106="Russie",NETWORKDAYS(B106,E106,Jours_Fériés!$F$7:$F$18),NETWORKDAYS(B106,E106)))))))))</f>
        <v>0</v>
      </c>
      <c r="L106" s="28">
        <f t="shared" si="14"/>
        <v>0</v>
      </c>
      <c r="M106" s="28">
        <f t="shared" si="15"/>
        <v>0</v>
      </c>
      <c r="N106" s="28">
        <f t="shared" si="7"/>
        <v>0</v>
      </c>
      <c r="O106" s="28">
        <f t="shared" si="8"/>
        <v>0</v>
      </c>
      <c r="P106" s="29" t="str">
        <f t="shared" si="16"/>
        <v/>
      </c>
      <c r="Q106" s="17"/>
      <c r="R106" s="31" t="str">
        <f t="shared" si="11"/>
        <v/>
      </c>
      <c r="S106" s="29" t="str">
        <f>IF(ISERROR(VLOOKUP(A106,'Liste pays_heure_date_zone '!B:B,1,FALSE)),"",IF(VLOOKUP(Déclaration!A106,'Liste pays_heure_date_zone '!B:C,2,FALSE)="Zone 1",Déclaration!R106,""))</f>
        <v/>
      </c>
      <c r="T106" s="29" t="str">
        <f>IF(ISERROR(VLOOKUP(A106,'Liste pays_heure_date_zone '!B:B,1,FALSE)),"",IF(VLOOKUP(Déclaration!A106,'Liste pays_heure_date_zone '!B:C,2,FALSE)="Zone 2",Déclaration!R106,""))</f>
        <v/>
      </c>
      <c r="U106" s="29" t="str">
        <f>IF(ISERROR(VLOOKUP(A106,'Liste pays_heure_date_zone '!B:B,1,FALSE)),Déclaration!R106,"")</f>
        <v/>
      </c>
      <c r="V106" s="18"/>
      <c r="W106" s="29" t="str">
        <f t="shared" si="9"/>
        <v/>
      </c>
      <c r="X106" s="29" t="str">
        <f t="shared" si="10"/>
        <v/>
      </c>
      <c r="AB106" s="53"/>
    </row>
    <row r="107" spans="1:28">
      <c r="A107" s="18"/>
      <c r="B107" s="54"/>
      <c r="C107" s="55"/>
      <c r="D107" s="20"/>
      <c r="E107" s="54"/>
      <c r="F107" s="55"/>
      <c r="G107" s="56">
        <f t="shared" si="12"/>
        <v>0</v>
      </c>
      <c r="H107" s="56">
        <f t="shared" si="13"/>
        <v>0</v>
      </c>
      <c r="I107" s="27">
        <f t="shared" si="6"/>
        <v>0</v>
      </c>
      <c r="J107" s="28">
        <f t="shared" si="2"/>
        <v>0</v>
      </c>
      <c r="K107" s="28">
        <f ca="1">IF(A107="EAU (Abou Dhabi)",SUMPRODUCT(N(WEEKDAY(ROW(INDIRECT(B107&amp;":"&amp;E107)))&lt;6)),IF(A107="EAU (Dubaï)",SUMPRODUCT(N(WEEKDAY(ROW(INDIRECT(B107&amp;":"&amp;E107)))&lt;6)),IF(A107="Qatar",SUMPRODUCT(N(WEEKDAY(ROW(INDIRECT(B107&amp;":"&amp;E107)))&lt;6)),IF(A107="Qatar",SUMPRODUCT(N(WEEKDAY(ROW(INDIRECT(B107&amp;":"&amp;E107)))&lt;6)),IF(A107="Royaume-Uni",NETWORKDAYS(B107,E107,Jours_Fériés!$F$30:$F$38),IF(A107="Etats-Unis (Côte Est)",NETWORKDAYS(B107,E107,Jours_Fériés!$B$30:$B$39),IF(A107="Hong-Kong",NETWORKDAYS(B107,E107,Jours_Fériés!$B$7:$B$24),IF(A107="Russie",NETWORKDAYS(B107,E107,Jours_Fériés!$F$7:$F$18),NETWORKDAYS(B107,E107)))))))))</f>
        <v>0</v>
      </c>
      <c r="L107" s="28">
        <f t="shared" si="14"/>
        <v>0</v>
      </c>
      <c r="M107" s="28">
        <f t="shared" si="15"/>
        <v>0</v>
      </c>
      <c r="N107" s="28">
        <f t="shared" si="7"/>
        <v>0</v>
      </c>
      <c r="O107" s="28">
        <f t="shared" si="8"/>
        <v>0</v>
      </c>
      <c r="P107" s="29" t="str">
        <f t="shared" si="16"/>
        <v/>
      </c>
      <c r="Q107" s="17"/>
      <c r="R107" s="31" t="str">
        <f t="shared" si="11"/>
        <v/>
      </c>
      <c r="S107" s="29" t="str">
        <f>IF(ISERROR(VLOOKUP(A107,'Liste pays_heure_date_zone '!B:B,1,FALSE)),"",IF(VLOOKUP(Déclaration!A107,'Liste pays_heure_date_zone '!B:C,2,FALSE)="Zone 1",Déclaration!R107,""))</f>
        <v/>
      </c>
      <c r="T107" s="29" t="str">
        <f>IF(ISERROR(VLOOKUP(A107,'Liste pays_heure_date_zone '!B:B,1,FALSE)),"",IF(VLOOKUP(Déclaration!A107,'Liste pays_heure_date_zone '!B:C,2,FALSE)="Zone 2",Déclaration!R107,""))</f>
        <v/>
      </c>
      <c r="U107" s="29" t="str">
        <f>IF(ISERROR(VLOOKUP(A107,'Liste pays_heure_date_zone '!B:B,1,FALSE)),Déclaration!R107,"")</f>
        <v/>
      </c>
      <c r="V107" s="18"/>
      <c r="W107" s="29" t="str">
        <f t="shared" si="9"/>
        <v/>
      </c>
      <c r="X107" s="29" t="str">
        <f t="shared" si="10"/>
        <v/>
      </c>
      <c r="AB107" s="53"/>
    </row>
    <row r="108" spans="1:28">
      <c r="A108" s="18"/>
      <c r="B108" s="54"/>
      <c r="C108" s="55"/>
      <c r="D108" s="20"/>
      <c r="E108" s="54"/>
      <c r="F108" s="55"/>
      <c r="G108" s="56">
        <f t="shared" ref="G108:G143" si="17">E108-B108</f>
        <v>0</v>
      </c>
      <c r="H108" s="56">
        <f t="shared" ref="H108:H143" si="18">F108-C108</f>
        <v>0</v>
      </c>
      <c r="I108" s="27">
        <f t="shared" si="6"/>
        <v>0</v>
      </c>
      <c r="J108" s="28">
        <f t="shared" si="2"/>
        <v>0</v>
      </c>
      <c r="K108" s="28">
        <f ca="1">IF(A108="EAU (Abou Dhabi)",SUMPRODUCT(N(WEEKDAY(ROW(INDIRECT(B108&amp;":"&amp;E108)))&lt;6)),IF(A108="EAU (Dubaï)",SUMPRODUCT(N(WEEKDAY(ROW(INDIRECT(B108&amp;":"&amp;E108)))&lt;6)),IF(A108="Qatar",SUMPRODUCT(N(WEEKDAY(ROW(INDIRECT(B108&amp;":"&amp;E108)))&lt;6)),IF(A108="Qatar",SUMPRODUCT(N(WEEKDAY(ROW(INDIRECT(B108&amp;":"&amp;E108)))&lt;6)),IF(A108="Royaume-Uni",NETWORKDAYS(B108,E108,Jours_Fériés!$F$30:$F$38),IF(A108="Etats-Unis (Côte Est)",NETWORKDAYS(B108,E108,Jours_Fériés!$B$30:$B$39),IF(A108="Hong-Kong",NETWORKDAYS(B108,E108,Jours_Fériés!$B$7:$B$24),IF(A108="Russie",NETWORKDAYS(B108,E108,Jours_Fériés!$F$7:$F$18),NETWORKDAYS(B108,E108)))))))))</f>
        <v>0</v>
      </c>
      <c r="L108" s="28">
        <f t="shared" ref="L108:L143" si="19">HOUR(C108)</f>
        <v>0</v>
      </c>
      <c r="M108" s="28">
        <f t="shared" ref="M108:M141" si="20">IF(NETWORKDAYS(B108,B108)=1,IF(L108&lt;12,0,-1),0)</f>
        <v>0</v>
      </c>
      <c r="N108" s="28">
        <f t="shared" si="7"/>
        <v>0</v>
      </c>
      <c r="O108" s="28">
        <f t="shared" si="8"/>
        <v>0</v>
      </c>
      <c r="P108" s="29" t="str">
        <f t="shared" ref="P108:P141" si="21">IF(AND(B108="",C108=""),"",IF(J108&lt;1,0,K108+M108+O108))</f>
        <v/>
      </c>
      <c r="Q108" s="17"/>
      <c r="R108" s="31" t="str">
        <f t="shared" si="11"/>
        <v/>
      </c>
      <c r="S108" s="29" t="str">
        <f>IF(ISERROR(VLOOKUP(A108,'Liste pays_heure_date_zone '!B:B,1,FALSE)),"",IF(VLOOKUP(Déclaration!A108,'Liste pays_heure_date_zone '!B:C,2,FALSE)="Zone 1",Déclaration!R108,""))</f>
        <v/>
      </c>
      <c r="T108" s="29" t="str">
        <f>IF(ISERROR(VLOOKUP(A108,'Liste pays_heure_date_zone '!B:B,1,FALSE)),"",IF(VLOOKUP(Déclaration!A108,'Liste pays_heure_date_zone '!B:C,2,FALSE)="Zone 2",Déclaration!R108,""))</f>
        <v/>
      </c>
      <c r="U108" s="29" t="str">
        <f>IF(ISERROR(VLOOKUP(A108,'Liste pays_heure_date_zone '!B:B,1,FALSE)),Déclaration!R108,"")</f>
        <v/>
      </c>
      <c r="V108" s="18"/>
      <c r="W108" s="29" t="str">
        <f t="shared" si="9"/>
        <v/>
      </c>
      <c r="X108" s="29" t="str">
        <f t="shared" si="10"/>
        <v/>
      </c>
      <c r="AB108" s="53"/>
    </row>
    <row r="109" spans="1:28">
      <c r="A109" s="18"/>
      <c r="B109" s="54"/>
      <c r="C109" s="55"/>
      <c r="D109" s="20"/>
      <c r="E109" s="54"/>
      <c r="F109" s="55"/>
      <c r="G109" s="56">
        <f t="shared" si="17"/>
        <v>0</v>
      </c>
      <c r="H109" s="56">
        <f t="shared" si="18"/>
        <v>0</v>
      </c>
      <c r="I109" s="27">
        <f t="shared" ref="I109:I143" si="22">G109+H109</f>
        <v>0</v>
      </c>
      <c r="J109" s="28">
        <f t="shared" si="2"/>
        <v>0</v>
      </c>
      <c r="K109" s="28">
        <f ca="1">IF(A109="EAU (Abou Dhabi)",SUMPRODUCT(N(WEEKDAY(ROW(INDIRECT(B109&amp;":"&amp;E109)))&lt;6)),IF(A109="EAU (Dubaï)",SUMPRODUCT(N(WEEKDAY(ROW(INDIRECT(B109&amp;":"&amp;E109)))&lt;6)),IF(A109="Qatar",SUMPRODUCT(N(WEEKDAY(ROW(INDIRECT(B109&amp;":"&amp;E109)))&lt;6)),IF(A109="Qatar",SUMPRODUCT(N(WEEKDAY(ROW(INDIRECT(B109&amp;":"&amp;E109)))&lt;6)),IF(A109="Royaume-Uni",NETWORKDAYS(B109,E109,Jours_Fériés!$F$30:$F$38),IF(A109="Etats-Unis (Côte Est)",NETWORKDAYS(B109,E109,Jours_Fériés!$B$30:$B$39),IF(A109="Hong-Kong",NETWORKDAYS(B109,E109,Jours_Fériés!$B$7:$B$24),IF(A109="Russie",NETWORKDAYS(B109,E109,Jours_Fériés!$F$7:$F$18),NETWORKDAYS(B109,E109)))))))))</f>
        <v>0</v>
      </c>
      <c r="L109" s="28">
        <f t="shared" si="19"/>
        <v>0</v>
      </c>
      <c r="M109" s="28">
        <f t="shared" si="20"/>
        <v>0</v>
      </c>
      <c r="N109" s="28">
        <f t="shared" ref="N109:N143" si="23">HOUR(F109)</f>
        <v>0</v>
      </c>
      <c r="O109" s="28">
        <f t="shared" ref="O109:O143" si="24">IF(NETWORKDAYS(E109,E109)=1,IF(N109&gt;=12,0,-1),0)</f>
        <v>0</v>
      </c>
      <c r="P109" s="29" t="str">
        <f t="shared" si="21"/>
        <v/>
      </c>
      <c r="Q109" s="17"/>
      <c r="R109" s="31" t="str">
        <f t="shared" si="11"/>
        <v/>
      </c>
      <c r="S109" s="29" t="str">
        <f>IF(ISERROR(VLOOKUP(A109,'Liste pays_heure_date_zone '!B:B,1,FALSE)),"",IF(VLOOKUP(Déclaration!A109,'Liste pays_heure_date_zone '!B:C,2,FALSE)="Zone 1",Déclaration!R109,""))</f>
        <v/>
      </c>
      <c r="T109" s="29" t="str">
        <f>IF(ISERROR(VLOOKUP(A109,'Liste pays_heure_date_zone '!B:B,1,FALSE)),"",IF(VLOOKUP(Déclaration!A109,'Liste pays_heure_date_zone '!B:C,2,FALSE)="Zone 2",Déclaration!R109,""))</f>
        <v/>
      </c>
      <c r="U109" s="29" t="str">
        <f>IF(ISERROR(VLOOKUP(A109,'Liste pays_heure_date_zone '!B:B,1,FALSE)),Déclaration!R109,"")</f>
        <v/>
      </c>
      <c r="V109" s="18"/>
      <c r="W109" s="29" t="str">
        <f t="shared" ref="W109:W143" si="25">IF(OR(A109="Royaume-Uni",A109="Etats-Unis (Côte Est)",A109="Hong-Kong",A109="Russie"),"WARNING","")</f>
        <v/>
      </c>
      <c r="X109" s="29" t="str">
        <f t="shared" ref="X109:X143" si="26">IF(OR(A109="Arabie Saoudite",A109="EAU (Abou Dhabi)",A109="EAU (Dubaï)",A109="Qatar"),"WARNING","")</f>
        <v/>
      </c>
      <c r="AB109" s="53"/>
    </row>
    <row r="110" spans="1:28">
      <c r="A110" s="18"/>
      <c r="B110" s="54"/>
      <c r="C110" s="55"/>
      <c r="D110" s="20"/>
      <c r="E110" s="54"/>
      <c r="F110" s="55"/>
      <c r="G110" s="56">
        <f t="shared" si="17"/>
        <v>0</v>
      </c>
      <c r="H110" s="56">
        <f t="shared" si="18"/>
        <v>0</v>
      </c>
      <c r="I110" s="27">
        <f t="shared" si="22"/>
        <v>0</v>
      </c>
      <c r="J110" s="28">
        <f t="shared" si="2"/>
        <v>0</v>
      </c>
      <c r="K110" s="28">
        <f ca="1">IF(A110="EAU (Abou Dhabi)",SUMPRODUCT(N(WEEKDAY(ROW(INDIRECT(B110&amp;":"&amp;E110)))&lt;6)),IF(A110="EAU (Dubaï)",SUMPRODUCT(N(WEEKDAY(ROW(INDIRECT(B110&amp;":"&amp;E110)))&lt;6)),IF(A110="Qatar",SUMPRODUCT(N(WEEKDAY(ROW(INDIRECT(B110&amp;":"&amp;E110)))&lt;6)),IF(A110="Qatar",SUMPRODUCT(N(WEEKDAY(ROW(INDIRECT(B110&amp;":"&amp;E110)))&lt;6)),IF(A110="Royaume-Uni",NETWORKDAYS(B110,E110,Jours_Fériés!$F$30:$F$38),IF(A110="Etats-Unis (Côte Est)",NETWORKDAYS(B110,E110,Jours_Fériés!$B$30:$B$39),IF(A110="Hong-Kong",NETWORKDAYS(B110,E110,Jours_Fériés!$B$7:$B$24),IF(A110="Russie",NETWORKDAYS(B110,E110,Jours_Fériés!$F$7:$F$18),NETWORKDAYS(B110,E110)))))))))</f>
        <v>0</v>
      </c>
      <c r="L110" s="28">
        <f t="shared" si="19"/>
        <v>0</v>
      </c>
      <c r="M110" s="28">
        <f t="shared" si="20"/>
        <v>0</v>
      </c>
      <c r="N110" s="28">
        <f t="shared" si="23"/>
        <v>0</v>
      </c>
      <c r="O110" s="28">
        <f t="shared" si="24"/>
        <v>0</v>
      </c>
      <c r="P110" s="29" t="str">
        <f t="shared" si="21"/>
        <v/>
      </c>
      <c r="Q110" s="17"/>
      <c r="R110" s="31" t="str">
        <f t="shared" si="11"/>
        <v/>
      </c>
      <c r="S110" s="29" t="str">
        <f>IF(ISERROR(VLOOKUP(A110,'Liste pays_heure_date_zone '!B:B,1,FALSE)),"",IF(VLOOKUP(Déclaration!A110,'Liste pays_heure_date_zone '!B:C,2,FALSE)="Zone 1",Déclaration!R110,""))</f>
        <v/>
      </c>
      <c r="T110" s="29" t="str">
        <f>IF(ISERROR(VLOOKUP(A110,'Liste pays_heure_date_zone '!B:B,1,FALSE)),"",IF(VLOOKUP(Déclaration!A110,'Liste pays_heure_date_zone '!B:C,2,FALSE)="Zone 2",Déclaration!R110,""))</f>
        <v/>
      </c>
      <c r="U110" s="29" t="str">
        <f>IF(ISERROR(VLOOKUP(A110,'Liste pays_heure_date_zone '!B:B,1,FALSE)),Déclaration!R110,"")</f>
        <v/>
      </c>
      <c r="V110" s="18"/>
      <c r="W110" s="29" t="str">
        <f t="shared" si="25"/>
        <v/>
      </c>
      <c r="X110" s="29" t="str">
        <f t="shared" si="26"/>
        <v/>
      </c>
      <c r="AB110" s="53"/>
    </row>
    <row r="111" spans="1:28">
      <c r="A111" s="18"/>
      <c r="B111" s="54"/>
      <c r="C111" s="55"/>
      <c r="D111" s="20"/>
      <c r="E111" s="54"/>
      <c r="F111" s="55"/>
      <c r="G111" s="56">
        <f t="shared" si="17"/>
        <v>0</v>
      </c>
      <c r="H111" s="56">
        <f t="shared" si="18"/>
        <v>0</v>
      </c>
      <c r="I111" s="27">
        <f t="shared" si="22"/>
        <v>0</v>
      </c>
      <c r="J111" s="28">
        <f t="shared" si="2"/>
        <v>0</v>
      </c>
      <c r="K111" s="28">
        <f ca="1">IF(A111="EAU (Abou Dhabi)",SUMPRODUCT(N(WEEKDAY(ROW(INDIRECT(B111&amp;":"&amp;E111)))&lt;6)),IF(A111="EAU (Dubaï)",SUMPRODUCT(N(WEEKDAY(ROW(INDIRECT(B111&amp;":"&amp;E111)))&lt;6)),IF(A111="Qatar",SUMPRODUCT(N(WEEKDAY(ROW(INDIRECT(B111&amp;":"&amp;E111)))&lt;6)),IF(A111="Qatar",SUMPRODUCT(N(WEEKDAY(ROW(INDIRECT(B111&amp;":"&amp;E111)))&lt;6)),IF(A111="Royaume-Uni",NETWORKDAYS(B111,E111,Jours_Fériés!$F$30:$F$38),IF(A111="Etats-Unis (Côte Est)",NETWORKDAYS(B111,E111,Jours_Fériés!$B$30:$B$39),IF(A111="Hong-Kong",NETWORKDAYS(B111,E111,Jours_Fériés!$B$7:$B$24),IF(A111="Russie",NETWORKDAYS(B111,E111,Jours_Fériés!$F$7:$F$18),NETWORKDAYS(B111,E111)))))))))</f>
        <v>0</v>
      </c>
      <c r="L111" s="28">
        <f t="shared" si="19"/>
        <v>0</v>
      </c>
      <c r="M111" s="28">
        <f t="shared" si="20"/>
        <v>0</v>
      </c>
      <c r="N111" s="28">
        <f t="shared" si="23"/>
        <v>0</v>
      </c>
      <c r="O111" s="28">
        <f t="shared" si="24"/>
        <v>0</v>
      </c>
      <c r="P111" s="29" t="str">
        <f t="shared" si="21"/>
        <v/>
      </c>
      <c r="Q111" s="17"/>
      <c r="R111" s="31" t="str">
        <f t="shared" si="11"/>
        <v/>
      </c>
      <c r="S111" s="29" t="str">
        <f>IF(ISERROR(VLOOKUP(A111,'Liste pays_heure_date_zone '!B:B,1,FALSE)),"",IF(VLOOKUP(Déclaration!A111,'Liste pays_heure_date_zone '!B:C,2,FALSE)="Zone 1",Déclaration!R111,""))</f>
        <v/>
      </c>
      <c r="T111" s="29" t="str">
        <f>IF(ISERROR(VLOOKUP(A111,'Liste pays_heure_date_zone '!B:B,1,FALSE)),"",IF(VLOOKUP(Déclaration!A111,'Liste pays_heure_date_zone '!B:C,2,FALSE)="Zone 2",Déclaration!R111,""))</f>
        <v/>
      </c>
      <c r="U111" s="29" t="str">
        <f>IF(ISERROR(VLOOKUP(A111,'Liste pays_heure_date_zone '!B:B,1,FALSE)),Déclaration!R111,"")</f>
        <v/>
      </c>
      <c r="V111" s="18"/>
      <c r="W111" s="29" t="str">
        <f t="shared" si="25"/>
        <v/>
      </c>
      <c r="X111" s="29" t="str">
        <f t="shared" si="26"/>
        <v/>
      </c>
      <c r="AB111" s="53"/>
    </row>
    <row r="112" spans="1:28">
      <c r="A112" s="18"/>
      <c r="B112" s="54"/>
      <c r="C112" s="55"/>
      <c r="D112" s="20"/>
      <c r="E112" s="54"/>
      <c r="F112" s="55"/>
      <c r="G112" s="56">
        <f t="shared" si="17"/>
        <v>0</v>
      </c>
      <c r="H112" s="56">
        <f t="shared" si="18"/>
        <v>0</v>
      </c>
      <c r="I112" s="27">
        <f t="shared" si="22"/>
        <v>0</v>
      </c>
      <c r="J112" s="28">
        <f t="shared" si="2"/>
        <v>0</v>
      </c>
      <c r="K112" s="28">
        <f ca="1">IF(A112="EAU (Abou Dhabi)",SUMPRODUCT(N(WEEKDAY(ROW(INDIRECT(B112&amp;":"&amp;E112)))&lt;6)),IF(A112="EAU (Dubaï)",SUMPRODUCT(N(WEEKDAY(ROW(INDIRECT(B112&amp;":"&amp;E112)))&lt;6)),IF(A112="Qatar",SUMPRODUCT(N(WEEKDAY(ROW(INDIRECT(B112&amp;":"&amp;E112)))&lt;6)),IF(A112="Qatar",SUMPRODUCT(N(WEEKDAY(ROW(INDIRECT(B112&amp;":"&amp;E112)))&lt;6)),IF(A112="Royaume-Uni",NETWORKDAYS(B112,E112,Jours_Fériés!$F$30:$F$38),IF(A112="Etats-Unis (Côte Est)",NETWORKDAYS(B112,E112,Jours_Fériés!$B$30:$B$39),IF(A112="Hong-Kong",NETWORKDAYS(B112,E112,Jours_Fériés!$B$7:$B$24),IF(A112="Russie",NETWORKDAYS(B112,E112,Jours_Fériés!$F$7:$F$18),NETWORKDAYS(B112,E112)))))))))</f>
        <v>0</v>
      </c>
      <c r="L112" s="28">
        <f t="shared" si="19"/>
        <v>0</v>
      </c>
      <c r="M112" s="28">
        <f t="shared" si="20"/>
        <v>0</v>
      </c>
      <c r="N112" s="28">
        <f t="shared" si="23"/>
        <v>0</v>
      </c>
      <c r="O112" s="28">
        <f t="shared" si="24"/>
        <v>0</v>
      </c>
      <c r="P112" s="29" t="str">
        <f t="shared" si="21"/>
        <v/>
      </c>
      <c r="Q112" s="17"/>
      <c r="R112" s="31" t="str">
        <f t="shared" si="11"/>
        <v/>
      </c>
      <c r="S112" s="29" t="str">
        <f>IF(ISERROR(VLOOKUP(A112,'Liste pays_heure_date_zone '!B:B,1,FALSE)),"",IF(VLOOKUP(Déclaration!A112,'Liste pays_heure_date_zone '!B:C,2,FALSE)="Zone 1",Déclaration!R112,""))</f>
        <v/>
      </c>
      <c r="T112" s="29" t="str">
        <f>IF(ISERROR(VLOOKUP(A112,'Liste pays_heure_date_zone '!B:B,1,FALSE)),"",IF(VLOOKUP(Déclaration!A112,'Liste pays_heure_date_zone '!B:C,2,FALSE)="Zone 2",Déclaration!R112,""))</f>
        <v/>
      </c>
      <c r="U112" s="29" t="str">
        <f>IF(ISERROR(VLOOKUP(A112,'Liste pays_heure_date_zone '!B:B,1,FALSE)),Déclaration!R112,"")</f>
        <v/>
      </c>
      <c r="V112" s="18"/>
      <c r="W112" s="29" t="str">
        <f t="shared" si="25"/>
        <v/>
      </c>
      <c r="X112" s="29" t="str">
        <f t="shared" si="26"/>
        <v/>
      </c>
      <c r="AB112" s="53"/>
    </row>
    <row r="113" spans="1:28">
      <c r="A113" s="18"/>
      <c r="B113" s="54"/>
      <c r="C113" s="55"/>
      <c r="D113" s="20"/>
      <c r="E113" s="54"/>
      <c r="F113" s="55"/>
      <c r="G113" s="56">
        <f t="shared" si="17"/>
        <v>0</v>
      </c>
      <c r="H113" s="56">
        <f t="shared" si="18"/>
        <v>0</v>
      </c>
      <c r="I113" s="27">
        <f t="shared" si="22"/>
        <v>0</v>
      </c>
      <c r="J113" s="28">
        <f t="shared" si="2"/>
        <v>0</v>
      </c>
      <c r="K113" s="28">
        <f ca="1">IF(A113="EAU (Abou Dhabi)",SUMPRODUCT(N(WEEKDAY(ROW(INDIRECT(B113&amp;":"&amp;E113)))&lt;6)),IF(A113="EAU (Dubaï)",SUMPRODUCT(N(WEEKDAY(ROW(INDIRECT(B113&amp;":"&amp;E113)))&lt;6)),IF(A113="Qatar",SUMPRODUCT(N(WEEKDAY(ROW(INDIRECT(B113&amp;":"&amp;E113)))&lt;6)),IF(A113="Qatar",SUMPRODUCT(N(WEEKDAY(ROW(INDIRECT(B113&amp;":"&amp;E113)))&lt;6)),IF(A113="Royaume-Uni",NETWORKDAYS(B113,E113,Jours_Fériés!$F$30:$F$38),IF(A113="Etats-Unis (Côte Est)",NETWORKDAYS(B113,E113,Jours_Fériés!$B$30:$B$39),IF(A113="Hong-Kong",NETWORKDAYS(B113,E113,Jours_Fériés!$B$7:$B$24),IF(A113="Russie",NETWORKDAYS(B113,E113,Jours_Fériés!$F$7:$F$18),NETWORKDAYS(B113,E113)))))))))</f>
        <v>0</v>
      </c>
      <c r="L113" s="28">
        <f t="shared" si="19"/>
        <v>0</v>
      </c>
      <c r="M113" s="28">
        <f t="shared" si="20"/>
        <v>0</v>
      </c>
      <c r="N113" s="28">
        <f t="shared" si="23"/>
        <v>0</v>
      </c>
      <c r="O113" s="28">
        <f t="shared" si="24"/>
        <v>0</v>
      </c>
      <c r="P113" s="29" t="str">
        <f t="shared" si="21"/>
        <v/>
      </c>
      <c r="Q113" s="17"/>
      <c r="R113" s="31" t="str">
        <f t="shared" si="11"/>
        <v/>
      </c>
      <c r="S113" s="29" t="str">
        <f>IF(ISERROR(VLOOKUP(A113,'Liste pays_heure_date_zone '!B:B,1,FALSE)),"",IF(VLOOKUP(Déclaration!A113,'Liste pays_heure_date_zone '!B:C,2,FALSE)="Zone 1",Déclaration!R113,""))</f>
        <v/>
      </c>
      <c r="T113" s="29" t="str">
        <f>IF(ISERROR(VLOOKUP(A113,'Liste pays_heure_date_zone '!B:B,1,FALSE)),"",IF(VLOOKUP(Déclaration!A113,'Liste pays_heure_date_zone '!B:C,2,FALSE)="Zone 2",Déclaration!R113,""))</f>
        <v/>
      </c>
      <c r="U113" s="29" t="str">
        <f>IF(ISERROR(VLOOKUP(A113,'Liste pays_heure_date_zone '!B:B,1,FALSE)),Déclaration!R113,"")</f>
        <v/>
      </c>
      <c r="V113" s="18"/>
      <c r="W113" s="29" t="str">
        <f t="shared" si="25"/>
        <v/>
      </c>
      <c r="X113" s="29" t="str">
        <f t="shared" si="26"/>
        <v/>
      </c>
      <c r="AB113" s="53"/>
    </row>
    <row r="114" spans="1:28">
      <c r="A114" s="18"/>
      <c r="B114" s="54"/>
      <c r="C114" s="55"/>
      <c r="D114" s="20"/>
      <c r="E114" s="54"/>
      <c r="F114" s="55"/>
      <c r="G114" s="56">
        <f t="shared" si="17"/>
        <v>0</v>
      </c>
      <c r="H114" s="56">
        <f t="shared" si="18"/>
        <v>0</v>
      </c>
      <c r="I114" s="27">
        <f t="shared" si="22"/>
        <v>0</v>
      </c>
      <c r="J114" s="28">
        <f t="shared" si="2"/>
        <v>0</v>
      </c>
      <c r="K114" s="28">
        <f ca="1">IF(A114="EAU (Abou Dhabi)",SUMPRODUCT(N(WEEKDAY(ROW(INDIRECT(B114&amp;":"&amp;E114)))&lt;6)),IF(A114="EAU (Dubaï)",SUMPRODUCT(N(WEEKDAY(ROW(INDIRECT(B114&amp;":"&amp;E114)))&lt;6)),IF(A114="Qatar",SUMPRODUCT(N(WEEKDAY(ROW(INDIRECT(B114&amp;":"&amp;E114)))&lt;6)),IF(A114="Qatar",SUMPRODUCT(N(WEEKDAY(ROW(INDIRECT(B114&amp;":"&amp;E114)))&lt;6)),IF(A114="Royaume-Uni",NETWORKDAYS(B114,E114,Jours_Fériés!$F$30:$F$38),IF(A114="Etats-Unis (Côte Est)",NETWORKDAYS(B114,E114,Jours_Fériés!$B$30:$B$39),IF(A114="Hong-Kong",NETWORKDAYS(B114,E114,Jours_Fériés!$B$7:$B$24),IF(A114="Russie",NETWORKDAYS(B114,E114,Jours_Fériés!$F$7:$F$18),NETWORKDAYS(B114,E114)))))))))</f>
        <v>0</v>
      </c>
      <c r="L114" s="28">
        <f t="shared" si="19"/>
        <v>0</v>
      </c>
      <c r="M114" s="28">
        <f t="shared" si="20"/>
        <v>0</v>
      </c>
      <c r="N114" s="28">
        <f t="shared" si="23"/>
        <v>0</v>
      </c>
      <c r="O114" s="28">
        <f t="shared" si="24"/>
        <v>0</v>
      </c>
      <c r="P114" s="29" t="str">
        <f t="shared" si="21"/>
        <v/>
      </c>
      <c r="Q114" s="17"/>
      <c r="R114" s="31" t="str">
        <f t="shared" si="11"/>
        <v/>
      </c>
      <c r="S114" s="29" t="str">
        <f>IF(ISERROR(VLOOKUP(A114,'Liste pays_heure_date_zone '!B:B,1,FALSE)),"",IF(VLOOKUP(Déclaration!A114,'Liste pays_heure_date_zone '!B:C,2,FALSE)="Zone 1",Déclaration!R114,""))</f>
        <v/>
      </c>
      <c r="T114" s="29" t="str">
        <f>IF(ISERROR(VLOOKUP(A114,'Liste pays_heure_date_zone '!B:B,1,FALSE)),"",IF(VLOOKUP(Déclaration!A114,'Liste pays_heure_date_zone '!B:C,2,FALSE)="Zone 2",Déclaration!R114,""))</f>
        <v/>
      </c>
      <c r="U114" s="29" t="str">
        <f>IF(ISERROR(VLOOKUP(A114,'Liste pays_heure_date_zone '!B:B,1,FALSE)),Déclaration!R114,"")</f>
        <v/>
      </c>
      <c r="V114" s="18"/>
      <c r="W114" s="29" t="str">
        <f t="shared" si="25"/>
        <v/>
      </c>
      <c r="X114" s="29" t="str">
        <f t="shared" si="26"/>
        <v/>
      </c>
      <c r="AB114" s="53"/>
    </row>
    <row r="115" spans="1:28">
      <c r="A115" s="18"/>
      <c r="B115" s="54"/>
      <c r="C115" s="55"/>
      <c r="D115" s="20"/>
      <c r="E115" s="54"/>
      <c r="F115" s="55"/>
      <c r="G115" s="56">
        <f t="shared" si="17"/>
        <v>0</v>
      </c>
      <c r="H115" s="56">
        <f t="shared" si="18"/>
        <v>0</v>
      </c>
      <c r="I115" s="27">
        <f t="shared" si="22"/>
        <v>0</v>
      </c>
      <c r="J115" s="28">
        <f t="shared" si="2"/>
        <v>0</v>
      </c>
      <c r="K115" s="28">
        <f ca="1">IF(A115="EAU (Abou Dhabi)",SUMPRODUCT(N(WEEKDAY(ROW(INDIRECT(B115&amp;":"&amp;E115)))&lt;6)),IF(A115="EAU (Dubaï)",SUMPRODUCT(N(WEEKDAY(ROW(INDIRECT(B115&amp;":"&amp;E115)))&lt;6)),IF(A115="Qatar",SUMPRODUCT(N(WEEKDAY(ROW(INDIRECT(B115&amp;":"&amp;E115)))&lt;6)),IF(A115="Qatar",SUMPRODUCT(N(WEEKDAY(ROW(INDIRECT(B115&amp;":"&amp;E115)))&lt;6)),IF(A115="Royaume-Uni",NETWORKDAYS(B115,E115,Jours_Fériés!$F$30:$F$38),IF(A115="Etats-Unis (Côte Est)",NETWORKDAYS(B115,E115,Jours_Fériés!$B$30:$B$39),IF(A115="Hong-Kong",NETWORKDAYS(B115,E115,Jours_Fériés!$B$7:$B$24),IF(A115="Russie",NETWORKDAYS(B115,E115,Jours_Fériés!$F$7:$F$18),NETWORKDAYS(B115,E115)))))))))</f>
        <v>0</v>
      </c>
      <c r="L115" s="28">
        <f t="shared" si="19"/>
        <v>0</v>
      </c>
      <c r="M115" s="28">
        <f t="shared" si="20"/>
        <v>0</v>
      </c>
      <c r="N115" s="28">
        <f t="shared" si="23"/>
        <v>0</v>
      </c>
      <c r="O115" s="28">
        <f t="shared" si="24"/>
        <v>0</v>
      </c>
      <c r="P115" s="29" t="str">
        <f t="shared" si="21"/>
        <v/>
      </c>
      <c r="Q115" s="17"/>
      <c r="R115" s="31" t="str">
        <f t="shared" si="11"/>
        <v/>
      </c>
      <c r="S115" s="29" t="str">
        <f>IF(ISERROR(VLOOKUP(A115,'Liste pays_heure_date_zone '!B:B,1,FALSE)),"",IF(VLOOKUP(Déclaration!A115,'Liste pays_heure_date_zone '!B:C,2,FALSE)="Zone 1",Déclaration!R115,""))</f>
        <v/>
      </c>
      <c r="T115" s="29" t="str">
        <f>IF(ISERROR(VLOOKUP(A115,'Liste pays_heure_date_zone '!B:B,1,FALSE)),"",IF(VLOOKUP(Déclaration!A115,'Liste pays_heure_date_zone '!B:C,2,FALSE)="Zone 2",Déclaration!R115,""))</f>
        <v/>
      </c>
      <c r="U115" s="29" t="str">
        <f>IF(ISERROR(VLOOKUP(A115,'Liste pays_heure_date_zone '!B:B,1,FALSE)),Déclaration!R115,"")</f>
        <v/>
      </c>
      <c r="V115" s="18"/>
      <c r="W115" s="29" t="str">
        <f t="shared" si="25"/>
        <v/>
      </c>
      <c r="X115" s="29" t="str">
        <f t="shared" si="26"/>
        <v/>
      </c>
      <c r="AB115" s="53"/>
    </row>
    <row r="116" spans="1:28">
      <c r="A116" s="18"/>
      <c r="B116" s="54"/>
      <c r="C116" s="55"/>
      <c r="D116" s="20"/>
      <c r="E116" s="54"/>
      <c r="F116" s="55"/>
      <c r="G116" s="56">
        <f t="shared" si="17"/>
        <v>0</v>
      </c>
      <c r="H116" s="56">
        <f t="shared" si="18"/>
        <v>0</v>
      </c>
      <c r="I116" s="27">
        <f t="shared" si="22"/>
        <v>0</v>
      </c>
      <c r="J116" s="28">
        <f t="shared" si="2"/>
        <v>0</v>
      </c>
      <c r="K116" s="28">
        <f ca="1">IF(A116="EAU (Abou Dhabi)",SUMPRODUCT(N(WEEKDAY(ROW(INDIRECT(B116&amp;":"&amp;E116)))&lt;6)),IF(A116="EAU (Dubaï)",SUMPRODUCT(N(WEEKDAY(ROW(INDIRECT(B116&amp;":"&amp;E116)))&lt;6)),IF(A116="Qatar",SUMPRODUCT(N(WEEKDAY(ROW(INDIRECT(B116&amp;":"&amp;E116)))&lt;6)),IF(A116="Qatar",SUMPRODUCT(N(WEEKDAY(ROW(INDIRECT(B116&amp;":"&amp;E116)))&lt;6)),IF(A116="Royaume-Uni",NETWORKDAYS(B116,E116,Jours_Fériés!$F$30:$F$38),IF(A116="Etats-Unis (Côte Est)",NETWORKDAYS(B116,E116,Jours_Fériés!$B$30:$B$39),IF(A116="Hong-Kong",NETWORKDAYS(B116,E116,Jours_Fériés!$B$7:$B$24),IF(A116="Russie",NETWORKDAYS(B116,E116,Jours_Fériés!$F$7:$F$18),NETWORKDAYS(B116,E116)))))))))</f>
        <v>0</v>
      </c>
      <c r="L116" s="28">
        <f t="shared" si="19"/>
        <v>0</v>
      </c>
      <c r="M116" s="28">
        <f t="shared" si="20"/>
        <v>0</v>
      </c>
      <c r="N116" s="28">
        <f t="shared" si="23"/>
        <v>0</v>
      </c>
      <c r="O116" s="28">
        <f t="shared" si="24"/>
        <v>0</v>
      </c>
      <c r="P116" s="29" t="str">
        <f t="shared" si="21"/>
        <v/>
      </c>
      <c r="Q116" s="17"/>
      <c r="R116" s="31" t="str">
        <f t="shared" si="11"/>
        <v/>
      </c>
      <c r="S116" s="29" t="str">
        <f>IF(ISERROR(VLOOKUP(A116,'Liste pays_heure_date_zone '!B:B,1,FALSE)),"",IF(VLOOKUP(Déclaration!A116,'Liste pays_heure_date_zone '!B:C,2,FALSE)="Zone 1",Déclaration!R116,""))</f>
        <v/>
      </c>
      <c r="T116" s="29" t="str">
        <f>IF(ISERROR(VLOOKUP(A116,'Liste pays_heure_date_zone '!B:B,1,FALSE)),"",IF(VLOOKUP(Déclaration!A116,'Liste pays_heure_date_zone '!B:C,2,FALSE)="Zone 2",Déclaration!R116,""))</f>
        <v/>
      </c>
      <c r="U116" s="29" t="str">
        <f>IF(ISERROR(VLOOKUP(A116,'Liste pays_heure_date_zone '!B:B,1,FALSE)),Déclaration!R116,"")</f>
        <v/>
      </c>
      <c r="V116" s="18"/>
      <c r="W116" s="29" t="str">
        <f t="shared" si="25"/>
        <v/>
      </c>
      <c r="X116" s="29" t="str">
        <f t="shared" si="26"/>
        <v/>
      </c>
      <c r="AB116" s="53"/>
    </row>
    <row r="117" spans="1:28">
      <c r="A117" s="18"/>
      <c r="B117" s="54"/>
      <c r="C117" s="55"/>
      <c r="D117" s="20"/>
      <c r="E117" s="54"/>
      <c r="F117" s="55"/>
      <c r="G117" s="56">
        <f t="shared" si="17"/>
        <v>0</v>
      </c>
      <c r="H117" s="56">
        <f t="shared" si="18"/>
        <v>0</v>
      </c>
      <c r="I117" s="27">
        <f t="shared" si="22"/>
        <v>0</v>
      </c>
      <c r="J117" s="28">
        <f t="shared" si="2"/>
        <v>0</v>
      </c>
      <c r="K117" s="28">
        <f ca="1">IF(A117="EAU (Abou Dhabi)",SUMPRODUCT(N(WEEKDAY(ROW(INDIRECT(B117&amp;":"&amp;E117)))&lt;6)),IF(A117="EAU (Dubaï)",SUMPRODUCT(N(WEEKDAY(ROW(INDIRECT(B117&amp;":"&amp;E117)))&lt;6)),IF(A117="Qatar",SUMPRODUCT(N(WEEKDAY(ROW(INDIRECT(B117&amp;":"&amp;E117)))&lt;6)),IF(A117="Qatar",SUMPRODUCT(N(WEEKDAY(ROW(INDIRECT(B117&amp;":"&amp;E117)))&lt;6)),IF(A117="Royaume-Uni",NETWORKDAYS(B117,E117,Jours_Fériés!$F$30:$F$38),IF(A117="Etats-Unis (Côte Est)",NETWORKDAYS(B117,E117,Jours_Fériés!$B$30:$B$39),IF(A117="Hong-Kong",NETWORKDAYS(B117,E117,Jours_Fériés!$B$7:$B$24),IF(A117="Russie",NETWORKDAYS(B117,E117,Jours_Fériés!$F$7:$F$18),NETWORKDAYS(B117,E117)))))))))</f>
        <v>0</v>
      </c>
      <c r="L117" s="28">
        <f t="shared" si="19"/>
        <v>0</v>
      </c>
      <c r="M117" s="28">
        <f t="shared" si="20"/>
        <v>0</v>
      </c>
      <c r="N117" s="28">
        <f t="shared" si="23"/>
        <v>0</v>
      </c>
      <c r="O117" s="28">
        <f t="shared" si="24"/>
        <v>0</v>
      </c>
      <c r="P117" s="29" t="str">
        <f t="shared" si="21"/>
        <v/>
      </c>
      <c r="Q117" s="17"/>
      <c r="R117" s="31" t="str">
        <f t="shared" si="11"/>
        <v/>
      </c>
      <c r="S117" s="29" t="str">
        <f>IF(ISERROR(VLOOKUP(A117,'Liste pays_heure_date_zone '!B:B,1,FALSE)),"",IF(VLOOKUP(Déclaration!A117,'Liste pays_heure_date_zone '!B:C,2,FALSE)="Zone 1",Déclaration!R117,""))</f>
        <v/>
      </c>
      <c r="T117" s="29" t="str">
        <f>IF(ISERROR(VLOOKUP(A117,'Liste pays_heure_date_zone '!B:B,1,FALSE)),"",IF(VLOOKUP(Déclaration!A117,'Liste pays_heure_date_zone '!B:C,2,FALSE)="Zone 2",Déclaration!R117,""))</f>
        <v/>
      </c>
      <c r="U117" s="29" t="str">
        <f>IF(ISERROR(VLOOKUP(A117,'Liste pays_heure_date_zone '!B:B,1,FALSE)),Déclaration!R117,"")</f>
        <v/>
      </c>
      <c r="V117" s="18"/>
      <c r="W117" s="29" t="str">
        <f t="shared" si="25"/>
        <v/>
      </c>
      <c r="X117" s="29" t="str">
        <f t="shared" si="26"/>
        <v/>
      </c>
      <c r="AB117" s="53"/>
    </row>
    <row r="118" spans="1:28">
      <c r="A118" s="18"/>
      <c r="B118" s="54"/>
      <c r="C118" s="55"/>
      <c r="D118" s="20"/>
      <c r="E118" s="54"/>
      <c r="F118" s="55"/>
      <c r="G118" s="56">
        <f t="shared" si="17"/>
        <v>0</v>
      </c>
      <c r="H118" s="56">
        <f t="shared" si="18"/>
        <v>0</v>
      </c>
      <c r="I118" s="27">
        <f t="shared" si="22"/>
        <v>0</v>
      </c>
      <c r="J118" s="28">
        <f t="shared" si="2"/>
        <v>0</v>
      </c>
      <c r="K118" s="28">
        <f ca="1">IF(A118="EAU (Abou Dhabi)",SUMPRODUCT(N(WEEKDAY(ROW(INDIRECT(B118&amp;":"&amp;E118)))&lt;6)),IF(A118="EAU (Dubaï)",SUMPRODUCT(N(WEEKDAY(ROW(INDIRECT(B118&amp;":"&amp;E118)))&lt;6)),IF(A118="Qatar",SUMPRODUCT(N(WEEKDAY(ROW(INDIRECT(B118&amp;":"&amp;E118)))&lt;6)),IF(A118="Qatar",SUMPRODUCT(N(WEEKDAY(ROW(INDIRECT(B118&amp;":"&amp;E118)))&lt;6)),IF(A118="Royaume-Uni",NETWORKDAYS(B118,E118,Jours_Fériés!$F$30:$F$38),IF(A118="Etats-Unis (Côte Est)",NETWORKDAYS(B118,E118,Jours_Fériés!$B$30:$B$39),IF(A118="Hong-Kong",NETWORKDAYS(B118,E118,Jours_Fériés!$B$7:$B$24),IF(A118="Russie",NETWORKDAYS(B118,E118,Jours_Fériés!$F$7:$F$18),NETWORKDAYS(B118,E118)))))))))</f>
        <v>0</v>
      </c>
      <c r="L118" s="28">
        <f t="shared" si="19"/>
        <v>0</v>
      </c>
      <c r="M118" s="28">
        <f t="shared" si="20"/>
        <v>0</v>
      </c>
      <c r="N118" s="28">
        <f t="shared" si="23"/>
        <v>0</v>
      </c>
      <c r="O118" s="28">
        <f t="shared" si="24"/>
        <v>0</v>
      </c>
      <c r="P118" s="29" t="str">
        <f t="shared" si="21"/>
        <v/>
      </c>
      <c r="Q118" s="17"/>
      <c r="R118" s="31" t="str">
        <f t="shared" si="11"/>
        <v/>
      </c>
      <c r="S118" s="29" t="str">
        <f>IF(ISERROR(VLOOKUP(A118,'Liste pays_heure_date_zone '!B:B,1,FALSE)),"",IF(VLOOKUP(Déclaration!A118,'Liste pays_heure_date_zone '!B:C,2,FALSE)="Zone 1",Déclaration!R118,""))</f>
        <v/>
      </c>
      <c r="T118" s="29" t="str">
        <f>IF(ISERROR(VLOOKUP(A118,'Liste pays_heure_date_zone '!B:B,1,FALSE)),"",IF(VLOOKUP(Déclaration!A118,'Liste pays_heure_date_zone '!B:C,2,FALSE)="Zone 2",Déclaration!R118,""))</f>
        <v/>
      </c>
      <c r="U118" s="29" t="str">
        <f>IF(ISERROR(VLOOKUP(A118,'Liste pays_heure_date_zone '!B:B,1,FALSE)),Déclaration!R118,"")</f>
        <v/>
      </c>
      <c r="V118" s="18"/>
      <c r="W118" s="29" t="str">
        <f t="shared" si="25"/>
        <v/>
      </c>
      <c r="X118" s="29" t="str">
        <f t="shared" si="26"/>
        <v/>
      </c>
      <c r="AB118" s="53"/>
    </row>
    <row r="119" spans="1:28">
      <c r="A119" s="18"/>
      <c r="B119" s="54"/>
      <c r="C119" s="55"/>
      <c r="D119" s="20"/>
      <c r="E119" s="54"/>
      <c r="F119" s="55"/>
      <c r="G119" s="56">
        <f t="shared" si="17"/>
        <v>0</v>
      </c>
      <c r="H119" s="56">
        <f t="shared" si="18"/>
        <v>0</v>
      </c>
      <c r="I119" s="27">
        <f t="shared" si="22"/>
        <v>0</v>
      </c>
      <c r="J119" s="28">
        <f t="shared" si="2"/>
        <v>0</v>
      </c>
      <c r="K119" s="28">
        <f ca="1">IF(A119="EAU (Abou Dhabi)",SUMPRODUCT(N(WEEKDAY(ROW(INDIRECT(B119&amp;":"&amp;E119)))&lt;6)),IF(A119="EAU (Dubaï)",SUMPRODUCT(N(WEEKDAY(ROW(INDIRECT(B119&amp;":"&amp;E119)))&lt;6)),IF(A119="Qatar",SUMPRODUCT(N(WEEKDAY(ROW(INDIRECT(B119&amp;":"&amp;E119)))&lt;6)),IF(A119="Qatar",SUMPRODUCT(N(WEEKDAY(ROW(INDIRECT(B119&amp;":"&amp;E119)))&lt;6)),IF(A119="Royaume-Uni",NETWORKDAYS(B119,E119,Jours_Fériés!$F$30:$F$38),IF(A119="Etats-Unis (Côte Est)",NETWORKDAYS(B119,E119,Jours_Fériés!$B$30:$B$39),IF(A119="Hong-Kong",NETWORKDAYS(B119,E119,Jours_Fériés!$B$7:$B$24),IF(A119="Russie",NETWORKDAYS(B119,E119,Jours_Fériés!$F$7:$F$18),NETWORKDAYS(B119,E119)))))))))</f>
        <v>0</v>
      </c>
      <c r="L119" s="28">
        <f t="shared" si="19"/>
        <v>0</v>
      </c>
      <c r="M119" s="28">
        <f t="shared" si="20"/>
        <v>0</v>
      </c>
      <c r="N119" s="28">
        <f t="shared" si="23"/>
        <v>0</v>
      </c>
      <c r="O119" s="28">
        <f t="shared" si="24"/>
        <v>0</v>
      </c>
      <c r="P119" s="29" t="str">
        <f t="shared" si="21"/>
        <v/>
      </c>
      <c r="Q119" s="17"/>
      <c r="R119" s="31" t="str">
        <f t="shared" si="11"/>
        <v/>
      </c>
      <c r="S119" s="29" t="str">
        <f>IF(ISERROR(VLOOKUP(A119,'Liste pays_heure_date_zone '!B:B,1,FALSE)),"",IF(VLOOKUP(Déclaration!A119,'Liste pays_heure_date_zone '!B:C,2,FALSE)="Zone 1",Déclaration!R119,""))</f>
        <v/>
      </c>
      <c r="T119" s="29" t="str">
        <f>IF(ISERROR(VLOOKUP(A119,'Liste pays_heure_date_zone '!B:B,1,FALSE)),"",IF(VLOOKUP(Déclaration!A119,'Liste pays_heure_date_zone '!B:C,2,FALSE)="Zone 2",Déclaration!R119,""))</f>
        <v/>
      </c>
      <c r="U119" s="29" t="str">
        <f>IF(ISERROR(VLOOKUP(A119,'Liste pays_heure_date_zone '!B:B,1,FALSE)),Déclaration!R119,"")</f>
        <v/>
      </c>
      <c r="V119" s="18"/>
      <c r="W119" s="29" t="str">
        <f t="shared" si="25"/>
        <v/>
      </c>
      <c r="X119" s="29" t="str">
        <f t="shared" si="26"/>
        <v/>
      </c>
      <c r="AB119" s="53"/>
    </row>
    <row r="120" spans="1:28">
      <c r="A120" s="18"/>
      <c r="B120" s="54"/>
      <c r="C120" s="55"/>
      <c r="D120" s="20"/>
      <c r="E120" s="54"/>
      <c r="F120" s="55"/>
      <c r="G120" s="56">
        <f t="shared" si="17"/>
        <v>0</v>
      </c>
      <c r="H120" s="56">
        <f t="shared" si="18"/>
        <v>0</v>
      </c>
      <c r="I120" s="27">
        <f t="shared" si="22"/>
        <v>0</v>
      </c>
      <c r="J120" s="28">
        <f t="shared" si="2"/>
        <v>0</v>
      </c>
      <c r="K120" s="28">
        <f ca="1">IF(A120="EAU (Abou Dhabi)",SUMPRODUCT(N(WEEKDAY(ROW(INDIRECT(B120&amp;":"&amp;E120)))&lt;6)),IF(A120="EAU (Dubaï)",SUMPRODUCT(N(WEEKDAY(ROW(INDIRECT(B120&amp;":"&amp;E120)))&lt;6)),IF(A120="Qatar",SUMPRODUCT(N(WEEKDAY(ROW(INDIRECT(B120&amp;":"&amp;E120)))&lt;6)),IF(A120="Qatar",SUMPRODUCT(N(WEEKDAY(ROW(INDIRECT(B120&amp;":"&amp;E120)))&lt;6)),IF(A120="Royaume-Uni",NETWORKDAYS(B120,E120,Jours_Fériés!$F$30:$F$38),IF(A120="Etats-Unis (Côte Est)",NETWORKDAYS(B120,E120,Jours_Fériés!$B$30:$B$39),IF(A120="Hong-Kong",NETWORKDAYS(B120,E120,Jours_Fériés!$B$7:$B$24),IF(A120="Russie",NETWORKDAYS(B120,E120,Jours_Fériés!$F$7:$F$18),NETWORKDAYS(B120,E120)))))))))</f>
        <v>0</v>
      </c>
      <c r="L120" s="28">
        <f t="shared" si="19"/>
        <v>0</v>
      </c>
      <c r="M120" s="28">
        <f t="shared" si="20"/>
        <v>0</v>
      </c>
      <c r="N120" s="28">
        <f t="shared" si="23"/>
        <v>0</v>
      </c>
      <c r="O120" s="28">
        <f t="shared" si="24"/>
        <v>0</v>
      </c>
      <c r="P120" s="29" t="str">
        <f t="shared" si="21"/>
        <v/>
      </c>
      <c r="Q120" s="17"/>
      <c r="R120" s="31" t="str">
        <f t="shared" si="11"/>
        <v/>
      </c>
      <c r="S120" s="29" t="str">
        <f>IF(ISERROR(VLOOKUP(A120,'Liste pays_heure_date_zone '!B:B,1,FALSE)),"",IF(VLOOKUP(Déclaration!A120,'Liste pays_heure_date_zone '!B:C,2,FALSE)="Zone 1",Déclaration!R120,""))</f>
        <v/>
      </c>
      <c r="T120" s="29" t="str">
        <f>IF(ISERROR(VLOOKUP(A120,'Liste pays_heure_date_zone '!B:B,1,FALSE)),"",IF(VLOOKUP(Déclaration!A120,'Liste pays_heure_date_zone '!B:C,2,FALSE)="Zone 2",Déclaration!R120,""))</f>
        <v/>
      </c>
      <c r="U120" s="29" t="str">
        <f>IF(ISERROR(VLOOKUP(A120,'Liste pays_heure_date_zone '!B:B,1,FALSE)),Déclaration!R120,"")</f>
        <v/>
      </c>
      <c r="V120" s="18"/>
      <c r="W120" s="29" t="str">
        <f t="shared" si="25"/>
        <v/>
      </c>
      <c r="X120" s="29" t="str">
        <f t="shared" si="26"/>
        <v/>
      </c>
      <c r="AB120" s="53"/>
    </row>
    <row r="121" spans="1:28">
      <c r="A121" s="18"/>
      <c r="B121" s="54"/>
      <c r="C121" s="55"/>
      <c r="D121" s="20"/>
      <c r="E121" s="54"/>
      <c r="F121" s="55"/>
      <c r="G121" s="56">
        <f t="shared" si="17"/>
        <v>0</v>
      </c>
      <c r="H121" s="56">
        <f t="shared" si="18"/>
        <v>0</v>
      </c>
      <c r="I121" s="27">
        <f t="shared" si="22"/>
        <v>0</v>
      </c>
      <c r="J121" s="28">
        <f t="shared" si="2"/>
        <v>0</v>
      </c>
      <c r="K121" s="28">
        <f ca="1">IF(A121="EAU (Abou Dhabi)",SUMPRODUCT(N(WEEKDAY(ROW(INDIRECT(B121&amp;":"&amp;E121)))&lt;6)),IF(A121="EAU (Dubaï)",SUMPRODUCT(N(WEEKDAY(ROW(INDIRECT(B121&amp;":"&amp;E121)))&lt;6)),IF(A121="Qatar",SUMPRODUCT(N(WEEKDAY(ROW(INDIRECT(B121&amp;":"&amp;E121)))&lt;6)),IF(A121="Qatar",SUMPRODUCT(N(WEEKDAY(ROW(INDIRECT(B121&amp;":"&amp;E121)))&lt;6)),IF(A121="Royaume-Uni",NETWORKDAYS(B121,E121,Jours_Fériés!$F$30:$F$38),IF(A121="Etats-Unis (Côte Est)",NETWORKDAYS(B121,E121,Jours_Fériés!$B$30:$B$39),IF(A121="Hong-Kong",NETWORKDAYS(B121,E121,Jours_Fériés!$B$7:$B$24),IF(A121="Russie",NETWORKDAYS(B121,E121,Jours_Fériés!$F$7:$F$18),NETWORKDAYS(B121,E121)))))))))</f>
        <v>0</v>
      </c>
      <c r="L121" s="28">
        <f t="shared" si="19"/>
        <v>0</v>
      </c>
      <c r="M121" s="28">
        <f t="shared" si="20"/>
        <v>0</v>
      </c>
      <c r="N121" s="28">
        <f t="shared" si="23"/>
        <v>0</v>
      </c>
      <c r="O121" s="28">
        <f t="shared" si="24"/>
        <v>0</v>
      </c>
      <c r="P121" s="29" t="str">
        <f t="shared" si="21"/>
        <v/>
      </c>
      <c r="Q121" s="17"/>
      <c r="R121" s="31" t="str">
        <f t="shared" si="11"/>
        <v/>
      </c>
      <c r="S121" s="29" t="str">
        <f>IF(ISERROR(VLOOKUP(A121,'Liste pays_heure_date_zone '!B:B,1,FALSE)),"",IF(VLOOKUP(Déclaration!A121,'Liste pays_heure_date_zone '!B:C,2,FALSE)="Zone 1",Déclaration!R121,""))</f>
        <v/>
      </c>
      <c r="T121" s="29" t="str">
        <f>IF(ISERROR(VLOOKUP(A121,'Liste pays_heure_date_zone '!B:B,1,FALSE)),"",IF(VLOOKUP(Déclaration!A121,'Liste pays_heure_date_zone '!B:C,2,FALSE)="Zone 2",Déclaration!R121,""))</f>
        <v/>
      </c>
      <c r="U121" s="29" t="str">
        <f>IF(ISERROR(VLOOKUP(A121,'Liste pays_heure_date_zone '!B:B,1,FALSE)),Déclaration!R121,"")</f>
        <v/>
      </c>
      <c r="V121" s="18"/>
      <c r="W121" s="29" t="str">
        <f t="shared" si="25"/>
        <v/>
      </c>
      <c r="X121" s="29" t="str">
        <f t="shared" si="26"/>
        <v/>
      </c>
      <c r="AB121" s="53"/>
    </row>
    <row r="122" spans="1:28">
      <c r="A122" s="18"/>
      <c r="B122" s="54"/>
      <c r="C122" s="55"/>
      <c r="D122" s="20"/>
      <c r="E122" s="54"/>
      <c r="F122" s="55"/>
      <c r="G122" s="56">
        <f t="shared" si="17"/>
        <v>0</v>
      </c>
      <c r="H122" s="56">
        <f t="shared" si="18"/>
        <v>0</v>
      </c>
      <c r="I122" s="27">
        <f t="shared" si="22"/>
        <v>0</v>
      </c>
      <c r="J122" s="28">
        <f t="shared" si="2"/>
        <v>0</v>
      </c>
      <c r="K122" s="28">
        <f ca="1">IF(A122="EAU (Abou Dhabi)",SUMPRODUCT(N(WEEKDAY(ROW(INDIRECT(B122&amp;":"&amp;E122)))&lt;6)),IF(A122="EAU (Dubaï)",SUMPRODUCT(N(WEEKDAY(ROW(INDIRECT(B122&amp;":"&amp;E122)))&lt;6)),IF(A122="Qatar",SUMPRODUCT(N(WEEKDAY(ROW(INDIRECT(B122&amp;":"&amp;E122)))&lt;6)),IF(A122="Qatar",SUMPRODUCT(N(WEEKDAY(ROW(INDIRECT(B122&amp;":"&amp;E122)))&lt;6)),IF(A122="Royaume-Uni",NETWORKDAYS(B122,E122,Jours_Fériés!$F$30:$F$38),IF(A122="Etats-Unis (Côte Est)",NETWORKDAYS(B122,E122,Jours_Fériés!$B$30:$B$39),IF(A122="Hong-Kong",NETWORKDAYS(B122,E122,Jours_Fériés!$B$7:$B$24),IF(A122="Russie",NETWORKDAYS(B122,E122,Jours_Fériés!$F$7:$F$18),NETWORKDAYS(B122,E122)))))))))</f>
        <v>0</v>
      </c>
      <c r="L122" s="28">
        <f t="shared" si="19"/>
        <v>0</v>
      </c>
      <c r="M122" s="28">
        <f t="shared" si="20"/>
        <v>0</v>
      </c>
      <c r="N122" s="28">
        <f t="shared" si="23"/>
        <v>0</v>
      </c>
      <c r="O122" s="28">
        <f t="shared" si="24"/>
        <v>0</v>
      </c>
      <c r="P122" s="29" t="str">
        <f t="shared" si="21"/>
        <v/>
      </c>
      <c r="Q122" s="17"/>
      <c r="R122" s="31" t="str">
        <f t="shared" si="11"/>
        <v/>
      </c>
      <c r="S122" s="29" t="str">
        <f>IF(ISERROR(VLOOKUP(A122,'Liste pays_heure_date_zone '!B:B,1,FALSE)),"",IF(VLOOKUP(Déclaration!A122,'Liste pays_heure_date_zone '!B:C,2,FALSE)="Zone 1",Déclaration!R122,""))</f>
        <v/>
      </c>
      <c r="T122" s="29" t="str">
        <f>IF(ISERROR(VLOOKUP(A122,'Liste pays_heure_date_zone '!B:B,1,FALSE)),"",IF(VLOOKUP(Déclaration!A122,'Liste pays_heure_date_zone '!B:C,2,FALSE)="Zone 2",Déclaration!R122,""))</f>
        <v/>
      </c>
      <c r="U122" s="29" t="str">
        <f>IF(ISERROR(VLOOKUP(A122,'Liste pays_heure_date_zone '!B:B,1,FALSE)),Déclaration!R122,"")</f>
        <v/>
      </c>
      <c r="V122" s="18"/>
      <c r="W122" s="29" t="str">
        <f t="shared" si="25"/>
        <v/>
      </c>
      <c r="X122" s="29" t="str">
        <f t="shared" si="26"/>
        <v/>
      </c>
      <c r="AB122" s="53"/>
    </row>
    <row r="123" spans="1:28">
      <c r="A123" s="18"/>
      <c r="B123" s="54"/>
      <c r="C123" s="55"/>
      <c r="D123" s="20"/>
      <c r="E123" s="54"/>
      <c r="F123" s="55"/>
      <c r="G123" s="56">
        <f t="shared" si="17"/>
        <v>0</v>
      </c>
      <c r="H123" s="56">
        <f t="shared" si="18"/>
        <v>0</v>
      </c>
      <c r="I123" s="27">
        <f t="shared" si="22"/>
        <v>0</v>
      </c>
      <c r="J123" s="28">
        <f t="shared" si="2"/>
        <v>0</v>
      </c>
      <c r="K123" s="28">
        <f ca="1">IF(A123="EAU (Abou Dhabi)",SUMPRODUCT(N(WEEKDAY(ROW(INDIRECT(B123&amp;":"&amp;E123)))&lt;6)),IF(A123="EAU (Dubaï)",SUMPRODUCT(N(WEEKDAY(ROW(INDIRECT(B123&amp;":"&amp;E123)))&lt;6)),IF(A123="Qatar",SUMPRODUCT(N(WEEKDAY(ROW(INDIRECT(B123&amp;":"&amp;E123)))&lt;6)),IF(A123="Qatar",SUMPRODUCT(N(WEEKDAY(ROW(INDIRECT(B123&amp;":"&amp;E123)))&lt;6)),IF(A123="Royaume-Uni",NETWORKDAYS(B123,E123,Jours_Fériés!$F$30:$F$38),IF(A123="Etats-Unis (Côte Est)",NETWORKDAYS(B123,E123,Jours_Fériés!$B$30:$B$39),IF(A123="Hong-Kong",NETWORKDAYS(B123,E123,Jours_Fériés!$B$7:$B$24),IF(A123="Russie",NETWORKDAYS(B123,E123,Jours_Fériés!$F$7:$F$18),NETWORKDAYS(B123,E123)))))))))</f>
        <v>0</v>
      </c>
      <c r="L123" s="28">
        <f t="shared" si="19"/>
        <v>0</v>
      </c>
      <c r="M123" s="28">
        <f t="shared" si="20"/>
        <v>0</v>
      </c>
      <c r="N123" s="28">
        <f t="shared" si="23"/>
        <v>0</v>
      </c>
      <c r="O123" s="28">
        <f t="shared" si="24"/>
        <v>0</v>
      </c>
      <c r="P123" s="29" t="str">
        <f t="shared" si="21"/>
        <v/>
      </c>
      <c r="Q123" s="17"/>
      <c r="R123" s="31" t="str">
        <f t="shared" si="11"/>
        <v/>
      </c>
      <c r="S123" s="29" t="str">
        <f>IF(ISERROR(VLOOKUP(A123,'Liste pays_heure_date_zone '!B:B,1,FALSE)),"",IF(VLOOKUP(Déclaration!A123,'Liste pays_heure_date_zone '!B:C,2,FALSE)="Zone 1",Déclaration!R123,""))</f>
        <v/>
      </c>
      <c r="T123" s="29" t="str">
        <f>IF(ISERROR(VLOOKUP(A123,'Liste pays_heure_date_zone '!B:B,1,FALSE)),"",IF(VLOOKUP(Déclaration!A123,'Liste pays_heure_date_zone '!B:C,2,FALSE)="Zone 2",Déclaration!R123,""))</f>
        <v/>
      </c>
      <c r="U123" s="29" t="str">
        <f>IF(ISERROR(VLOOKUP(A123,'Liste pays_heure_date_zone '!B:B,1,FALSE)),Déclaration!R123,"")</f>
        <v/>
      </c>
      <c r="V123" s="18"/>
      <c r="W123" s="29" t="str">
        <f t="shared" si="25"/>
        <v/>
      </c>
      <c r="X123" s="29" t="str">
        <f t="shared" si="26"/>
        <v/>
      </c>
      <c r="Z123" s="14"/>
      <c r="AB123" s="53"/>
    </row>
    <row r="124" spans="1:28">
      <c r="A124" s="18"/>
      <c r="B124" s="54"/>
      <c r="C124" s="55"/>
      <c r="D124" s="20"/>
      <c r="E124" s="54"/>
      <c r="F124" s="55"/>
      <c r="G124" s="56">
        <f t="shared" si="17"/>
        <v>0</v>
      </c>
      <c r="H124" s="56">
        <f t="shared" si="18"/>
        <v>0</v>
      </c>
      <c r="I124" s="27">
        <f t="shared" si="22"/>
        <v>0</v>
      </c>
      <c r="J124" s="28">
        <f t="shared" si="2"/>
        <v>0</v>
      </c>
      <c r="K124" s="28">
        <f ca="1">IF(A124="EAU (Abou Dhabi)",SUMPRODUCT(N(WEEKDAY(ROW(INDIRECT(B124&amp;":"&amp;E124)))&lt;6)),IF(A124="EAU (Dubaï)",SUMPRODUCT(N(WEEKDAY(ROW(INDIRECT(B124&amp;":"&amp;E124)))&lt;6)),IF(A124="Qatar",SUMPRODUCT(N(WEEKDAY(ROW(INDIRECT(B124&amp;":"&amp;E124)))&lt;6)),IF(A124="Qatar",SUMPRODUCT(N(WEEKDAY(ROW(INDIRECT(B124&amp;":"&amp;E124)))&lt;6)),IF(A124="Royaume-Uni",NETWORKDAYS(B124,E124,Jours_Fériés!$F$30:$F$38),IF(A124="Etats-Unis (Côte Est)",NETWORKDAYS(B124,E124,Jours_Fériés!$B$30:$B$39),IF(A124="Hong-Kong",NETWORKDAYS(B124,E124,Jours_Fériés!$B$7:$B$24),IF(A124="Russie",NETWORKDAYS(B124,E124,Jours_Fériés!$F$7:$F$18),NETWORKDAYS(B124,E124)))))))))</f>
        <v>0</v>
      </c>
      <c r="L124" s="28">
        <f t="shared" si="19"/>
        <v>0</v>
      </c>
      <c r="M124" s="28">
        <f t="shared" si="20"/>
        <v>0</v>
      </c>
      <c r="N124" s="28">
        <f t="shared" si="23"/>
        <v>0</v>
      </c>
      <c r="O124" s="28">
        <f t="shared" si="24"/>
        <v>0</v>
      </c>
      <c r="P124" s="29" t="str">
        <f t="shared" si="21"/>
        <v/>
      </c>
      <c r="Q124" s="17"/>
      <c r="R124" s="31" t="str">
        <f t="shared" si="11"/>
        <v/>
      </c>
      <c r="S124" s="29" t="str">
        <f>IF(ISERROR(VLOOKUP(A124,'Liste pays_heure_date_zone '!B:B,1,FALSE)),"",IF(VLOOKUP(Déclaration!A124,'Liste pays_heure_date_zone '!B:C,2,FALSE)="Zone 1",Déclaration!R124,""))</f>
        <v/>
      </c>
      <c r="T124" s="29" t="str">
        <f>IF(ISERROR(VLOOKUP(A124,'Liste pays_heure_date_zone '!B:B,1,FALSE)),"",IF(VLOOKUP(Déclaration!A124,'Liste pays_heure_date_zone '!B:C,2,FALSE)="Zone 2",Déclaration!R124,""))</f>
        <v/>
      </c>
      <c r="U124" s="29" t="str">
        <f>IF(ISERROR(VLOOKUP(A124,'Liste pays_heure_date_zone '!B:B,1,FALSE)),Déclaration!R124,"")</f>
        <v/>
      </c>
      <c r="V124" s="18"/>
      <c r="W124" s="29" t="str">
        <f t="shared" si="25"/>
        <v/>
      </c>
      <c r="X124" s="29" t="str">
        <f t="shared" si="26"/>
        <v/>
      </c>
      <c r="Z124" s="14"/>
      <c r="AB124" s="53"/>
    </row>
    <row r="125" spans="1:28">
      <c r="A125" s="18"/>
      <c r="B125" s="54"/>
      <c r="C125" s="55"/>
      <c r="D125" s="20"/>
      <c r="E125" s="54"/>
      <c r="F125" s="55"/>
      <c r="G125" s="56">
        <f t="shared" si="17"/>
        <v>0</v>
      </c>
      <c r="H125" s="56">
        <f t="shared" si="18"/>
        <v>0</v>
      </c>
      <c r="I125" s="27">
        <f t="shared" si="22"/>
        <v>0</v>
      </c>
      <c r="J125" s="28">
        <f t="shared" si="2"/>
        <v>0</v>
      </c>
      <c r="K125" s="28">
        <f ca="1">IF(A125="EAU (Abou Dhabi)",SUMPRODUCT(N(WEEKDAY(ROW(INDIRECT(B125&amp;":"&amp;E125)))&lt;6)),IF(A125="EAU (Dubaï)",SUMPRODUCT(N(WEEKDAY(ROW(INDIRECT(B125&amp;":"&amp;E125)))&lt;6)),IF(A125="Qatar",SUMPRODUCT(N(WEEKDAY(ROW(INDIRECT(B125&amp;":"&amp;E125)))&lt;6)),IF(A125="Qatar",SUMPRODUCT(N(WEEKDAY(ROW(INDIRECT(B125&amp;":"&amp;E125)))&lt;6)),IF(A125="Royaume-Uni",NETWORKDAYS(B125,E125,Jours_Fériés!$F$30:$F$38),IF(A125="Etats-Unis (Côte Est)",NETWORKDAYS(B125,E125,Jours_Fériés!$B$30:$B$39),IF(A125="Hong-Kong",NETWORKDAYS(B125,E125,Jours_Fériés!$B$7:$B$24),IF(A125="Russie",NETWORKDAYS(B125,E125,Jours_Fériés!$F$7:$F$18),NETWORKDAYS(B125,E125)))))))))</f>
        <v>0</v>
      </c>
      <c r="L125" s="28">
        <f t="shared" si="19"/>
        <v>0</v>
      </c>
      <c r="M125" s="28">
        <f t="shared" si="20"/>
        <v>0</v>
      </c>
      <c r="N125" s="28">
        <f t="shared" si="23"/>
        <v>0</v>
      </c>
      <c r="O125" s="28">
        <f t="shared" si="24"/>
        <v>0</v>
      </c>
      <c r="P125" s="29" t="str">
        <f t="shared" si="21"/>
        <v/>
      </c>
      <c r="Q125" s="17"/>
      <c r="R125" s="31" t="str">
        <f t="shared" si="11"/>
        <v/>
      </c>
      <c r="S125" s="29" t="str">
        <f>IF(ISERROR(VLOOKUP(A125,'Liste pays_heure_date_zone '!B:B,1,FALSE)),"",IF(VLOOKUP(Déclaration!A125,'Liste pays_heure_date_zone '!B:C,2,FALSE)="Zone 1",Déclaration!R125,""))</f>
        <v/>
      </c>
      <c r="T125" s="29" t="str">
        <f>IF(ISERROR(VLOOKUP(A125,'Liste pays_heure_date_zone '!B:B,1,FALSE)),"",IF(VLOOKUP(Déclaration!A125,'Liste pays_heure_date_zone '!B:C,2,FALSE)="Zone 2",Déclaration!R125,""))</f>
        <v/>
      </c>
      <c r="U125" s="29" t="str">
        <f>IF(ISERROR(VLOOKUP(A125,'Liste pays_heure_date_zone '!B:B,1,FALSE)),Déclaration!R125,"")</f>
        <v/>
      </c>
      <c r="V125" s="18"/>
      <c r="W125" s="29" t="str">
        <f t="shared" si="25"/>
        <v/>
      </c>
      <c r="X125" s="29" t="str">
        <f t="shared" si="26"/>
        <v/>
      </c>
      <c r="Z125" s="14"/>
      <c r="AB125" s="53"/>
    </row>
    <row r="126" spans="1:28">
      <c r="A126" s="18"/>
      <c r="B126" s="54"/>
      <c r="C126" s="55"/>
      <c r="D126" s="20"/>
      <c r="E126" s="54"/>
      <c r="F126" s="55"/>
      <c r="G126" s="56">
        <f t="shared" si="17"/>
        <v>0</v>
      </c>
      <c r="H126" s="56">
        <f t="shared" si="18"/>
        <v>0</v>
      </c>
      <c r="I126" s="27">
        <f t="shared" si="22"/>
        <v>0</v>
      </c>
      <c r="J126" s="28">
        <f t="shared" si="2"/>
        <v>0</v>
      </c>
      <c r="K126" s="28">
        <f ca="1">IF(A126="EAU (Abou Dhabi)",SUMPRODUCT(N(WEEKDAY(ROW(INDIRECT(B126&amp;":"&amp;E126)))&lt;6)),IF(A126="EAU (Dubaï)",SUMPRODUCT(N(WEEKDAY(ROW(INDIRECT(B126&amp;":"&amp;E126)))&lt;6)),IF(A126="Qatar",SUMPRODUCT(N(WEEKDAY(ROW(INDIRECT(B126&amp;":"&amp;E126)))&lt;6)),IF(A126="Qatar",SUMPRODUCT(N(WEEKDAY(ROW(INDIRECT(B126&amp;":"&amp;E126)))&lt;6)),IF(A126="Royaume-Uni",NETWORKDAYS(B126,E126,Jours_Fériés!$F$30:$F$38),IF(A126="Etats-Unis (Côte Est)",NETWORKDAYS(B126,E126,Jours_Fériés!$B$30:$B$39),IF(A126="Hong-Kong",NETWORKDAYS(B126,E126,Jours_Fériés!$B$7:$B$24),IF(A126="Russie",NETWORKDAYS(B126,E126,Jours_Fériés!$F$7:$F$18),NETWORKDAYS(B126,E126)))))))))</f>
        <v>0</v>
      </c>
      <c r="L126" s="28">
        <f t="shared" si="19"/>
        <v>0</v>
      </c>
      <c r="M126" s="28">
        <f t="shared" si="20"/>
        <v>0</v>
      </c>
      <c r="N126" s="28">
        <f t="shared" si="23"/>
        <v>0</v>
      </c>
      <c r="O126" s="28">
        <f t="shared" si="24"/>
        <v>0</v>
      </c>
      <c r="P126" s="29" t="str">
        <f t="shared" si="21"/>
        <v/>
      </c>
      <c r="Q126" s="17"/>
      <c r="R126" s="31" t="str">
        <f t="shared" si="11"/>
        <v/>
      </c>
      <c r="S126" s="29" t="str">
        <f>IF(ISERROR(VLOOKUP(A126,'Liste pays_heure_date_zone '!B:B,1,FALSE)),"",IF(VLOOKUP(Déclaration!A126,'Liste pays_heure_date_zone '!B:C,2,FALSE)="Zone 1",Déclaration!R126,""))</f>
        <v/>
      </c>
      <c r="T126" s="29" t="str">
        <f>IF(ISERROR(VLOOKUP(A126,'Liste pays_heure_date_zone '!B:B,1,FALSE)),"",IF(VLOOKUP(Déclaration!A126,'Liste pays_heure_date_zone '!B:C,2,FALSE)="Zone 2",Déclaration!R126,""))</f>
        <v/>
      </c>
      <c r="U126" s="29" t="str">
        <f>IF(ISERROR(VLOOKUP(A126,'Liste pays_heure_date_zone '!B:B,1,FALSE)),Déclaration!R126,"")</f>
        <v/>
      </c>
      <c r="V126" s="18"/>
      <c r="W126" s="29" t="str">
        <f t="shared" si="25"/>
        <v/>
      </c>
      <c r="X126" s="29" t="str">
        <f t="shared" si="26"/>
        <v/>
      </c>
      <c r="Z126" s="14"/>
      <c r="AB126" s="53"/>
    </row>
    <row r="127" spans="1:28">
      <c r="A127" s="18"/>
      <c r="B127" s="54"/>
      <c r="C127" s="55"/>
      <c r="D127" s="20"/>
      <c r="E127" s="54"/>
      <c r="F127" s="55"/>
      <c r="G127" s="56">
        <f t="shared" si="17"/>
        <v>0</v>
      </c>
      <c r="H127" s="56">
        <f t="shared" si="18"/>
        <v>0</v>
      </c>
      <c r="I127" s="27">
        <f t="shared" si="22"/>
        <v>0</v>
      </c>
      <c r="J127" s="28">
        <f t="shared" si="2"/>
        <v>0</v>
      </c>
      <c r="K127" s="28">
        <f ca="1">IF(A127="EAU (Abou Dhabi)",SUMPRODUCT(N(WEEKDAY(ROW(INDIRECT(B127&amp;":"&amp;E127)))&lt;6)),IF(A127="EAU (Dubaï)",SUMPRODUCT(N(WEEKDAY(ROW(INDIRECT(B127&amp;":"&amp;E127)))&lt;6)),IF(A127="Qatar",SUMPRODUCT(N(WEEKDAY(ROW(INDIRECT(B127&amp;":"&amp;E127)))&lt;6)),IF(A127="Qatar",SUMPRODUCT(N(WEEKDAY(ROW(INDIRECT(B127&amp;":"&amp;E127)))&lt;6)),IF(A127="Royaume-Uni",NETWORKDAYS(B127,E127,Jours_Fériés!$F$30:$F$38),IF(A127="Etats-Unis (Côte Est)",NETWORKDAYS(B127,E127,Jours_Fériés!$B$30:$B$39),IF(A127="Hong-Kong",NETWORKDAYS(B127,E127,Jours_Fériés!$B$7:$B$24),IF(A127="Russie",NETWORKDAYS(B127,E127,Jours_Fériés!$F$7:$F$18),NETWORKDAYS(B127,E127)))))))))</f>
        <v>0</v>
      </c>
      <c r="L127" s="28">
        <f t="shared" si="19"/>
        <v>0</v>
      </c>
      <c r="M127" s="28">
        <f t="shared" si="20"/>
        <v>0</v>
      </c>
      <c r="N127" s="28">
        <f t="shared" si="23"/>
        <v>0</v>
      </c>
      <c r="O127" s="28">
        <f t="shared" si="24"/>
        <v>0</v>
      </c>
      <c r="P127" s="29" t="str">
        <f t="shared" si="21"/>
        <v/>
      </c>
      <c r="Q127" s="17"/>
      <c r="R127" s="31" t="str">
        <f t="shared" si="11"/>
        <v/>
      </c>
      <c r="S127" s="29" t="str">
        <f>IF(ISERROR(VLOOKUP(A127,'Liste pays_heure_date_zone '!B:B,1,FALSE)),"",IF(VLOOKUP(Déclaration!A127,'Liste pays_heure_date_zone '!B:C,2,FALSE)="Zone 1",Déclaration!R127,""))</f>
        <v/>
      </c>
      <c r="T127" s="29" t="str">
        <f>IF(ISERROR(VLOOKUP(A127,'Liste pays_heure_date_zone '!B:B,1,FALSE)),"",IF(VLOOKUP(Déclaration!A127,'Liste pays_heure_date_zone '!B:C,2,FALSE)="Zone 2",Déclaration!R127,""))</f>
        <v/>
      </c>
      <c r="U127" s="29" t="str">
        <f>IF(ISERROR(VLOOKUP(A127,'Liste pays_heure_date_zone '!B:B,1,FALSE)),Déclaration!R127,"")</f>
        <v/>
      </c>
      <c r="V127" s="18"/>
      <c r="W127" s="29"/>
      <c r="X127" s="29"/>
      <c r="Z127" s="14"/>
      <c r="AB127" s="53"/>
    </row>
    <row r="128" spans="1:28">
      <c r="A128" s="18"/>
      <c r="B128" s="54"/>
      <c r="C128" s="55"/>
      <c r="D128" s="20"/>
      <c r="E128" s="54"/>
      <c r="F128" s="55"/>
      <c r="G128" s="56">
        <f t="shared" si="17"/>
        <v>0</v>
      </c>
      <c r="H128" s="56">
        <f t="shared" si="18"/>
        <v>0</v>
      </c>
      <c r="I128" s="27">
        <f t="shared" si="22"/>
        <v>0</v>
      </c>
      <c r="J128" s="28">
        <f t="shared" si="2"/>
        <v>0</v>
      </c>
      <c r="K128" s="28">
        <f ca="1">IF(A128="EAU (Abou Dhabi)",SUMPRODUCT(N(WEEKDAY(ROW(INDIRECT(B128&amp;":"&amp;E128)))&lt;6)),IF(A128="EAU (Dubaï)",SUMPRODUCT(N(WEEKDAY(ROW(INDIRECT(B128&amp;":"&amp;E128)))&lt;6)),IF(A128="Qatar",SUMPRODUCT(N(WEEKDAY(ROW(INDIRECT(B128&amp;":"&amp;E128)))&lt;6)),IF(A128="Qatar",SUMPRODUCT(N(WEEKDAY(ROW(INDIRECT(B128&amp;":"&amp;E128)))&lt;6)),IF(A128="Royaume-Uni",NETWORKDAYS(B128,E128,Jours_Fériés!$F$30:$F$38),IF(A128="Etats-Unis (Côte Est)",NETWORKDAYS(B128,E128,Jours_Fériés!$B$30:$B$39),IF(A128="Hong-Kong",NETWORKDAYS(B128,E128,Jours_Fériés!$B$7:$B$24),IF(A128="Russie",NETWORKDAYS(B128,E128,Jours_Fériés!$F$7:$F$18),NETWORKDAYS(B128,E128)))))))))</f>
        <v>0</v>
      </c>
      <c r="L128" s="28">
        <f t="shared" si="19"/>
        <v>0</v>
      </c>
      <c r="M128" s="28">
        <f t="shared" si="20"/>
        <v>0</v>
      </c>
      <c r="N128" s="28">
        <f t="shared" si="23"/>
        <v>0</v>
      </c>
      <c r="O128" s="28">
        <f t="shared" si="24"/>
        <v>0</v>
      </c>
      <c r="P128" s="29" t="str">
        <f t="shared" si="21"/>
        <v/>
      </c>
      <c r="Q128" s="17"/>
      <c r="R128" s="31" t="str">
        <f t="shared" si="11"/>
        <v/>
      </c>
      <c r="S128" s="29" t="str">
        <f>IF(ISERROR(VLOOKUP(A128,'Liste pays_heure_date_zone '!B:B,1,FALSE)),"",IF(VLOOKUP(Déclaration!A128,'Liste pays_heure_date_zone '!B:C,2,FALSE)="Zone 1",Déclaration!R128,""))</f>
        <v/>
      </c>
      <c r="T128" s="29" t="str">
        <f>IF(ISERROR(VLOOKUP(A128,'Liste pays_heure_date_zone '!B:B,1,FALSE)),"",IF(VLOOKUP(Déclaration!A128,'Liste pays_heure_date_zone '!B:C,2,FALSE)="Zone 2",Déclaration!R128,""))</f>
        <v/>
      </c>
      <c r="U128" s="29" t="str">
        <f>IF(ISERROR(VLOOKUP(A128,'Liste pays_heure_date_zone '!B:B,1,FALSE)),Déclaration!R128,"")</f>
        <v/>
      </c>
      <c r="V128" s="18"/>
      <c r="W128" s="29"/>
      <c r="X128" s="29"/>
      <c r="Z128" s="14"/>
      <c r="AB128" s="53"/>
    </row>
    <row r="129" spans="1:28">
      <c r="A129" s="18"/>
      <c r="B129" s="54"/>
      <c r="C129" s="55"/>
      <c r="D129" s="20"/>
      <c r="E129" s="54"/>
      <c r="F129" s="55"/>
      <c r="G129" s="56">
        <f t="shared" si="17"/>
        <v>0</v>
      </c>
      <c r="H129" s="56">
        <f t="shared" si="18"/>
        <v>0</v>
      </c>
      <c r="I129" s="27">
        <f t="shared" si="22"/>
        <v>0</v>
      </c>
      <c r="J129" s="28">
        <f t="shared" si="2"/>
        <v>0</v>
      </c>
      <c r="K129" s="28">
        <f ca="1">IF(A129="EAU (Abou Dhabi)",SUMPRODUCT(N(WEEKDAY(ROW(INDIRECT(B129&amp;":"&amp;E129)))&lt;6)),IF(A129="EAU (Dubaï)",SUMPRODUCT(N(WEEKDAY(ROW(INDIRECT(B129&amp;":"&amp;E129)))&lt;6)),IF(A129="Qatar",SUMPRODUCT(N(WEEKDAY(ROW(INDIRECT(B129&amp;":"&amp;E129)))&lt;6)),IF(A129="Qatar",SUMPRODUCT(N(WEEKDAY(ROW(INDIRECT(B129&amp;":"&amp;E129)))&lt;6)),IF(A129="Royaume-Uni",NETWORKDAYS(B129,E129,Jours_Fériés!$F$30:$F$38),IF(A129="Etats-Unis (Côte Est)",NETWORKDAYS(B129,E129,Jours_Fériés!$B$30:$B$39),IF(A129="Hong-Kong",NETWORKDAYS(B129,E129,Jours_Fériés!$B$7:$B$24),IF(A129="Russie",NETWORKDAYS(B129,E129,Jours_Fériés!$F$7:$F$18),NETWORKDAYS(B129,E129)))))))))</f>
        <v>0</v>
      </c>
      <c r="L129" s="28">
        <f t="shared" si="19"/>
        <v>0</v>
      </c>
      <c r="M129" s="28">
        <f t="shared" si="20"/>
        <v>0</v>
      </c>
      <c r="N129" s="28">
        <f t="shared" si="23"/>
        <v>0</v>
      </c>
      <c r="O129" s="28">
        <f t="shared" si="24"/>
        <v>0</v>
      </c>
      <c r="P129" s="29" t="str">
        <f t="shared" si="21"/>
        <v/>
      </c>
      <c r="Q129" s="17"/>
      <c r="R129" s="31" t="str">
        <f t="shared" si="11"/>
        <v/>
      </c>
      <c r="S129" s="29" t="str">
        <f>IF(ISERROR(VLOOKUP(A129,'Liste pays_heure_date_zone '!B:B,1,FALSE)),"",IF(VLOOKUP(Déclaration!A129,'Liste pays_heure_date_zone '!B:C,2,FALSE)="Zone 1",Déclaration!R129,""))</f>
        <v/>
      </c>
      <c r="T129" s="29" t="str">
        <f>IF(ISERROR(VLOOKUP(A129,'Liste pays_heure_date_zone '!B:B,1,FALSE)),"",IF(VLOOKUP(Déclaration!A129,'Liste pays_heure_date_zone '!B:C,2,FALSE)="Zone 2",Déclaration!R129,""))</f>
        <v/>
      </c>
      <c r="U129" s="29" t="str">
        <f>IF(ISERROR(VLOOKUP(A129,'Liste pays_heure_date_zone '!B:B,1,FALSE)),Déclaration!R129,"")</f>
        <v/>
      </c>
      <c r="V129" s="18"/>
      <c r="W129" s="29" t="str">
        <f t="shared" si="25"/>
        <v/>
      </c>
      <c r="X129" s="29" t="str">
        <f t="shared" si="26"/>
        <v/>
      </c>
      <c r="AB129" s="53"/>
    </row>
    <row r="130" spans="1:28">
      <c r="A130" s="18"/>
      <c r="B130" s="54"/>
      <c r="C130" s="55"/>
      <c r="D130" s="20"/>
      <c r="E130" s="54"/>
      <c r="F130" s="55"/>
      <c r="G130" s="56">
        <f t="shared" si="17"/>
        <v>0</v>
      </c>
      <c r="H130" s="56">
        <f t="shared" si="18"/>
        <v>0</v>
      </c>
      <c r="I130" s="27">
        <f t="shared" si="22"/>
        <v>0</v>
      </c>
      <c r="J130" s="28">
        <f t="shared" si="2"/>
        <v>0</v>
      </c>
      <c r="K130" s="28">
        <f ca="1">IF(A130="EAU (Abou Dhabi)",SUMPRODUCT(N(WEEKDAY(ROW(INDIRECT(B130&amp;":"&amp;E130)))&lt;6)),IF(A130="EAU (Dubaï)",SUMPRODUCT(N(WEEKDAY(ROW(INDIRECT(B130&amp;":"&amp;E130)))&lt;6)),IF(A130="Qatar",SUMPRODUCT(N(WEEKDAY(ROW(INDIRECT(B130&amp;":"&amp;E130)))&lt;6)),IF(A130="Qatar",SUMPRODUCT(N(WEEKDAY(ROW(INDIRECT(B130&amp;":"&amp;E130)))&lt;6)),IF(A130="Royaume-Uni",NETWORKDAYS(B130,E130,Jours_Fériés!$F$30:$F$38),IF(A130="Etats-Unis (Côte Est)",NETWORKDAYS(B130,E130,Jours_Fériés!$B$30:$B$39),IF(A130="Hong-Kong",NETWORKDAYS(B130,E130,Jours_Fériés!$B$7:$B$24),IF(A130="Russie",NETWORKDAYS(B130,E130,Jours_Fériés!$F$7:$F$18),NETWORKDAYS(B130,E130)))))))))</f>
        <v>0</v>
      </c>
      <c r="L130" s="28">
        <f t="shared" si="19"/>
        <v>0</v>
      </c>
      <c r="M130" s="28">
        <f t="shared" si="20"/>
        <v>0</v>
      </c>
      <c r="N130" s="28">
        <f t="shared" si="23"/>
        <v>0</v>
      </c>
      <c r="O130" s="28">
        <f t="shared" si="24"/>
        <v>0</v>
      </c>
      <c r="P130" s="29" t="str">
        <f t="shared" si="21"/>
        <v/>
      </c>
      <c r="Q130" s="17"/>
      <c r="R130" s="31" t="str">
        <f t="shared" si="11"/>
        <v/>
      </c>
      <c r="S130" s="29" t="str">
        <f>IF(ISERROR(VLOOKUP(A130,'Liste pays_heure_date_zone '!B:B,1,FALSE)),"",IF(VLOOKUP(Déclaration!A130,'Liste pays_heure_date_zone '!B:C,2,FALSE)="Zone 1",Déclaration!R130,""))</f>
        <v/>
      </c>
      <c r="T130" s="29" t="str">
        <f>IF(ISERROR(VLOOKUP(A130,'Liste pays_heure_date_zone '!B:B,1,FALSE)),"",IF(VLOOKUP(Déclaration!A130,'Liste pays_heure_date_zone '!B:C,2,FALSE)="Zone 2",Déclaration!R130,""))</f>
        <v/>
      </c>
      <c r="U130" s="29" t="str">
        <f>IF(ISERROR(VLOOKUP(A130,'Liste pays_heure_date_zone '!B:B,1,FALSE)),Déclaration!R130,"")</f>
        <v/>
      </c>
      <c r="V130" s="18"/>
      <c r="W130" s="29" t="str">
        <f t="shared" si="25"/>
        <v/>
      </c>
      <c r="X130" s="29" t="str">
        <f t="shared" si="26"/>
        <v/>
      </c>
      <c r="AB130" s="53"/>
    </row>
    <row r="131" spans="1:28">
      <c r="A131" s="18"/>
      <c r="B131" s="54"/>
      <c r="C131" s="55"/>
      <c r="D131" s="20"/>
      <c r="E131" s="54"/>
      <c r="F131" s="55"/>
      <c r="G131" s="56">
        <f t="shared" si="17"/>
        <v>0</v>
      </c>
      <c r="H131" s="56">
        <f t="shared" si="18"/>
        <v>0</v>
      </c>
      <c r="I131" s="27">
        <f t="shared" si="22"/>
        <v>0</v>
      </c>
      <c r="J131" s="28">
        <f t="shared" si="2"/>
        <v>0</v>
      </c>
      <c r="K131" s="28">
        <f ca="1">IF(A131="EAU (Abou Dhabi)",SUMPRODUCT(N(WEEKDAY(ROW(INDIRECT(B131&amp;":"&amp;E131)))&lt;6)),IF(A131="EAU (Dubaï)",SUMPRODUCT(N(WEEKDAY(ROW(INDIRECT(B131&amp;":"&amp;E131)))&lt;6)),IF(A131="Qatar",SUMPRODUCT(N(WEEKDAY(ROW(INDIRECT(B131&amp;":"&amp;E131)))&lt;6)),IF(A131="Qatar",SUMPRODUCT(N(WEEKDAY(ROW(INDIRECT(B131&amp;":"&amp;E131)))&lt;6)),IF(A131="Royaume-Uni",NETWORKDAYS(B131,E131,Jours_Fériés!$F$30:$F$38),IF(A131="Etats-Unis (Côte Est)",NETWORKDAYS(B131,E131,Jours_Fériés!$B$30:$B$39),IF(A131="Hong-Kong",NETWORKDAYS(B131,E131,Jours_Fériés!$B$7:$B$24),IF(A131="Russie",NETWORKDAYS(B131,E131,Jours_Fériés!$F$7:$F$18),NETWORKDAYS(B131,E131)))))))))</f>
        <v>0</v>
      </c>
      <c r="L131" s="28">
        <f t="shared" si="19"/>
        <v>0</v>
      </c>
      <c r="M131" s="28">
        <f t="shared" si="20"/>
        <v>0</v>
      </c>
      <c r="N131" s="28">
        <f t="shared" si="23"/>
        <v>0</v>
      </c>
      <c r="O131" s="28">
        <f t="shared" si="24"/>
        <v>0</v>
      </c>
      <c r="P131" s="29" t="str">
        <f t="shared" si="21"/>
        <v/>
      </c>
      <c r="Q131" s="17"/>
      <c r="R131" s="31" t="str">
        <f t="shared" si="11"/>
        <v/>
      </c>
      <c r="S131" s="29" t="str">
        <f>IF(ISERROR(VLOOKUP(A131,'Liste pays_heure_date_zone '!B:B,1,FALSE)),"",IF(VLOOKUP(Déclaration!A131,'Liste pays_heure_date_zone '!B:C,2,FALSE)="Zone 1",Déclaration!R131,""))</f>
        <v/>
      </c>
      <c r="T131" s="29" t="str">
        <f>IF(ISERROR(VLOOKUP(A131,'Liste pays_heure_date_zone '!B:B,1,FALSE)),"",IF(VLOOKUP(Déclaration!A131,'Liste pays_heure_date_zone '!B:C,2,FALSE)="Zone 2",Déclaration!R131,""))</f>
        <v/>
      </c>
      <c r="U131" s="29" t="str">
        <f>IF(ISERROR(VLOOKUP(A131,'Liste pays_heure_date_zone '!B:B,1,FALSE)),Déclaration!R131,"")</f>
        <v/>
      </c>
      <c r="V131" s="18"/>
      <c r="W131" s="29" t="str">
        <f t="shared" si="25"/>
        <v/>
      </c>
      <c r="X131" s="29" t="str">
        <f t="shared" si="26"/>
        <v/>
      </c>
      <c r="AB131" s="53"/>
    </row>
    <row r="132" spans="1:28">
      <c r="A132" s="18"/>
      <c r="B132" s="54"/>
      <c r="C132" s="55"/>
      <c r="D132" s="20"/>
      <c r="E132" s="54"/>
      <c r="F132" s="55"/>
      <c r="G132" s="56">
        <f t="shared" si="17"/>
        <v>0</v>
      </c>
      <c r="H132" s="56">
        <f t="shared" si="18"/>
        <v>0</v>
      </c>
      <c r="I132" s="27">
        <f t="shared" si="22"/>
        <v>0</v>
      </c>
      <c r="J132" s="28">
        <f t="shared" si="2"/>
        <v>0</v>
      </c>
      <c r="K132" s="28">
        <f ca="1">IF(A132="EAU (Abou Dhabi)",SUMPRODUCT(N(WEEKDAY(ROW(INDIRECT(B132&amp;":"&amp;E132)))&lt;6)),IF(A132="EAU (Dubaï)",SUMPRODUCT(N(WEEKDAY(ROW(INDIRECT(B132&amp;":"&amp;E132)))&lt;6)),IF(A132="Qatar",SUMPRODUCT(N(WEEKDAY(ROW(INDIRECT(B132&amp;":"&amp;E132)))&lt;6)),IF(A132="Qatar",SUMPRODUCT(N(WEEKDAY(ROW(INDIRECT(B132&amp;":"&amp;E132)))&lt;6)),IF(A132="Royaume-Uni",NETWORKDAYS(B132,E132,Jours_Fériés!$F$30:$F$38),IF(A132="Etats-Unis (Côte Est)",NETWORKDAYS(B132,E132,Jours_Fériés!$B$30:$B$39),IF(A132="Hong-Kong",NETWORKDAYS(B132,E132,Jours_Fériés!$B$7:$B$24),IF(A132="Russie",NETWORKDAYS(B132,E132,Jours_Fériés!$F$7:$F$18),NETWORKDAYS(B132,E132)))))))))</f>
        <v>0</v>
      </c>
      <c r="L132" s="28">
        <f t="shared" si="19"/>
        <v>0</v>
      </c>
      <c r="M132" s="28">
        <f t="shared" si="20"/>
        <v>0</v>
      </c>
      <c r="N132" s="28">
        <f t="shared" si="23"/>
        <v>0</v>
      </c>
      <c r="O132" s="28">
        <f t="shared" si="24"/>
        <v>0</v>
      </c>
      <c r="P132" s="29" t="str">
        <f t="shared" si="21"/>
        <v/>
      </c>
      <c r="Q132" s="17"/>
      <c r="R132" s="31" t="str">
        <f t="shared" si="11"/>
        <v/>
      </c>
      <c r="S132" s="29" t="str">
        <f>IF(ISERROR(VLOOKUP(A132,'Liste pays_heure_date_zone '!B:B,1,FALSE)),"",IF(VLOOKUP(Déclaration!A132,'Liste pays_heure_date_zone '!B:C,2,FALSE)="Zone 1",Déclaration!R132,""))</f>
        <v/>
      </c>
      <c r="T132" s="29" t="str">
        <f>IF(ISERROR(VLOOKUP(A132,'Liste pays_heure_date_zone '!B:B,1,FALSE)),"",IF(VLOOKUP(Déclaration!A132,'Liste pays_heure_date_zone '!B:C,2,FALSE)="Zone 2",Déclaration!R132,""))</f>
        <v/>
      </c>
      <c r="U132" s="29" t="str">
        <f>IF(ISERROR(VLOOKUP(A132,'Liste pays_heure_date_zone '!B:B,1,FALSE)),Déclaration!R132,"")</f>
        <v/>
      </c>
      <c r="V132" s="18"/>
      <c r="W132" s="29" t="str">
        <f t="shared" si="25"/>
        <v/>
      </c>
      <c r="X132" s="29" t="str">
        <f t="shared" si="26"/>
        <v/>
      </c>
      <c r="AB132" s="53"/>
    </row>
    <row r="133" spans="1:28">
      <c r="A133" s="18"/>
      <c r="B133" s="54"/>
      <c r="C133" s="55"/>
      <c r="D133" s="20"/>
      <c r="E133" s="54"/>
      <c r="F133" s="55"/>
      <c r="G133" s="56">
        <f t="shared" si="17"/>
        <v>0</v>
      </c>
      <c r="H133" s="56">
        <f t="shared" si="18"/>
        <v>0</v>
      </c>
      <c r="I133" s="27">
        <f t="shared" si="22"/>
        <v>0</v>
      </c>
      <c r="J133" s="28">
        <f t="shared" si="2"/>
        <v>0</v>
      </c>
      <c r="K133" s="28">
        <f ca="1">IF(A133="EAU (Abou Dhabi)",SUMPRODUCT(N(WEEKDAY(ROW(INDIRECT(B133&amp;":"&amp;E133)))&lt;6)),IF(A133="EAU (Dubaï)",SUMPRODUCT(N(WEEKDAY(ROW(INDIRECT(B133&amp;":"&amp;E133)))&lt;6)),IF(A133="Qatar",SUMPRODUCT(N(WEEKDAY(ROW(INDIRECT(B133&amp;":"&amp;E133)))&lt;6)),IF(A133="Qatar",SUMPRODUCT(N(WEEKDAY(ROW(INDIRECT(B133&amp;":"&amp;E133)))&lt;6)),IF(A133="Royaume-Uni",NETWORKDAYS(B133,E133,Jours_Fériés!$F$30:$F$38),IF(A133="Etats-Unis (Côte Est)",NETWORKDAYS(B133,E133,Jours_Fériés!$B$30:$B$39),IF(A133="Hong-Kong",NETWORKDAYS(B133,E133,Jours_Fériés!$B$7:$B$24),IF(A133="Russie",NETWORKDAYS(B133,E133,Jours_Fériés!$F$7:$F$18),NETWORKDAYS(B133,E133)))))))))</f>
        <v>0</v>
      </c>
      <c r="L133" s="28">
        <f t="shared" si="19"/>
        <v>0</v>
      </c>
      <c r="M133" s="28">
        <f t="shared" si="20"/>
        <v>0</v>
      </c>
      <c r="N133" s="28">
        <f t="shared" si="23"/>
        <v>0</v>
      </c>
      <c r="O133" s="28">
        <f t="shared" si="24"/>
        <v>0</v>
      </c>
      <c r="P133" s="29" t="str">
        <f t="shared" si="21"/>
        <v/>
      </c>
      <c r="Q133" s="17"/>
      <c r="R133" s="31" t="str">
        <f t="shared" si="11"/>
        <v/>
      </c>
      <c r="S133" s="29" t="str">
        <f>IF(ISERROR(VLOOKUP(A133,'Liste pays_heure_date_zone '!B:B,1,FALSE)),"",IF(VLOOKUP(Déclaration!A133,'Liste pays_heure_date_zone '!B:C,2,FALSE)="Zone 1",Déclaration!R133,""))</f>
        <v/>
      </c>
      <c r="T133" s="29" t="str">
        <f>IF(ISERROR(VLOOKUP(A133,'Liste pays_heure_date_zone '!B:B,1,FALSE)),"",IF(VLOOKUP(Déclaration!A133,'Liste pays_heure_date_zone '!B:C,2,FALSE)="Zone 2",Déclaration!R133,""))</f>
        <v/>
      </c>
      <c r="U133" s="29" t="str">
        <f>IF(ISERROR(VLOOKUP(A133,'Liste pays_heure_date_zone '!B:B,1,FALSE)),Déclaration!R133,"")</f>
        <v/>
      </c>
      <c r="V133" s="18"/>
      <c r="W133" s="29" t="str">
        <f t="shared" si="25"/>
        <v/>
      </c>
      <c r="X133" s="29" t="str">
        <f t="shared" si="26"/>
        <v/>
      </c>
      <c r="AB133" s="53"/>
    </row>
    <row r="134" spans="1:28">
      <c r="A134" s="18"/>
      <c r="B134" s="54"/>
      <c r="C134" s="55"/>
      <c r="D134" s="20"/>
      <c r="E134" s="54"/>
      <c r="F134" s="55"/>
      <c r="G134" s="56">
        <f t="shared" si="17"/>
        <v>0</v>
      </c>
      <c r="H134" s="56">
        <f t="shared" si="18"/>
        <v>0</v>
      </c>
      <c r="I134" s="27">
        <f t="shared" si="22"/>
        <v>0</v>
      </c>
      <c r="J134" s="28">
        <f t="shared" si="2"/>
        <v>0</v>
      </c>
      <c r="K134" s="28">
        <f ca="1">IF(A134="EAU (Abou Dhabi)",SUMPRODUCT(N(WEEKDAY(ROW(INDIRECT(B134&amp;":"&amp;E134)))&lt;6)),IF(A134="EAU (Dubaï)",SUMPRODUCT(N(WEEKDAY(ROW(INDIRECT(B134&amp;":"&amp;E134)))&lt;6)),IF(A134="Qatar",SUMPRODUCT(N(WEEKDAY(ROW(INDIRECT(B134&amp;":"&amp;E134)))&lt;6)),IF(A134="Qatar",SUMPRODUCT(N(WEEKDAY(ROW(INDIRECT(B134&amp;":"&amp;E134)))&lt;6)),IF(A134="Royaume-Uni",NETWORKDAYS(B134,E134,Jours_Fériés!$F$30:$F$38),IF(A134="Etats-Unis (Côte Est)",NETWORKDAYS(B134,E134,Jours_Fériés!$B$30:$B$39),IF(A134="Hong-Kong",NETWORKDAYS(B134,E134,Jours_Fériés!$B$7:$B$24),IF(A134="Russie",NETWORKDAYS(B134,E134,Jours_Fériés!$F$7:$F$18),NETWORKDAYS(B134,E134)))))))))</f>
        <v>0</v>
      </c>
      <c r="L134" s="28">
        <f t="shared" si="19"/>
        <v>0</v>
      </c>
      <c r="M134" s="28">
        <f t="shared" si="20"/>
        <v>0</v>
      </c>
      <c r="N134" s="28">
        <f t="shared" si="23"/>
        <v>0</v>
      </c>
      <c r="O134" s="28">
        <f t="shared" si="24"/>
        <v>0</v>
      </c>
      <c r="P134" s="29" t="str">
        <f t="shared" si="21"/>
        <v/>
      </c>
      <c r="Q134" s="17"/>
      <c r="R134" s="31" t="str">
        <f t="shared" si="11"/>
        <v/>
      </c>
      <c r="S134" s="29" t="str">
        <f>IF(ISERROR(VLOOKUP(A134,'Liste pays_heure_date_zone '!B:B,1,FALSE)),"",IF(VLOOKUP(Déclaration!A134,'Liste pays_heure_date_zone '!B:C,2,FALSE)="Zone 1",Déclaration!R134,""))</f>
        <v/>
      </c>
      <c r="T134" s="29" t="str">
        <f>IF(ISERROR(VLOOKUP(A134,'Liste pays_heure_date_zone '!B:B,1,FALSE)),"",IF(VLOOKUP(Déclaration!A134,'Liste pays_heure_date_zone '!B:C,2,FALSE)="Zone 2",Déclaration!R134,""))</f>
        <v/>
      </c>
      <c r="U134" s="29" t="str">
        <f>IF(ISERROR(VLOOKUP(A134,'Liste pays_heure_date_zone '!B:B,1,FALSE)),Déclaration!R134,"")</f>
        <v/>
      </c>
      <c r="V134" s="18"/>
      <c r="W134" s="29" t="str">
        <f t="shared" si="25"/>
        <v/>
      </c>
      <c r="X134" s="29" t="str">
        <f t="shared" si="26"/>
        <v/>
      </c>
      <c r="AB134" s="53"/>
    </row>
    <row r="135" spans="1:28">
      <c r="A135" s="18"/>
      <c r="B135" s="54"/>
      <c r="C135" s="55"/>
      <c r="D135" s="20"/>
      <c r="E135" s="54"/>
      <c r="F135" s="55"/>
      <c r="G135" s="56">
        <f t="shared" si="17"/>
        <v>0</v>
      </c>
      <c r="H135" s="56">
        <f t="shared" si="18"/>
        <v>0</v>
      </c>
      <c r="I135" s="27">
        <f t="shared" si="22"/>
        <v>0</v>
      </c>
      <c r="J135" s="28">
        <f t="shared" si="2"/>
        <v>0</v>
      </c>
      <c r="K135" s="28">
        <f ca="1">IF(A135="EAU (Abou Dhabi)",SUMPRODUCT(N(WEEKDAY(ROW(INDIRECT(B135&amp;":"&amp;E135)))&lt;6)),IF(A135="EAU (Dubaï)",SUMPRODUCT(N(WEEKDAY(ROW(INDIRECT(B135&amp;":"&amp;E135)))&lt;6)),IF(A135="Qatar",SUMPRODUCT(N(WEEKDAY(ROW(INDIRECT(B135&amp;":"&amp;E135)))&lt;6)),IF(A135="Qatar",SUMPRODUCT(N(WEEKDAY(ROW(INDIRECT(B135&amp;":"&amp;E135)))&lt;6)),IF(A135="Royaume-Uni",NETWORKDAYS(B135,E135,Jours_Fériés!$F$30:$F$38),IF(A135="Etats-Unis (Côte Est)",NETWORKDAYS(B135,E135,Jours_Fériés!$B$30:$B$39),IF(A135="Hong-Kong",NETWORKDAYS(B135,E135,Jours_Fériés!$B$7:$B$24),IF(A135="Russie",NETWORKDAYS(B135,E135,Jours_Fériés!$F$7:$F$18),NETWORKDAYS(B135,E135)))))))))</f>
        <v>0</v>
      </c>
      <c r="L135" s="28">
        <f t="shared" si="19"/>
        <v>0</v>
      </c>
      <c r="M135" s="28">
        <f t="shared" si="20"/>
        <v>0</v>
      </c>
      <c r="N135" s="28">
        <f t="shared" si="23"/>
        <v>0</v>
      </c>
      <c r="O135" s="28">
        <f t="shared" si="24"/>
        <v>0</v>
      </c>
      <c r="P135" s="29" t="str">
        <f t="shared" si="21"/>
        <v/>
      </c>
      <c r="Q135" s="17"/>
      <c r="R135" s="31" t="str">
        <f t="shared" si="11"/>
        <v/>
      </c>
      <c r="S135" s="29" t="str">
        <f>IF(ISERROR(VLOOKUP(A135,'Liste pays_heure_date_zone '!B:B,1,FALSE)),"",IF(VLOOKUP(Déclaration!A135,'Liste pays_heure_date_zone '!B:C,2,FALSE)="Zone 1",Déclaration!R135,""))</f>
        <v/>
      </c>
      <c r="T135" s="29" t="str">
        <f>IF(ISERROR(VLOOKUP(A135,'Liste pays_heure_date_zone '!B:B,1,FALSE)),"",IF(VLOOKUP(Déclaration!A135,'Liste pays_heure_date_zone '!B:C,2,FALSE)="Zone 2",Déclaration!R135,""))</f>
        <v/>
      </c>
      <c r="U135" s="29" t="str">
        <f>IF(ISERROR(VLOOKUP(A135,'Liste pays_heure_date_zone '!B:B,1,FALSE)),Déclaration!R135,"")</f>
        <v/>
      </c>
      <c r="V135" s="18"/>
      <c r="W135" s="29" t="str">
        <f t="shared" si="25"/>
        <v/>
      </c>
      <c r="X135" s="29" t="str">
        <f t="shared" si="26"/>
        <v/>
      </c>
      <c r="AB135" s="53"/>
    </row>
    <row r="136" spans="1:28">
      <c r="A136" s="18"/>
      <c r="B136" s="54"/>
      <c r="C136" s="55"/>
      <c r="D136" s="20"/>
      <c r="E136" s="54"/>
      <c r="F136" s="55"/>
      <c r="G136" s="56">
        <f t="shared" si="17"/>
        <v>0</v>
      </c>
      <c r="H136" s="56">
        <f t="shared" si="18"/>
        <v>0</v>
      </c>
      <c r="I136" s="27">
        <f t="shared" si="22"/>
        <v>0</v>
      </c>
      <c r="J136" s="28">
        <f t="shared" si="2"/>
        <v>0</v>
      </c>
      <c r="K136" s="28">
        <f ca="1">IF(A136="EAU (Abou Dhabi)",SUMPRODUCT(N(WEEKDAY(ROW(INDIRECT(B136&amp;":"&amp;E136)))&lt;6)),IF(A136="EAU (Dubaï)",SUMPRODUCT(N(WEEKDAY(ROW(INDIRECT(B136&amp;":"&amp;E136)))&lt;6)),IF(A136="Qatar",SUMPRODUCT(N(WEEKDAY(ROW(INDIRECT(B136&amp;":"&amp;E136)))&lt;6)),IF(A136="Qatar",SUMPRODUCT(N(WEEKDAY(ROW(INDIRECT(B136&amp;":"&amp;E136)))&lt;6)),IF(A136="Royaume-Uni",NETWORKDAYS(B136,E136,Jours_Fériés!$F$30:$F$38),IF(A136="Etats-Unis (Côte Est)",NETWORKDAYS(B136,E136,Jours_Fériés!$B$30:$B$39),IF(A136="Hong-Kong",NETWORKDAYS(B136,E136,Jours_Fériés!$B$7:$B$24),IF(A136="Russie",NETWORKDAYS(B136,E136,Jours_Fériés!$F$7:$F$18),NETWORKDAYS(B136,E136)))))))))</f>
        <v>0</v>
      </c>
      <c r="L136" s="28">
        <f t="shared" si="19"/>
        <v>0</v>
      </c>
      <c r="M136" s="28">
        <f t="shared" si="20"/>
        <v>0</v>
      </c>
      <c r="N136" s="28">
        <f t="shared" si="23"/>
        <v>0</v>
      </c>
      <c r="O136" s="28">
        <f t="shared" si="24"/>
        <v>0</v>
      </c>
      <c r="P136" s="29" t="str">
        <f t="shared" si="21"/>
        <v/>
      </c>
      <c r="Q136" s="17"/>
      <c r="R136" s="31" t="str">
        <f t="shared" si="11"/>
        <v/>
      </c>
      <c r="S136" s="29" t="str">
        <f>IF(ISERROR(VLOOKUP(A136,'Liste pays_heure_date_zone '!B:B,1,FALSE)),"",IF(VLOOKUP(Déclaration!A136,'Liste pays_heure_date_zone '!B:C,2,FALSE)="Zone 1",Déclaration!R136,""))</f>
        <v/>
      </c>
      <c r="T136" s="29" t="str">
        <f>IF(ISERROR(VLOOKUP(A136,'Liste pays_heure_date_zone '!B:B,1,FALSE)),"",IF(VLOOKUP(Déclaration!A136,'Liste pays_heure_date_zone '!B:C,2,FALSE)="Zone 2",Déclaration!R136,""))</f>
        <v/>
      </c>
      <c r="U136" s="29" t="str">
        <f>IF(ISERROR(VLOOKUP(A136,'Liste pays_heure_date_zone '!B:B,1,FALSE)),Déclaration!R136,"")</f>
        <v/>
      </c>
      <c r="V136" s="18"/>
      <c r="W136" s="29" t="str">
        <f t="shared" si="25"/>
        <v/>
      </c>
      <c r="X136" s="29" t="str">
        <f t="shared" si="26"/>
        <v/>
      </c>
      <c r="AB136" s="53"/>
    </row>
    <row r="137" spans="1:28">
      <c r="A137" s="18"/>
      <c r="B137" s="54"/>
      <c r="C137" s="55"/>
      <c r="D137" s="20"/>
      <c r="E137" s="54"/>
      <c r="F137" s="55"/>
      <c r="G137" s="56">
        <f t="shared" si="17"/>
        <v>0</v>
      </c>
      <c r="H137" s="56">
        <f t="shared" si="18"/>
        <v>0</v>
      </c>
      <c r="I137" s="27">
        <f t="shared" si="22"/>
        <v>0</v>
      </c>
      <c r="J137" s="28">
        <f t="shared" si="2"/>
        <v>0</v>
      </c>
      <c r="K137" s="28">
        <f ca="1">IF(A137="EAU (Abou Dhabi)",SUMPRODUCT(N(WEEKDAY(ROW(INDIRECT(B137&amp;":"&amp;E137)))&lt;6)),IF(A137="EAU (Dubaï)",SUMPRODUCT(N(WEEKDAY(ROW(INDIRECT(B137&amp;":"&amp;E137)))&lt;6)),IF(A137="Qatar",SUMPRODUCT(N(WEEKDAY(ROW(INDIRECT(B137&amp;":"&amp;E137)))&lt;6)),IF(A137="Qatar",SUMPRODUCT(N(WEEKDAY(ROW(INDIRECT(B137&amp;":"&amp;E137)))&lt;6)),IF(A137="Royaume-Uni",NETWORKDAYS(B137,E137,Jours_Fériés!$F$30:$F$38),IF(A137="Etats-Unis (Côte Est)",NETWORKDAYS(B137,E137,Jours_Fériés!$B$30:$B$39),IF(A137="Hong-Kong",NETWORKDAYS(B137,E137,Jours_Fériés!$B$7:$B$24),IF(A137="Russie",NETWORKDAYS(B137,E137,Jours_Fériés!$F$7:$F$18),NETWORKDAYS(B137,E137)))))))))</f>
        <v>0</v>
      </c>
      <c r="L137" s="28">
        <f t="shared" si="19"/>
        <v>0</v>
      </c>
      <c r="M137" s="28">
        <f t="shared" si="20"/>
        <v>0</v>
      </c>
      <c r="N137" s="28">
        <f t="shared" si="23"/>
        <v>0</v>
      </c>
      <c r="O137" s="28">
        <f t="shared" si="24"/>
        <v>0</v>
      </c>
      <c r="P137" s="29" t="str">
        <f t="shared" si="21"/>
        <v/>
      </c>
      <c r="Q137" s="17"/>
      <c r="R137" s="31" t="str">
        <f t="shared" si="11"/>
        <v/>
      </c>
      <c r="S137" s="29" t="str">
        <f>IF(ISERROR(VLOOKUP(A137,'Liste pays_heure_date_zone '!B:B,1,FALSE)),"",IF(VLOOKUP(Déclaration!A137,'Liste pays_heure_date_zone '!B:C,2,FALSE)="Zone 1",Déclaration!R137,""))</f>
        <v/>
      </c>
      <c r="T137" s="29" t="str">
        <f>IF(ISERROR(VLOOKUP(A137,'Liste pays_heure_date_zone '!B:B,1,FALSE)),"",IF(VLOOKUP(Déclaration!A137,'Liste pays_heure_date_zone '!B:C,2,FALSE)="Zone 2",Déclaration!R137,""))</f>
        <v/>
      </c>
      <c r="U137" s="29" t="str">
        <f>IF(ISERROR(VLOOKUP(A137,'Liste pays_heure_date_zone '!B:B,1,FALSE)),Déclaration!R137,"")</f>
        <v/>
      </c>
      <c r="V137" s="18"/>
      <c r="W137" s="29" t="str">
        <f t="shared" si="25"/>
        <v/>
      </c>
      <c r="X137" s="29" t="str">
        <f t="shared" si="26"/>
        <v/>
      </c>
      <c r="AB137" s="53"/>
    </row>
    <row r="138" spans="1:28">
      <c r="A138" s="18"/>
      <c r="B138" s="54"/>
      <c r="C138" s="55"/>
      <c r="D138" s="20"/>
      <c r="E138" s="54"/>
      <c r="F138" s="55"/>
      <c r="G138" s="56">
        <f t="shared" si="17"/>
        <v>0</v>
      </c>
      <c r="H138" s="56">
        <f t="shared" si="18"/>
        <v>0</v>
      </c>
      <c r="I138" s="27">
        <f t="shared" si="22"/>
        <v>0</v>
      </c>
      <c r="J138" s="28">
        <f t="shared" si="2"/>
        <v>0</v>
      </c>
      <c r="K138" s="28">
        <f ca="1">IF(A138="EAU (Abou Dhabi)",SUMPRODUCT(N(WEEKDAY(ROW(INDIRECT(B138&amp;":"&amp;E138)))&lt;6)),IF(A138="EAU (Dubaï)",SUMPRODUCT(N(WEEKDAY(ROW(INDIRECT(B138&amp;":"&amp;E138)))&lt;6)),IF(A138="Qatar",SUMPRODUCT(N(WEEKDAY(ROW(INDIRECT(B138&amp;":"&amp;E138)))&lt;6)),IF(A138="Qatar",SUMPRODUCT(N(WEEKDAY(ROW(INDIRECT(B138&amp;":"&amp;E138)))&lt;6)),IF(A138="Royaume-Uni",NETWORKDAYS(B138,E138,Jours_Fériés!$F$30:$F$38),IF(A138="Etats-Unis (Côte Est)",NETWORKDAYS(B138,E138,Jours_Fériés!$B$30:$B$39),IF(A138="Hong-Kong",NETWORKDAYS(B138,E138,Jours_Fériés!$B$7:$B$24),IF(A138="Russie",NETWORKDAYS(B138,E138,Jours_Fériés!$F$7:$F$18),NETWORKDAYS(B138,E138)))))))))</f>
        <v>0</v>
      </c>
      <c r="L138" s="28">
        <f t="shared" si="19"/>
        <v>0</v>
      </c>
      <c r="M138" s="28">
        <f t="shared" si="20"/>
        <v>0</v>
      </c>
      <c r="N138" s="28">
        <f t="shared" si="23"/>
        <v>0</v>
      </c>
      <c r="O138" s="28">
        <f t="shared" si="24"/>
        <v>0</v>
      </c>
      <c r="P138" s="29" t="str">
        <f t="shared" si="21"/>
        <v/>
      </c>
      <c r="Q138" s="17"/>
      <c r="R138" s="31" t="str">
        <f t="shared" si="11"/>
        <v/>
      </c>
      <c r="S138" s="29" t="str">
        <f>IF(ISERROR(VLOOKUP(A138,'Liste pays_heure_date_zone '!B:B,1,FALSE)),"",IF(VLOOKUP(Déclaration!A138,'Liste pays_heure_date_zone '!B:C,2,FALSE)="Zone 1",Déclaration!R138,""))</f>
        <v/>
      </c>
      <c r="T138" s="29" t="str">
        <f>IF(ISERROR(VLOOKUP(A138,'Liste pays_heure_date_zone '!B:B,1,FALSE)),"",IF(VLOOKUP(Déclaration!A138,'Liste pays_heure_date_zone '!B:C,2,FALSE)="Zone 2",Déclaration!R138,""))</f>
        <v/>
      </c>
      <c r="U138" s="29" t="str">
        <f>IF(ISERROR(VLOOKUP(A138,'Liste pays_heure_date_zone '!B:B,1,FALSE)),Déclaration!R138,"")</f>
        <v/>
      </c>
      <c r="V138" s="18"/>
      <c r="W138" s="29" t="str">
        <f t="shared" si="25"/>
        <v/>
      </c>
      <c r="X138" s="29" t="str">
        <f t="shared" si="26"/>
        <v/>
      </c>
      <c r="AB138" s="53"/>
    </row>
    <row r="139" spans="1:28">
      <c r="A139" s="18"/>
      <c r="B139" s="54"/>
      <c r="C139" s="55"/>
      <c r="D139" s="20"/>
      <c r="E139" s="54"/>
      <c r="F139" s="55"/>
      <c r="G139" s="56">
        <f t="shared" si="17"/>
        <v>0</v>
      </c>
      <c r="H139" s="56">
        <f t="shared" si="18"/>
        <v>0</v>
      </c>
      <c r="I139" s="27">
        <f t="shared" si="22"/>
        <v>0</v>
      </c>
      <c r="J139" s="28">
        <f t="shared" si="2"/>
        <v>0</v>
      </c>
      <c r="K139" s="28">
        <f ca="1">IF(A139="EAU (Abou Dhabi)",SUMPRODUCT(N(WEEKDAY(ROW(INDIRECT(B139&amp;":"&amp;E139)))&lt;6)),IF(A139="EAU (Dubaï)",SUMPRODUCT(N(WEEKDAY(ROW(INDIRECT(B139&amp;":"&amp;E139)))&lt;6)),IF(A139="Qatar",SUMPRODUCT(N(WEEKDAY(ROW(INDIRECT(B139&amp;":"&amp;E139)))&lt;6)),IF(A139="Qatar",SUMPRODUCT(N(WEEKDAY(ROW(INDIRECT(B139&amp;":"&amp;E139)))&lt;6)),IF(A139="Royaume-Uni",NETWORKDAYS(B139,E139,Jours_Fériés!$F$30:$F$38),IF(A139="Etats-Unis (Côte Est)",NETWORKDAYS(B139,E139,Jours_Fériés!$B$30:$B$39),IF(A139="Hong-Kong",NETWORKDAYS(B139,E139,Jours_Fériés!$B$7:$B$24),IF(A139="Russie",NETWORKDAYS(B139,E139,Jours_Fériés!$F$7:$F$18),NETWORKDAYS(B139,E139)))))))))</f>
        <v>0</v>
      </c>
      <c r="L139" s="28">
        <f t="shared" si="19"/>
        <v>0</v>
      </c>
      <c r="M139" s="28">
        <f t="shared" si="20"/>
        <v>0</v>
      </c>
      <c r="N139" s="28">
        <f t="shared" si="23"/>
        <v>0</v>
      </c>
      <c r="O139" s="28">
        <f t="shared" si="24"/>
        <v>0</v>
      </c>
      <c r="P139" s="29" t="str">
        <f t="shared" si="21"/>
        <v/>
      </c>
      <c r="Q139" s="17"/>
      <c r="R139" s="31" t="str">
        <f t="shared" si="11"/>
        <v/>
      </c>
      <c r="S139" s="29" t="str">
        <f>IF(ISERROR(VLOOKUP(A139,'Liste pays_heure_date_zone '!B:B,1,FALSE)),"",IF(VLOOKUP(Déclaration!A139,'Liste pays_heure_date_zone '!B:C,2,FALSE)="Zone 1",Déclaration!R139,""))</f>
        <v/>
      </c>
      <c r="T139" s="29" t="str">
        <f>IF(ISERROR(VLOOKUP(A139,'Liste pays_heure_date_zone '!B:B,1,FALSE)),"",IF(VLOOKUP(Déclaration!A139,'Liste pays_heure_date_zone '!B:C,2,FALSE)="Zone 2",Déclaration!R139,""))</f>
        <v/>
      </c>
      <c r="U139" s="29" t="str">
        <f>IF(ISERROR(VLOOKUP(A139,'Liste pays_heure_date_zone '!B:B,1,FALSE)),Déclaration!R139,"")</f>
        <v/>
      </c>
      <c r="V139" s="18"/>
      <c r="W139" s="29" t="str">
        <f t="shared" si="25"/>
        <v/>
      </c>
      <c r="X139" s="29" t="str">
        <f t="shared" si="26"/>
        <v/>
      </c>
      <c r="AB139" s="53"/>
    </row>
    <row r="140" spans="1:28">
      <c r="A140" s="18"/>
      <c r="B140" s="54"/>
      <c r="C140" s="55"/>
      <c r="D140" s="20"/>
      <c r="E140" s="54"/>
      <c r="F140" s="55"/>
      <c r="G140" s="56">
        <f t="shared" si="17"/>
        <v>0</v>
      </c>
      <c r="H140" s="56">
        <f t="shared" si="18"/>
        <v>0</v>
      </c>
      <c r="I140" s="27">
        <f t="shared" si="22"/>
        <v>0</v>
      </c>
      <c r="J140" s="28">
        <f t="shared" si="2"/>
        <v>0</v>
      </c>
      <c r="K140" s="28">
        <f ca="1">IF(A140="EAU (Abou Dhabi)",SUMPRODUCT(N(WEEKDAY(ROW(INDIRECT(B140&amp;":"&amp;E140)))&lt;6)),IF(A140="EAU (Dubaï)",SUMPRODUCT(N(WEEKDAY(ROW(INDIRECT(B140&amp;":"&amp;E140)))&lt;6)),IF(A140="Qatar",SUMPRODUCT(N(WEEKDAY(ROW(INDIRECT(B140&amp;":"&amp;E140)))&lt;6)),IF(A140="Qatar",SUMPRODUCT(N(WEEKDAY(ROW(INDIRECT(B140&amp;":"&amp;E140)))&lt;6)),IF(A140="Royaume-Uni",NETWORKDAYS(B140,E140,Jours_Fériés!$F$30:$F$38),IF(A140="Etats-Unis (Côte Est)",NETWORKDAYS(B140,E140,Jours_Fériés!$B$30:$B$39),IF(A140="Hong-Kong",NETWORKDAYS(B140,E140,Jours_Fériés!$B$7:$B$24),IF(A140="Russie",NETWORKDAYS(B140,E140,Jours_Fériés!$F$7:$F$18),NETWORKDAYS(B140,E140)))))))))</f>
        <v>0</v>
      </c>
      <c r="L140" s="28">
        <f t="shared" si="19"/>
        <v>0</v>
      </c>
      <c r="M140" s="28">
        <f t="shared" si="20"/>
        <v>0</v>
      </c>
      <c r="N140" s="28">
        <f t="shared" si="23"/>
        <v>0</v>
      </c>
      <c r="O140" s="28">
        <f t="shared" si="24"/>
        <v>0</v>
      </c>
      <c r="P140" s="29" t="str">
        <f t="shared" si="21"/>
        <v/>
      </c>
      <c r="Q140" s="17"/>
      <c r="R140" s="31" t="str">
        <f t="shared" si="11"/>
        <v/>
      </c>
      <c r="S140" s="29" t="str">
        <f>IF(ISERROR(VLOOKUP(A140,'Liste pays_heure_date_zone '!B:B,1,FALSE)),"",IF(VLOOKUP(Déclaration!A140,'Liste pays_heure_date_zone '!B:C,2,FALSE)="Zone 1",Déclaration!R140,""))</f>
        <v/>
      </c>
      <c r="T140" s="29" t="str">
        <f>IF(ISERROR(VLOOKUP(A140,'Liste pays_heure_date_zone '!B:B,1,FALSE)),"",IF(VLOOKUP(Déclaration!A140,'Liste pays_heure_date_zone '!B:C,2,FALSE)="Zone 2",Déclaration!R140,""))</f>
        <v/>
      </c>
      <c r="U140" s="29" t="str">
        <f>IF(ISERROR(VLOOKUP(A140,'Liste pays_heure_date_zone '!B:B,1,FALSE)),Déclaration!R140,"")</f>
        <v/>
      </c>
      <c r="V140" s="18"/>
      <c r="W140" s="29" t="str">
        <f t="shared" si="25"/>
        <v/>
      </c>
      <c r="X140" s="29" t="str">
        <f t="shared" si="26"/>
        <v/>
      </c>
      <c r="AB140" s="53"/>
    </row>
    <row r="141" spans="1:28">
      <c r="A141" s="18"/>
      <c r="B141" s="54"/>
      <c r="C141" s="55"/>
      <c r="D141" s="20"/>
      <c r="E141" s="54"/>
      <c r="F141" s="55"/>
      <c r="G141" s="56">
        <f t="shared" si="17"/>
        <v>0</v>
      </c>
      <c r="H141" s="56">
        <f t="shared" si="18"/>
        <v>0</v>
      </c>
      <c r="I141" s="27">
        <f t="shared" si="22"/>
        <v>0</v>
      </c>
      <c r="J141" s="28">
        <f t="shared" si="2"/>
        <v>0</v>
      </c>
      <c r="K141" s="28">
        <f ca="1">IF(A141="EAU (Abou Dhabi)",SUMPRODUCT(N(WEEKDAY(ROW(INDIRECT(B141&amp;":"&amp;E141)))&lt;6)),IF(A141="EAU (Dubaï)",SUMPRODUCT(N(WEEKDAY(ROW(INDIRECT(B141&amp;":"&amp;E141)))&lt;6)),IF(A141="Qatar",SUMPRODUCT(N(WEEKDAY(ROW(INDIRECT(B141&amp;":"&amp;E141)))&lt;6)),IF(A141="Qatar",SUMPRODUCT(N(WEEKDAY(ROW(INDIRECT(B141&amp;":"&amp;E141)))&lt;6)),IF(A141="Royaume-Uni",NETWORKDAYS(B141,E141,Jours_Fériés!$F$30:$F$38),IF(A141="Etats-Unis (Côte Est)",NETWORKDAYS(B141,E141,Jours_Fériés!$B$30:$B$39),IF(A141="Hong-Kong",NETWORKDAYS(B141,E141,Jours_Fériés!$B$7:$B$24),IF(A141="Russie",NETWORKDAYS(B141,E141,Jours_Fériés!$F$7:$F$18),NETWORKDAYS(B141,E141)))))))))</f>
        <v>0</v>
      </c>
      <c r="L141" s="28">
        <f t="shared" si="19"/>
        <v>0</v>
      </c>
      <c r="M141" s="28">
        <f t="shared" si="20"/>
        <v>0</v>
      </c>
      <c r="N141" s="28">
        <f t="shared" si="23"/>
        <v>0</v>
      </c>
      <c r="O141" s="28">
        <f t="shared" si="24"/>
        <v>0</v>
      </c>
      <c r="P141" s="29" t="str">
        <f t="shared" si="21"/>
        <v/>
      </c>
      <c r="Q141" s="17"/>
      <c r="R141" s="31" t="str">
        <f t="shared" si="11"/>
        <v/>
      </c>
      <c r="S141" s="29" t="str">
        <f>IF(ISERROR(VLOOKUP(A141,'Liste pays_heure_date_zone '!B:B,1,FALSE)),"",IF(VLOOKUP(Déclaration!A141,'Liste pays_heure_date_zone '!B:C,2,FALSE)="Zone 1",Déclaration!R141,""))</f>
        <v/>
      </c>
      <c r="T141" s="29" t="str">
        <f>IF(ISERROR(VLOOKUP(A141,'Liste pays_heure_date_zone '!B:B,1,FALSE)),"",IF(VLOOKUP(Déclaration!A141,'Liste pays_heure_date_zone '!B:C,2,FALSE)="Zone 2",Déclaration!R141,""))</f>
        <v/>
      </c>
      <c r="U141" s="29" t="str">
        <f>IF(ISERROR(VLOOKUP(A141,'Liste pays_heure_date_zone '!B:B,1,FALSE)),Déclaration!R141,"")</f>
        <v/>
      </c>
      <c r="V141" s="18"/>
      <c r="W141" s="29" t="str">
        <f t="shared" si="25"/>
        <v/>
      </c>
      <c r="X141" s="29" t="str">
        <f t="shared" si="26"/>
        <v/>
      </c>
      <c r="AB141" s="53"/>
    </row>
    <row r="142" spans="1:28">
      <c r="A142" s="18"/>
      <c r="B142" s="54"/>
      <c r="C142" s="55"/>
      <c r="D142" s="20"/>
      <c r="E142" s="54"/>
      <c r="F142" s="55"/>
      <c r="G142" s="56">
        <f t="shared" si="17"/>
        <v>0</v>
      </c>
      <c r="H142" s="56">
        <f t="shared" si="18"/>
        <v>0</v>
      </c>
      <c r="I142" s="27">
        <f t="shared" si="22"/>
        <v>0</v>
      </c>
      <c r="J142" s="28">
        <f t="shared" si="2"/>
        <v>0</v>
      </c>
      <c r="K142" s="28">
        <f ca="1">IF(A142="EAU (Abou Dhabi)",SUMPRODUCT(N(WEEKDAY(ROW(INDIRECT(B142&amp;":"&amp;E142)))&lt;6)),IF(A142="EAU (Dubaï)",SUMPRODUCT(N(WEEKDAY(ROW(INDIRECT(B142&amp;":"&amp;E142)))&lt;6)),IF(A142="Qatar",SUMPRODUCT(N(WEEKDAY(ROW(INDIRECT(B142&amp;":"&amp;E142)))&lt;6)),IF(A142="Qatar",SUMPRODUCT(N(WEEKDAY(ROW(INDIRECT(B142&amp;":"&amp;E142)))&lt;6)),IF(A142="Royaume-Uni",NETWORKDAYS(B142,E142,Jours_Fériés!$F$30:$F$38),IF(A142="Etats-Unis (Côte Est)",NETWORKDAYS(B142,E142,Jours_Fériés!$B$30:$B$39),IF(A142="Hong-Kong",NETWORKDAYS(B142,E142,Jours_Fériés!$B$7:$B$24),IF(A142="Russie",NETWORKDAYS(B142,E142,Jours_Fériés!$F$7:$F$18),NETWORKDAYS(B142,E142)))))))))</f>
        <v>0</v>
      </c>
      <c r="L142" s="28">
        <f t="shared" si="19"/>
        <v>0</v>
      </c>
      <c r="M142" s="28">
        <f t="shared" ref="M142:M143" si="27">IF(NETWORKDAYS(B142,B142)=1,IF(L142&lt;12,0,-1),0)</f>
        <v>0</v>
      </c>
      <c r="N142" s="28">
        <f t="shared" si="23"/>
        <v>0</v>
      </c>
      <c r="O142" s="28">
        <f t="shared" si="24"/>
        <v>0</v>
      </c>
      <c r="P142" s="29" t="str">
        <f t="shared" ref="P142:P143" si="28">IF(AND(B142="",C142=""),"",IF(J142&lt;1,0,K142+M142+O142))</f>
        <v/>
      </c>
      <c r="Q142" s="17"/>
      <c r="R142" s="31" t="str">
        <f t="shared" si="11"/>
        <v/>
      </c>
      <c r="S142" s="29" t="str">
        <f>IF(ISERROR(VLOOKUP(A142,'Liste pays_heure_date_zone '!B:B,1,FALSE)),"",IF(VLOOKUP(Déclaration!A142,'Liste pays_heure_date_zone '!B:C,2,FALSE)="Zone 1",Déclaration!R142,""))</f>
        <v/>
      </c>
      <c r="T142" s="29" t="str">
        <f>IF(ISERROR(VLOOKUP(A142,'Liste pays_heure_date_zone '!B:B,1,FALSE)),"",IF(VLOOKUP(Déclaration!A142,'Liste pays_heure_date_zone '!B:C,2,FALSE)="Zone 2",Déclaration!R142,""))</f>
        <v/>
      </c>
      <c r="U142" s="29" t="str">
        <f>IF(ISERROR(VLOOKUP(A142,'Liste pays_heure_date_zone '!B:B,1,FALSE)),Déclaration!R142,"")</f>
        <v/>
      </c>
      <c r="V142" s="18"/>
      <c r="W142" s="29" t="str">
        <f t="shared" si="25"/>
        <v/>
      </c>
      <c r="X142" s="29" t="str">
        <f t="shared" si="26"/>
        <v/>
      </c>
      <c r="AB142" s="53"/>
    </row>
    <row r="143" spans="1:28">
      <c r="A143" s="18"/>
      <c r="B143" s="54"/>
      <c r="C143" s="55"/>
      <c r="D143" s="20"/>
      <c r="E143" s="54"/>
      <c r="F143" s="55"/>
      <c r="G143" s="56">
        <f t="shared" si="17"/>
        <v>0</v>
      </c>
      <c r="H143" s="56">
        <f t="shared" si="18"/>
        <v>0</v>
      </c>
      <c r="I143" s="27">
        <f t="shared" si="22"/>
        <v>0</v>
      </c>
      <c r="J143" s="28">
        <f t="shared" si="2"/>
        <v>0</v>
      </c>
      <c r="K143" s="28">
        <f ca="1">IF(A143="EAU (Abou Dhabi)",SUMPRODUCT(N(WEEKDAY(ROW(INDIRECT(B143&amp;":"&amp;E143)))&lt;6)),IF(A143="EAU (Dubaï)",SUMPRODUCT(N(WEEKDAY(ROW(INDIRECT(B143&amp;":"&amp;E143)))&lt;6)),IF(A143="Qatar",SUMPRODUCT(N(WEEKDAY(ROW(INDIRECT(B143&amp;":"&amp;E143)))&lt;6)),IF(A143="Qatar",SUMPRODUCT(N(WEEKDAY(ROW(INDIRECT(B143&amp;":"&amp;E143)))&lt;6)),IF(A143="Royaume-Uni",NETWORKDAYS(B143,E143,Jours_Fériés!$F$30:$F$38),IF(A143="Etats-Unis (Côte Est)",NETWORKDAYS(B143,E143,Jours_Fériés!$B$30:$B$39),IF(A143="Hong-Kong",NETWORKDAYS(B143,E143,Jours_Fériés!$B$7:$B$24),IF(A143="Russie",NETWORKDAYS(B143,E143,Jours_Fériés!$F$7:$F$18),NETWORKDAYS(B143,E143)))))))))</f>
        <v>0</v>
      </c>
      <c r="L143" s="28">
        <f t="shared" si="19"/>
        <v>0</v>
      </c>
      <c r="M143" s="28">
        <f t="shared" si="27"/>
        <v>0</v>
      </c>
      <c r="N143" s="28">
        <f t="shared" si="23"/>
        <v>0</v>
      </c>
      <c r="O143" s="28">
        <f t="shared" si="24"/>
        <v>0</v>
      </c>
      <c r="P143" s="29" t="str">
        <f t="shared" si="28"/>
        <v/>
      </c>
      <c r="Q143" s="17"/>
      <c r="R143" s="31" t="str">
        <f t="shared" si="11"/>
        <v/>
      </c>
      <c r="S143" s="29" t="str">
        <f>IF(ISERROR(VLOOKUP(A143,'Liste pays_heure_date_zone '!B:B,1,FALSE)),"",IF(VLOOKUP(Déclaration!A143,'Liste pays_heure_date_zone '!B:C,2,FALSE)="Zone 1",Déclaration!R143,""))</f>
        <v/>
      </c>
      <c r="T143" s="29" t="str">
        <f>IF(ISERROR(VLOOKUP(A143,'Liste pays_heure_date_zone '!B:B,1,FALSE)),"",IF(VLOOKUP(Déclaration!A143,'Liste pays_heure_date_zone '!B:C,2,FALSE)="Zone 2",Déclaration!R143,""))</f>
        <v/>
      </c>
      <c r="U143" s="29" t="str">
        <f>IF(ISERROR(VLOOKUP(A143,'Liste pays_heure_date_zone '!B:B,1,FALSE)),Déclaration!R143,"")</f>
        <v/>
      </c>
      <c r="V143" s="18"/>
      <c r="W143" s="29" t="str">
        <f t="shared" si="25"/>
        <v/>
      </c>
      <c r="X143" s="29" t="str">
        <f t="shared" si="26"/>
        <v/>
      </c>
      <c r="AB143" s="53"/>
    </row>
    <row r="144" spans="1:28">
      <c r="I144" s="12"/>
      <c r="J144" s="12"/>
      <c r="K144" s="12"/>
      <c r="L144" s="12"/>
      <c r="M144" s="12"/>
      <c r="N144" s="12"/>
      <c r="O144" s="61" t="s">
        <v>65</v>
      </c>
      <c r="P144" s="30">
        <f ca="1">SUM(P44:P143)</f>
        <v>0</v>
      </c>
      <c r="Z144" s="12"/>
      <c r="AA144" s="12"/>
      <c r="AB144" s="62"/>
    </row>
    <row r="145" spans="1:28">
      <c r="B145" s="16"/>
      <c r="C145" s="16"/>
      <c r="E145" s="16"/>
      <c r="F145" s="16"/>
      <c r="G145" s="16"/>
      <c r="H145" s="16"/>
      <c r="I145" s="63"/>
      <c r="J145" s="12"/>
      <c r="K145" s="12"/>
      <c r="L145" s="12"/>
      <c r="M145" s="12"/>
      <c r="N145" s="12"/>
      <c r="O145" s="12"/>
      <c r="R145" s="31" t="str">
        <f ca="1">IF(SUM(R44:R143)&lt;15,"THA N/A",SUM(R44:R143))</f>
        <v>THA N/A</v>
      </c>
      <c r="S145" s="52" t="str">
        <f ca="1">IF(R145="THA N/A","0",IF((SUM($U$44:$U$144)+SUM($T$44:$T$144)+SUM($S$44:$S$144))&lt;=50,SUM($S$44:$S$144),IF((50-(SUM($U$44:$U$144)+SUM($T$44:$T$144)))&lt;=0,0,50-(SUM($U$44:$U$144)+SUM($T$44:$T$144)))))</f>
        <v>0</v>
      </c>
      <c r="T145" s="29" t="str">
        <f ca="1">IF(R145="THA N/A","0",IF((SUM($U$44:$U$144)+SUM($T$44:$T$144))&lt;=50,SUM($T$44:$T$144),IF((50-SUM($U$44:$U$144))&lt;=0,0,50-SUM($U$44:$U$144))))</f>
        <v>0</v>
      </c>
      <c r="U145" s="29" t="str">
        <f ca="1">IF(R145="THA N/A","0",IF(R145&lt;=50,SUM(U44:U143),IF(SUM(U44:U143)&gt;=50,50,SUM(U2:U143))))</f>
        <v>0</v>
      </c>
      <c r="W145" s="33"/>
      <c r="X145" s="33"/>
      <c r="Z145" s="12"/>
      <c r="AA145" s="12"/>
      <c r="AB145" s="62"/>
    </row>
    <row r="146" spans="1:28">
      <c r="I146" s="12"/>
      <c r="J146" s="12"/>
      <c r="K146" s="12"/>
      <c r="L146" s="12"/>
      <c r="M146" s="12"/>
      <c r="N146" s="12"/>
      <c r="O146" s="12"/>
      <c r="S146" s="70">
        <f ca="1">SUM(S145:U145)</f>
        <v>0</v>
      </c>
      <c r="T146" s="71"/>
      <c r="U146" s="72"/>
      <c r="Z146" s="12"/>
      <c r="AA146" s="12"/>
      <c r="AB146" s="62"/>
    </row>
    <row r="147" spans="1:28" s="12" customFormat="1">
      <c r="A147" s="64"/>
      <c r="B147" s="65"/>
      <c r="C147" s="65"/>
      <c r="D147" s="66"/>
      <c r="E147" s="65"/>
      <c r="S147" s="69" t="str">
        <f ca="1">IF(R145="THA N/A","PAS DE THA",IF($R$145&gt;50,"ZONES!!!",""))</f>
        <v>PAS DE THA</v>
      </c>
      <c r="T147" s="69" t="str">
        <f ca="1">IF(R145="THA N/A","PAS DE THA",IF($R$145&gt;50,"ZONES!!!",""))</f>
        <v>PAS DE THA</v>
      </c>
      <c r="U147" s="69" t="str">
        <f ca="1">IF(R145="THA N/A","PAS DE THA",IF($R$145&gt;50,"ZONES!!!",""))</f>
        <v>PAS DE THA</v>
      </c>
      <c r="AB147" s="62"/>
    </row>
    <row r="148" spans="1:28" s="12" customFormat="1">
      <c r="A148" s="67"/>
      <c r="D148" s="68"/>
      <c r="F148" s="65"/>
      <c r="G148" s="65"/>
      <c r="H148" s="65"/>
      <c r="I148" s="13"/>
      <c r="J148" s="13"/>
      <c r="K148" s="13"/>
      <c r="L148" s="13"/>
      <c r="M148" s="13"/>
      <c r="N148" s="13"/>
      <c r="O148" s="13"/>
      <c r="P148" s="13"/>
      <c r="W148" s="13"/>
      <c r="X148" s="13"/>
      <c r="AB148" s="62"/>
    </row>
    <row r="149" spans="1:28">
      <c r="I149" s="12"/>
      <c r="J149" s="12"/>
      <c r="K149" s="12"/>
      <c r="L149" s="12"/>
      <c r="M149" s="12"/>
      <c r="N149" s="12"/>
      <c r="O149" s="12"/>
      <c r="Z149" s="12"/>
      <c r="AA149" s="12"/>
      <c r="AB149" s="62"/>
    </row>
    <row r="150" spans="1:28">
      <c r="AB150" s="53"/>
    </row>
    <row r="151" spans="1:28">
      <c r="AB151" s="53"/>
    </row>
    <row r="152" spans="1:28">
      <c r="B152" s="51"/>
      <c r="C152" s="51"/>
      <c r="E152" s="51"/>
      <c r="F152" s="51"/>
      <c r="G152" s="51"/>
      <c r="H152" s="51"/>
      <c r="AB152" s="53"/>
    </row>
    <row r="153" spans="1:28">
      <c r="A153" s="21"/>
      <c r="AB153" s="53"/>
    </row>
    <row r="154" spans="1:28" s="21" customFormat="1">
      <c r="I154" s="22"/>
      <c r="J154" s="22"/>
      <c r="K154" s="22"/>
      <c r="L154" s="22"/>
      <c r="M154" s="22"/>
      <c r="N154" s="22"/>
      <c r="O154" s="22"/>
      <c r="P154" s="23"/>
      <c r="R154" s="23"/>
      <c r="S154" s="23"/>
      <c r="T154" s="23"/>
      <c r="U154" s="23"/>
      <c r="W154" s="23"/>
      <c r="X154" s="23"/>
      <c r="Z154" s="22"/>
      <c r="AB154" s="53"/>
    </row>
    <row r="155" spans="1:28" s="21" customFormat="1">
      <c r="I155" s="22"/>
      <c r="J155" s="22"/>
      <c r="K155" s="22"/>
      <c r="L155" s="22"/>
      <c r="M155" s="22"/>
      <c r="N155" s="22"/>
      <c r="O155" s="22"/>
      <c r="P155" s="23"/>
      <c r="R155" s="23"/>
      <c r="S155" s="23"/>
      <c r="T155" s="23"/>
      <c r="U155" s="23"/>
      <c r="W155" s="23"/>
      <c r="X155" s="23"/>
      <c r="Z155" s="22"/>
      <c r="AB155" s="53"/>
    </row>
    <row r="156" spans="1:28" s="21" customFormat="1">
      <c r="I156" s="22"/>
      <c r="J156" s="22"/>
      <c r="K156" s="22"/>
      <c r="L156" s="22"/>
      <c r="M156" s="22"/>
      <c r="N156" s="22"/>
      <c r="O156" s="22"/>
      <c r="P156" s="23"/>
      <c r="R156" s="23"/>
      <c r="S156" s="23"/>
      <c r="T156" s="23"/>
      <c r="U156" s="23"/>
      <c r="W156" s="23"/>
      <c r="X156" s="23"/>
      <c r="Z156" s="22"/>
      <c r="AB156" s="53"/>
    </row>
    <row r="157" spans="1:28" s="21" customFormat="1">
      <c r="I157" s="22"/>
      <c r="J157" s="22"/>
      <c r="K157" s="22"/>
      <c r="L157" s="22"/>
      <c r="M157" s="22"/>
      <c r="N157" s="22"/>
      <c r="O157" s="22"/>
      <c r="P157" s="23"/>
      <c r="R157" s="23"/>
      <c r="S157" s="23"/>
      <c r="T157" s="23"/>
      <c r="U157" s="23"/>
      <c r="W157" s="23"/>
      <c r="X157" s="23"/>
      <c r="Z157" s="22"/>
      <c r="AB157" s="53"/>
    </row>
    <row r="158" spans="1:28" s="21" customFormat="1">
      <c r="I158" s="22"/>
      <c r="J158" s="22"/>
      <c r="K158" s="22"/>
      <c r="L158" s="22"/>
      <c r="M158" s="22"/>
      <c r="N158" s="22"/>
      <c r="O158" s="22"/>
      <c r="P158" s="23"/>
      <c r="R158" s="23"/>
      <c r="S158" s="23"/>
      <c r="T158" s="23"/>
      <c r="U158" s="23"/>
      <c r="W158" s="23"/>
      <c r="X158" s="23"/>
      <c r="Z158" s="22"/>
      <c r="AB158" s="53"/>
    </row>
    <row r="159" spans="1:28" s="21" customFormat="1">
      <c r="I159" s="22"/>
      <c r="J159" s="22"/>
      <c r="K159" s="22"/>
      <c r="L159" s="22"/>
      <c r="M159" s="22"/>
      <c r="N159" s="22"/>
      <c r="O159" s="22"/>
      <c r="P159" s="23"/>
      <c r="R159" s="23"/>
      <c r="S159" s="23"/>
      <c r="T159" s="23"/>
      <c r="U159" s="23"/>
      <c r="W159" s="23"/>
      <c r="X159" s="23"/>
      <c r="Z159" s="22"/>
      <c r="AB159" s="53"/>
    </row>
    <row r="160" spans="1:28" s="21" customFormat="1">
      <c r="I160" s="22"/>
      <c r="J160" s="22"/>
      <c r="K160" s="22"/>
      <c r="L160" s="22"/>
      <c r="M160" s="22"/>
      <c r="N160" s="22"/>
      <c r="O160" s="22"/>
      <c r="P160" s="23"/>
      <c r="R160" s="23"/>
      <c r="S160" s="23"/>
      <c r="T160" s="23"/>
      <c r="U160" s="23"/>
      <c r="W160" s="23"/>
      <c r="X160" s="23"/>
      <c r="Z160" s="22"/>
      <c r="AB160" s="53"/>
    </row>
    <row r="161" spans="9:28" s="21" customFormat="1">
      <c r="I161" s="22"/>
      <c r="J161" s="22"/>
      <c r="K161" s="22"/>
      <c r="L161" s="22"/>
      <c r="M161" s="22"/>
      <c r="N161" s="22"/>
      <c r="O161" s="22"/>
      <c r="P161" s="23"/>
      <c r="R161" s="23"/>
      <c r="S161" s="23"/>
      <c r="T161" s="23"/>
      <c r="U161" s="23"/>
      <c r="W161" s="23"/>
      <c r="X161" s="23"/>
      <c r="Z161" s="22"/>
      <c r="AB161" s="53"/>
    </row>
    <row r="162" spans="9:28" s="21" customFormat="1">
      <c r="I162" s="22"/>
      <c r="J162" s="22"/>
      <c r="K162" s="22"/>
      <c r="L162" s="22"/>
      <c r="M162" s="22"/>
      <c r="N162" s="22"/>
      <c r="O162" s="22"/>
      <c r="P162" s="23"/>
      <c r="R162" s="23"/>
      <c r="S162" s="23"/>
      <c r="T162" s="23"/>
      <c r="U162" s="23"/>
      <c r="W162" s="23"/>
      <c r="X162" s="23"/>
      <c r="Z162" s="22"/>
      <c r="AB162" s="53"/>
    </row>
    <row r="163" spans="9:28" s="21" customFormat="1">
      <c r="I163" s="22"/>
      <c r="J163" s="22"/>
      <c r="K163" s="22"/>
      <c r="L163" s="22"/>
      <c r="M163" s="22"/>
      <c r="N163" s="22"/>
      <c r="O163" s="22"/>
      <c r="P163" s="23"/>
      <c r="R163" s="23"/>
      <c r="S163" s="23"/>
      <c r="T163" s="23"/>
      <c r="U163" s="23"/>
      <c r="W163" s="23"/>
      <c r="X163" s="23"/>
      <c r="Z163" s="22"/>
      <c r="AB163" s="53"/>
    </row>
    <row r="164" spans="9:28" s="21" customFormat="1">
      <c r="I164" s="22"/>
      <c r="J164" s="22"/>
      <c r="K164" s="22"/>
      <c r="L164" s="22"/>
      <c r="M164" s="22"/>
      <c r="N164" s="22"/>
      <c r="O164" s="22"/>
      <c r="P164" s="23"/>
      <c r="R164" s="23"/>
      <c r="S164" s="23"/>
      <c r="T164" s="23"/>
      <c r="U164" s="23"/>
      <c r="W164" s="23"/>
      <c r="X164" s="23"/>
      <c r="Z164" s="22"/>
      <c r="AB164" s="53"/>
    </row>
    <row r="165" spans="9:28" s="21" customFormat="1">
      <c r="I165" s="22"/>
      <c r="J165" s="22"/>
      <c r="K165" s="22"/>
      <c r="L165" s="22"/>
      <c r="M165" s="22"/>
      <c r="N165" s="22"/>
      <c r="O165" s="22"/>
      <c r="P165" s="23"/>
      <c r="R165" s="23"/>
      <c r="S165" s="23"/>
      <c r="T165" s="23"/>
      <c r="U165" s="23"/>
      <c r="W165" s="23"/>
      <c r="X165" s="23"/>
      <c r="Z165" s="22"/>
      <c r="AB165" s="53"/>
    </row>
    <row r="166" spans="9:28" s="21" customFormat="1">
      <c r="I166" s="22"/>
      <c r="J166" s="22"/>
      <c r="K166" s="22"/>
      <c r="L166" s="22"/>
      <c r="M166" s="22"/>
      <c r="N166" s="22"/>
      <c r="O166" s="22"/>
      <c r="P166" s="23"/>
      <c r="R166" s="23"/>
      <c r="S166" s="23"/>
      <c r="T166" s="23"/>
      <c r="U166" s="23"/>
      <c r="W166" s="23"/>
      <c r="X166" s="23"/>
      <c r="Z166" s="22"/>
      <c r="AB166" s="53"/>
    </row>
    <row r="167" spans="9:28" s="21" customFormat="1">
      <c r="I167" s="22"/>
      <c r="J167" s="22"/>
      <c r="K167" s="22"/>
      <c r="L167" s="22"/>
      <c r="M167" s="22"/>
      <c r="N167" s="22"/>
      <c r="O167" s="22"/>
      <c r="P167" s="23"/>
      <c r="R167" s="23"/>
      <c r="S167" s="23"/>
      <c r="T167" s="23"/>
      <c r="U167" s="23"/>
      <c r="W167" s="23"/>
      <c r="X167" s="23"/>
      <c r="Z167" s="22"/>
      <c r="AB167" s="53"/>
    </row>
    <row r="168" spans="9:28" s="21" customFormat="1">
      <c r="I168" s="22"/>
      <c r="J168" s="22"/>
      <c r="K168" s="22"/>
      <c r="L168" s="22"/>
      <c r="M168" s="22"/>
      <c r="N168" s="22"/>
      <c r="O168" s="22"/>
      <c r="P168" s="23"/>
      <c r="R168" s="23"/>
      <c r="S168" s="23"/>
      <c r="T168" s="23"/>
      <c r="U168" s="23"/>
      <c r="W168" s="23"/>
      <c r="X168" s="23"/>
      <c r="Z168" s="22"/>
      <c r="AB168" s="53"/>
    </row>
    <row r="169" spans="9:28" s="21" customFormat="1">
      <c r="I169" s="22"/>
      <c r="J169" s="22"/>
      <c r="K169" s="22"/>
      <c r="L169" s="22"/>
      <c r="M169" s="22"/>
      <c r="N169" s="22"/>
      <c r="O169" s="22"/>
      <c r="P169" s="23"/>
      <c r="R169" s="23"/>
      <c r="S169" s="23"/>
      <c r="T169" s="23"/>
      <c r="U169" s="23"/>
      <c r="W169" s="23"/>
      <c r="X169" s="23"/>
      <c r="Z169" s="22"/>
      <c r="AB169" s="53"/>
    </row>
    <row r="170" spans="9:28" s="21" customFormat="1">
      <c r="I170" s="22"/>
      <c r="J170" s="22"/>
      <c r="K170" s="22"/>
      <c r="L170" s="22"/>
      <c r="M170" s="22"/>
      <c r="N170" s="22"/>
      <c r="O170" s="22"/>
      <c r="P170" s="23"/>
      <c r="R170" s="23"/>
      <c r="S170" s="23"/>
      <c r="T170" s="23"/>
      <c r="U170" s="23"/>
      <c r="W170" s="23"/>
      <c r="X170" s="23"/>
      <c r="Z170" s="22"/>
      <c r="AB170" s="53"/>
    </row>
    <row r="171" spans="9:28" s="21" customFormat="1">
      <c r="I171" s="22"/>
      <c r="J171" s="22"/>
      <c r="K171" s="22"/>
      <c r="L171" s="22"/>
      <c r="M171" s="22"/>
      <c r="N171" s="22"/>
      <c r="O171" s="22"/>
      <c r="P171" s="23"/>
      <c r="R171" s="23"/>
      <c r="S171" s="23"/>
      <c r="T171" s="23"/>
      <c r="U171" s="23"/>
      <c r="W171" s="23"/>
      <c r="X171" s="23"/>
      <c r="Z171" s="22"/>
      <c r="AB171" s="53"/>
    </row>
    <row r="172" spans="9:28" s="21" customFormat="1">
      <c r="I172" s="22"/>
      <c r="J172" s="22"/>
      <c r="K172" s="22"/>
      <c r="L172" s="22"/>
      <c r="M172" s="22"/>
      <c r="N172" s="22"/>
      <c r="O172" s="22"/>
      <c r="P172" s="23"/>
      <c r="R172" s="23"/>
      <c r="S172" s="23"/>
      <c r="T172" s="23"/>
      <c r="U172" s="23"/>
      <c r="W172" s="23"/>
      <c r="X172" s="23"/>
      <c r="Z172" s="22"/>
      <c r="AB172" s="53"/>
    </row>
    <row r="173" spans="9:28" s="21" customFormat="1">
      <c r="I173" s="22"/>
      <c r="J173" s="22"/>
      <c r="K173" s="22"/>
      <c r="L173" s="22"/>
      <c r="M173" s="22"/>
      <c r="N173" s="22"/>
      <c r="O173" s="22"/>
      <c r="P173" s="23"/>
      <c r="R173" s="23"/>
      <c r="S173" s="23"/>
      <c r="T173" s="23"/>
      <c r="U173" s="23"/>
      <c r="W173" s="23"/>
      <c r="X173" s="23"/>
      <c r="Z173" s="22"/>
      <c r="AB173" s="53"/>
    </row>
    <row r="174" spans="9:28" s="21" customFormat="1">
      <c r="I174" s="22"/>
      <c r="J174" s="22"/>
      <c r="K174" s="22"/>
      <c r="L174" s="22"/>
      <c r="M174" s="22"/>
      <c r="N174" s="22"/>
      <c r="O174" s="22"/>
      <c r="P174" s="23"/>
      <c r="R174" s="23"/>
      <c r="S174" s="23"/>
      <c r="T174" s="23"/>
      <c r="U174" s="23"/>
      <c r="W174" s="23"/>
      <c r="X174" s="23"/>
      <c r="Z174" s="22"/>
      <c r="AB174" s="53"/>
    </row>
    <row r="175" spans="9:28" s="21" customFormat="1">
      <c r="I175" s="22"/>
      <c r="J175" s="22"/>
      <c r="K175" s="22"/>
      <c r="L175" s="22"/>
      <c r="M175" s="22"/>
      <c r="N175" s="22"/>
      <c r="O175" s="22"/>
      <c r="P175" s="23"/>
      <c r="R175" s="23"/>
      <c r="S175" s="23"/>
      <c r="T175" s="23"/>
      <c r="U175" s="23"/>
      <c r="W175" s="23"/>
      <c r="X175" s="23"/>
      <c r="Z175" s="22"/>
      <c r="AB175" s="53"/>
    </row>
    <row r="176" spans="9:28" s="21" customFormat="1">
      <c r="I176" s="22"/>
      <c r="J176" s="22"/>
      <c r="K176" s="22"/>
      <c r="L176" s="22"/>
      <c r="M176" s="22"/>
      <c r="N176" s="22"/>
      <c r="O176" s="22"/>
      <c r="P176" s="23"/>
      <c r="R176" s="23"/>
      <c r="S176" s="23"/>
      <c r="T176" s="23"/>
      <c r="U176" s="23"/>
      <c r="W176" s="23"/>
      <c r="X176" s="23"/>
      <c r="Z176" s="22"/>
      <c r="AB176" s="53"/>
    </row>
    <row r="177" spans="2:28" s="21" customFormat="1">
      <c r="I177" s="22"/>
      <c r="J177" s="22"/>
      <c r="K177" s="22"/>
      <c r="L177" s="22"/>
      <c r="M177" s="22"/>
      <c r="N177" s="22"/>
      <c r="O177" s="22"/>
      <c r="P177" s="23"/>
      <c r="R177" s="23"/>
      <c r="S177" s="23"/>
      <c r="T177" s="23"/>
      <c r="U177" s="23"/>
      <c r="W177" s="23"/>
      <c r="X177" s="23"/>
      <c r="Z177" s="22"/>
      <c r="AB177" s="53"/>
    </row>
    <row r="178" spans="2:28" s="21" customFormat="1">
      <c r="I178" s="22"/>
      <c r="J178" s="22"/>
      <c r="K178" s="22"/>
      <c r="L178" s="22"/>
      <c r="M178" s="22"/>
      <c r="N178" s="22"/>
      <c r="O178" s="22"/>
      <c r="P178" s="23"/>
      <c r="R178" s="23"/>
      <c r="S178" s="23"/>
      <c r="T178" s="23"/>
      <c r="U178" s="23"/>
      <c r="W178" s="23"/>
      <c r="X178" s="23"/>
      <c r="Z178" s="22"/>
      <c r="AB178" s="53"/>
    </row>
    <row r="179" spans="2:28" s="21" customFormat="1">
      <c r="I179" s="22"/>
      <c r="J179" s="22"/>
      <c r="K179" s="22"/>
      <c r="L179" s="22"/>
      <c r="M179" s="22"/>
      <c r="N179" s="22"/>
      <c r="O179" s="22"/>
      <c r="P179" s="23"/>
      <c r="R179" s="23"/>
      <c r="S179" s="23"/>
      <c r="T179" s="23"/>
      <c r="U179" s="23"/>
      <c r="W179" s="23"/>
      <c r="X179" s="23"/>
      <c r="Z179" s="22"/>
      <c r="AB179" s="53"/>
    </row>
    <row r="180" spans="2:28" s="21" customFormat="1">
      <c r="I180" s="22"/>
      <c r="J180" s="22"/>
      <c r="K180" s="22"/>
      <c r="L180" s="22"/>
      <c r="M180" s="22"/>
      <c r="N180" s="22"/>
      <c r="O180" s="22"/>
      <c r="P180" s="23"/>
      <c r="R180" s="23"/>
      <c r="S180" s="23"/>
      <c r="T180" s="23"/>
      <c r="U180" s="23"/>
      <c r="W180" s="23"/>
      <c r="X180" s="23"/>
      <c r="Z180" s="22"/>
      <c r="AB180" s="53"/>
    </row>
    <row r="181" spans="2:28" s="21" customFormat="1">
      <c r="I181" s="22"/>
      <c r="J181" s="22"/>
      <c r="K181" s="22"/>
      <c r="L181" s="22"/>
      <c r="M181" s="22"/>
      <c r="N181" s="22"/>
      <c r="O181" s="22"/>
      <c r="P181" s="23"/>
      <c r="R181" s="23"/>
      <c r="S181" s="23"/>
      <c r="T181" s="23"/>
      <c r="U181" s="23"/>
      <c r="W181" s="23"/>
      <c r="X181" s="23"/>
      <c r="Z181" s="22"/>
      <c r="AB181" s="53"/>
    </row>
    <row r="182" spans="2:28" s="21" customFormat="1">
      <c r="I182" s="22"/>
      <c r="J182" s="22"/>
      <c r="K182" s="22"/>
      <c r="L182" s="22"/>
      <c r="M182" s="22"/>
      <c r="N182" s="22"/>
      <c r="O182" s="22"/>
      <c r="P182" s="23"/>
      <c r="R182" s="23"/>
      <c r="S182" s="23"/>
      <c r="T182" s="23"/>
      <c r="U182" s="23"/>
      <c r="W182" s="23"/>
      <c r="X182" s="23"/>
      <c r="Z182" s="22"/>
      <c r="AB182" s="53"/>
    </row>
    <row r="183" spans="2:28" s="21" customFormat="1">
      <c r="I183" s="22"/>
      <c r="J183" s="22"/>
      <c r="K183" s="22"/>
      <c r="L183" s="22"/>
      <c r="M183" s="22"/>
      <c r="N183" s="22"/>
      <c r="O183" s="22"/>
      <c r="P183" s="23"/>
      <c r="R183" s="23"/>
      <c r="S183" s="23"/>
      <c r="T183" s="23"/>
      <c r="U183" s="23"/>
      <c r="W183" s="23"/>
      <c r="X183" s="23"/>
      <c r="Z183" s="22"/>
      <c r="AB183" s="53"/>
    </row>
    <row r="184" spans="2:28" s="21" customFormat="1">
      <c r="I184" s="22"/>
      <c r="J184" s="22"/>
      <c r="K184" s="22"/>
      <c r="L184" s="22"/>
      <c r="M184" s="22"/>
      <c r="N184" s="22"/>
      <c r="O184" s="22"/>
      <c r="P184" s="23"/>
      <c r="R184" s="23"/>
      <c r="S184" s="23"/>
      <c r="T184" s="23"/>
      <c r="U184" s="23"/>
      <c r="W184" s="23"/>
      <c r="X184" s="23"/>
      <c r="Z184" s="22"/>
      <c r="AB184" s="53"/>
    </row>
    <row r="185" spans="2:28" s="21" customFormat="1">
      <c r="I185" s="22"/>
      <c r="J185" s="22"/>
      <c r="K185" s="22"/>
      <c r="L185" s="22"/>
      <c r="M185" s="22"/>
      <c r="N185" s="22"/>
      <c r="O185" s="22"/>
      <c r="P185" s="23"/>
      <c r="R185" s="23"/>
      <c r="S185" s="23"/>
      <c r="T185" s="23"/>
      <c r="U185" s="23"/>
      <c r="W185" s="23"/>
      <c r="X185" s="23"/>
      <c r="Z185" s="22"/>
      <c r="AB185" s="53"/>
    </row>
    <row r="186" spans="2:28" s="21" customFormat="1">
      <c r="I186" s="22"/>
      <c r="J186" s="22"/>
      <c r="K186" s="22"/>
      <c r="L186" s="22"/>
      <c r="M186" s="22"/>
      <c r="N186" s="22"/>
      <c r="O186" s="22"/>
      <c r="P186" s="23"/>
      <c r="R186" s="23"/>
      <c r="S186" s="23"/>
      <c r="T186" s="23"/>
      <c r="U186" s="23"/>
      <c r="W186" s="23"/>
      <c r="X186" s="23"/>
      <c r="Z186" s="22"/>
      <c r="AB186" s="53"/>
    </row>
    <row r="187" spans="2:28" s="21" customFormat="1">
      <c r="I187" s="22"/>
      <c r="J187" s="22"/>
      <c r="K187" s="22"/>
      <c r="L187" s="22"/>
      <c r="M187" s="22"/>
      <c r="N187" s="22"/>
      <c r="O187" s="22"/>
      <c r="P187" s="23"/>
      <c r="R187" s="23"/>
      <c r="S187" s="23"/>
      <c r="T187" s="23"/>
      <c r="U187" s="23"/>
      <c r="W187" s="23"/>
      <c r="X187" s="23"/>
      <c r="Z187" s="22"/>
      <c r="AB187" s="53"/>
    </row>
    <row r="188" spans="2:28" s="21" customFormat="1">
      <c r="I188" s="22"/>
      <c r="J188" s="22"/>
      <c r="K188" s="22"/>
      <c r="L188" s="22"/>
      <c r="M188" s="22"/>
      <c r="N188" s="22"/>
      <c r="O188" s="22"/>
      <c r="P188" s="23"/>
      <c r="R188" s="23"/>
      <c r="S188" s="23"/>
      <c r="T188" s="23"/>
      <c r="U188" s="23"/>
      <c r="W188" s="23"/>
      <c r="X188" s="23"/>
      <c r="Z188" s="22"/>
      <c r="AB188" s="53"/>
    </row>
    <row r="189" spans="2:28" s="21" customFormat="1">
      <c r="I189" s="22"/>
      <c r="J189" s="22"/>
      <c r="K189" s="22"/>
      <c r="L189" s="22"/>
      <c r="M189" s="22"/>
      <c r="N189" s="22"/>
      <c r="O189" s="22"/>
      <c r="P189" s="23"/>
      <c r="R189" s="23"/>
      <c r="S189" s="23"/>
      <c r="T189" s="23"/>
      <c r="U189" s="23"/>
      <c r="W189" s="23"/>
      <c r="X189" s="23"/>
      <c r="Z189" s="22"/>
      <c r="AB189" s="53"/>
    </row>
    <row r="190" spans="2:28" s="21" customFormat="1">
      <c r="I190" s="22"/>
      <c r="J190" s="22"/>
      <c r="K190" s="22"/>
      <c r="L190" s="22"/>
      <c r="M190" s="22"/>
      <c r="N190" s="22"/>
      <c r="O190" s="22"/>
      <c r="P190" s="23"/>
      <c r="R190" s="23"/>
      <c r="S190" s="23"/>
      <c r="T190" s="23"/>
      <c r="U190" s="23"/>
      <c r="W190" s="23"/>
      <c r="X190" s="23"/>
      <c r="Z190" s="22"/>
      <c r="AB190" s="53"/>
    </row>
    <row r="191" spans="2:28" s="21" customFormat="1">
      <c r="B191" s="22"/>
      <c r="C191" s="22"/>
      <c r="E191" s="22"/>
      <c r="F191" s="22"/>
      <c r="G191" s="22"/>
      <c r="H191" s="22"/>
      <c r="I191" s="22"/>
      <c r="J191" s="22"/>
      <c r="K191" s="22"/>
      <c r="L191" s="22"/>
      <c r="M191" s="22"/>
      <c r="N191" s="23"/>
      <c r="P191" s="23"/>
      <c r="Z191" s="22"/>
      <c r="AB191" s="53"/>
    </row>
    <row r="192" spans="2:28" s="21" customFormat="1">
      <c r="B192" s="22"/>
      <c r="C192" s="22"/>
      <c r="E192" s="22"/>
      <c r="F192" s="22"/>
      <c r="G192" s="22"/>
      <c r="H192" s="22"/>
      <c r="I192" s="22"/>
      <c r="J192" s="22"/>
      <c r="K192" s="22"/>
      <c r="L192" s="22"/>
      <c r="M192" s="22"/>
      <c r="N192" s="23"/>
      <c r="P192" s="23"/>
      <c r="Z192" s="22"/>
      <c r="AB192" s="53"/>
    </row>
    <row r="193" spans="2:28" s="21" customFormat="1">
      <c r="B193" s="22"/>
      <c r="C193" s="22"/>
      <c r="E193" s="22"/>
      <c r="F193" s="22"/>
      <c r="G193" s="22"/>
      <c r="H193" s="22"/>
      <c r="I193" s="22"/>
      <c r="J193" s="22"/>
      <c r="K193" s="22"/>
      <c r="L193" s="22"/>
      <c r="M193" s="22"/>
      <c r="N193" s="23"/>
      <c r="P193" s="23"/>
      <c r="Z193" s="22"/>
      <c r="AB193" s="53"/>
    </row>
    <row r="194" spans="2:28" s="21" customFormat="1">
      <c r="B194" s="22"/>
      <c r="C194" s="22"/>
      <c r="E194" s="22"/>
      <c r="F194" s="22"/>
      <c r="G194" s="22"/>
      <c r="H194" s="22"/>
      <c r="I194" s="22"/>
      <c r="J194" s="22"/>
      <c r="K194" s="22"/>
      <c r="L194" s="22"/>
      <c r="M194" s="22"/>
      <c r="N194" s="23"/>
      <c r="P194" s="23"/>
      <c r="Z194" s="22"/>
      <c r="AB194" s="53"/>
    </row>
    <row r="195" spans="2:28" s="21" customFormat="1">
      <c r="B195" s="22"/>
      <c r="C195" s="22"/>
      <c r="E195" s="22"/>
      <c r="F195" s="22"/>
      <c r="G195" s="22"/>
      <c r="H195" s="22"/>
      <c r="I195" s="22"/>
      <c r="J195" s="22"/>
      <c r="K195" s="22"/>
      <c r="L195" s="22"/>
      <c r="M195" s="22"/>
      <c r="N195" s="23"/>
      <c r="P195" s="23"/>
      <c r="Z195" s="22"/>
      <c r="AB195" s="53"/>
    </row>
    <row r="196" spans="2:28" s="21" customFormat="1">
      <c r="I196" s="22"/>
      <c r="J196" s="22"/>
      <c r="K196" s="22"/>
      <c r="L196" s="22"/>
      <c r="M196" s="22"/>
      <c r="N196" s="22"/>
      <c r="O196" s="22"/>
      <c r="P196" s="23"/>
      <c r="R196" s="23"/>
      <c r="S196" s="23"/>
      <c r="T196" s="23"/>
      <c r="U196" s="23"/>
      <c r="W196" s="23"/>
      <c r="X196" s="23"/>
      <c r="Z196" s="22"/>
      <c r="AB196" s="53"/>
    </row>
    <row r="197" spans="2:28" s="21" customFormat="1">
      <c r="I197" s="22"/>
      <c r="J197" s="22"/>
      <c r="K197" s="22"/>
      <c r="L197" s="22"/>
      <c r="M197" s="22"/>
      <c r="N197" s="22"/>
      <c r="O197" s="22"/>
      <c r="P197" s="23"/>
      <c r="R197" s="23"/>
      <c r="S197" s="23"/>
      <c r="T197" s="23"/>
      <c r="U197" s="23"/>
      <c r="W197" s="23"/>
      <c r="X197" s="23"/>
      <c r="Z197" s="22"/>
      <c r="AB197" s="53"/>
    </row>
    <row r="198" spans="2:28" s="21" customFormat="1">
      <c r="I198" s="22"/>
      <c r="J198" s="22"/>
      <c r="K198" s="22"/>
      <c r="L198" s="22"/>
      <c r="M198" s="22"/>
      <c r="N198" s="22"/>
      <c r="O198" s="22"/>
      <c r="P198" s="23"/>
      <c r="R198" s="23"/>
      <c r="S198" s="23"/>
      <c r="T198" s="23"/>
      <c r="U198" s="23"/>
      <c r="W198" s="23"/>
      <c r="X198" s="23"/>
      <c r="Z198" s="22"/>
      <c r="AB198" s="53"/>
    </row>
    <row r="199" spans="2:28" s="21" customFormat="1">
      <c r="I199" s="22"/>
      <c r="J199" s="22"/>
      <c r="K199" s="22"/>
      <c r="L199" s="22"/>
      <c r="M199" s="22"/>
      <c r="N199" s="22"/>
      <c r="O199" s="22"/>
      <c r="P199" s="23"/>
      <c r="R199" s="23"/>
      <c r="S199" s="23"/>
      <c r="T199" s="23"/>
      <c r="U199" s="23"/>
      <c r="W199" s="23"/>
      <c r="X199" s="23"/>
      <c r="Z199" s="22"/>
      <c r="AB199" s="53"/>
    </row>
    <row r="200" spans="2:28" s="21" customFormat="1">
      <c r="I200" s="22"/>
      <c r="J200" s="22"/>
      <c r="K200" s="22"/>
      <c r="L200" s="22"/>
      <c r="M200" s="22"/>
      <c r="N200" s="22"/>
      <c r="O200" s="22"/>
      <c r="P200" s="23"/>
      <c r="R200" s="23"/>
      <c r="S200" s="23"/>
      <c r="T200" s="23"/>
      <c r="U200" s="23"/>
      <c r="W200" s="23"/>
      <c r="X200" s="23"/>
      <c r="Z200" s="22"/>
      <c r="AB200" s="53"/>
    </row>
    <row r="201" spans="2:28">
      <c r="AB201" s="53"/>
    </row>
    <row r="202" spans="2:28">
      <c r="AB202" s="53"/>
    </row>
    <row r="203" spans="2:28">
      <c r="AB203" s="53"/>
    </row>
    <row r="204" spans="2:28">
      <c r="AB204" s="53"/>
    </row>
    <row r="205" spans="2:28">
      <c r="AB205" s="53"/>
    </row>
    <row r="206" spans="2:28">
      <c r="AB206" s="53"/>
    </row>
    <row r="207" spans="2:28">
      <c r="AB207" s="53"/>
    </row>
    <row r="208" spans="2:28">
      <c r="AB208" s="53"/>
    </row>
    <row r="209" spans="28:28">
      <c r="AB209" s="53"/>
    </row>
    <row r="210" spans="28:28">
      <c r="AB210" s="53"/>
    </row>
    <row r="211" spans="28:28">
      <c r="AB211" s="53"/>
    </row>
    <row r="212" spans="28:28">
      <c r="AB212" s="53"/>
    </row>
    <row r="213" spans="28:28">
      <c r="AB213" s="53"/>
    </row>
    <row r="214" spans="28:28">
      <c r="AB214" s="53"/>
    </row>
    <row r="215" spans="28:28">
      <c r="AB215" s="53"/>
    </row>
    <row r="216" spans="28:28">
      <c r="AB216" s="53"/>
    </row>
    <row r="217" spans="28:28">
      <c r="AB217" s="53"/>
    </row>
    <row r="218" spans="28:28">
      <c r="AB218" s="53"/>
    </row>
    <row r="219" spans="28:28">
      <c r="AB219" s="53"/>
    </row>
    <row r="220" spans="28:28">
      <c r="AB220" s="53"/>
    </row>
    <row r="221" spans="28:28">
      <c r="AB221" s="53"/>
    </row>
    <row r="222" spans="28:28">
      <c r="AB222" s="53"/>
    </row>
    <row r="223" spans="28:28">
      <c r="AB223" s="53"/>
    </row>
    <row r="224" spans="28:28">
      <c r="AB224" s="53"/>
    </row>
    <row r="225" spans="28:28">
      <c r="AB225" s="53"/>
    </row>
    <row r="226" spans="28:28">
      <c r="AB226" s="53"/>
    </row>
    <row r="227" spans="28:28">
      <c r="AB227" s="53"/>
    </row>
    <row r="228" spans="28:28">
      <c r="AB228" s="53"/>
    </row>
    <row r="229" spans="28:28">
      <c r="AB229" s="53"/>
    </row>
    <row r="230" spans="28:28">
      <c r="AB230" s="53"/>
    </row>
    <row r="231" spans="28:28">
      <c r="AB231" s="53"/>
    </row>
    <row r="232" spans="28:28">
      <c r="AB232" s="53"/>
    </row>
    <row r="233" spans="28:28">
      <c r="AB233" s="53"/>
    </row>
    <row r="234" spans="28:28">
      <c r="AB234" s="53"/>
    </row>
    <row r="235" spans="28:28">
      <c r="AB235" s="53"/>
    </row>
    <row r="236" spans="28:28">
      <c r="AB236" s="53"/>
    </row>
    <row r="237" spans="28:28">
      <c r="AB237" s="53"/>
    </row>
    <row r="238" spans="28:28">
      <c r="AB238" s="53"/>
    </row>
    <row r="239" spans="28:28">
      <c r="AB239" s="53"/>
    </row>
    <row r="240" spans="28:28">
      <c r="AB240" s="53"/>
    </row>
    <row r="241" spans="28:28">
      <c r="AB241" s="53"/>
    </row>
    <row r="242" spans="28:28">
      <c r="AB242" s="53"/>
    </row>
    <row r="243" spans="28:28">
      <c r="AB243" s="53"/>
    </row>
    <row r="244" spans="28:28">
      <c r="AB244" s="53"/>
    </row>
    <row r="245" spans="28:28">
      <c r="AB245" s="53"/>
    </row>
    <row r="246" spans="28:28">
      <c r="AB246" s="53"/>
    </row>
    <row r="247" spans="28:28">
      <c r="AB247" s="53"/>
    </row>
    <row r="248" spans="28:28">
      <c r="AB248" s="53"/>
    </row>
    <row r="249" spans="28:28">
      <c r="AB249" s="53"/>
    </row>
    <row r="250" spans="28:28">
      <c r="AB250" s="53"/>
    </row>
    <row r="251" spans="28:28">
      <c r="AB251" s="53"/>
    </row>
    <row r="252" spans="28:28">
      <c r="AB252" s="53"/>
    </row>
    <row r="253" spans="28:28">
      <c r="AB253" s="53"/>
    </row>
    <row r="254" spans="28:28">
      <c r="AB254" s="53"/>
    </row>
    <row r="255" spans="28:28">
      <c r="AB255" s="53"/>
    </row>
    <row r="256" spans="28:28">
      <c r="AB256" s="53"/>
    </row>
    <row r="257" spans="28:28">
      <c r="AB257" s="53"/>
    </row>
    <row r="258" spans="28:28">
      <c r="AB258" s="53"/>
    </row>
    <row r="259" spans="28:28">
      <c r="AB259" s="53"/>
    </row>
    <row r="260" spans="28:28">
      <c r="AB260" s="53"/>
    </row>
    <row r="261" spans="28:28">
      <c r="AB261" s="53"/>
    </row>
    <row r="262" spans="28:28">
      <c r="AB262" s="53"/>
    </row>
    <row r="263" spans="28:28">
      <c r="AB263" s="53"/>
    </row>
    <row r="264" spans="28:28">
      <c r="AB264" s="53"/>
    </row>
    <row r="265" spans="28:28">
      <c r="AB265" s="53"/>
    </row>
    <row r="266" spans="28:28">
      <c r="AB266" s="53"/>
    </row>
    <row r="267" spans="28:28">
      <c r="AB267" s="53"/>
    </row>
    <row r="268" spans="28:28">
      <c r="AB268" s="53"/>
    </row>
    <row r="269" spans="28:28">
      <c r="AB269" s="53"/>
    </row>
    <row r="270" spans="28:28">
      <c r="AB270" s="53"/>
    </row>
    <row r="271" spans="28:28">
      <c r="AB271" s="53"/>
    </row>
    <row r="272" spans="28:28">
      <c r="AB272" s="53"/>
    </row>
    <row r="273" spans="28:28">
      <c r="AB273" s="53"/>
    </row>
    <row r="274" spans="28:28">
      <c r="AB274" s="53"/>
    </row>
    <row r="275" spans="28:28">
      <c r="AB275" s="53"/>
    </row>
    <row r="276" spans="28:28">
      <c r="AB276" s="53"/>
    </row>
    <row r="277" spans="28:28">
      <c r="AB277" s="53"/>
    </row>
    <row r="278" spans="28:28">
      <c r="AB278" s="53"/>
    </row>
    <row r="279" spans="28:28">
      <c r="AB279" s="53"/>
    </row>
    <row r="280" spans="28:28">
      <c r="AB280" s="53"/>
    </row>
    <row r="281" spans="28:28">
      <c r="AB281" s="53"/>
    </row>
    <row r="282" spans="28:28">
      <c r="AB282" s="53"/>
    </row>
    <row r="283" spans="28:28">
      <c r="AB283" s="53"/>
    </row>
    <row r="284" spans="28:28">
      <c r="AB284" s="53"/>
    </row>
    <row r="285" spans="28:28">
      <c r="AB285" s="53"/>
    </row>
    <row r="286" spans="28:28">
      <c r="AB286" s="53"/>
    </row>
    <row r="287" spans="28:28">
      <c r="AB287" s="53"/>
    </row>
    <row r="288" spans="28:28">
      <c r="AB288" s="53"/>
    </row>
    <row r="289" spans="28:28">
      <c r="AB289" s="53"/>
    </row>
    <row r="290" spans="28:28">
      <c r="AB290" s="53"/>
    </row>
    <row r="291" spans="28:28">
      <c r="AB291" s="53"/>
    </row>
    <row r="292" spans="28:28">
      <c r="AB292" s="53"/>
    </row>
    <row r="293" spans="28:28">
      <c r="AB293" s="53"/>
    </row>
    <row r="294" spans="28:28">
      <c r="AB294" s="53"/>
    </row>
    <row r="295" spans="28:28">
      <c r="AB295" s="53"/>
    </row>
    <row r="296" spans="28:28">
      <c r="AB296" s="53"/>
    </row>
    <row r="297" spans="28:28">
      <c r="AB297" s="53"/>
    </row>
    <row r="298" spans="28:28">
      <c r="AB298" s="53"/>
    </row>
    <row r="299" spans="28:28">
      <c r="AB299" s="53"/>
    </row>
    <row r="300" spans="28:28">
      <c r="AB300" s="53"/>
    </row>
    <row r="301" spans="28:28">
      <c r="AB301" s="53"/>
    </row>
    <row r="302" spans="28:28">
      <c r="AB302" s="53"/>
    </row>
    <row r="303" spans="28:28">
      <c r="AB303" s="53"/>
    </row>
    <row r="304" spans="28:28">
      <c r="AB304" s="53"/>
    </row>
    <row r="305" spans="28:28">
      <c r="AB305" s="53"/>
    </row>
    <row r="306" spans="28:28">
      <c r="AB306" s="53"/>
    </row>
    <row r="307" spans="28:28">
      <c r="AB307" s="53"/>
    </row>
    <row r="308" spans="28:28">
      <c r="AB308" s="53"/>
    </row>
    <row r="309" spans="28:28">
      <c r="AB309" s="53"/>
    </row>
    <row r="310" spans="28:28">
      <c r="AB310" s="53"/>
    </row>
    <row r="311" spans="28:28">
      <c r="AB311" s="53"/>
    </row>
    <row r="312" spans="28:28">
      <c r="AB312" s="53"/>
    </row>
    <row r="313" spans="28:28">
      <c r="AB313" s="53"/>
    </row>
    <row r="314" spans="28:28">
      <c r="AB314" s="53"/>
    </row>
    <row r="315" spans="28:28">
      <c r="AB315" s="53"/>
    </row>
    <row r="316" spans="28:28">
      <c r="AB316" s="53"/>
    </row>
    <row r="317" spans="28:28">
      <c r="AB317" s="53"/>
    </row>
    <row r="318" spans="28:28">
      <c r="AB318" s="53"/>
    </row>
    <row r="319" spans="28:28">
      <c r="AB319" s="53"/>
    </row>
    <row r="320" spans="28:28">
      <c r="AB320" s="53"/>
    </row>
    <row r="321" spans="28:28">
      <c r="AB321" s="53"/>
    </row>
    <row r="322" spans="28:28">
      <c r="AB322" s="53"/>
    </row>
    <row r="323" spans="28:28">
      <c r="AB323" s="53"/>
    </row>
    <row r="324" spans="28:28">
      <c r="AB324" s="53"/>
    </row>
    <row r="325" spans="28:28">
      <c r="AB325" s="53"/>
    </row>
    <row r="326" spans="28:28">
      <c r="AB326" s="53"/>
    </row>
    <row r="327" spans="28:28">
      <c r="AB327" s="53"/>
    </row>
    <row r="328" spans="28:28">
      <c r="AB328" s="53"/>
    </row>
    <row r="329" spans="28:28">
      <c r="AB329" s="53"/>
    </row>
    <row r="330" spans="28:28">
      <c r="AB330" s="53"/>
    </row>
    <row r="331" spans="28:28">
      <c r="AB331" s="53"/>
    </row>
    <row r="332" spans="28:28">
      <c r="AB332" s="53"/>
    </row>
    <row r="333" spans="28:28">
      <c r="AB333" s="53"/>
    </row>
    <row r="334" spans="28:28">
      <c r="AB334" s="53"/>
    </row>
    <row r="335" spans="28:28">
      <c r="AB335" s="53"/>
    </row>
    <row r="336" spans="28:28">
      <c r="AB336" s="53"/>
    </row>
    <row r="337" spans="28:28">
      <c r="AB337" s="53"/>
    </row>
    <row r="338" spans="28:28">
      <c r="AB338" s="53"/>
    </row>
    <row r="339" spans="28:28">
      <c r="AB339" s="53"/>
    </row>
    <row r="340" spans="28:28">
      <c r="AB340" s="53"/>
    </row>
    <row r="341" spans="28:28">
      <c r="AB341" s="53"/>
    </row>
    <row r="342" spans="28:28">
      <c r="AB342" s="53"/>
    </row>
    <row r="343" spans="28:28">
      <c r="AB343" s="53"/>
    </row>
    <row r="344" spans="28:28">
      <c r="AB344" s="53"/>
    </row>
    <row r="345" spans="28:28">
      <c r="AB345" s="53"/>
    </row>
    <row r="346" spans="28:28">
      <c r="AB346" s="53"/>
    </row>
    <row r="347" spans="28:28">
      <c r="AB347" s="53"/>
    </row>
    <row r="348" spans="28:28">
      <c r="AB348" s="53"/>
    </row>
    <row r="349" spans="28:28">
      <c r="AB349" s="53"/>
    </row>
    <row r="350" spans="28:28">
      <c r="AB350" s="53"/>
    </row>
    <row r="351" spans="28:28">
      <c r="AB351" s="53"/>
    </row>
    <row r="352" spans="28:28">
      <c r="AB352" s="53"/>
    </row>
    <row r="353" spans="28:28">
      <c r="AB353" s="53"/>
    </row>
    <row r="354" spans="28:28">
      <c r="AB354" s="53"/>
    </row>
    <row r="355" spans="28:28">
      <c r="AB355" s="53"/>
    </row>
    <row r="356" spans="28:28">
      <c r="AB356" s="53"/>
    </row>
    <row r="357" spans="28:28">
      <c r="AB357" s="53"/>
    </row>
    <row r="358" spans="28:28">
      <c r="AB358" s="53"/>
    </row>
    <row r="359" spans="28:28">
      <c r="AB359" s="53"/>
    </row>
    <row r="360" spans="28:28">
      <c r="AB360" s="53"/>
    </row>
    <row r="361" spans="28:28">
      <c r="AB361" s="53"/>
    </row>
    <row r="362" spans="28:28">
      <c r="AB362" s="53"/>
    </row>
    <row r="363" spans="28:28">
      <c r="AB363" s="53"/>
    </row>
    <row r="364" spans="28:28">
      <c r="AB364" s="53"/>
    </row>
    <row r="365" spans="28:28">
      <c r="AB365" s="53"/>
    </row>
    <row r="366" spans="28:28">
      <c r="AB366" s="53"/>
    </row>
    <row r="367" spans="28:28">
      <c r="AB367" s="53"/>
    </row>
    <row r="368" spans="28:28">
      <c r="AB368" s="53"/>
    </row>
    <row r="369" spans="28:28">
      <c r="AB369" s="53"/>
    </row>
    <row r="370" spans="28:28">
      <c r="AB370" s="53"/>
    </row>
    <row r="371" spans="28:28">
      <c r="AB371" s="53"/>
    </row>
    <row r="372" spans="28:28">
      <c r="AB372" s="53"/>
    </row>
    <row r="373" spans="28:28">
      <c r="AB373" s="53"/>
    </row>
    <row r="374" spans="28:28">
      <c r="AB374" s="53"/>
    </row>
    <row r="375" spans="28:28">
      <c r="AB375" s="53"/>
    </row>
    <row r="376" spans="28:28">
      <c r="AB376" s="53"/>
    </row>
    <row r="377" spans="28:28">
      <c r="AB377" s="53"/>
    </row>
    <row r="378" spans="28:28">
      <c r="AB378" s="53"/>
    </row>
    <row r="379" spans="28:28">
      <c r="AB379" s="53"/>
    </row>
    <row r="380" spans="28:28">
      <c r="AB380" s="53"/>
    </row>
    <row r="381" spans="28:28">
      <c r="AB381" s="53"/>
    </row>
    <row r="382" spans="28:28">
      <c r="AB382" s="53"/>
    </row>
    <row r="383" spans="28:28">
      <c r="AB383" s="53"/>
    </row>
    <row r="384" spans="28:28">
      <c r="AB384" s="53"/>
    </row>
    <row r="385" spans="28:28">
      <c r="AB385" s="53"/>
    </row>
    <row r="386" spans="28:28">
      <c r="AB386" s="53"/>
    </row>
    <row r="387" spans="28:28">
      <c r="AB387" s="53"/>
    </row>
    <row r="388" spans="28:28">
      <c r="AB388" s="53"/>
    </row>
    <row r="389" spans="28:28">
      <c r="AB389" s="53"/>
    </row>
    <row r="390" spans="28:28">
      <c r="AB390" s="53"/>
    </row>
    <row r="391" spans="28:28">
      <c r="AB391" s="53"/>
    </row>
    <row r="392" spans="28:28">
      <c r="AB392" s="53"/>
    </row>
    <row r="393" spans="28:28">
      <c r="AB393" s="53"/>
    </row>
    <row r="394" spans="28:28">
      <c r="AB394" s="53"/>
    </row>
    <row r="395" spans="28:28">
      <c r="AB395" s="53"/>
    </row>
    <row r="396" spans="28:28">
      <c r="AB396" s="53"/>
    </row>
    <row r="397" spans="28:28">
      <c r="AB397" s="53"/>
    </row>
    <row r="398" spans="28:28">
      <c r="AB398" s="53"/>
    </row>
    <row r="399" spans="28:28">
      <c r="AB399" s="53"/>
    </row>
    <row r="400" spans="28:28">
      <c r="AB400" s="53"/>
    </row>
    <row r="401" spans="28:28">
      <c r="AB401" s="53"/>
    </row>
    <row r="402" spans="28:28">
      <c r="AB402" s="53"/>
    </row>
    <row r="403" spans="28:28">
      <c r="AB403" s="53"/>
    </row>
    <row r="404" spans="28:28">
      <c r="AB404" s="53"/>
    </row>
    <row r="405" spans="28:28">
      <c r="AB405" s="53"/>
    </row>
    <row r="406" spans="28:28">
      <c r="AB406" s="53"/>
    </row>
    <row r="407" spans="28:28">
      <c r="AB407" s="53"/>
    </row>
    <row r="408" spans="28:28">
      <c r="AB408" s="53"/>
    </row>
    <row r="409" spans="28:28">
      <c r="AB409" s="53"/>
    </row>
    <row r="410" spans="28:28">
      <c r="AB410" s="53"/>
    </row>
    <row r="411" spans="28:28">
      <c r="AB411" s="53"/>
    </row>
    <row r="412" spans="28:28">
      <c r="AB412" s="53"/>
    </row>
    <row r="413" spans="28:28">
      <c r="AB413" s="53"/>
    </row>
    <row r="414" spans="28:28">
      <c r="AB414" s="53"/>
    </row>
    <row r="415" spans="28:28">
      <c r="AB415" s="53"/>
    </row>
    <row r="416" spans="28:28">
      <c r="AB416" s="53"/>
    </row>
    <row r="417" spans="28:28">
      <c r="AB417" s="53"/>
    </row>
    <row r="418" spans="28:28">
      <c r="AB418" s="53"/>
    </row>
    <row r="419" spans="28:28">
      <c r="AB419" s="53"/>
    </row>
    <row r="420" spans="28:28">
      <c r="AB420" s="53"/>
    </row>
    <row r="421" spans="28:28">
      <c r="AB421" s="53"/>
    </row>
    <row r="422" spans="28:28">
      <c r="AB422" s="53"/>
    </row>
    <row r="423" spans="28:28">
      <c r="AB423" s="53"/>
    </row>
    <row r="424" spans="28:28">
      <c r="AB424" s="53"/>
    </row>
    <row r="425" spans="28:28">
      <c r="AB425" s="53"/>
    </row>
    <row r="426" spans="28:28">
      <c r="AB426" s="53"/>
    </row>
    <row r="427" spans="28:28">
      <c r="AB427" s="53"/>
    </row>
    <row r="428" spans="28:28">
      <c r="AB428" s="53"/>
    </row>
    <row r="429" spans="28:28">
      <c r="AB429" s="53"/>
    </row>
    <row r="430" spans="28:28">
      <c r="AB430" s="53"/>
    </row>
    <row r="431" spans="28:28">
      <c r="AB431" s="53"/>
    </row>
    <row r="432" spans="28:28">
      <c r="AB432" s="53"/>
    </row>
    <row r="433" spans="28:28">
      <c r="AB433" s="53"/>
    </row>
    <row r="434" spans="28:28">
      <c r="AB434" s="53"/>
    </row>
    <row r="435" spans="28:28">
      <c r="AB435" s="53"/>
    </row>
    <row r="436" spans="28:28">
      <c r="AB436" s="53"/>
    </row>
    <row r="437" spans="28:28">
      <c r="AB437" s="53"/>
    </row>
    <row r="438" spans="28:28">
      <c r="AB438" s="53"/>
    </row>
    <row r="439" spans="28:28">
      <c r="AB439" s="53"/>
    </row>
    <row r="440" spans="28:28">
      <c r="AB440" s="53"/>
    </row>
    <row r="441" spans="28:28">
      <c r="AB441" s="53"/>
    </row>
    <row r="442" spans="28:28">
      <c r="AB442" s="53"/>
    </row>
    <row r="443" spans="28:28">
      <c r="AB443" s="53"/>
    </row>
    <row r="444" spans="28:28">
      <c r="AB444" s="53"/>
    </row>
    <row r="445" spans="28:28">
      <c r="AB445" s="53"/>
    </row>
    <row r="446" spans="28:28">
      <c r="AB446" s="53"/>
    </row>
    <row r="447" spans="28:28">
      <c r="AB447" s="53"/>
    </row>
    <row r="448" spans="28:28">
      <c r="AB448" s="53"/>
    </row>
    <row r="449" spans="28:28">
      <c r="AB449" s="53"/>
    </row>
    <row r="450" spans="28:28">
      <c r="AB450" s="53"/>
    </row>
    <row r="451" spans="28:28">
      <c r="AB451" s="53"/>
    </row>
    <row r="452" spans="28:28">
      <c r="AB452" s="53"/>
    </row>
    <row r="453" spans="28:28">
      <c r="AB453" s="53"/>
    </row>
    <row r="454" spans="28:28">
      <c r="AB454" s="53"/>
    </row>
    <row r="455" spans="28:28">
      <c r="AB455" s="53"/>
    </row>
    <row r="456" spans="28:28">
      <c r="AB456" s="53"/>
    </row>
    <row r="457" spans="28:28">
      <c r="AB457" s="53"/>
    </row>
    <row r="458" spans="28:28">
      <c r="AB458" s="53"/>
    </row>
    <row r="459" spans="28:28">
      <c r="AB459" s="53"/>
    </row>
    <row r="460" spans="28:28">
      <c r="AB460" s="53"/>
    </row>
    <row r="461" spans="28:28">
      <c r="AB461" s="53"/>
    </row>
    <row r="462" spans="28:28">
      <c r="AB462" s="53"/>
    </row>
    <row r="463" spans="28:28">
      <c r="AB463" s="53"/>
    </row>
    <row r="464" spans="28:28">
      <c r="AB464" s="53"/>
    </row>
    <row r="465" spans="28:28">
      <c r="AB465" s="53"/>
    </row>
    <row r="466" spans="28:28">
      <c r="AB466" s="53"/>
    </row>
    <row r="467" spans="28:28">
      <c r="AB467" s="53"/>
    </row>
    <row r="468" spans="28:28">
      <c r="AB468" s="53"/>
    </row>
    <row r="469" spans="28:28">
      <c r="AB469" s="53"/>
    </row>
    <row r="470" spans="28:28">
      <c r="AB470" s="53"/>
    </row>
    <row r="471" spans="28:28">
      <c r="AB471" s="53"/>
    </row>
    <row r="472" spans="28:28">
      <c r="AB472" s="53"/>
    </row>
    <row r="473" spans="28:28">
      <c r="AB473" s="53"/>
    </row>
    <row r="474" spans="28:28">
      <c r="AB474" s="53"/>
    </row>
    <row r="475" spans="28:28">
      <c r="AB475" s="53"/>
    </row>
    <row r="476" spans="28:28">
      <c r="AB476" s="53"/>
    </row>
    <row r="477" spans="28:28">
      <c r="AB477" s="53"/>
    </row>
    <row r="478" spans="28:28">
      <c r="AB478" s="53"/>
    </row>
    <row r="479" spans="28:28">
      <c r="AB479" s="53"/>
    </row>
    <row r="480" spans="28:28">
      <c r="AB480" s="53"/>
    </row>
    <row r="481" spans="28:28">
      <c r="AB481" s="53"/>
    </row>
    <row r="482" spans="28:28">
      <c r="AB482" s="53"/>
    </row>
    <row r="483" spans="28:28">
      <c r="AB483" s="53"/>
    </row>
    <row r="484" spans="28:28">
      <c r="AB484" s="53"/>
    </row>
    <row r="485" spans="28:28">
      <c r="AB485" s="53"/>
    </row>
    <row r="486" spans="28:28">
      <c r="AB486" s="53"/>
    </row>
    <row r="487" spans="28:28">
      <c r="AB487" s="53"/>
    </row>
    <row r="488" spans="28:28">
      <c r="AB488" s="53"/>
    </row>
    <row r="489" spans="28:28">
      <c r="AB489" s="53"/>
    </row>
    <row r="490" spans="28:28">
      <c r="AB490" s="53"/>
    </row>
    <row r="491" spans="28:28">
      <c r="AB491" s="53"/>
    </row>
    <row r="492" spans="28:28">
      <c r="AB492" s="53"/>
    </row>
    <row r="493" spans="28:28">
      <c r="AB493" s="53"/>
    </row>
    <row r="494" spans="28:28">
      <c r="AB494" s="53"/>
    </row>
    <row r="495" spans="28:28">
      <c r="AB495" s="53"/>
    </row>
    <row r="496" spans="28:28">
      <c r="AB496" s="53"/>
    </row>
    <row r="497" spans="28:28">
      <c r="AB497" s="53"/>
    </row>
    <row r="498" spans="28:28">
      <c r="AB498" s="53"/>
    </row>
    <row r="499" spans="28:28">
      <c r="AB499" s="53"/>
    </row>
    <row r="500" spans="28:28">
      <c r="AB500" s="53"/>
    </row>
    <row r="501" spans="28:28">
      <c r="AB501" s="53"/>
    </row>
    <row r="502" spans="28:28">
      <c r="AB502" s="53"/>
    </row>
    <row r="503" spans="28:28">
      <c r="AB503" s="53"/>
    </row>
    <row r="504" spans="28:28">
      <c r="AB504" s="53"/>
    </row>
    <row r="505" spans="28:28">
      <c r="AB505" s="53"/>
    </row>
    <row r="506" spans="28:28">
      <c r="AB506" s="53"/>
    </row>
    <row r="507" spans="28:28">
      <c r="AB507" s="53"/>
    </row>
    <row r="508" spans="28:28">
      <c r="AB508" s="53"/>
    </row>
    <row r="509" spans="28:28">
      <c r="AB509" s="53"/>
    </row>
    <row r="510" spans="28:28">
      <c r="AB510" s="53"/>
    </row>
    <row r="511" spans="28:28">
      <c r="AB511" s="53"/>
    </row>
    <row r="512" spans="28:28">
      <c r="AB512" s="53"/>
    </row>
    <row r="513" spans="28:28">
      <c r="AB513" s="53"/>
    </row>
    <row r="514" spans="28:28">
      <c r="AB514" s="53"/>
    </row>
    <row r="515" spans="28:28">
      <c r="AB515" s="53"/>
    </row>
    <row r="516" spans="28:28">
      <c r="AB516" s="53"/>
    </row>
    <row r="517" spans="28:28">
      <c r="AB517" s="53"/>
    </row>
    <row r="518" spans="28:28">
      <c r="AB518" s="53"/>
    </row>
    <row r="519" spans="28:28">
      <c r="AB519" s="53"/>
    </row>
    <row r="520" spans="28:28">
      <c r="AB520" s="53"/>
    </row>
    <row r="521" spans="28:28">
      <c r="AB521" s="53"/>
    </row>
    <row r="522" spans="28:28">
      <c r="AB522" s="53"/>
    </row>
    <row r="523" spans="28:28">
      <c r="AB523" s="53"/>
    </row>
    <row r="524" spans="28:28">
      <c r="AB524" s="53"/>
    </row>
    <row r="525" spans="28:28">
      <c r="AB525" s="53"/>
    </row>
    <row r="526" spans="28:28">
      <c r="AB526" s="53"/>
    </row>
    <row r="527" spans="28:28">
      <c r="AB527" s="53"/>
    </row>
    <row r="528" spans="28:28">
      <c r="AB528" s="53"/>
    </row>
    <row r="529" spans="28:28">
      <c r="AB529" s="53"/>
    </row>
    <row r="530" spans="28:28">
      <c r="AB530" s="53"/>
    </row>
    <row r="531" spans="28:28">
      <c r="AB531" s="53"/>
    </row>
    <row r="532" spans="28:28">
      <c r="AB532" s="53"/>
    </row>
    <row r="533" spans="28:28">
      <c r="AB533" s="53"/>
    </row>
    <row r="534" spans="28:28">
      <c r="AB534" s="53"/>
    </row>
    <row r="535" spans="28:28">
      <c r="AB535" s="53"/>
    </row>
    <row r="536" spans="28:28">
      <c r="AB536" s="53"/>
    </row>
    <row r="537" spans="28:28">
      <c r="AB537" s="53"/>
    </row>
    <row r="538" spans="28:28">
      <c r="AB538" s="53"/>
    </row>
    <row r="539" spans="28:28">
      <c r="AB539" s="53"/>
    </row>
    <row r="540" spans="28:28">
      <c r="AB540" s="53"/>
    </row>
    <row r="541" spans="28:28">
      <c r="AB541" s="53"/>
    </row>
    <row r="542" spans="28:28">
      <c r="AB542" s="53"/>
    </row>
    <row r="543" spans="28:28">
      <c r="AB543" s="53"/>
    </row>
    <row r="544" spans="28:28">
      <c r="AB544" s="53"/>
    </row>
    <row r="545" spans="28:28">
      <c r="AB545" s="53"/>
    </row>
    <row r="546" spans="28:28">
      <c r="AB546" s="53"/>
    </row>
    <row r="547" spans="28:28">
      <c r="AB547" s="53"/>
    </row>
    <row r="548" spans="28:28">
      <c r="AB548" s="53"/>
    </row>
    <row r="549" spans="28:28">
      <c r="AB549" s="53"/>
    </row>
    <row r="550" spans="28:28">
      <c r="AB550" s="53"/>
    </row>
    <row r="551" spans="28:28">
      <c r="AB551" s="53"/>
    </row>
    <row r="552" spans="28:28">
      <c r="AB552" s="53"/>
    </row>
    <row r="553" spans="28:28">
      <c r="AB553" s="53"/>
    </row>
    <row r="554" spans="28:28">
      <c r="AB554" s="53"/>
    </row>
    <row r="555" spans="28:28">
      <c r="AB555" s="53"/>
    </row>
    <row r="556" spans="28:28">
      <c r="AB556" s="53"/>
    </row>
    <row r="557" spans="28:28">
      <c r="AB557" s="53"/>
    </row>
    <row r="558" spans="28:28">
      <c r="AB558" s="53"/>
    </row>
    <row r="559" spans="28:28">
      <c r="AB559" s="53"/>
    </row>
    <row r="560" spans="28:28">
      <c r="AB560" s="53"/>
    </row>
    <row r="561" spans="28:28">
      <c r="AB561" s="53"/>
    </row>
    <row r="562" spans="28:28">
      <c r="AB562" s="53"/>
    </row>
    <row r="563" spans="28:28">
      <c r="AB563" s="53"/>
    </row>
    <row r="564" spans="28:28">
      <c r="AB564" s="53"/>
    </row>
    <row r="565" spans="28:28">
      <c r="AB565" s="53"/>
    </row>
    <row r="566" spans="28:28">
      <c r="AB566" s="53"/>
    </row>
    <row r="567" spans="28:28">
      <c r="AB567" s="53"/>
    </row>
    <row r="568" spans="28:28">
      <c r="AB568" s="53"/>
    </row>
    <row r="569" spans="28:28">
      <c r="AB569" s="53"/>
    </row>
    <row r="570" spans="28:28">
      <c r="AB570" s="53"/>
    </row>
    <row r="571" spans="28:28">
      <c r="AB571" s="53"/>
    </row>
    <row r="572" spans="28:28">
      <c r="AB572" s="53"/>
    </row>
    <row r="573" spans="28:28">
      <c r="AB573" s="53"/>
    </row>
    <row r="574" spans="28:28">
      <c r="AB574" s="53"/>
    </row>
    <row r="575" spans="28:28">
      <c r="AB575" s="53"/>
    </row>
    <row r="576" spans="28:28">
      <c r="AB576" s="53"/>
    </row>
    <row r="577" spans="28:28">
      <c r="AB577" s="53"/>
    </row>
    <row r="578" spans="28:28">
      <c r="AB578" s="53"/>
    </row>
    <row r="579" spans="28:28">
      <c r="AB579" s="53"/>
    </row>
    <row r="580" spans="28:28">
      <c r="AB580" s="53"/>
    </row>
    <row r="581" spans="28:28">
      <c r="AB581" s="53"/>
    </row>
    <row r="582" spans="28:28">
      <c r="AB582" s="53"/>
    </row>
    <row r="583" spans="28:28">
      <c r="AB583" s="53"/>
    </row>
    <row r="584" spans="28:28">
      <c r="AB584" s="53"/>
    </row>
    <row r="585" spans="28:28">
      <c r="AB585" s="53"/>
    </row>
    <row r="586" spans="28:28">
      <c r="AB586" s="53"/>
    </row>
    <row r="587" spans="28:28">
      <c r="AB587" s="53"/>
    </row>
    <row r="588" spans="28:28">
      <c r="AB588" s="53"/>
    </row>
    <row r="589" spans="28:28">
      <c r="AB589" s="53"/>
    </row>
    <row r="590" spans="28:28">
      <c r="AB590" s="53"/>
    </row>
    <row r="591" spans="28:28">
      <c r="AB591" s="53"/>
    </row>
    <row r="592" spans="28:28">
      <c r="AB592" s="53"/>
    </row>
    <row r="593" spans="28:28">
      <c r="AB593" s="53"/>
    </row>
    <row r="594" spans="28:28">
      <c r="AB594" s="53"/>
    </row>
    <row r="595" spans="28:28">
      <c r="AB595" s="53"/>
    </row>
    <row r="596" spans="28:28">
      <c r="AB596" s="53"/>
    </row>
    <row r="597" spans="28:28">
      <c r="AB597" s="53"/>
    </row>
    <row r="598" spans="28:28">
      <c r="AB598" s="53"/>
    </row>
    <row r="599" spans="28:28">
      <c r="AB599" s="53"/>
    </row>
    <row r="600" spans="28:28">
      <c r="AB600" s="53"/>
    </row>
    <row r="601" spans="28:28">
      <c r="AB601" s="53"/>
    </row>
    <row r="602" spans="28:28">
      <c r="AB602" s="53"/>
    </row>
    <row r="603" spans="28:28">
      <c r="AB603" s="53"/>
    </row>
    <row r="604" spans="28:28">
      <c r="AB604" s="53"/>
    </row>
    <row r="605" spans="28:28">
      <c r="AB605" s="53"/>
    </row>
    <row r="606" spans="28:28">
      <c r="AB606" s="53"/>
    </row>
    <row r="607" spans="28:28">
      <c r="AB607" s="53"/>
    </row>
    <row r="608" spans="28:28">
      <c r="AB608" s="53"/>
    </row>
    <row r="609" spans="28:28">
      <c r="AB609" s="53"/>
    </row>
    <row r="610" spans="28:28">
      <c r="AB610" s="53"/>
    </row>
    <row r="611" spans="28:28">
      <c r="AB611" s="53"/>
    </row>
    <row r="612" spans="28:28">
      <c r="AB612" s="53"/>
    </row>
    <row r="613" spans="28:28">
      <c r="AB613" s="53"/>
    </row>
    <row r="614" spans="28:28">
      <c r="AB614" s="53"/>
    </row>
    <row r="615" spans="28:28">
      <c r="AB615" s="53"/>
    </row>
    <row r="616" spans="28:28">
      <c r="AB616" s="53"/>
    </row>
    <row r="617" spans="28:28">
      <c r="AB617" s="53"/>
    </row>
    <row r="618" spans="28:28">
      <c r="AB618" s="53"/>
    </row>
    <row r="619" spans="28:28">
      <c r="AB619" s="53"/>
    </row>
    <row r="620" spans="28:28">
      <c r="AB620" s="53"/>
    </row>
    <row r="621" spans="28:28">
      <c r="AB621" s="53"/>
    </row>
    <row r="622" spans="28:28">
      <c r="AB622" s="53"/>
    </row>
    <row r="623" spans="28:28">
      <c r="AB623" s="53"/>
    </row>
    <row r="624" spans="28:28">
      <c r="AB624" s="53"/>
    </row>
    <row r="625" spans="28:28">
      <c r="AB625" s="53"/>
    </row>
    <row r="626" spans="28:28">
      <c r="AB626" s="53"/>
    </row>
    <row r="627" spans="28:28">
      <c r="AB627" s="53"/>
    </row>
    <row r="628" spans="28:28">
      <c r="AB628" s="53"/>
    </row>
    <row r="629" spans="28:28">
      <c r="AB629" s="53"/>
    </row>
    <row r="630" spans="28:28">
      <c r="AB630" s="53"/>
    </row>
    <row r="631" spans="28:28">
      <c r="AB631" s="53"/>
    </row>
    <row r="632" spans="28:28">
      <c r="AB632" s="53"/>
    </row>
    <row r="633" spans="28:28">
      <c r="AB633" s="53"/>
    </row>
    <row r="634" spans="28:28">
      <c r="AB634" s="53"/>
    </row>
    <row r="635" spans="28:28">
      <c r="AB635" s="53"/>
    </row>
    <row r="636" spans="28:28">
      <c r="AB636" s="53"/>
    </row>
    <row r="637" spans="28:28">
      <c r="AB637" s="53"/>
    </row>
    <row r="638" spans="28:28">
      <c r="AB638" s="53"/>
    </row>
    <row r="639" spans="28:28">
      <c r="AB639" s="53"/>
    </row>
    <row r="640" spans="28:28">
      <c r="AB640" s="53"/>
    </row>
    <row r="641" spans="28:28">
      <c r="AB641" s="53"/>
    </row>
    <row r="642" spans="28:28">
      <c r="AB642" s="53"/>
    </row>
    <row r="643" spans="28:28">
      <c r="AB643" s="53"/>
    </row>
    <row r="644" spans="28:28">
      <c r="AB644" s="53"/>
    </row>
    <row r="645" spans="28:28">
      <c r="AB645" s="53"/>
    </row>
    <row r="646" spans="28:28">
      <c r="AB646" s="53"/>
    </row>
    <row r="647" spans="28:28">
      <c r="AB647" s="53"/>
    </row>
    <row r="648" spans="28:28">
      <c r="AB648" s="53"/>
    </row>
    <row r="649" spans="28:28">
      <c r="AB649" s="53"/>
    </row>
    <row r="650" spans="28:28">
      <c r="AB650" s="53"/>
    </row>
    <row r="651" spans="28:28">
      <c r="AB651" s="53"/>
    </row>
    <row r="652" spans="28:28">
      <c r="AB652" s="53"/>
    </row>
    <row r="653" spans="28:28">
      <c r="AB653" s="53"/>
    </row>
    <row r="654" spans="28:28">
      <c r="AB654" s="53"/>
    </row>
    <row r="655" spans="28:28">
      <c r="AB655" s="53"/>
    </row>
    <row r="656" spans="28:28">
      <c r="AB656" s="53"/>
    </row>
    <row r="657" spans="28:28">
      <c r="AB657" s="53"/>
    </row>
    <row r="658" spans="28:28">
      <c r="AB658" s="53"/>
    </row>
    <row r="659" spans="28:28">
      <c r="AB659" s="53"/>
    </row>
    <row r="660" spans="28:28">
      <c r="AB660" s="53"/>
    </row>
    <row r="661" spans="28:28">
      <c r="AB661" s="53"/>
    </row>
    <row r="662" spans="28:28">
      <c r="AB662" s="53"/>
    </row>
    <row r="663" spans="28:28">
      <c r="AB663" s="53"/>
    </row>
    <row r="664" spans="28:28">
      <c r="AB664" s="53"/>
    </row>
    <row r="665" spans="28:28">
      <c r="AB665" s="53"/>
    </row>
    <row r="666" spans="28:28">
      <c r="AB666" s="53"/>
    </row>
    <row r="667" spans="28:28">
      <c r="AB667" s="53"/>
    </row>
    <row r="668" spans="28:28">
      <c r="AB668" s="53"/>
    </row>
    <row r="669" spans="28:28">
      <c r="AB669" s="53"/>
    </row>
    <row r="670" spans="28:28">
      <c r="AB670" s="53"/>
    </row>
    <row r="671" spans="28:28">
      <c r="AB671" s="53"/>
    </row>
    <row r="672" spans="28:28">
      <c r="AB672" s="53"/>
    </row>
    <row r="673" spans="28:28">
      <c r="AB673" s="53"/>
    </row>
    <row r="674" spans="28:28">
      <c r="AB674" s="53"/>
    </row>
    <row r="675" spans="28:28">
      <c r="AB675" s="53"/>
    </row>
    <row r="676" spans="28:28">
      <c r="AB676" s="53"/>
    </row>
    <row r="677" spans="28:28">
      <c r="AB677" s="53"/>
    </row>
    <row r="678" spans="28:28">
      <c r="AB678" s="53"/>
    </row>
    <row r="679" spans="28:28">
      <c r="AB679" s="53"/>
    </row>
    <row r="680" spans="28:28">
      <c r="AB680" s="53"/>
    </row>
    <row r="681" spans="28:28">
      <c r="AB681" s="53"/>
    </row>
    <row r="682" spans="28:28">
      <c r="AB682" s="53"/>
    </row>
    <row r="683" spans="28:28">
      <c r="AB683" s="53"/>
    </row>
    <row r="684" spans="28:28">
      <c r="AB684" s="53"/>
    </row>
    <row r="685" spans="28:28">
      <c r="AB685" s="53"/>
    </row>
    <row r="686" spans="28:28">
      <c r="AB686" s="53"/>
    </row>
    <row r="687" spans="28:28">
      <c r="AB687" s="53"/>
    </row>
    <row r="688" spans="28:28">
      <c r="AB688" s="53"/>
    </row>
    <row r="689" spans="28:28">
      <c r="AB689" s="53"/>
    </row>
    <row r="690" spans="28:28">
      <c r="AB690" s="53"/>
    </row>
    <row r="691" spans="28:28">
      <c r="AB691" s="53"/>
    </row>
    <row r="692" spans="28:28">
      <c r="AB692" s="53"/>
    </row>
    <row r="693" spans="28:28">
      <c r="AB693" s="53"/>
    </row>
    <row r="694" spans="28:28">
      <c r="AB694" s="53"/>
    </row>
    <row r="695" spans="28:28">
      <c r="AB695" s="53"/>
    </row>
    <row r="696" spans="28:28">
      <c r="AB696" s="53"/>
    </row>
    <row r="697" spans="28:28">
      <c r="AB697" s="53"/>
    </row>
    <row r="698" spans="28:28">
      <c r="AB698" s="53"/>
    </row>
    <row r="699" spans="28:28">
      <c r="AB699" s="53"/>
    </row>
    <row r="700" spans="28:28">
      <c r="AB700" s="53"/>
    </row>
    <row r="701" spans="28:28">
      <c r="AB701" s="53"/>
    </row>
    <row r="702" spans="28:28">
      <c r="AB702" s="53"/>
    </row>
    <row r="703" spans="28:28">
      <c r="AB703" s="53"/>
    </row>
    <row r="704" spans="28:28">
      <c r="AB704" s="53"/>
    </row>
    <row r="705" spans="28:28">
      <c r="AB705" s="53"/>
    </row>
    <row r="706" spans="28:28">
      <c r="AB706" s="53"/>
    </row>
    <row r="707" spans="28:28">
      <c r="AB707" s="53"/>
    </row>
    <row r="708" spans="28:28">
      <c r="AB708" s="53"/>
    </row>
    <row r="709" spans="28:28">
      <c r="AB709" s="53"/>
    </row>
    <row r="710" spans="28:28">
      <c r="AB710" s="53"/>
    </row>
    <row r="711" spans="28:28">
      <c r="AB711" s="53"/>
    </row>
    <row r="712" spans="28:28">
      <c r="AB712" s="53"/>
    </row>
    <row r="713" spans="28:28">
      <c r="AB713" s="53"/>
    </row>
    <row r="714" spans="28:28">
      <c r="AB714" s="53"/>
    </row>
    <row r="715" spans="28:28">
      <c r="AB715" s="53"/>
    </row>
    <row r="716" spans="28:28">
      <c r="AB716" s="53"/>
    </row>
    <row r="717" spans="28:28">
      <c r="AB717" s="53"/>
    </row>
    <row r="718" spans="28:28">
      <c r="AB718" s="53"/>
    </row>
    <row r="719" spans="28:28">
      <c r="AB719" s="53"/>
    </row>
    <row r="720" spans="28:28">
      <c r="AB720" s="53"/>
    </row>
    <row r="721" spans="28:28">
      <c r="AB721" s="53"/>
    </row>
    <row r="722" spans="28:28">
      <c r="AB722" s="53"/>
    </row>
    <row r="723" spans="28:28">
      <c r="AB723" s="53"/>
    </row>
    <row r="724" spans="28:28">
      <c r="AB724" s="53"/>
    </row>
    <row r="725" spans="28:28">
      <c r="AB725" s="53"/>
    </row>
    <row r="726" spans="28:28">
      <c r="AB726" s="53"/>
    </row>
    <row r="727" spans="28:28">
      <c r="AB727" s="53"/>
    </row>
    <row r="728" spans="28:28">
      <c r="AB728" s="53"/>
    </row>
    <row r="729" spans="28:28">
      <c r="AB729" s="53"/>
    </row>
    <row r="730" spans="28:28">
      <c r="AB730" s="53"/>
    </row>
    <row r="731" spans="28:28">
      <c r="AB731" s="53"/>
    </row>
    <row r="732" spans="28:28">
      <c r="AB732" s="53"/>
    </row>
    <row r="733" spans="28:28">
      <c r="AB733" s="53"/>
    </row>
    <row r="734" spans="28:28">
      <c r="AB734" s="53"/>
    </row>
    <row r="735" spans="28:28">
      <c r="AB735" s="53"/>
    </row>
    <row r="736" spans="28:28">
      <c r="AB736" s="53"/>
    </row>
    <row r="737" spans="28:28">
      <c r="AB737" s="53"/>
    </row>
    <row r="738" spans="28:28">
      <c r="AB738" s="53"/>
    </row>
    <row r="739" spans="28:28">
      <c r="AB739" s="53"/>
    </row>
    <row r="740" spans="28:28">
      <c r="AB740" s="53"/>
    </row>
    <row r="741" spans="28:28">
      <c r="AB741" s="53"/>
    </row>
    <row r="742" spans="28:28">
      <c r="AB742" s="53"/>
    </row>
    <row r="743" spans="28:28">
      <c r="AB743" s="53"/>
    </row>
    <row r="744" spans="28:28">
      <c r="AB744" s="53"/>
    </row>
    <row r="745" spans="28:28">
      <c r="AB745" s="53"/>
    </row>
    <row r="746" spans="28:28">
      <c r="AB746" s="53"/>
    </row>
    <row r="747" spans="28:28">
      <c r="AB747" s="53"/>
    </row>
    <row r="748" spans="28:28">
      <c r="AB748" s="53"/>
    </row>
    <row r="749" spans="28:28">
      <c r="AB749" s="53"/>
    </row>
    <row r="750" spans="28:28">
      <c r="AB750" s="53"/>
    </row>
    <row r="751" spans="28:28">
      <c r="AB751" s="53"/>
    </row>
    <row r="752" spans="28:28">
      <c r="AB752" s="53"/>
    </row>
    <row r="753" spans="28:28">
      <c r="AB753" s="53"/>
    </row>
    <row r="754" spans="28:28">
      <c r="AB754" s="53"/>
    </row>
    <row r="755" spans="28:28">
      <c r="AB755" s="53"/>
    </row>
    <row r="756" spans="28:28">
      <c r="AB756" s="53"/>
    </row>
    <row r="757" spans="28:28">
      <c r="AB757" s="53"/>
    </row>
    <row r="758" spans="28:28">
      <c r="AB758" s="53"/>
    </row>
    <row r="759" spans="28:28">
      <c r="AB759" s="53"/>
    </row>
    <row r="760" spans="28:28">
      <c r="AB760" s="53"/>
    </row>
    <row r="761" spans="28:28">
      <c r="AB761" s="53"/>
    </row>
    <row r="762" spans="28:28">
      <c r="AB762" s="53"/>
    </row>
    <row r="763" spans="28:28">
      <c r="AB763" s="53"/>
    </row>
    <row r="764" spans="28:28">
      <c r="AB764" s="53"/>
    </row>
    <row r="765" spans="28:28">
      <c r="AB765" s="53"/>
    </row>
    <row r="766" spans="28:28">
      <c r="AB766" s="53"/>
    </row>
    <row r="767" spans="28:28">
      <c r="AB767" s="53"/>
    </row>
    <row r="768" spans="28:28">
      <c r="AB768" s="53"/>
    </row>
    <row r="769" spans="28:28">
      <c r="AB769" s="53"/>
    </row>
    <row r="770" spans="28:28">
      <c r="AB770" s="53"/>
    </row>
    <row r="771" spans="28:28">
      <c r="AB771" s="53"/>
    </row>
    <row r="772" spans="28:28">
      <c r="AB772" s="53"/>
    </row>
    <row r="773" spans="28:28">
      <c r="AB773" s="53"/>
    </row>
    <row r="774" spans="28:28">
      <c r="AB774" s="53"/>
    </row>
    <row r="775" spans="28:28">
      <c r="AB775" s="53"/>
    </row>
    <row r="776" spans="28:28">
      <c r="AB776" s="53"/>
    </row>
    <row r="777" spans="28:28">
      <c r="AB777" s="53"/>
    </row>
    <row r="778" spans="28:28">
      <c r="AB778" s="53"/>
    </row>
    <row r="779" spans="28:28">
      <c r="AB779" s="53"/>
    </row>
    <row r="780" spans="28:28">
      <c r="AB780" s="53"/>
    </row>
    <row r="781" spans="28:28">
      <c r="AB781" s="53"/>
    </row>
    <row r="782" spans="28:28">
      <c r="AB782" s="53"/>
    </row>
    <row r="783" spans="28:28">
      <c r="AB783" s="53"/>
    </row>
    <row r="784" spans="28:28">
      <c r="AB784" s="53"/>
    </row>
    <row r="785" spans="28:28">
      <c r="AB785" s="53"/>
    </row>
    <row r="786" spans="28:28">
      <c r="AB786" s="53"/>
    </row>
    <row r="787" spans="28:28">
      <c r="AB787" s="53"/>
    </row>
    <row r="788" spans="28:28">
      <c r="AB788" s="53"/>
    </row>
    <row r="789" spans="28:28">
      <c r="AB789" s="53"/>
    </row>
    <row r="790" spans="28:28">
      <c r="AB790" s="53"/>
    </row>
    <row r="791" spans="28:28">
      <c r="AB791" s="53"/>
    </row>
    <row r="792" spans="28:28">
      <c r="AB792" s="53"/>
    </row>
    <row r="793" spans="28:28">
      <c r="AB793" s="53"/>
    </row>
    <row r="794" spans="28:28">
      <c r="AB794" s="53"/>
    </row>
    <row r="795" spans="28:28">
      <c r="AB795" s="53"/>
    </row>
    <row r="796" spans="28:28">
      <c r="AB796" s="53"/>
    </row>
    <row r="797" spans="28:28">
      <c r="AB797" s="53"/>
    </row>
    <row r="798" spans="28:28">
      <c r="AB798" s="53"/>
    </row>
    <row r="799" spans="28:28">
      <c r="AB799" s="53"/>
    </row>
    <row r="800" spans="28:28">
      <c r="AB800" s="53"/>
    </row>
    <row r="801" spans="28:28">
      <c r="AB801" s="53"/>
    </row>
    <row r="802" spans="28:28">
      <c r="AB802" s="53"/>
    </row>
    <row r="803" spans="28:28">
      <c r="AB803" s="53"/>
    </row>
    <row r="804" spans="28:28">
      <c r="AB804" s="53"/>
    </row>
    <row r="805" spans="28:28">
      <c r="AB805" s="53"/>
    </row>
    <row r="806" spans="28:28">
      <c r="AB806" s="53"/>
    </row>
    <row r="807" spans="28:28">
      <c r="AB807" s="53"/>
    </row>
    <row r="808" spans="28:28">
      <c r="AB808" s="53"/>
    </row>
    <row r="809" spans="28:28">
      <c r="AB809" s="53"/>
    </row>
    <row r="810" spans="28:28">
      <c r="AB810" s="53"/>
    </row>
    <row r="811" spans="28:28">
      <c r="AB811" s="53"/>
    </row>
    <row r="812" spans="28:28">
      <c r="AB812" s="53"/>
    </row>
    <row r="813" spans="28:28">
      <c r="AB813" s="53"/>
    </row>
    <row r="814" spans="28:28">
      <c r="AB814" s="53"/>
    </row>
    <row r="815" spans="28:28">
      <c r="AB815" s="53"/>
    </row>
    <row r="816" spans="28:28">
      <c r="AB816" s="53"/>
    </row>
    <row r="817" spans="28:28">
      <c r="AB817" s="53"/>
    </row>
    <row r="818" spans="28:28">
      <c r="AB818" s="53"/>
    </row>
    <row r="819" spans="28:28">
      <c r="AB819" s="53"/>
    </row>
    <row r="820" spans="28:28">
      <c r="AB820" s="53"/>
    </row>
    <row r="821" spans="28:28">
      <c r="AB821" s="53"/>
    </row>
    <row r="822" spans="28:28">
      <c r="AB822" s="53"/>
    </row>
    <row r="823" spans="28:28">
      <c r="AB823" s="53"/>
    </row>
    <row r="824" spans="28:28">
      <c r="AB824" s="53"/>
    </row>
    <row r="825" spans="28:28">
      <c r="AB825" s="53"/>
    </row>
    <row r="826" spans="28:28">
      <c r="AB826" s="53"/>
    </row>
    <row r="827" spans="28:28">
      <c r="AB827" s="53"/>
    </row>
    <row r="828" spans="28:28">
      <c r="AB828" s="53"/>
    </row>
    <row r="829" spans="28:28">
      <c r="AB829" s="53"/>
    </row>
    <row r="830" spans="28:28">
      <c r="AB830" s="53"/>
    </row>
    <row r="831" spans="28:28">
      <c r="AB831" s="53"/>
    </row>
    <row r="832" spans="28:28">
      <c r="AB832" s="53"/>
    </row>
    <row r="833" spans="28:28">
      <c r="AB833" s="53"/>
    </row>
    <row r="834" spans="28:28">
      <c r="AB834" s="53"/>
    </row>
    <row r="835" spans="28:28">
      <c r="AB835" s="53"/>
    </row>
    <row r="836" spans="28:28">
      <c r="AB836" s="53"/>
    </row>
    <row r="837" spans="28:28">
      <c r="AB837" s="53"/>
    </row>
    <row r="838" spans="28:28">
      <c r="AB838" s="53"/>
    </row>
    <row r="839" spans="28:28">
      <c r="AB839" s="53"/>
    </row>
    <row r="840" spans="28:28">
      <c r="AB840" s="53"/>
    </row>
    <row r="841" spans="28:28">
      <c r="AB841" s="53"/>
    </row>
    <row r="842" spans="28:28">
      <c r="AB842" s="53"/>
    </row>
    <row r="843" spans="28:28">
      <c r="AB843" s="53"/>
    </row>
    <row r="844" spans="28:28">
      <c r="AB844" s="53"/>
    </row>
    <row r="845" spans="28:28">
      <c r="AB845" s="53"/>
    </row>
    <row r="846" spans="28:28">
      <c r="AB846" s="53"/>
    </row>
    <row r="847" spans="28:28">
      <c r="AB847" s="53"/>
    </row>
    <row r="848" spans="28:28">
      <c r="AB848" s="53"/>
    </row>
    <row r="849" spans="28:28">
      <c r="AB849" s="53"/>
    </row>
    <row r="850" spans="28:28">
      <c r="AB850" s="53"/>
    </row>
    <row r="851" spans="28:28">
      <c r="AB851" s="53"/>
    </row>
    <row r="852" spans="28:28">
      <c r="AB852" s="53"/>
    </row>
    <row r="853" spans="28:28">
      <c r="AB853" s="53"/>
    </row>
    <row r="854" spans="28:28">
      <c r="AB854" s="53"/>
    </row>
    <row r="855" spans="28:28">
      <c r="AB855" s="53"/>
    </row>
    <row r="856" spans="28:28">
      <c r="AB856" s="53"/>
    </row>
    <row r="857" spans="28:28">
      <c r="AB857" s="53"/>
    </row>
    <row r="858" spans="28:28">
      <c r="AB858" s="53"/>
    </row>
    <row r="859" spans="28:28">
      <c r="AB859" s="53"/>
    </row>
    <row r="860" spans="28:28">
      <c r="AB860" s="53"/>
    </row>
    <row r="861" spans="28:28">
      <c r="AB861" s="53"/>
    </row>
    <row r="862" spans="28:28">
      <c r="AB862" s="53"/>
    </row>
    <row r="863" spans="28:28">
      <c r="AB863" s="53"/>
    </row>
    <row r="864" spans="28:28">
      <c r="AB864" s="53"/>
    </row>
    <row r="865" spans="28:28">
      <c r="AB865" s="53"/>
    </row>
    <row r="866" spans="28:28">
      <c r="AB866" s="53"/>
    </row>
    <row r="867" spans="28:28">
      <c r="AB867" s="53"/>
    </row>
    <row r="868" spans="28:28">
      <c r="AB868" s="53"/>
    </row>
    <row r="869" spans="28:28">
      <c r="AB869" s="53"/>
    </row>
    <row r="870" spans="28:28">
      <c r="AB870" s="53"/>
    </row>
    <row r="871" spans="28:28">
      <c r="AB871" s="53"/>
    </row>
    <row r="872" spans="28:28">
      <c r="AB872" s="53"/>
    </row>
    <row r="873" spans="28:28">
      <c r="AB873" s="53"/>
    </row>
    <row r="874" spans="28:28">
      <c r="AB874" s="53"/>
    </row>
    <row r="875" spans="28:28">
      <c r="AB875" s="53"/>
    </row>
    <row r="876" spans="28:28">
      <c r="AB876" s="53"/>
    </row>
    <row r="877" spans="28:28">
      <c r="AB877" s="53"/>
    </row>
    <row r="878" spans="28:28">
      <c r="AB878" s="53"/>
    </row>
    <row r="879" spans="28:28">
      <c r="AB879" s="53"/>
    </row>
    <row r="880" spans="28:28">
      <c r="AB880" s="53"/>
    </row>
    <row r="881" spans="28:28">
      <c r="AB881" s="53"/>
    </row>
    <row r="882" spans="28:28">
      <c r="AB882" s="53"/>
    </row>
    <row r="883" spans="28:28">
      <c r="AB883" s="53"/>
    </row>
    <row r="884" spans="28:28">
      <c r="AB884" s="53"/>
    </row>
    <row r="885" spans="28:28">
      <c r="AB885" s="53"/>
    </row>
    <row r="886" spans="28:28">
      <c r="AB886" s="53"/>
    </row>
    <row r="887" spans="28:28">
      <c r="AB887" s="53"/>
    </row>
    <row r="888" spans="28:28">
      <c r="AB888" s="53"/>
    </row>
    <row r="889" spans="28:28">
      <c r="AB889" s="53"/>
    </row>
    <row r="890" spans="28:28">
      <c r="AB890" s="53"/>
    </row>
    <row r="891" spans="28:28">
      <c r="AB891" s="53"/>
    </row>
    <row r="892" spans="28:28">
      <c r="AB892" s="53"/>
    </row>
    <row r="893" spans="28:28">
      <c r="AB893" s="53"/>
    </row>
    <row r="894" spans="28:28">
      <c r="AB894" s="53"/>
    </row>
    <row r="895" spans="28:28">
      <c r="AB895" s="53"/>
    </row>
    <row r="896" spans="28:28">
      <c r="AB896" s="53"/>
    </row>
    <row r="897" spans="28:28">
      <c r="AB897" s="53"/>
    </row>
    <row r="898" spans="28:28">
      <c r="AB898" s="53"/>
    </row>
    <row r="899" spans="28:28">
      <c r="AB899" s="53"/>
    </row>
    <row r="900" spans="28:28">
      <c r="AB900" s="53"/>
    </row>
    <row r="901" spans="28:28">
      <c r="AB901" s="53"/>
    </row>
    <row r="902" spans="28:28">
      <c r="AB902" s="53"/>
    </row>
    <row r="903" spans="28:28">
      <c r="AB903" s="53"/>
    </row>
    <row r="904" spans="28:28">
      <c r="AB904" s="53"/>
    </row>
    <row r="905" spans="28:28">
      <c r="AB905" s="53"/>
    </row>
    <row r="906" spans="28:28">
      <c r="AB906" s="53"/>
    </row>
    <row r="907" spans="28:28">
      <c r="AB907" s="53"/>
    </row>
    <row r="908" spans="28:28">
      <c r="AB908" s="53"/>
    </row>
    <row r="909" spans="28:28">
      <c r="AB909" s="53"/>
    </row>
    <row r="910" spans="28:28">
      <c r="AB910" s="53"/>
    </row>
    <row r="911" spans="28:28">
      <c r="AB911" s="53"/>
    </row>
    <row r="912" spans="28:28">
      <c r="AB912" s="53"/>
    </row>
    <row r="913" spans="28:28">
      <c r="AB913" s="53"/>
    </row>
    <row r="914" spans="28:28">
      <c r="AB914" s="53"/>
    </row>
    <row r="915" spans="28:28">
      <c r="AB915" s="53"/>
    </row>
    <row r="916" spans="28:28">
      <c r="AB916" s="53"/>
    </row>
    <row r="917" spans="28:28">
      <c r="AB917" s="53"/>
    </row>
    <row r="918" spans="28:28">
      <c r="AB918" s="53"/>
    </row>
    <row r="919" spans="28:28">
      <c r="AB919" s="53"/>
    </row>
    <row r="920" spans="28:28">
      <c r="AB920" s="53"/>
    </row>
    <row r="921" spans="28:28">
      <c r="AB921" s="53"/>
    </row>
    <row r="922" spans="28:28">
      <c r="AB922" s="53"/>
    </row>
    <row r="923" spans="28:28">
      <c r="AB923" s="53"/>
    </row>
    <row r="924" spans="28:28">
      <c r="AB924" s="53"/>
    </row>
    <row r="925" spans="28:28">
      <c r="AB925" s="53"/>
    </row>
    <row r="926" spans="28:28">
      <c r="AB926" s="53"/>
    </row>
    <row r="927" spans="28:28">
      <c r="AB927" s="53"/>
    </row>
    <row r="928" spans="28:28">
      <c r="AB928" s="53"/>
    </row>
    <row r="929" spans="28:28">
      <c r="AB929" s="53"/>
    </row>
    <row r="930" spans="28:28">
      <c r="AB930" s="53"/>
    </row>
    <row r="931" spans="28:28">
      <c r="AB931" s="53"/>
    </row>
    <row r="932" spans="28:28">
      <c r="AB932" s="53"/>
    </row>
    <row r="933" spans="28:28">
      <c r="AB933" s="53"/>
    </row>
    <row r="934" spans="28:28">
      <c r="AB934" s="53"/>
    </row>
    <row r="935" spans="28:28">
      <c r="AB935" s="53"/>
    </row>
    <row r="936" spans="28:28">
      <c r="AB936" s="53"/>
    </row>
    <row r="937" spans="28:28">
      <c r="AB937" s="53"/>
    </row>
    <row r="938" spans="28:28">
      <c r="AB938" s="53"/>
    </row>
    <row r="939" spans="28:28">
      <c r="AB939" s="53"/>
    </row>
    <row r="940" spans="28:28">
      <c r="AB940" s="53"/>
    </row>
    <row r="941" spans="28:28">
      <c r="AB941" s="53"/>
    </row>
    <row r="942" spans="28:28">
      <c r="AB942" s="53"/>
    </row>
    <row r="943" spans="28:28">
      <c r="AB943" s="53"/>
    </row>
    <row r="944" spans="28:28">
      <c r="AB944" s="53"/>
    </row>
    <row r="945" spans="28:28">
      <c r="AB945" s="53"/>
    </row>
    <row r="946" spans="28:28">
      <c r="AB946" s="53"/>
    </row>
    <row r="947" spans="28:28">
      <c r="AB947" s="53"/>
    </row>
    <row r="948" spans="28:28">
      <c r="AB948" s="53"/>
    </row>
    <row r="949" spans="28:28">
      <c r="AB949" s="53"/>
    </row>
    <row r="950" spans="28:28">
      <c r="AB950" s="53"/>
    </row>
    <row r="951" spans="28:28">
      <c r="AB951" s="53"/>
    </row>
    <row r="952" spans="28:28">
      <c r="AB952" s="53"/>
    </row>
    <row r="953" spans="28:28">
      <c r="AB953" s="53"/>
    </row>
    <row r="954" spans="28:28">
      <c r="AB954" s="53"/>
    </row>
    <row r="955" spans="28:28">
      <c r="AB955" s="53"/>
    </row>
    <row r="956" spans="28:28">
      <c r="AB956" s="53"/>
    </row>
    <row r="957" spans="28:28">
      <c r="AB957" s="53"/>
    </row>
    <row r="958" spans="28:28">
      <c r="AB958" s="53"/>
    </row>
    <row r="959" spans="28:28">
      <c r="AB959" s="53"/>
    </row>
    <row r="960" spans="28:28">
      <c r="AB960" s="53"/>
    </row>
    <row r="961" spans="28:28">
      <c r="AB961" s="53"/>
    </row>
    <row r="962" spans="28:28">
      <c r="AB962" s="53"/>
    </row>
    <row r="963" spans="28:28">
      <c r="AB963" s="53"/>
    </row>
    <row r="964" spans="28:28">
      <c r="AB964" s="53"/>
    </row>
    <row r="965" spans="28:28">
      <c r="AB965" s="53"/>
    </row>
    <row r="966" spans="28:28">
      <c r="AB966" s="53"/>
    </row>
    <row r="967" spans="28:28">
      <c r="AB967" s="53"/>
    </row>
    <row r="968" spans="28:28">
      <c r="AB968" s="53"/>
    </row>
    <row r="969" spans="28:28">
      <c r="AB969" s="53"/>
    </row>
    <row r="970" spans="28:28">
      <c r="AB970" s="53"/>
    </row>
    <row r="971" spans="28:28">
      <c r="AB971" s="53"/>
    </row>
    <row r="972" spans="28:28">
      <c r="AB972" s="53"/>
    </row>
    <row r="973" spans="28:28">
      <c r="AB973" s="53"/>
    </row>
    <row r="974" spans="28:28">
      <c r="AB974" s="53"/>
    </row>
    <row r="975" spans="28:28">
      <c r="AB975" s="53"/>
    </row>
    <row r="976" spans="28:28">
      <c r="AB976" s="53"/>
    </row>
    <row r="977" spans="28:28">
      <c r="AB977" s="53"/>
    </row>
    <row r="978" spans="28:28">
      <c r="AB978" s="53"/>
    </row>
    <row r="979" spans="28:28">
      <c r="AB979" s="53"/>
    </row>
    <row r="980" spans="28:28">
      <c r="AB980" s="53"/>
    </row>
    <row r="981" spans="28:28">
      <c r="AB981" s="53"/>
    </row>
    <row r="982" spans="28:28">
      <c r="AB982" s="53"/>
    </row>
    <row r="983" spans="28:28">
      <c r="AB983" s="53"/>
    </row>
    <row r="984" spans="28:28">
      <c r="AB984" s="53"/>
    </row>
    <row r="985" spans="28:28">
      <c r="AB985" s="53"/>
    </row>
    <row r="986" spans="28:28">
      <c r="AB986" s="53"/>
    </row>
    <row r="987" spans="28:28">
      <c r="AB987" s="53"/>
    </row>
    <row r="988" spans="28:28">
      <c r="AB988" s="53"/>
    </row>
    <row r="989" spans="28:28">
      <c r="AB989" s="53"/>
    </row>
    <row r="990" spans="28:28">
      <c r="AB990" s="53"/>
    </row>
    <row r="991" spans="28:28">
      <c r="AB991" s="53"/>
    </row>
    <row r="992" spans="28:28">
      <c r="AB992" s="53"/>
    </row>
    <row r="993" spans="28:28">
      <c r="AB993" s="53"/>
    </row>
    <row r="994" spans="28:28">
      <c r="AB994" s="53"/>
    </row>
    <row r="995" spans="28:28">
      <c r="AB995" s="53"/>
    </row>
    <row r="996" spans="28:28">
      <c r="AB996" s="53"/>
    </row>
    <row r="997" spans="28:28">
      <c r="AB997" s="53"/>
    </row>
    <row r="998" spans="28:28">
      <c r="AB998" s="53"/>
    </row>
    <row r="999" spans="28:28">
      <c r="AB999" s="53"/>
    </row>
    <row r="1000" spans="28:28">
      <c r="AB1000" s="53"/>
    </row>
    <row r="1001" spans="28:28">
      <c r="AB1001" s="53"/>
    </row>
    <row r="1002" spans="28:28">
      <c r="AB1002" s="53"/>
    </row>
    <row r="1003" spans="28:28">
      <c r="AB1003" s="53"/>
    </row>
    <row r="1004" spans="28:28">
      <c r="AB1004" s="53"/>
    </row>
    <row r="1005" spans="28:28">
      <c r="AB1005" s="53"/>
    </row>
    <row r="1006" spans="28:28">
      <c r="AB1006" s="53"/>
    </row>
    <row r="1007" spans="28:28">
      <c r="AB1007" s="53"/>
    </row>
    <row r="1008" spans="28:28">
      <c r="AB1008" s="53"/>
    </row>
    <row r="1009" spans="28:28">
      <c r="AB1009" s="53"/>
    </row>
    <row r="1010" spans="28:28">
      <c r="AB1010" s="53"/>
    </row>
    <row r="1011" spans="28:28">
      <c r="AB1011" s="53"/>
    </row>
    <row r="1012" spans="28:28">
      <c r="AB1012" s="53"/>
    </row>
    <row r="1013" spans="28:28">
      <c r="AB1013" s="53"/>
    </row>
    <row r="1014" spans="28:28">
      <c r="AB1014" s="53"/>
    </row>
    <row r="1015" spans="28:28">
      <c r="AB1015" s="53"/>
    </row>
    <row r="1016" spans="28:28">
      <c r="AB1016" s="53"/>
    </row>
    <row r="1017" spans="28:28">
      <c r="AB1017" s="53"/>
    </row>
    <row r="1018" spans="28:28">
      <c r="AB1018" s="53"/>
    </row>
    <row r="1019" spans="28:28">
      <c r="AB1019" s="53"/>
    </row>
    <row r="1020" spans="28:28">
      <c r="AB1020" s="53"/>
    </row>
    <row r="1021" spans="28:28">
      <c r="AB1021" s="53"/>
    </row>
    <row r="1022" spans="28:28">
      <c r="AB1022" s="53"/>
    </row>
    <row r="1023" spans="28:28">
      <c r="AB1023" s="53"/>
    </row>
    <row r="1024" spans="28:28">
      <c r="AB1024" s="53"/>
    </row>
    <row r="1025" spans="28:28">
      <c r="AB1025" s="53"/>
    </row>
    <row r="1026" spans="28:28">
      <c r="AB1026" s="53"/>
    </row>
    <row r="1027" spans="28:28">
      <c r="AB1027" s="53"/>
    </row>
    <row r="1028" spans="28:28">
      <c r="AB1028" s="53"/>
    </row>
    <row r="1029" spans="28:28">
      <c r="AB1029" s="53"/>
    </row>
    <row r="1030" spans="28:28">
      <c r="AB1030" s="53"/>
    </row>
    <row r="1031" spans="28:28">
      <c r="AB1031" s="53"/>
    </row>
    <row r="1032" spans="28:28">
      <c r="AB1032" s="53"/>
    </row>
    <row r="1033" spans="28:28">
      <c r="AB1033" s="53"/>
    </row>
    <row r="1034" spans="28:28">
      <c r="AB1034" s="53"/>
    </row>
    <row r="1035" spans="28:28">
      <c r="AB1035" s="53"/>
    </row>
    <row r="1036" spans="28:28">
      <c r="AB1036" s="53"/>
    </row>
    <row r="1037" spans="28:28">
      <c r="AB1037" s="53"/>
    </row>
    <row r="1038" spans="28:28">
      <c r="AB1038" s="53"/>
    </row>
    <row r="1039" spans="28:28">
      <c r="AB1039" s="53"/>
    </row>
    <row r="1040" spans="28:28">
      <c r="AB1040" s="53"/>
    </row>
    <row r="1041" spans="28:28">
      <c r="AB1041" s="53"/>
    </row>
    <row r="1042" spans="28:28">
      <c r="AB1042" s="53"/>
    </row>
    <row r="1043" spans="28:28">
      <c r="AB1043" s="53"/>
    </row>
    <row r="1044" spans="28:28">
      <c r="AB1044" s="53"/>
    </row>
    <row r="1045" spans="28:28">
      <c r="AB1045" s="53"/>
    </row>
    <row r="1046" spans="28:28">
      <c r="AB1046" s="53"/>
    </row>
    <row r="1047" spans="28:28">
      <c r="AB1047" s="53"/>
    </row>
    <row r="1048" spans="28:28">
      <c r="AB1048" s="53"/>
    </row>
    <row r="1049" spans="28:28">
      <c r="AB1049" s="53"/>
    </row>
    <row r="1050" spans="28:28">
      <c r="AB1050" s="53"/>
    </row>
    <row r="1051" spans="28:28">
      <c r="AB1051" s="53"/>
    </row>
    <row r="1052" spans="28:28">
      <c r="AB1052" s="53"/>
    </row>
    <row r="1053" spans="28:28">
      <c r="AB1053" s="53"/>
    </row>
    <row r="1054" spans="28:28">
      <c r="AB1054" s="53"/>
    </row>
    <row r="1055" spans="28:28">
      <c r="AB1055" s="53"/>
    </row>
    <row r="1056" spans="28:28">
      <c r="AB1056" s="53"/>
    </row>
    <row r="1057" spans="28:28">
      <c r="AB1057" s="53"/>
    </row>
    <row r="1058" spans="28:28">
      <c r="AB1058" s="53"/>
    </row>
    <row r="1059" spans="28:28">
      <c r="AB1059" s="53"/>
    </row>
    <row r="1060" spans="28:28">
      <c r="AB1060" s="53"/>
    </row>
    <row r="1061" spans="28:28">
      <c r="AB1061" s="53"/>
    </row>
    <row r="1062" spans="28:28">
      <c r="AB1062" s="53"/>
    </row>
    <row r="1063" spans="28:28">
      <c r="AB1063" s="53"/>
    </row>
    <row r="1064" spans="28:28">
      <c r="AB1064" s="53"/>
    </row>
    <row r="1065" spans="28:28">
      <c r="AB1065" s="53"/>
    </row>
    <row r="1066" spans="28:28">
      <c r="AB1066" s="53"/>
    </row>
    <row r="1067" spans="28:28">
      <c r="AB1067" s="53"/>
    </row>
    <row r="1068" spans="28:28">
      <c r="AB1068" s="53"/>
    </row>
    <row r="1069" spans="28:28">
      <c r="AB1069" s="53"/>
    </row>
    <row r="1070" spans="28:28">
      <c r="AB1070" s="53"/>
    </row>
    <row r="1071" spans="28:28">
      <c r="AB1071" s="53"/>
    </row>
    <row r="1072" spans="28:28">
      <c r="AB1072" s="53"/>
    </row>
    <row r="1073" spans="28:28">
      <c r="AB1073" s="53"/>
    </row>
    <row r="1074" spans="28:28">
      <c r="AB1074" s="53"/>
    </row>
    <row r="1075" spans="28:28">
      <c r="AB1075" s="53"/>
    </row>
    <row r="1076" spans="28:28">
      <c r="AB1076" s="53"/>
    </row>
    <row r="1077" spans="28:28">
      <c r="AB1077" s="53"/>
    </row>
    <row r="1078" spans="28:28">
      <c r="AB1078" s="53"/>
    </row>
    <row r="1079" spans="28:28">
      <c r="AB1079" s="53"/>
    </row>
    <row r="1080" spans="28:28">
      <c r="AB1080" s="53"/>
    </row>
    <row r="1081" spans="28:28">
      <c r="AB1081" s="53"/>
    </row>
    <row r="1082" spans="28:28">
      <c r="AB1082" s="53"/>
    </row>
    <row r="1083" spans="28:28">
      <c r="AB1083" s="53"/>
    </row>
    <row r="1084" spans="28:28">
      <c r="AB1084" s="53"/>
    </row>
    <row r="1085" spans="28:28">
      <c r="AB1085" s="53"/>
    </row>
    <row r="1086" spans="28:28">
      <c r="AB1086" s="53"/>
    </row>
    <row r="1087" spans="28:28">
      <c r="AB1087" s="53"/>
    </row>
    <row r="1088" spans="28:28">
      <c r="AB1088" s="53"/>
    </row>
    <row r="1089" spans="28:28">
      <c r="AB1089" s="53"/>
    </row>
    <row r="1090" spans="28:28">
      <c r="AB1090" s="53"/>
    </row>
    <row r="1091" spans="28:28">
      <c r="AB1091" s="53"/>
    </row>
    <row r="1092" spans="28:28">
      <c r="AB1092" s="53"/>
    </row>
    <row r="1093" spans="28:28">
      <c r="AB1093" s="53"/>
    </row>
    <row r="1094" spans="28:28">
      <c r="AB1094" s="53"/>
    </row>
    <row r="1095" spans="28:28">
      <c r="AB1095" s="53"/>
    </row>
    <row r="1096" spans="28:28">
      <c r="AB1096" s="53"/>
    </row>
    <row r="1097" spans="28:28">
      <c r="AB1097" s="53"/>
    </row>
    <row r="1098" spans="28:28">
      <c r="AB1098" s="53"/>
    </row>
    <row r="1099" spans="28:28">
      <c r="AB1099" s="53"/>
    </row>
    <row r="1100" spans="28:28">
      <c r="AB1100" s="53"/>
    </row>
    <row r="1101" spans="28:28">
      <c r="AB1101" s="53"/>
    </row>
    <row r="1102" spans="28:28">
      <c r="AB1102" s="53"/>
    </row>
    <row r="1103" spans="28:28">
      <c r="AB1103" s="53"/>
    </row>
    <row r="1104" spans="28:28">
      <c r="AB1104" s="53"/>
    </row>
    <row r="1105" spans="28:28">
      <c r="AB1105" s="53"/>
    </row>
    <row r="1106" spans="28:28">
      <c r="AB1106" s="53"/>
    </row>
    <row r="1107" spans="28:28">
      <c r="AB1107" s="53"/>
    </row>
    <row r="1108" spans="28:28">
      <c r="AB1108" s="53"/>
    </row>
    <row r="1109" spans="28:28">
      <c r="AB1109" s="53"/>
    </row>
    <row r="1110" spans="28:28">
      <c r="AB1110" s="53"/>
    </row>
    <row r="1111" spans="28:28">
      <c r="AB1111" s="53"/>
    </row>
    <row r="1112" spans="28:28">
      <c r="AB1112" s="53"/>
    </row>
    <row r="1113" spans="28:28">
      <c r="AB1113" s="53"/>
    </row>
    <row r="1114" spans="28:28">
      <c r="AB1114" s="53"/>
    </row>
    <row r="1115" spans="28:28">
      <c r="AB1115" s="53"/>
    </row>
    <row r="1116" spans="28:28">
      <c r="AB1116" s="53"/>
    </row>
    <row r="1117" spans="28:28">
      <c r="AB1117" s="53"/>
    </row>
    <row r="1118" spans="28:28">
      <c r="AB1118" s="53"/>
    </row>
    <row r="1119" spans="28:28">
      <c r="AB1119" s="53"/>
    </row>
    <row r="1120" spans="28:28">
      <c r="AB1120" s="53"/>
    </row>
    <row r="1121" spans="28:28">
      <c r="AB1121" s="53"/>
    </row>
    <row r="1122" spans="28:28">
      <c r="AB1122" s="53"/>
    </row>
    <row r="1123" spans="28:28">
      <c r="AB1123" s="53"/>
    </row>
    <row r="1124" spans="28:28">
      <c r="AB1124" s="53"/>
    </row>
    <row r="1125" spans="28:28">
      <c r="AB1125" s="53"/>
    </row>
    <row r="1126" spans="28:28">
      <c r="AB1126" s="53"/>
    </row>
    <row r="1127" spans="28:28">
      <c r="AB1127" s="53"/>
    </row>
    <row r="1128" spans="28:28">
      <c r="AB1128" s="53"/>
    </row>
    <row r="1129" spans="28:28">
      <c r="AB1129" s="53"/>
    </row>
    <row r="1130" spans="28:28">
      <c r="AB1130" s="53"/>
    </row>
    <row r="1131" spans="28:28">
      <c r="AB1131" s="53"/>
    </row>
    <row r="1132" spans="28:28">
      <c r="AB1132" s="53"/>
    </row>
    <row r="1133" spans="28:28">
      <c r="AB1133" s="53"/>
    </row>
    <row r="1134" spans="28:28">
      <c r="AB1134" s="53"/>
    </row>
    <row r="1135" spans="28:28">
      <c r="AB1135" s="53"/>
    </row>
    <row r="1136" spans="28:28">
      <c r="AB1136" s="53"/>
    </row>
    <row r="1137" spans="28:28">
      <c r="AB1137" s="53"/>
    </row>
    <row r="1138" spans="28:28">
      <c r="AB1138" s="53"/>
    </row>
    <row r="1139" spans="28:28">
      <c r="AB1139" s="53"/>
    </row>
    <row r="1140" spans="28:28">
      <c r="AB1140" s="53"/>
    </row>
    <row r="1141" spans="28:28">
      <c r="AB1141" s="53"/>
    </row>
    <row r="1142" spans="28:28">
      <c r="AB1142" s="53"/>
    </row>
    <row r="1143" spans="28:28">
      <c r="AB1143" s="53"/>
    </row>
    <row r="1144" spans="28:28">
      <c r="AB1144" s="53"/>
    </row>
    <row r="1145" spans="28:28">
      <c r="AB1145" s="53"/>
    </row>
    <row r="1146" spans="28:28">
      <c r="AB1146" s="53"/>
    </row>
    <row r="1147" spans="28:28">
      <c r="AB1147" s="53"/>
    </row>
    <row r="1148" spans="28:28">
      <c r="AB1148" s="53"/>
    </row>
    <row r="1149" spans="28:28">
      <c r="AB1149" s="53"/>
    </row>
    <row r="1150" spans="28:28">
      <c r="AB1150" s="53"/>
    </row>
    <row r="1151" spans="28:28">
      <c r="AB1151" s="53"/>
    </row>
    <row r="1152" spans="28:28">
      <c r="AB1152" s="53"/>
    </row>
    <row r="1153" spans="28:28">
      <c r="AB1153" s="53"/>
    </row>
    <row r="1154" spans="28:28">
      <c r="AB1154" s="53"/>
    </row>
    <row r="1155" spans="28:28">
      <c r="AB1155" s="53"/>
    </row>
    <row r="1156" spans="28:28">
      <c r="AB1156" s="53"/>
    </row>
    <row r="1157" spans="28:28">
      <c r="AB1157" s="53"/>
    </row>
    <row r="1158" spans="28:28">
      <c r="AB1158" s="53"/>
    </row>
    <row r="1159" spans="28:28">
      <c r="AB1159" s="53"/>
    </row>
    <row r="1160" spans="28:28">
      <c r="AB1160" s="53"/>
    </row>
    <row r="1161" spans="28:28">
      <c r="AB1161" s="53"/>
    </row>
    <row r="1162" spans="28:28">
      <c r="AB1162" s="53"/>
    </row>
    <row r="1163" spans="28:28">
      <c r="AB1163" s="53"/>
    </row>
    <row r="1164" spans="28:28">
      <c r="AB1164" s="53"/>
    </row>
    <row r="1165" spans="28:28">
      <c r="AB1165" s="53"/>
    </row>
    <row r="1166" spans="28:28">
      <c r="AB1166" s="53"/>
    </row>
    <row r="1167" spans="28:28">
      <c r="AB1167" s="53"/>
    </row>
    <row r="1168" spans="28:28">
      <c r="AB1168" s="53"/>
    </row>
    <row r="1169" spans="28:28">
      <c r="AB1169" s="53"/>
    </row>
    <row r="1170" spans="28:28">
      <c r="AB1170" s="53"/>
    </row>
    <row r="1171" spans="28:28">
      <c r="AB1171" s="53"/>
    </row>
    <row r="1172" spans="28:28">
      <c r="AB1172" s="53"/>
    </row>
    <row r="1173" spans="28:28">
      <c r="AB1173" s="53"/>
    </row>
    <row r="1174" spans="28:28">
      <c r="AB1174" s="53"/>
    </row>
    <row r="1175" spans="28:28">
      <c r="AB1175" s="53"/>
    </row>
    <row r="1176" spans="28:28">
      <c r="AB1176" s="53"/>
    </row>
    <row r="1177" spans="28:28">
      <c r="AB1177" s="53"/>
    </row>
    <row r="1178" spans="28:28">
      <c r="AB1178" s="53"/>
    </row>
    <row r="1179" spans="28:28">
      <c r="AB1179" s="53"/>
    </row>
    <row r="1180" spans="28:28">
      <c r="AB1180" s="53"/>
    </row>
    <row r="1181" spans="28:28">
      <c r="AB1181" s="53"/>
    </row>
    <row r="1182" spans="28:28">
      <c r="AB1182" s="53"/>
    </row>
    <row r="1183" spans="28:28">
      <c r="AB1183" s="53"/>
    </row>
    <row r="1184" spans="28:28">
      <c r="AB1184" s="53"/>
    </row>
    <row r="1185" spans="28:28">
      <c r="AB1185" s="53"/>
    </row>
    <row r="1186" spans="28:28">
      <c r="AB1186" s="53"/>
    </row>
    <row r="1187" spans="28:28">
      <c r="AB1187" s="53"/>
    </row>
    <row r="1188" spans="28:28">
      <c r="AB1188" s="53"/>
    </row>
    <row r="1189" spans="28:28">
      <c r="AB1189" s="53"/>
    </row>
    <row r="1190" spans="28:28">
      <c r="AB1190" s="53"/>
    </row>
    <row r="1191" spans="28:28">
      <c r="AB1191" s="53"/>
    </row>
    <row r="1192" spans="28:28">
      <c r="AB1192" s="53"/>
    </row>
    <row r="1193" spans="28:28">
      <c r="AB1193" s="53"/>
    </row>
    <row r="1194" spans="28:28">
      <c r="AB1194" s="53"/>
    </row>
    <row r="1195" spans="28:28">
      <c r="AB1195" s="53"/>
    </row>
    <row r="1196" spans="28:28">
      <c r="AB1196" s="53"/>
    </row>
    <row r="1197" spans="28:28">
      <c r="AB1197" s="53"/>
    </row>
    <row r="1198" spans="28:28">
      <c r="AB1198" s="53"/>
    </row>
    <row r="1199" spans="28:28">
      <c r="AB1199" s="53"/>
    </row>
    <row r="1200" spans="28:28">
      <c r="AB1200" s="53"/>
    </row>
    <row r="1201" spans="28:28">
      <c r="AB1201" s="53"/>
    </row>
    <row r="1202" spans="28:28">
      <c r="AB1202" s="53"/>
    </row>
    <row r="1203" spans="28:28">
      <c r="AB1203" s="53"/>
    </row>
    <row r="1204" spans="28:28">
      <c r="AB1204" s="53"/>
    </row>
    <row r="1205" spans="28:28">
      <c r="AB1205" s="53"/>
    </row>
    <row r="1206" spans="28:28">
      <c r="AB1206" s="53"/>
    </row>
    <row r="1207" spans="28:28">
      <c r="AB1207" s="53"/>
    </row>
    <row r="1208" spans="28:28">
      <c r="AB1208" s="53"/>
    </row>
    <row r="1209" spans="28:28">
      <c r="AB1209" s="53"/>
    </row>
    <row r="1210" spans="28:28">
      <c r="AB1210" s="53"/>
    </row>
    <row r="1211" spans="28:28">
      <c r="AB1211" s="53"/>
    </row>
    <row r="1212" spans="28:28">
      <c r="AB1212" s="53"/>
    </row>
    <row r="1213" spans="28:28">
      <c r="AB1213" s="53"/>
    </row>
    <row r="1214" spans="28:28">
      <c r="AB1214" s="53"/>
    </row>
    <row r="1215" spans="28:28">
      <c r="AB1215" s="53"/>
    </row>
    <row r="1216" spans="28:28">
      <c r="AB1216" s="53"/>
    </row>
    <row r="1217" spans="28:28">
      <c r="AB1217" s="53"/>
    </row>
    <row r="1218" spans="28:28">
      <c r="AB1218" s="53"/>
    </row>
    <row r="1219" spans="28:28">
      <c r="AB1219" s="53"/>
    </row>
    <row r="1220" spans="28:28">
      <c r="AB1220" s="53"/>
    </row>
    <row r="1221" spans="28:28">
      <c r="AB1221" s="53"/>
    </row>
    <row r="1222" spans="28:28">
      <c r="AB1222" s="53"/>
    </row>
    <row r="1223" spans="28:28">
      <c r="AB1223" s="53"/>
    </row>
    <row r="1224" spans="28:28">
      <c r="AB1224" s="53"/>
    </row>
    <row r="1225" spans="28:28">
      <c r="AB1225" s="53"/>
    </row>
    <row r="1226" spans="28:28">
      <c r="AB1226" s="53"/>
    </row>
    <row r="1227" spans="28:28">
      <c r="AB1227" s="53"/>
    </row>
    <row r="1228" spans="28:28">
      <c r="AB1228" s="53"/>
    </row>
    <row r="1229" spans="28:28">
      <c r="AB1229" s="53"/>
    </row>
    <row r="1230" spans="28:28">
      <c r="AB1230" s="53"/>
    </row>
    <row r="1231" spans="28:28">
      <c r="AB1231" s="53"/>
    </row>
    <row r="1232" spans="28:28">
      <c r="AB1232" s="53"/>
    </row>
    <row r="1233" spans="28:28">
      <c r="AB1233" s="53"/>
    </row>
    <row r="1234" spans="28:28">
      <c r="AB1234" s="53"/>
    </row>
    <row r="1235" spans="28:28">
      <c r="AB1235" s="53"/>
    </row>
    <row r="1236" spans="28:28">
      <c r="AB1236" s="53"/>
    </row>
    <row r="1237" spans="28:28">
      <c r="AB1237" s="53"/>
    </row>
    <row r="1238" spans="28:28">
      <c r="AB1238" s="53"/>
    </row>
    <row r="1239" spans="28:28">
      <c r="AB1239" s="53"/>
    </row>
    <row r="1240" spans="28:28">
      <c r="AB1240" s="53"/>
    </row>
    <row r="1241" spans="28:28">
      <c r="AB1241" s="53"/>
    </row>
    <row r="1242" spans="28:28">
      <c r="AB1242" s="53"/>
    </row>
    <row r="1243" spans="28:28">
      <c r="AB1243" s="53"/>
    </row>
    <row r="1244" spans="28:28">
      <c r="AB1244" s="53"/>
    </row>
    <row r="1245" spans="28:28">
      <c r="AB1245" s="53"/>
    </row>
    <row r="1246" spans="28:28">
      <c r="AB1246" s="53"/>
    </row>
    <row r="1247" spans="28:28">
      <c r="AB1247" s="53"/>
    </row>
    <row r="1248" spans="28:28">
      <c r="AB1248" s="53"/>
    </row>
    <row r="1249" spans="28:28">
      <c r="AB1249" s="53"/>
    </row>
    <row r="1250" spans="28:28">
      <c r="AB1250" s="53"/>
    </row>
    <row r="1251" spans="28:28">
      <c r="AB1251" s="53"/>
    </row>
    <row r="1252" spans="28:28">
      <c r="AB1252" s="53"/>
    </row>
    <row r="1253" spans="28:28">
      <c r="AB1253" s="53"/>
    </row>
    <row r="1254" spans="28:28">
      <c r="AB1254" s="53"/>
    </row>
    <row r="1255" spans="28:28">
      <c r="AB1255" s="53"/>
    </row>
    <row r="1256" spans="28:28">
      <c r="AB1256" s="53"/>
    </row>
    <row r="1257" spans="28:28">
      <c r="AB1257" s="53"/>
    </row>
    <row r="1258" spans="28:28">
      <c r="AB1258" s="53"/>
    </row>
    <row r="1259" spans="28:28">
      <c r="AB1259" s="53"/>
    </row>
    <row r="1260" spans="28:28">
      <c r="AB1260" s="53"/>
    </row>
    <row r="1261" spans="28:28">
      <c r="AB1261" s="53"/>
    </row>
    <row r="1262" spans="28:28">
      <c r="AB1262" s="53"/>
    </row>
    <row r="1263" spans="28:28">
      <c r="AB1263" s="53"/>
    </row>
    <row r="1264" spans="28:28">
      <c r="AB1264" s="53"/>
    </row>
    <row r="1265" spans="28:28">
      <c r="AB1265" s="53"/>
    </row>
    <row r="1266" spans="28:28">
      <c r="AB1266" s="53"/>
    </row>
    <row r="1267" spans="28:28">
      <c r="AB1267" s="53"/>
    </row>
    <row r="1268" spans="28:28">
      <c r="AB1268" s="53"/>
    </row>
    <row r="1269" spans="28:28">
      <c r="AB1269" s="53"/>
    </row>
    <row r="1270" spans="28:28">
      <c r="AB1270" s="53"/>
    </row>
    <row r="1271" spans="28:28">
      <c r="AB1271" s="53"/>
    </row>
    <row r="1272" spans="28:28">
      <c r="AB1272" s="53"/>
    </row>
    <row r="1273" spans="28:28">
      <c r="AB1273" s="53"/>
    </row>
    <row r="1274" spans="28:28">
      <c r="AB1274" s="53"/>
    </row>
    <row r="1275" spans="28:28">
      <c r="AB1275" s="53"/>
    </row>
    <row r="1276" spans="28:28">
      <c r="AB1276" s="53"/>
    </row>
    <row r="1277" spans="28:28">
      <c r="AB1277" s="53"/>
    </row>
    <row r="1278" spans="28:28">
      <c r="AB1278" s="53"/>
    </row>
    <row r="1279" spans="28:28">
      <c r="AB1279" s="53"/>
    </row>
    <row r="1280" spans="28:28">
      <c r="AB1280" s="53"/>
    </row>
    <row r="1281" spans="28:28">
      <c r="AB1281" s="53"/>
    </row>
    <row r="1282" spans="28:28">
      <c r="AB1282" s="53"/>
    </row>
    <row r="1283" spans="28:28">
      <c r="AB1283" s="53"/>
    </row>
    <row r="1284" spans="28:28">
      <c r="AB1284" s="53"/>
    </row>
    <row r="1285" spans="28:28">
      <c r="AB1285" s="53"/>
    </row>
    <row r="1286" spans="28:28">
      <c r="AB1286" s="53"/>
    </row>
    <row r="1287" spans="28:28">
      <c r="AB1287" s="53"/>
    </row>
    <row r="1288" spans="28:28">
      <c r="AB1288" s="53"/>
    </row>
    <row r="1289" spans="28:28">
      <c r="AB1289" s="53"/>
    </row>
    <row r="1290" spans="28:28">
      <c r="AB1290" s="53"/>
    </row>
    <row r="1291" spans="28:28">
      <c r="AB1291" s="53"/>
    </row>
    <row r="1292" spans="28:28">
      <c r="AB1292" s="53"/>
    </row>
    <row r="1293" spans="28:28">
      <c r="AB1293" s="53"/>
    </row>
    <row r="1294" spans="28:28">
      <c r="AB1294" s="53"/>
    </row>
    <row r="1295" spans="28:28">
      <c r="AB1295" s="53"/>
    </row>
    <row r="1296" spans="28:28">
      <c r="AB1296" s="53"/>
    </row>
    <row r="1297" spans="28:28">
      <c r="AB1297" s="53"/>
    </row>
    <row r="1298" spans="28:28">
      <c r="AB1298" s="53"/>
    </row>
    <row r="1299" spans="28:28">
      <c r="AB1299" s="53"/>
    </row>
    <row r="1300" spans="28:28">
      <c r="AB1300" s="53"/>
    </row>
    <row r="1301" spans="28:28">
      <c r="AB1301" s="53"/>
    </row>
    <row r="1302" spans="28:28">
      <c r="AB1302" s="53"/>
    </row>
    <row r="1303" spans="28:28">
      <c r="AB1303" s="53"/>
    </row>
    <row r="1304" spans="28:28">
      <c r="AB1304" s="53"/>
    </row>
    <row r="1305" spans="28:28">
      <c r="AB1305" s="53"/>
    </row>
    <row r="1306" spans="28:28">
      <c r="AB1306" s="53"/>
    </row>
    <row r="1307" spans="28:28">
      <c r="AB1307" s="53"/>
    </row>
    <row r="1308" spans="28:28">
      <c r="AB1308" s="53"/>
    </row>
    <row r="1309" spans="28:28">
      <c r="AB1309" s="53"/>
    </row>
    <row r="1310" spans="28:28">
      <c r="AB1310" s="53"/>
    </row>
    <row r="1311" spans="28:28">
      <c r="AB1311" s="53"/>
    </row>
    <row r="1312" spans="28:28">
      <c r="AB1312" s="53"/>
    </row>
    <row r="1313" spans="28:28">
      <c r="AB1313" s="53"/>
    </row>
    <row r="1314" spans="28:28">
      <c r="AB1314" s="53"/>
    </row>
    <row r="1315" spans="28:28">
      <c r="AB1315" s="53"/>
    </row>
    <row r="1316" spans="28:28">
      <c r="AB1316" s="53"/>
    </row>
    <row r="1317" spans="28:28">
      <c r="AB1317" s="53"/>
    </row>
    <row r="1318" spans="28:28">
      <c r="AB1318" s="53"/>
    </row>
    <row r="1319" spans="28:28">
      <c r="AB1319" s="53"/>
    </row>
    <row r="1320" spans="28:28">
      <c r="AB1320" s="53"/>
    </row>
    <row r="1321" spans="28:28">
      <c r="AB1321" s="53"/>
    </row>
    <row r="1322" spans="28:28">
      <c r="AB1322" s="53"/>
    </row>
    <row r="1323" spans="28:28">
      <c r="AB1323" s="53"/>
    </row>
    <row r="1324" spans="28:28">
      <c r="AB1324" s="53"/>
    </row>
    <row r="1325" spans="28:28">
      <c r="AB1325" s="53"/>
    </row>
    <row r="1326" spans="28:28">
      <c r="AB1326" s="53"/>
    </row>
    <row r="1327" spans="28:28">
      <c r="AB1327" s="53"/>
    </row>
    <row r="1328" spans="28:28">
      <c r="AB1328" s="53"/>
    </row>
    <row r="1329" spans="28:28">
      <c r="AB1329" s="53"/>
    </row>
    <row r="1330" spans="28:28">
      <c r="AB1330" s="53"/>
    </row>
    <row r="1331" spans="28:28">
      <c r="AB1331" s="53"/>
    </row>
    <row r="1332" spans="28:28">
      <c r="AB1332" s="53"/>
    </row>
    <row r="1333" spans="28:28">
      <c r="AB1333" s="53"/>
    </row>
    <row r="1334" spans="28:28">
      <c r="AB1334" s="53"/>
    </row>
    <row r="1335" spans="28:28">
      <c r="AB1335" s="53"/>
    </row>
    <row r="1336" spans="28:28">
      <c r="AB1336" s="53"/>
    </row>
    <row r="1337" spans="28:28">
      <c r="AB1337" s="53"/>
    </row>
    <row r="1338" spans="28:28">
      <c r="AB1338" s="53"/>
    </row>
    <row r="1339" spans="28:28">
      <c r="AB1339" s="53"/>
    </row>
    <row r="1340" spans="28:28">
      <c r="AB1340" s="53"/>
    </row>
    <row r="1341" spans="28:28">
      <c r="AB1341" s="53"/>
    </row>
    <row r="1342" spans="28:28">
      <c r="AB1342" s="53"/>
    </row>
    <row r="1343" spans="28:28">
      <c r="AB1343" s="53"/>
    </row>
    <row r="1344" spans="28:28">
      <c r="AB1344" s="53"/>
    </row>
    <row r="1345" spans="28:28">
      <c r="AB1345" s="53"/>
    </row>
    <row r="1346" spans="28:28">
      <c r="AB1346" s="53"/>
    </row>
    <row r="1347" spans="28:28">
      <c r="AB1347" s="53"/>
    </row>
    <row r="1348" spans="28:28">
      <c r="AB1348" s="53"/>
    </row>
    <row r="1349" spans="28:28">
      <c r="AB1349" s="53"/>
    </row>
    <row r="1350" spans="28:28">
      <c r="AB1350" s="53"/>
    </row>
    <row r="1351" spans="28:28">
      <c r="AB1351" s="53"/>
    </row>
    <row r="1352" spans="28:28">
      <c r="AB1352" s="53"/>
    </row>
    <row r="1353" spans="28:28">
      <c r="AB1353" s="53"/>
    </row>
    <row r="1354" spans="28:28">
      <c r="AB1354" s="53"/>
    </row>
    <row r="1355" spans="28:28">
      <c r="AB1355" s="53"/>
    </row>
    <row r="1356" spans="28:28">
      <c r="AB1356" s="53"/>
    </row>
    <row r="1357" spans="28:28">
      <c r="AB1357" s="53"/>
    </row>
    <row r="1358" spans="28:28">
      <c r="AB1358" s="53"/>
    </row>
    <row r="1359" spans="28:28">
      <c r="AB1359" s="53"/>
    </row>
    <row r="1360" spans="28:28">
      <c r="AB1360" s="53"/>
    </row>
    <row r="1361" spans="28:28">
      <c r="AB1361" s="53"/>
    </row>
    <row r="1362" spans="28:28">
      <c r="AB1362" s="53"/>
    </row>
    <row r="1363" spans="28:28">
      <c r="AB1363" s="53"/>
    </row>
    <row r="1364" spans="28:28">
      <c r="AB1364" s="53"/>
    </row>
    <row r="1365" spans="28:28">
      <c r="AB1365" s="53"/>
    </row>
    <row r="1366" spans="28:28">
      <c r="AB1366" s="53"/>
    </row>
    <row r="1367" spans="28:28">
      <c r="AB1367" s="53"/>
    </row>
    <row r="1368" spans="28:28">
      <c r="AB1368" s="53"/>
    </row>
    <row r="1369" spans="28:28">
      <c r="AB1369" s="53"/>
    </row>
    <row r="1370" spans="28:28">
      <c r="AB1370" s="53"/>
    </row>
    <row r="1371" spans="28:28">
      <c r="AB1371" s="53"/>
    </row>
    <row r="1372" spans="28:28">
      <c r="AB1372" s="53"/>
    </row>
    <row r="1373" spans="28:28">
      <c r="AB1373" s="53"/>
    </row>
    <row r="1374" spans="28:28">
      <c r="AB1374" s="53"/>
    </row>
    <row r="1375" spans="28:28">
      <c r="AB1375" s="53"/>
    </row>
    <row r="1376" spans="28:28">
      <c r="AB1376" s="53"/>
    </row>
    <row r="1377" spans="28:28">
      <c r="AB1377" s="53"/>
    </row>
    <row r="1378" spans="28:28">
      <c r="AB1378" s="53"/>
    </row>
    <row r="1379" spans="28:28">
      <c r="AB1379" s="53"/>
    </row>
    <row r="1380" spans="28:28">
      <c r="AB1380" s="53"/>
    </row>
    <row r="1381" spans="28:28">
      <c r="AB1381" s="53"/>
    </row>
    <row r="1382" spans="28:28">
      <c r="AB1382" s="53"/>
    </row>
    <row r="1383" spans="28:28">
      <c r="AB1383" s="53"/>
    </row>
    <row r="1384" spans="28:28">
      <c r="AB1384" s="53"/>
    </row>
    <row r="1385" spans="28:28">
      <c r="AB1385" s="53"/>
    </row>
    <row r="1386" spans="28:28">
      <c r="AB1386" s="53"/>
    </row>
    <row r="1387" spans="28:28">
      <c r="AB1387" s="53"/>
    </row>
    <row r="1388" spans="28:28">
      <c r="AB1388" s="53"/>
    </row>
    <row r="1389" spans="28:28">
      <c r="AB1389" s="53"/>
    </row>
    <row r="1390" spans="28:28">
      <c r="AB1390" s="53"/>
    </row>
    <row r="1391" spans="28:28">
      <c r="AB1391" s="53"/>
    </row>
    <row r="1392" spans="28:28">
      <c r="AB1392" s="53"/>
    </row>
    <row r="1393" spans="28:28">
      <c r="AB1393" s="53"/>
    </row>
    <row r="1394" spans="28:28">
      <c r="AB1394" s="53"/>
    </row>
    <row r="1395" spans="28:28">
      <c r="AB1395" s="53"/>
    </row>
    <row r="1396" spans="28:28">
      <c r="AB1396" s="53"/>
    </row>
    <row r="1397" spans="28:28">
      <c r="AB1397" s="53"/>
    </row>
    <row r="1398" spans="28:28">
      <c r="AB1398" s="53"/>
    </row>
    <row r="1399" spans="28:28">
      <c r="AB1399" s="53"/>
    </row>
    <row r="1400" spans="28:28">
      <c r="AB1400" s="53"/>
    </row>
    <row r="1401" spans="28:28">
      <c r="AB1401" s="53"/>
    </row>
    <row r="1402" spans="28:28">
      <c r="AB1402" s="53"/>
    </row>
    <row r="1403" spans="28:28">
      <c r="AB1403" s="53"/>
    </row>
    <row r="1404" spans="28:28">
      <c r="AB1404" s="53"/>
    </row>
    <row r="1405" spans="28:28">
      <c r="AB1405" s="53"/>
    </row>
    <row r="1406" spans="28:28">
      <c r="AB1406" s="53"/>
    </row>
    <row r="1407" spans="28:28">
      <c r="AB1407" s="53"/>
    </row>
    <row r="1408" spans="28:28">
      <c r="AB1408" s="53"/>
    </row>
    <row r="1409" spans="28:28">
      <c r="AB1409" s="53"/>
    </row>
    <row r="1410" spans="28:28">
      <c r="AB1410" s="53"/>
    </row>
    <row r="1411" spans="28:28">
      <c r="AB1411" s="53"/>
    </row>
    <row r="1412" spans="28:28">
      <c r="AB1412" s="53"/>
    </row>
    <row r="1413" spans="28:28">
      <c r="AB1413" s="53"/>
    </row>
    <row r="1414" spans="28:28">
      <c r="AB1414" s="53"/>
    </row>
    <row r="1415" spans="28:28">
      <c r="AB1415" s="53"/>
    </row>
    <row r="1416" spans="28:28">
      <c r="AB1416" s="53"/>
    </row>
    <row r="1417" spans="28:28">
      <c r="AB1417" s="53"/>
    </row>
    <row r="1418" spans="28:28">
      <c r="AB1418" s="53"/>
    </row>
    <row r="1419" spans="28:28">
      <c r="AB1419" s="53"/>
    </row>
    <row r="1420" spans="28:28">
      <c r="AB1420" s="53"/>
    </row>
    <row r="1421" spans="28:28">
      <c r="AB1421" s="53"/>
    </row>
    <row r="1422" spans="28:28">
      <c r="AB1422" s="53"/>
    </row>
    <row r="1423" spans="28:28">
      <c r="AB1423" s="53"/>
    </row>
    <row r="1424" spans="28:28">
      <c r="AB1424" s="53"/>
    </row>
    <row r="1425" spans="28:28">
      <c r="AB1425" s="53"/>
    </row>
    <row r="1426" spans="28:28">
      <c r="AB1426" s="53"/>
    </row>
    <row r="1427" spans="28:28">
      <c r="AB1427" s="53"/>
    </row>
    <row r="1428" spans="28:28">
      <c r="AB1428" s="53"/>
    </row>
    <row r="1429" spans="28:28">
      <c r="AB1429" s="53"/>
    </row>
    <row r="1430" spans="28:28">
      <c r="AB1430" s="53"/>
    </row>
    <row r="1431" spans="28:28">
      <c r="AB1431" s="53"/>
    </row>
    <row r="1432" spans="28:28">
      <c r="AB1432" s="53"/>
    </row>
    <row r="1433" spans="28:28">
      <c r="AB1433" s="53"/>
    </row>
    <row r="1434" spans="28:28">
      <c r="AB1434" s="53"/>
    </row>
    <row r="1435" spans="28:28">
      <c r="AB1435" s="53"/>
    </row>
    <row r="1436" spans="28:28">
      <c r="AB1436" s="53"/>
    </row>
    <row r="1437" spans="28:28">
      <c r="AB1437" s="53"/>
    </row>
    <row r="1438" spans="28:28">
      <c r="AB1438" s="53"/>
    </row>
    <row r="1439" spans="28:28">
      <c r="AB1439" s="53"/>
    </row>
    <row r="1440" spans="28:28">
      <c r="AB1440" s="53"/>
    </row>
    <row r="1441" spans="28:28">
      <c r="AB1441" s="53"/>
    </row>
    <row r="1442" spans="28:28">
      <c r="AB1442" s="53"/>
    </row>
    <row r="1443" spans="28:28">
      <c r="AB1443" s="53"/>
    </row>
    <row r="1444" spans="28:28">
      <c r="AB1444" s="53"/>
    </row>
    <row r="1445" spans="28:28">
      <c r="AB1445" s="53"/>
    </row>
    <row r="1446" spans="28:28">
      <c r="AB1446" s="53"/>
    </row>
    <row r="1447" spans="28:28">
      <c r="AB1447" s="53"/>
    </row>
    <row r="1448" spans="28:28">
      <c r="AB1448" s="53"/>
    </row>
    <row r="1449" spans="28:28">
      <c r="AB1449" s="53"/>
    </row>
    <row r="1450" spans="28:28">
      <c r="AB1450" s="53"/>
    </row>
    <row r="1451" spans="28:28">
      <c r="AB1451" s="53"/>
    </row>
    <row r="1452" spans="28:28">
      <c r="AB1452" s="53"/>
    </row>
    <row r="1453" spans="28:28">
      <c r="AB1453" s="53"/>
    </row>
    <row r="1454" spans="28:28">
      <c r="AB1454" s="53"/>
    </row>
    <row r="1455" spans="28:28">
      <c r="AB1455" s="53"/>
    </row>
    <row r="1456" spans="28:28">
      <c r="AB1456" s="53"/>
    </row>
    <row r="1457" spans="28:28">
      <c r="AB1457" s="53"/>
    </row>
    <row r="1458" spans="28:28">
      <c r="AB1458" s="53"/>
    </row>
    <row r="1459" spans="28:28">
      <c r="AB1459" s="53"/>
    </row>
    <row r="1460" spans="28:28">
      <c r="AB1460" s="53"/>
    </row>
    <row r="1461" spans="28:28">
      <c r="AB1461" s="53"/>
    </row>
    <row r="1462" spans="28:28">
      <c r="AB1462" s="53"/>
    </row>
    <row r="1463" spans="28:28">
      <c r="AB1463" s="53"/>
    </row>
    <row r="1464" spans="28:28">
      <c r="AB1464" s="53"/>
    </row>
    <row r="1465" spans="28:28">
      <c r="AB1465" s="53"/>
    </row>
    <row r="1466" spans="28:28">
      <c r="AB1466" s="53"/>
    </row>
    <row r="1467" spans="28:28">
      <c r="AB1467" s="53"/>
    </row>
    <row r="1468" spans="28:28">
      <c r="AB1468" s="53"/>
    </row>
    <row r="1469" spans="28:28">
      <c r="AB1469" s="53"/>
    </row>
    <row r="1470" spans="28:28">
      <c r="AB1470" s="53"/>
    </row>
    <row r="1471" spans="28:28">
      <c r="AB1471" s="53"/>
    </row>
    <row r="1472" spans="28:28">
      <c r="AB1472" s="53"/>
    </row>
    <row r="1473" spans="28:28">
      <c r="AB1473" s="53"/>
    </row>
    <row r="1474" spans="28:28">
      <c r="AB1474" s="53"/>
    </row>
    <row r="1475" spans="28:28">
      <c r="AB1475" s="53"/>
    </row>
    <row r="1476" spans="28:28">
      <c r="AB1476" s="53"/>
    </row>
    <row r="1477" spans="28:28">
      <c r="AB1477" s="53"/>
    </row>
    <row r="1478" spans="28:28">
      <c r="AB1478" s="53"/>
    </row>
    <row r="1479" spans="28:28">
      <c r="AB1479" s="53"/>
    </row>
    <row r="1480" spans="28:28">
      <c r="AB1480" s="53"/>
    </row>
    <row r="1481" spans="28:28">
      <c r="AB1481" s="53"/>
    </row>
    <row r="1482" spans="28:28">
      <c r="AB1482" s="53"/>
    </row>
  </sheetData>
  <dataConsolidate/>
  <mergeCells count="7">
    <mergeCell ref="S146:U146"/>
    <mergeCell ref="G42:P42"/>
    <mergeCell ref="R42:U42"/>
    <mergeCell ref="B4:D4"/>
    <mergeCell ref="B6:D6"/>
    <mergeCell ref="B8:D8"/>
    <mergeCell ref="B10:D10"/>
  </mergeCells>
  <conditionalFormatting sqref="R145">
    <cfRule type="expression" dxfId="4" priority="9">
      <formula>$R$145&gt;50</formula>
    </cfRule>
  </conditionalFormatting>
  <conditionalFormatting sqref="S147:U147">
    <cfRule type="expression" dxfId="3" priority="7">
      <formula>$R$145&gt;50</formula>
    </cfRule>
  </conditionalFormatting>
  <conditionalFormatting sqref="W44:X143">
    <cfRule type="expression" dxfId="2" priority="6">
      <formula>W44="WARNING"</formula>
    </cfRule>
  </conditionalFormatting>
  <conditionalFormatting sqref="S146:U146">
    <cfRule type="expression" dxfId="1" priority="1">
      <formula>$R$145&lt;15</formula>
    </cfRule>
    <cfRule type="expression" dxfId="0" priority="2">
      <formula>$S$145&lt;=50</formula>
    </cfRule>
  </conditionalFormatting>
  <dataValidations count="2">
    <dataValidation type="list" allowBlank="1" showInputMessage="1" showErrorMessage="1" sqref="C44:C143 F44:F143">
      <formula1>Liste_heure</formula1>
    </dataValidation>
    <dataValidation type="list" allowBlank="1" showInputMessage="1" showErrorMessage="1" sqref="A44:A143">
      <formula1>Liste_pays_menu_deroulant</formula1>
    </dataValidation>
  </dataValidations>
  <printOptions horizontalCentered="1" verticalCentered="1"/>
  <pageMargins left="0.2" right="0" top="0.5" bottom="0.5" header="0.3" footer="0.3"/>
  <pageSetup paperSize="9" scale="62" fitToHeight="2" orientation="portrait" r:id="rId1"/>
  <headerFooter scaleWithDoc="0" alignWithMargins="0">
    <oddHeader>&amp;L&amp;"-,Bold"SOCIETE GENERALE Confidential&amp;RPage &amp;P</oddHeader>
  </headerFooter>
  <legacyDrawing r:id="rId2"/>
</worksheet>
</file>

<file path=xl/worksheets/sheet2.xml><?xml version="1.0" encoding="utf-8"?>
<worksheet xmlns="http://schemas.openxmlformats.org/spreadsheetml/2006/main" xmlns:r="http://schemas.openxmlformats.org/officeDocument/2006/relationships">
  <sheetPr codeName="Sheet6"/>
  <dimension ref="B1:G39"/>
  <sheetViews>
    <sheetView showGridLines="0" topLeftCell="D13" workbookViewId="0">
      <selection activeCell="G32" sqref="G32"/>
    </sheetView>
  </sheetViews>
  <sheetFormatPr defaultRowHeight="15"/>
  <cols>
    <col min="2" max="2" width="10.7109375" customWidth="1"/>
    <col min="3" max="3" width="55" bestFit="1" customWidth="1"/>
    <col min="6" max="6" width="10.7109375" customWidth="1"/>
    <col min="7" max="7" width="61.85546875" bestFit="1" customWidth="1"/>
  </cols>
  <sheetData>
    <row r="1" spans="2:7" ht="31.5">
      <c r="B1" s="19" t="s">
        <v>66</v>
      </c>
      <c r="C1" s="19"/>
      <c r="D1" s="19"/>
      <c r="E1" s="19"/>
    </row>
    <row r="2" spans="2:7" ht="31.5">
      <c r="B2" s="19"/>
      <c r="C2" s="19"/>
      <c r="D2" s="19"/>
      <c r="E2" s="19"/>
    </row>
    <row r="4" spans="2:7">
      <c r="B4" s="77" t="s">
        <v>57</v>
      </c>
      <c r="C4" s="77"/>
      <c r="F4" s="78" t="s">
        <v>47</v>
      </c>
      <c r="G4" s="78"/>
    </row>
    <row r="5" spans="2:7" ht="4.5" customHeight="1" thickBot="1"/>
    <row r="6" spans="2:7" ht="15.75" thickBot="1">
      <c r="B6" s="37" t="s">
        <v>78</v>
      </c>
      <c r="C6" s="38" t="s">
        <v>68</v>
      </c>
      <c r="F6" s="47" t="s">
        <v>78</v>
      </c>
      <c r="G6" s="48" t="s">
        <v>68</v>
      </c>
    </row>
    <row r="7" spans="2:7">
      <c r="B7" s="37">
        <v>41640</v>
      </c>
      <c r="C7" s="38" t="s">
        <v>79</v>
      </c>
      <c r="F7" s="37">
        <v>41640</v>
      </c>
      <c r="G7" s="1" t="s">
        <v>106</v>
      </c>
    </row>
    <row r="8" spans="2:7">
      <c r="B8" s="39">
        <v>41670</v>
      </c>
      <c r="C8" s="2" t="s">
        <v>80</v>
      </c>
      <c r="F8" s="39">
        <v>41641</v>
      </c>
      <c r="G8" s="1" t="s">
        <v>106</v>
      </c>
    </row>
    <row r="9" spans="2:7">
      <c r="B9" s="39">
        <v>41671</v>
      </c>
      <c r="C9" s="2" t="s">
        <v>81</v>
      </c>
      <c r="F9" s="39">
        <v>41642</v>
      </c>
      <c r="G9" s="1" t="s">
        <v>106</v>
      </c>
    </row>
    <row r="10" spans="2:7">
      <c r="B10" s="39">
        <v>41672</v>
      </c>
      <c r="C10" s="2" t="s">
        <v>82</v>
      </c>
      <c r="F10" s="39">
        <v>41643</v>
      </c>
      <c r="G10" s="1" t="s">
        <v>106</v>
      </c>
    </row>
    <row r="11" spans="2:7">
      <c r="B11" s="39">
        <v>41673</v>
      </c>
      <c r="C11" s="2" t="s">
        <v>83</v>
      </c>
      <c r="F11" s="39">
        <v>41644</v>
      </c>
      <c r="G11" s="1" t="s">
        <v>106</v>
      </c>
    </row>
    <row r="12" spans="2:7">
      <c r="B12" s="39">
        <v>41734</v>
      </c>
      <c r="C12" s="2" t="s">
        <v>84</v>
      </c>
      <c r="F12" s="39">
        <v>41646</v>
      </c>
      <c r="G12" s="2" t="s">
        <v>99</v>
      </c>
    </row>
    <row r="13" spans="2:7">
      <c r="B13" s="39">
        <v>41747</v>
      </c>
      <c r="C13" s="2" t="s">
        <v>85</v>
      </c>
      <c r="F13" s="39">
        <v>41693</v>
      </c>
      <c r="G13" s="2" t="s">
        <v>100</v>
      </c>
    </row>
    <row r="14" spans="2:7">
      <c r="B14" s="39">
        <v>41748</v>
      </c>
      <c r="C14" s="2" t="s">
        <v>86</v>
      </c>
      <c r="F14" s="39">
        <v>41706</v>
      </c>
      <c r="G14" s="2" t="s">
        <v>101</v>
      </c>
    </row>
    <row r="15" spans="2:7">
      <c r="B15" s="39">
        <v>41750</v>
      </c>
      <c r="C15" s="2" t="s">
        <v>87</v>
      </c>
      <c r="F15" s="39">
        <v>41760</v>
      </c>
      <c r="G15" s="2" t="s">
        <v>102</v>
      </c>
    </row>
    <row r="16" spans="2:7">
      <c r="B16" s="39">
        <v>41760</v>
      </c>
      <c r="C16" s="2" t="s">
        <v>88</v>
      </c>
      <c r="F16" s="39">
        <v>41768</v>
      </c>
      <c r="G16" s="2" t="s">
        <v>103</v>
      </c>
    </row>
    <row r="17" spans="2:7">
      <c r="B17" s="45">
        <v>41765</v>
      </c>
      <c r="C17" s="4" t="s">
        <v>89</v>
      </c>
      <c r="F17" s="39">
        <v>41802</v>
      </c>
      <c r="G17" s="2" t="s">
        <v>104</v>
      </c>
    </row>
    <row r="18" spans="2:7" ht="15.75" thickBot="1">
      <c r="B18" s="45">
        <v>41792</v>
      </c>
      <c r="C18" s="4" t="s">
        <v>90</v>
      </c>
      <c r="F18" s="40">
        <v>41947</v>
      </c>
      <c r="G18" s="41" t="s">
        <v>105</v>
      </c>
    </row>
    <row r="19" spans="2:7">
      <c r="B19" s="45">
        <v>41821</v>
      </c>
      <c r="C19" s="4" t="s">
        <v>91</v>
      </c>
    </row>
    <row r="20" spans="2:7">
      <c r="B20" s="45">
        <v>41891</v>
      </c>
      <c r="C20" s="4" t="s">
        <v>92</v>
      </c>
    </row>
    <row r="21" spans="2:7">
      <c r="B21" s="45">
        <v>41913</v>
      </c>
      <c r="C21" s="4" t="s">
        <v>96</v>
      </c>
    </row>
    <row r="22" spans="2:7">
      <c r="B22" s="45">
        <v>41914</v>
      </c>
      <c r="C22" s="4" t="s">
        <v>95</v>
      </c>
    </row>
    <row r="23" spans="2:7">
      <c r="B23" s="45">
        <v>41998</v>
      </c>
      <c r="C23" s="4" t="s">
        <v>93</v>
      </c>
    </row>
    <row r="24" spans="2:7" ht="15.75" thickBot="1">
      <c r="B24" s="40">
        <v>41999</v>
      </c>
      <c r="C24" s="41" t="s">
        <v>94</v>
      </c>
    </row>
    <row r="25" spans="2:7">
      <c r="B25" s="34"/>
      <c r="C25" s="46"/>
    </row>
    <row r="26" spans="2:7">
      <c r="B26" s="35"/>
      <c r="C26" s="36"/>
    </row>
    <row r="27" spans="2:7">
      <c r="B27" s="77" t="s">
        <v>49</v>
      </c>
      <c r="C27" s="77"/>
      <c r="F27" s="77" t="s">
        <v>48</v>
      </c>
      <c r="G27" s="77"/>
    </row>
    <row r="28" spans="2:7" ht="5.25" customHeight="1" thickBot="1"/>
    <row r="29" spans="2:7" ht="15.75" thickBot="1">
      <c r="B29" s="37" t="s">
        <v>78</v>
      </c>
      <c r="C29" s="38" t="s">
        <v>68</v>
      </c>
      <c r="F29" s="43" t="s">
        <v>67</v>
      </c>
      <c r="G29" s="44" t="s">
        <v>68</v>
      </c>
    </row>
    <row r="30" spans="2:7">
      <c r="B30" s="37">
        <v>41640</v>
      </c>
      <c r="C30" s="38" t="s">
        <v>69</v>
      </c>
      <c r="F30" s="42">
        <v>41640</v>
      </c>
      <c r="G30" s="1" t="s">
        <v>107</v>
      </c>
    </row>
    <row r="31" spans="2:7">
      <c r="B31" s="39">
        <v>41659</v>
      </c>
      <c r="C31" s="2" t="s">
        <v>71</v>
      </c>
      <c r="F31" s="49">
        <v>41715</v>
      </c>
      <c r="G31" s="50" t="s">
        <v>108</v>
      </c>
    </row>
    <row r="32" spans="2:7">
      <c r="B32" s="39">
        <v>41687</v>
      </c>
      <c r="C32" s="2" t="s">
        <v>70</v>
      </c>
      <c r="F32" s="39">
        <v>41747</v>
      </c>
      <c r="G32" s="2" t="s">
        <v>85</v>
      </c>
    </row>
    <row r="33" spans="2:7">
      <c r="B33" s="39">
        <v>41785</v>
      </c>
      <c r="C33" s="2" t="s">
        <v>72</v>
      </c>
      <c r="F33" s="39">
        <v>41750</v>
      </c>
      <c r="G33" s="2" t="s">
        <v>87</v>
      </c>
    </row>
    <row r="34" spans="2:7">
      <c r="B34" s="39">
        <v>41824</v>
      </c>
      <c r="C34" s="2" t="s">
        <v>76</v>
      </c>
      <c r="F34" s="39">
        <v>41763</v>
      </c>
      <c r="G34" s="2" t="s">
        <v>111</v>
      </c>
    </row>
    <row r="35" spans="2:7">
      <c r="B35" s="39">
        <v>41883</v>
      </c>
      <c r="C35" s="2" t="s">
        <v>77</v>
      </c>
      <c r="F35" s="39">
        <v>41785</v>
      </c>
      <c r="G35" s="2" t="s">
        <v>97</v>
      </c>
    </row>
    <row r="36" spans="2:7">
      <c r="B36" s="39">
        <v>41195</v>
      </c>
      <c r="C36" s="2" t="s">
        <v>75</v>
      </c>
      <c r="F36" s="49">
        <v>41876</v>
      </c>
      <c r="G36" s="50" t="s">
        <v>98</v>
      </c>
    </row>
    <row r="37" spans="2:7">
      <c r="B37" s="39">
        <v>41954</v>
      </c>
      <c r="C37" s="2" t="s">
        <v>73</v>
      </c>
      <c r="F37" s="39">
        <v>41998</v>
      </c>
      <c r="G37" s="2" t="s">
        <v>109</v>
      </c>
    </row>
    <row r="38" spans="2:7" ht="15.75" thickBot="1">
      <c r="B38" s="39">
        <v>41970</v>
      </c>
      <c r="C38" s="2" t="s">
        <v>74</v>
      </c>
      <c r="F38" s="40">
        <v>41999</v>
      </c>
      <c r="G38" s="41" t="s">
        <v>110</v>
      </c>
    </row>
    <row r="39" spans="2:7" ht="15.75" thickBot="1">
      <c r="B39" s="40">
        <v>41998</v>
      </c>
      <c r="C39" s="41" t="s">
        <v>93</v>
      </c>
    </row>
  </sheetData>
  <mergeCells count="4">
    <mergeCell ref="B27:C27"/>
    <mergeCell ref="F27:G27"/>
    <mergeCell ref="B4:C4"/>
    <mergeCell ref="F4:G4"/>
  </mergeCells>
  <pageMargins left="0.7" right="0.7" top="0.75" bottom="0.75" header="0.3" footer="0.3"/>
  <pageSetup orientation="portrait" r:id="rId1"/>
</worksheet>
</file>

<file path=xl/worksheets/sheet3.xml><?xml version="1.0" encoding="utf-8"?>
<worksheet xmlns="http://schemas.openxmlformats.org/spreadsheetml/2006/main" xmlns:r="http://schemas.openxmlformats.org/officeDocument/2006/relationships">
  <sheetPr codeName="Sheet7"/>
  <dimension ref="A1:L1439"/>
  <sheetViews>
    <sheetView workbookViewId="0">
      <selection activeCell="I333" sqref="I333"/>
    </sheetView>
  </sheetViews>
  <sheetFormatPr defaultRowHeight="15"/>
  <cols>
    <col min="1" max="1" width="17.85546875" bestFit="1" customWidth="1"/>
    <col min="2" max="2" width="16.85546875" bestFit="1" customWidth="1"/>
    <col min="5" max="5" width="24.7109375" bestFit="1" customWidth="1"/>
    <col min="6" max="6" width="21" bestFit="1" customWidth="1"/>
    <col min="8" max="8" width="9.5703125" bestFit="1" customWidth="1"/>
    <col min="9" max="9" width="10.42578125" bestFit="1" customWidth="1"/>
    <col min="11" max="11" width="10.85546875" bestFit="1" customWidth="1"/>
  </cols>
  <sheetData>
    <row r="1" spans="1:12">
      <c r="A1" t="s">
        <v>0</v>
      </c>
      <c r="B1" s="3" t="s">
        <v>7</v>
      </c>
      <c r="C1" t="s">
        <v>1</v>
      </c>
      <c r="E1" t="s">
        <v>40</v>
      </c>
      <c r="F1" s="57" t="s">
        <v>7</v>
      </c>
      <c r="H1" t="s">
        <v>113</v>
      </c>
      <c r="I1" s="59">
        <v>41640</v>
      </c>
      <c r="K1" t="s">
        <v>114</v>
      </c>
      <c r="L1" s="60">
        <v>6.9444444444444447E-4</v>
      </c>
    </row>
    <row r="2" spans="1:12">
      <c r="B2" s="3" t="s">
        <v>9</v>
      </c>
      <c r="C2" t="s">
        <v>1</v>
      </c>
      <c r="F2" s="57" t="s">
        <v>50</v>
      </c>
      <c r="I2" s="59">
        <v>41641</v>
      </c>
      <c r="L2" s="60">
        <v>1.3888888888888889E-3</v>
      </c>
    </row>
    <row r="3" spans="1:12">
      <c r="B3" s="3" t="s">
        <v>14</v>
      </c>
      <c r="C3" t="s">
        <v>1</v>
      </c>
      <c r="F3" s="57" t="s">
        <v>51</v>
      </c>
      <c r="I3" s="59">
        <v>41642</v>
      </c>
      <c r="L3" s="60">
        <v>2.0833333333333298E-3</v>
      </c>
    </row>
    <row r="4" spans="1:12">
      <c r="B4" s="3" t="s">
        <v>3</v>
      </c>
      <c r="C4" t="s">
        <v>1</v>
      </c>
      <c r="F4" s="57" t="s">
        <v>8</v>
      </c>
      <c r="I4" s="59">
        <v>41643</v>
      </c>
      <c r="L4" s="60">
        <v>2.7777777777777701E-3</v>
      </c>
    </row>
    <row r="5" spans="1:12">
      <c r="B5" s="3" t="s">
        <v>20</v>
      </c>
      <c r="C5" t="s">
        <v>1</v>
      </c>
      <c r="F5" s="57" t="s">
        <v>9</v>
      </c>
      <c r="I5" s="59">
        <v>41644</v>
      </c>
      <c r="L5" s="60">
        <v>3.4722222222222199E-3</v>
      </c>
    </row>
    <row r="6" spans="1:12">
      <c r="B6" s="3" t="s">
        <v>24</v>
      </c>
      <c r="C6" t="s">
        <v>1</v>
      </c>
      <c r="F6" s="57" t="s">
        <v>10</v>
      </c>
      <c r="I6" s="59">
        <v>41645</v>
      </c>
      <c r="L6" s="60">
        <v>4.1666666666666597E-3</v>
      </c>
    </row>
    <row r="7" spans="1:12">
      <c r="B7" s="3" t="s">
        <v>39</v>
      </c>
      <c r="C7" t="s">
        <v>1</v>
      </c>
      <c r="F7" s="57" t="s">
        <v>55</v>
      </c>
      <c r="I7" s="59">
        <v>41646</v>
      </c>
      <c r="L7" s="60">
        <v>4.8611111111111103E-3</v>
      </c>
    </row>
    <row r="8" spans="1:12">
      <c r="B8" s="3" t="s">
        <v>4</v>
      </c>
      <c r="C8" t="s">
        <v>1</v>
      </c>
      <c r="F8" s="57" t="s">
        <v>11</v>
      </c>
      <c r="I8" s="59">
        <v>41647</v>
      </c>
      <c r="L8" s="60">
        <v>5.5555555555555497E-3</v>
      </c>
    </row>
    <row r="9" spans="1:12">
      <c r="B9" s="3" t="s">
        <v>5</v>
      </c>
      <c r="C9" t="s">
        <v>1</v>
      </c>
      <c r="F9" s="57" t="s">
        <v>41</v>
      </c>
      <c r="I9" s="59">
        <v>41648</v>
      </c>
      <c r="L9" s="60">
        <v>6.2500000000000003E-3</v>
      </c>
    </row>
    <row r="10" spans="1:12">
      <c r="B10" s="3" t="s">
        <v>2</v>
      </c>
      <c r="C10" t="s">
        <v>1</v>
      </c>
      <c r="F10" s="57" t="s">
        <v>12</v>
      </c>
      <c r="I10" s="59">
        <v>41649</v>
      </c>
      <c r="L10" s="60">
        <v>6.9444444444444397E-3</v>
      </c>
    </row>
    <row r="11" spans="1:12">
      <c r="B11" s="3" t="s">
        <v>35</v>
      </c>
      <c r="C11" t="s">
        <v>1</v>
      </c>
      <c r="F11" s="57" t="s">
        <v>53</v>
      </c>
      <c r="I11" s="59">
        <v>41650</v>
      </c>
      <c r="L11" s="60">
        <v>7.63888888888888E-3</v>
      </c>
    </row>
    <row r="12" spans="1:12">
      <c r="B12" s="3" t="s">
        <v>8</v>
      </c>
      <c r="C12" t="s">
        <v>6</v>
      </c>
      <c r="F12" s="57" t="s">
        <v>13</v>
      </c>
      <c r="I12" s="59">
        <v>41651</v>
      </c>
      <c r="L12" s="60">
        <v>8.3333333333333297E-3</v>
      </c>
    </row>
    <row r="13" spans="1:12">
      <c r="B13" s="3" t="s">
        <v>10</v>
      </c>
      <c r="C13" t="s">
        <v>6</v>
      </c>
      <c r="F13" s="57" t="s">
        <v>45</v>
      </c>
      <c r="I13" s="59">
        <v>41652</v>
      </c>
      <c r="L13" s="60">
        <v>9.02777777777777E-3</v>
      </c>
    </row>
    <row r="14" spans="1:12">
      <c r="B14" s="3" t="s">
        <v>11</v>
      </c>
      <c r="C14" t="s">
        <v>6</v>
      </c>
      <c r="F14" s="57" t="s">
        <v>61</v>
      </c>
      <c r="I14" s="59">
        <v>41653</v>
      </c>
      <c r="L14" s="60">
        <v>9.7222222222222206E-3</v>
      </c>
    </row>
    <row r="15" spans="1:12">
      <c r="B15" s="3" t="s">
        <v>41</v>
      </c>
      <c r="C15" t="s">
        <v>6</v>
      </c>
      <c r="F15" s="57" t="s">
        <v>62</v>
      </c>
      <c r="I15" s="59">
        <v>41654</v>
      </c>
      <c r="L15" s="60">
        <v>1.0416666666666701E-2</v>
      </c>
    </row>
    <row r="16" spans="1:12">
      <c r="B16" s="3" t="s">
        <v>12</v>
      </c>
      <c r="C16" t="s">
        <v>6</v>
      </c>
      <c r="F16" s="57" t="s">
        <v>14</v>
      </c>
      <c r="I16" s="59">
        <v>41655</v>
      </c>
      <c r="L16" s="60">
        <v>1.1111111111111099E-2</v>
      </c>
    </row>
    <row r="17" spans="2:12">
      <c r="B17" s="3" t="s">
        <v>13</v>
      </c>
      <c r="C17" t="s">
        <v>6</v>
      </c>
      <c r="F17" s="57" t="s">
        <v>15</v>
      </c>
      <c r="I17" s="59">
        <v>41656</v>
      </c>
      <c r="L17" s="60">
        <v>1.18055555555555E-2</v>
      </c>
    </row>
    <row r="18" spans="2:12">
      <c r="B18" s="3" t="s">
        <v>45</v>
      </c>
      <c r="C18" t="s">
        <v>6</v>
      </c>
      <c r="F18" s="57" t="s">
        <v>42</v>
      </c>
      <c r="I18" s="59">
        <v>41657</v>
      </c>
      <c r="L18" s="60">
        <v>1.2500000000000001E-2</v>
      </c>
    </row>
    <row r="19" spans="2:12">
      <c r="B19" s="3" t="s">
        <v>15</v>
      </c>
      <c r="C19" t="s">
        <v>6</v>
      </c>
      <c r="F19" s="57" t="s">
        <v>56</v>
      </c>
      <c r="I19" s="59">
        <v>41658</v>
      </c>
      <c r="L19" s="60">
        <v>1.3194444444444399E-2</v>
      </c>
    </row>
    <row r="20" spans="2:12">
      <c r="B20" s="3" t="s">
        <v>42</v>
      </c>
      <c r="C20" t="s">
        <v>6</v>
      </c>
      <c r="F20" s="57" t="s">
        <v>16</v>
      </c>
      <c r="I20" s="59">
        <v>41659</v>
      </c>
      <c r="L20" s="60">
        <v>1.38888888888888E-2</v>
      </c>
    </row>
    <row r="21" spans="2:12">
      <c r="B21" s="3" t="s">
        <v>16</v>
      </c>
      <c r="C21" t="s">
        <v>6</v>
      </c>
      <c r="F21" s="57" t="s">
        <v>17</v>
      </c>
      <c r="I21" s="59">
        <v>41660</v>
      </c>
      <c r="L21" s="60">
        <v>1.4583333333333301E-2</v>
      </c>
    </row>
    <row r="22" spans="2:12">
      <c r="B22" s="3" t="s">
        <v>17</v>
      </c>
      <c r="C22" t="s">
        <v>6</v>
      </c>
      <c r="F22" s="57" t="s">
        <v>57</v>
      </c>
      <c r="I22" s="59">
        <v>41661</v>
      </c>
      <c r="L22" s="60">
        <v>1.5277777777777699E-2</v>
      </c>
    </row>
    <row r="23" spans="2:12">
      <c r="B23" s="3" t="s">
        <v>18</v>
      </c>
      <c r="C23" t="s">
        <v>6</v>
      </c>
      <c r="F23" s="57" t="s">
        <v>18</v>
      </c>
      <c r="I23" s="59">
        <v>41662</v>
      </c>
      <c r="L23" s="60">
        <v>1.59722222222222E-2</v>
      </c>
    </row>
    <row r="24" spans="2:12">
      <c r="B24" s="3" t="s">
        <v>19</v>
      </c>
      <c r="C24" t="s">
        <v>6</v>
      </c>
      <c r="F24" s="57" t="s">
        <v>46</v>
      </c>
      <c r="I24" s="59">
        <v>41663</v>
      </c>
      <c r="L24" s="60">
        <v>1.6666666666666601E-2</v>
      </c>
    </row>
    <row r="25" spans="2:12">
      <c r="B25" s="3" t="s">
        <v>21</v>
      </c>
      <c r="C25" t="s">
        <v>6</v>
      </c>
      <c r="F25" s="57" t="s">
        <v>3</v>
      </c>
      <c r="I25" s="59">
        <v>41664</v>
      </c>
      <c r="L25" s="60">
        <v>1.7361111111111101E-2</v>
      </c>
    </row>
    <row r="26" spans="2:12">
      <c r="B26" s="3" t="s">
        <v>22</v>
      </c>
      <c r="C26" t="s">
        <v>6</v>
      </c>
      <c r="F26" s="57" t="s">
        <v>19</v>
      </c>
      <c r="I26" s="59">
        <v>41665</v>
      </c>
      <c r="L26" s="60">
        <v>1.8055555555555498E-2</v>
      </c>
    </row>
    <row r="27" spans="2:12">
      <c r="B27" s="3" t="s">
        <v>23</v>
      </c>
      <c r="C27" t="s">
        <v>6</v>
      </c>
      <c r="F27" s="57" t="s">
        <v>20</v>
      </c>
      <c r="I27" s="59">
        <v>41666</v>
      </c>
      <c r="L27" s="60">
        <v>1.8749999999999999E-2</v>
      </c>
    </row>
    <row r="28" spans="2:12">
      <c r="B28" s="3" t="s">
        <v>25</v>
      </c>
      <c r="C28" t="s">
        <v>6</v>
      </c>
      <c r="F28" s="57" t="s">
        <v>54</v>
      </c>
      <c r="I28" s="59">
        <v>41667</v>
      </c>
      <c r="L28" s="60">
        <v>1.94444444444444E-2</v>
      </c>
    </row>
    <row r="29" spans="2:12">
      <c r="B29" s="3" t="s">
        <v>26</v>
      </c>
      <c r="C29" t="s">
        <v>6</v>
      </c>
      <c r="F29" s="57" t="s">
        <v>21</v>
      </c>
      <c r="I29" s="59">
        <v>41668</v>
      </c>
      <c r="L29" s="60">
        <v>2.01388888888888E-2</v>
      </c>
    </row>
    <row r="30" spans="2:12">
      <c r="B30" s="3" t="s">
        <v>27</v>
      </c>
      <c r="C30" t="s">
        <v>6</v>
      </c>
      <c r="F30" s="57" t="s">
        <v>22</v>
      </c>
      <c r="I30" s="59">
        <v>41669</v>
      </c>
      <c r="L30" s="60">
        <v>2.0833333333333301E-2</v>
      </c>
    </row>
    <row r="31" spans="2:12">
      <c r="B31" s="3" t="s">
        <v>28</v>
      </c>
      <c r="C31" t="s">
        <v>6</v>
      </c>
      <c r="F31" s="57" t="s">
        <v>23</v>
      </c>
      <c r="I31" s="59">
        <v>41670</v>
      </c>
      <c r="L31" s="60">
        <v>2.1527777777777701E-2</v>
      </c>
    </row>
    <row r="32" spans="2:12">
      <c r="B32" s="3" t="s">
        <v>29</v>
      </c>
      <c r="C32" t="s">
        <v>6</v>
      </c>
      <c r="F32" s="57" t="s">
        <v>24</v>
      </c>
      <c r="I32" s="59">
        <v>41671</v>
      </c>
      <c r="L32" s="60">
        <v>2.2222222222222199E-2</v>
      </c>
    </row>
    <row r="33" spans="2:12">
      <c r="B33" s="3" t="s">
        <v>36</v>
      </c>
      <c r="C33" t="s">
        <v>6</v>
      </c>
      <c r="F33" s="57" t="s">
        <v>25</v>
      </c>
      <c r="I33" s="59">
        <v>41672</v>
      </c>
      <c r="L33" s="60">
        <v>2.2916666666666599E-2</v>
      </c>
    </row>
    <row r="34" spans="2:12">
      <c r="B34" s="3" t="s">
        <v>30</v>
      </c>
      <c r="C34" t="s">
        <v>6</v>
      </c>
      <c r="F34" s="57" t="s">
        <v>26</v>
      </c>
      <c r="I34" s="59">
        <v>41673</v>
      </c>
      <c r="L34" s="60">
        <v>2.36111111111111E-2</v>
      </c>
    </row>
    <row r="35" spans="2:12">
      <c r="B35" s="3" t="s">
        <v>31</v>
      </c>
      <c r="C35" t="s">
        <v>6</v>
      </c>
      <c r="F35" s="57" t="s">
        <v>60</v>
      </c>
      <c r="I35" s="59">
        <v>41674</v>
      </c>
      <c r="L35" s="60">
        <v>2.43055555555555E-2</v>
      </c>
    </row>
    <row r="36" spans="2:12">
      <c r="B36" s="3" t="s">
        <v>32</v>
      </c>
      <c r="C36" t="s">
        <v>6</v>
      </c>
      <c r="F36" s="57" t="s">
        <v>59</v>
      </c>
      <c r="I36" s="59">
        <v>41675</v>
      </c>
      <c r="L36" s="60">
        <v>2.5000000000000001E-2</v>
      </c>
    </row>
    <row r="37" spans="2:12">
      <c r="B37" s="3" t="s">
        <v>33</v>
      </c>
      <c r="C37" t="s">
        <v>6</v>
      </c>
      <c r="F37" s="57" t="s">
        <v>39</v>
      </c>
      <c r="I37" s="59">
        <v>41676</v>
      </c>
      <c r="L37" s="60">
        <v>2.5694444444444402E-2</v>
      </c>
    </row>
    <row r="38" spans="2:12">
      <c r="B38" s="3" t="s">
        <v>34</v>
      </c>
      <c r="C38" t="s">
        <v>6</v>
      </c>
      <c r="F38" s="57" t="s">
        <v>27</v>
      </c>
      <c r="I38" s="59">
        <v>41677</v>
      </c>
      <c r="L38" s="60">
        <v>2.6388888888888799E-2</v>
      </c>
    </row>
    <row r="39" spans="2:12">
      <c r="B39" s="3" t="s">
        <v>37</v>
      </c>
      <c r="C39" t="s">
        <v>6</v>
      </c>
      <c r="F39" s="57" t="s">
        <v>28</v>
      </c>
      <c r="I39" s="59">
        <v>41678</v>
      </c>
      <c r="L39" s="60">
        <v>2.70833333333333E-2</v>
      </c>
    </row>
    <row r="40" spans="2:12">
      <c r="B40" s="3" t="s">
        <v>38</v>
      </c>
      <c r="C40" t="s">
        <v>6</v>
      </c>
      <c r="F40" s="57" t="s">
        <v>4</v>
      </c>
      <c r="I40" s="59">
        <v>41679</v>
      </c>
      <c r="L40" s="60">
        <v>2.77777777777777E-2</v>
      </c>
    </row>
    <row r="41" spans="2:12">
      <c r="F41" s="57" t="s">
        <v>29</v>
      </c>
      <c r="I41" s="59">
        <v>41680</v>
      </c>
      <c r="L41" s="60">
        <v>2.8472222222222201E-2</v>
      </c>
    </row>
    <row r="42" spans="2:12">
      <c r="F42" s="57" t="s">
        <v>5</v>
      </c>
      <c r="I42" s="59">
        <v>41681</v>
      </c>
      <c r="L42" s="60">
        <v>2.9166666666666601E-2</v>
      </c>
    </row>
    <row r="43" spans="2:12">
      <c r="F43" s="57" t="s">
        <v>52</v>
      </c>
      <c r="I43" s="59">
        <v>41682</v>
      </c>
      <c r="L43" s="60">
        <v>2.9861111111111099E-2</v>
      </c>
    </row>
    <row r="44" spans="2:12">
      <c r="F44" s="57" t="s">
        <v>36</v>
      </c>
      <c r="I44" s="59">
        <v>41683</v>
      </c>
      <c r="L44" s="60">
        <v>3.0555555555555499E-2</v>
      </c>
    </row>
    <row r="45" spans="2:12">
      <c r="F45" s="57" t="s">
        <v>30</v>
      </c>
      <c r="I45" s="59">
        <v>41684</v>
      </c>
      <c r="L45" s="60">
        <v>3.125E-2</v>
      </c>
    </row>
    <row r="46" spans="2:12">
      <c r="F46" s="57" t="s">
        <v>2</v>
      </c>
      <c r="I46" s="59">
        <v>41685</v>
      </c>
      <c r="L46" s="60">
        <v>3.19444444444444E-2</v>
      </c>
    </row>
    <row r="47" spans="2:12">
      <c r="F47" s="57" t="s">
        <v>47</v>
      </c>
      <c r="I47" s="59">
        <v>41686</v>
      </c>
      <c r="L47" s="60">
        <v>3.2638888888888801E-2</v>
      </c>
    </row>
    <row r="48" spans="2:12">
      <c r="F48" s="57" t="s">
        <v>31</v>
      </c>
      <c r="I48" s="59">
        <v>41687</v>
      </c>
      <c r="L48" s="60">
        <v>3.3333333333333298E-2</v>
      </c>
    </row>
    <row r="49" spans="6:12">
      <c r="F49" s="57" t="s">
        <v>58</v>
      </c>
      <c r="I49" s="59">
        <v>41688</v>
      </c>
      <c r="L49" s="60">
        <v>3.4027777777777699E-2</v>
      </c>
    </row>
    <row r="50" spans="6:12">
      <c r="F50" s="57" t="s">
        <v>32</v>
      </c>
      <c r="I50" s="59">
        <v>41689</v>
      </c>
      <c r="L50" s="60">
        <v>3.4722222222222203E-2</v>
      </c>
    </row>
    <row r="51" spans="6:12">
      <c r="F51" s="57" t="s">
        <v>33</v>
      </c>
      <c r="I51" s="59">
        <v>41690</v>
      </c>
      <c r="L51" s="60">
        <v>3.5416666666666603E-2</v>
      </c>
    </row>
    <row r="52" spans="6:12">
      <c r="F52" s="57" t="s">
        <v>34</v>
      </c>
      <c r="I52" s="59">
        <v>41691</v>
      </c>
      <c r="L52" s="60">
        <v>3.6111111111111101E-2</v>
      </c>
    </row>
    <row r="53" spans="6:12">
      <c r="F53" s="57" t="s">
        <v>35</v>
      </c>
      <c r="I53" s="59">
        <v>41692</v>
      </c>
      <c r="L53" s="60">
        <v>3.6805555555555501E-2</v>
      </c>
    </row>
    <row r="54" spans="6:12">
      <c r="F54" s="57" t="s">
        <v>37</v>
      </c>
      <c r="I54" s="59">
        <v>41693</v>
      </c>
      <c r="L54" s="60">
        <v>3.7499999999999999E-2</v>
      </c>
    </row>
    <row r="55" spans="6:12">
      <c r="F55" s="57" t="s">
        <v>38</v>
      </c>
      <c r="I55" s="59">
        <v>41694</v>
      </c>
      <c r="L55" s="60">
        <v>3.8194444444444399E-2</v>
      </c>
    </row>
    <row r="56" spans="6:12">
      <c r="F56" s="58" t="s">
        <v>44</v>
      </c>
      <c r="I56" s="59">
        <v>41695</v>
      </c>
      <c r="L56" s="60">
        <v>3.8888888888888799E-2</v>
      </c>
    </row>
    <row r="57" spans="6:12">
      <c r="I57" s="59">
        <v>41696</v>
      </c>
      <c r="L57" s="60">
        <v>3.9583333333333297E-2</v>
      </c>
    </row>
    <row r="58" spans="6:12">
      <c r="I58" s="59">
        <v>41697</v>
      </c>
      <c r="L58" s="60">
        <v>4.0277777777777697E-2</v>
      </c>
    </row>
    <row r="59" spans="6:12">
      <c r="I59" s="59">
        <v>41698</v>
      </c>
      <c r="L59" s="60">
        <v>4.0972222222222202E-2</v>
      </c>
    </row>
    <row r="60" spans="6:12">
      <c r="I60" s="59">
        <v>41699</v>
      </c>
      <c r="L60" s="60">
        <v>4.1666666666666602E-2</v>
      </c>
    </row>
    <row r="61" spans="6:12">
      <c r="I61" s="59">
        <v>41700</v>
      </c>
      <c r="L61" s="60">
        <v>4.2361111111111099E-2</v>
      </c>
    </row>
    <row r="62" spans="6:12">
      <c r="I62" s="59">
        <v>41701</v>
      </c>
      <c r="L62" s="60">
        <v>4.30555555555555E-2</v>
      </c>
    </row>
    <row r="63" spans="6:12">
      <c r="I63" s="59">
        <v>41702</v>
      </c>
      <c r="L63" s="60">
        <v>4.3749999999999997E-2</v>
      </c>
    </row>
    <row r="64" spans="6:12">
      <c r="I64" s="59">
        <v>41703</v>
      </c>
      <c r="L64" s="60">
        <v>4.4444444444444398E-2</v>
      </c>
    </row>
    <row r="65" spans="9:12">
      <c r="I65" s="59">
        <v>41704</v>
      </c>
      <c r="L65" s="60">
        <v>4.5138888888888798E-2</v>
      </c>
    </row>
    <row r="66" spans="9:12">
      <c r="I66" s="59">
        <v>41705</v>
      </c>
      <c r="L66" s="60">
        <v>4.5833333333333302E-2</v>
      </c>
    </row>
    <row r="67" spans="9:12">
      <c r="I67" s="59">
        <v>41706</v>
      </c>
      <c r="L67" s="60">
        <v>4.6527777777777703E-2</v>
      </c>
    </row>
    <row r="68" spans="9:12">
      <c r="I68" s="59">
        <v>41707</v>
      </c>
      <c r="L68" s="60">
        <v>4.72222222222222E-2</v>
      </c>
    </row>
    <row r="69" spans="9:12">
      <c r="I69" s="59">
        <v>41708</v>
      </c>
      <c r="L69" s="60">
        <v>4.7916666666666601E-2</v>
      </c>
    </row>
    <row r="70" spans="9:12">
      <c r="I70" s="59">
        <v>41709</v>
      </c>
      <c r="L70" s="60">
        <v>4.8611111111111098E-2</v>
      </c>
    </row>
    <row r="71" spans="9:12">
      <c r="I71" s="59">
        <v>41710</v>
      </c>
      <c r="L71" s="60">
        <v>4.9305555555555498E-2</v>
      </c>
    </row>
    <row r="72" spans="9:12">
      <c r="I72" s="59">
        <v>41711</v>
      </c>
      <c r="L72" s="60">
        <v>0.05</v>
      </c>
    </row>
    <row r="73" spans="9:12">
      <c r="I73" s="59">
        <v>41712</v>
      </c>
      <c r="L73" s="60">
        <v>5.0694444444444403E-2</v>
      </c>
    </row>
    <row r="74" spans="9:12">
      <c r="I74" s="59">
        <v>41713</v>
      </c>
      <c r="L74" s="60">
        <v>5.1388888888888803E-2</v>
      </c>
    </row>
    <row r="75" spans="9:12">
      <c r="I75" s="59">
        <v>41714</v>
      </c>
      <c r="L75" s="60">
        <v>5.2083333333333301E-2</v>
      </c>
    </row>
    <row r="76" spans="9:12">
      <c r="I76" s="59">
        <v>41715</v>
      </c>
      <c r="L76" s="60">
        <v>5.2777777777777701E-2</v>
      </c>
    </row>
    <row r="77" spans="9:12">
      <c r="I77" s="59">
        <v>41716</v>
      </c>
      <c r="L77" s="60">
        <v>5.3472222222222199E-2</v>
      </c>
    </row>
    <row r="78" spans="9:12">
      <c r="I78" s="59">
        <v>41717</v>
      </c>
      <c r="L78" s="60">
        <v>5.4166666666666599E-2</v>
      </c>
    </row>
    <row r="79" spans="9:12">
      <c r="I79" s="59">
        <v>41718</v>
      </c>
      <c r="L79" s="60">
        <v>5.4861111111111097E-2</v>
      </c>
    </row>
    <row r="80" spans="9:12">
      <c r="I80" s="59">
        <v>41719</v>
      </c>
      <c r="L80" s="60">
        <v>5.5555555555555497E-2</v>
      </c>
    </row>
    <row r="81" spans="9:12">
      <c r="I81" s="59">
        <v>41720</v>
      </c>
      <c r="L81" s="60">
        <v>5.6250000000000001E-2</v>
      </c>
    </row>
    <row r="82" spans="9:12">
      <c r="I82" s="59">
        <v>41721</v>
      </c>
      <c r="L82" s="60">
        <v>5.6944444444444402E-2</v>
      </c>
    </row>
    <row r="83" spans="9:12">
      <c r="I83" s="59">
        <v>41722</v>
      </c>
      <c r="L83" s="60">
        <v>5.7638888888888802E-2</v>
      </c>
    </row>
    <row r="84" spans="9:12">
      <c r="I84" s="59">
        <v>41723</v>
      </c>
      <c r="L84" s="60">
        <v>5.83333333333333E-2</v>
      </c>
    </row>
    <row r="85" spans="9:12">
      <c r="I85" s="59">
        <v>41724</v>
      </c>
      <c r="L85" s="60">
        <v>5.90277777777777E-2</v>
      </c>
    </row>
    <row r="86" spans="9:12">
      <c r="I86" s="59">
        <v>41725</v>
      </c>
      <c r="L86" s="60">
        <v>5.9722222222222197E-2</v>
      </c>
    </row>
    <row r="87" spans="9:12">
      <c r="I87" s="59">
        <v>41726</v>
      </c>
      <c r="L87" s="60">
        <v>6.0416666666666598E-2</v>
      </c>
    </row>
    <row r="88" spans="9:12">
      <c r="I88" s="59">
        <v>41727</v>
      </c>
      <c r="L88" s="60">
        <v>6.1111111111111102E-2</v>
      </c>
    </row>
    <row r="89" spans="9:12">
      <c r="I89" s="59">
        <v>41728</v>
      </c>
      <c r="L89" s="60">
        <v>6.1805555555555503E-2</v>
      </c>
    </row>
    <row r="90" spans="9:12">
      <c r="I90" s="59">
        <v>41729</v>
      </c>
      <c r="L90" s="60">
        <v>6.25E-2</v>
      </c>
    </row>
    <row r="91" spans="9:12">
      <c r="I91" s="59">
        <v>41730</v>
      </c>
      <c r="L91" s="60">
        <v>6.31944444444444E-2</v>
      </c>
    </row>
    <row r="92" spans="9:12">
      <c r="I92" s="59">
        <v>41731</v>
      </c>
      <c r="L92" s="60">
        <v>6.3888888888888801E-2</v>
      </c>
    </row>
    <row r="93" spans="9:12">
      <c r="I93" s="59">
        <v>41732</v>
      </c>
      <c r="L93" s="60">
        <v>6.4583333333333298E-2</v>
      </c>
    </row>
    <row r="94" spans="9:12">
      <c r="I94" s="59">
        <v>41733</v>
      </c>
      <c r="L94" s="60">
        <v>6.5277777777777699E-2</v>
      </c>
    </row>
    <row r="95" spans="9:12">
      <c r="I95" s="59">
        <v>41734</v>
      </c>
      <c r="L95" s="60">
        <v>6.5972222222222196E-2</v>
      </c>
    </row>
    <row r="96" spans="9:12">
      <c r="I96" s="59">
        <v>41735</v>
      </c>
      <c r="L96" s="60">
        <v>6.6666666666666596E-2</v>
      </c>
    </row>
    <row r="97" spans="9:12">
      <c r="I97" s="59">
        <v>41736</v>
      </c>
      <c r="L97" s="60">
        <v>6.7361111111111094E-2</v>
      </c>
    </row>
    <row r="98" spans="9:12">
      <c r="I98" s="59">
        <v>41737</v>
      </c>
      <c r="L98" s="60">
        <v>6.8055555555555494E-2</v>
      </c>
    </row>
    <row r="99" spans="9:12">
      <c r="I99" s="59">
        <v>41738</v>
      </c>
      <c r="L99" s="60">
        <v>6.8750000000000006E-2</v>
      </c>
    </row>
    <row r="100" spans="9:12">
      <c r="I100" s="59">
        <v>41739</v>
      </c>
      <c r="L100" s="60">
        <v>6.9444444444444406E-2</v>
      </c>
    </row>
    <row r="101" spans="9:12">
      <c r="I101" s="59">
        <v>41740</v>
      </c>
      <c r="L101" s="60">
        <v>7.0138888888888806E-2</v>
      </c>
    </row>
    <row r="102" spans="9:12">
      <c r="I102" s="59">
        <v>41741</v>
      </c>
      <c r="L102" s="60">
        <v>7.0833333333333304E-2</v>
      </c>
    </row>
    <row r="103" spans="9:12">
      <c r="I103" s="59">
        <v>41742</v>
      </c>
      <c r="L103" s="60">
        <v>7.1527777777777704E-2</v>
      </c>
    </row>
    <row r="104" spans="9:12">
      <c r="I104" s="59">
        <v>41743</v>
      </c>
      <c r="L104" s="60">
        <v>7.2222222222222202E-2</v>
      </c>
    </row>
    <row r="105" spans="9:12">
      <c r="I105" s="59">
        <v>41744</v>
      </c>
      <c r="L105" s="60">
        <v>7.2916666666666602E-2</v>
      </c>
    </row>
    <row r="106" spans="9:12">
      <c r="I106" s="59">
        <v>41745</v>
      </c>
      <c r="L106" s="60">
        <v>7.3611111111111099E-2</v>
      </c>
    </row>
    <row r="107" spans="9:12">
      <c r="I107" s="59">
        <v>41746</v>
      </c>
      <c r="L107" s="60">
        <v>7.43055555555555E-2</v>
      </c>
    </row>
    <row r="108" spans="9:12">
      <c r="I108" s="59">
        <v>41747</v>
      </c>
      <c r="L108" s="60">
        <v>7.4999999999999997E-2</v>
      </c>
    </row>
    <row r="109" spans="9:12">
      <c r="I109" s="59">
        <v>41748</v>
      </c>
      <c r="L109" s="60">
        <v>7.5694444444444398E-2</v>
      </c>
    </row>
    <row r="110" spans="9:12">
      <c r="I110" s="59">
        <v>41749</v>
      </c>
      <c r="L110" s="60">
        <v>7.6388888888888895E-2</v>
      </c>
    </row>
    <row r="111" spans="9:12">
      <c r="I111" s="59">
        <v>41750</v>
      </c>
      <c r="L111" s="60">
        <v>7.7083333333333295E-2</v>
      </c>
    </row>
    <row r="112" spans="9:12">
      <c r="I112" s="59">
        <v>41751</v>
      </c>
      <c r="L112" s="60">
        <v>7.7777777777777696E-2</v>
      </c>
    </row>
    <row r="113" spans="9:12">
      <c r="I113" s="59">
        <v>41752</v>
      </c>
      <c r="L113" s="60">
        <v>7.8472222222222193E-2</v>
      </c>
    </row>
    <row r="114" spans="9:12">
      <c r="I114" s="59">
        <v>41753</v>
      </c>
      <c r="L114" s="60">
        <v>7.9166666666666594E-2</v>
      </c>
    </row>
    <row r="115" spans="9:12">
      <c r="I115" s="59">
        <v>41754</v>
      </c>
      <c r="L115" s="60">
        <v>7.9861111111111105E-2</v>
      </c>
    </row>
    <row r="116" spans="9:12">
      <c r="I116" s="59">
        <v>41755</v>
      </c>
      <c r="L116" s="60">
        <v>8.0555555555555505E-2</v>
      </c>
    </row>
    <row r="117" spans="9:12">
      <c r="I117" s="59">
        <v>41756</v>
      </c>
      <c r="L117" s="60">
        <v>8.1250000000000003E-2</v>
      </c>
    </row>
    <row r="118" spans="9:12">
      <c r="I118" s="59">
        <v>41757</v>
      </c>
      <c r="L118" s="60">
        <v>8.1944444444444403E-2</v>
      </c>
    </row>
    <row r="119" spans="9:12">
      <c r="I119" s="59">
        <v>41758</v>
      </c>
      <c r="L119" s="60">
        <v>8.2638888888888803E-2</v>
      </c>
    </row>
    <row r="120" spans="9:12">
      <c r="I120" s="59">
        <v>41759</v>
      </c>
      <c r="L120" s="60">
        <v>8.3333333333333301E-2</v>
      </c>
    </row>
    <row r="121" spans="9:12">
      <c r="I121" s="59">
        <v>41760</v>
      </c>
      <c r="L121" s="60">
        <v>8.4027777777777701E-2</v>
      </c>
    </row>
    <row r="122" spans="9:12">
      <c r="I122" s="59">
        <v>41761</v>
      </c>
      <c r="L122" s="60">
        <v>8.4722222222222199E-2</v>
      </c>
    </row>
    <row r="123" spans="9:12">
      <c r="I123" s="59">
        <v>41762</v>
      </c>
      <c r="L123" s="60">
        <v>8.5416666666666599E-2</v>
      </c>
    </row>
    <row r="124" spans="9:12">
      <c r="I124" s="59">
        <v>41763</v>
      </c>
      <c r="L124" s="60">
        <v>8.6111111111111097E-2</v>
      </c>
    </row>
    <row r="125" spans="9:12">
      <c r="I125" s="59">
        <v>41764</v>
      </c>
      <c r="L125" s="60">
        <v>8.6805555555555497E-2</v>
      </c>
    </row>
    <row r="126" spans="9:12">
      <c r="I126" s="59">
        <v>41765</v>
      </c>
      <c r="L126" s="60">
        <v>8.7499999999999994E-2</v>
      </c>
    </row>
    <row r="127" spans="9:12">
      <c r="I127" s="59">
        <v>41766</v>
      </c>
      <c r="L127" s="60">
        <v>8.8194444444444395E-2</v>
      </c>
    </row>
    <row r="128" spans="9:12">
      <c r="I128" s="59">
        <v>41767</v>
      </c>
      <c r="L128" s="60">
        <v>8.8888888888888906E-2</v>
      </c>
    </row>
    <row r="129" spans="9:12">
      <c r="I129" s="59">
        <v>41768</v>
      </c>
      <c r="L129" s="60">
        <v>8.9583333333333307E-2</v>
      </c>
    </row>
    <row r="130" spans="9:12">
      <c r="I130" s="59">
        <v>41769</v>
      </c>
      <c r="L130" s="60">
        <v>9.0277777777777707E-2</v>
      </c>
    </row>
    <row r="131" spans="9:12">
      <c r="I131" s="59">
        <v>41770</v>
      </c>
      <c r="L131" s="60">
        <v>9.0972222222222204E-2</v>
      </c>
    </row>
    <row r="132" spans="9:12">
      <c r="I132" s="59">
        <v>41771</v>
      </c>
      <c r="L132" s="60">
        <v>9.1666666666666605E-2</v>
      </c>
    </row>
    <row r="133" spans="9:12">
      <c r="I133" s="59">
        <v>41772</v>
      </c>
      <c r="L133" s="60">
        <v>9.2361111111111102E-2</v>
      </c>
    </row>
    <row r="134" spans="9:12">
      <c r="I134" s="59">
        <v>41773</v>
      </c>
      <c r="L134" s="60">
        <v>9.3055555555555503E-2</v>
      </c>
    </row>
    <row r="135" spans="9:12">
      <c r="I135" s="59">
        <v>41774</v>
      </c>
      <c r="L135" s="60">
        <v>9.375E-2</v>
      </c>
    </row>
    <row r="136" spans="9:12">
      <c r="I136" s="59">
        <v>41775</v>
      </c>
      <c r="L136" s="60">
        <v>9.44444444444444E-2</v>
      </c>
    </row>
    <row r="137" spans="9:12">
      <c r="I137" s="59">
        <v>41776</v>
      </c>
      <c r="L137" s="60">
        <v>9.5138888888888801E-2</v>
      </c>
    </row>
    <row r="138" spans="9:12">
      <c r="I138" s="59">
        <v>41777</v>
      </c>
      <c r="L138" s="60">
        <v>9.5833333333333298E-2</v>
      </c>
    </row>
    <row r="139" spans="9:12">
      <c r="I139" s="59">
        <v>41778</v>
      </c>
      <c r="L139" s="60">
        <v>9.6527777777777699E-2</v>
      </c>
    </row>
    <row r="140" spans="9:12">
      <c r="I140" s="59">
        <v>41779</v>
      </c>
      <c r="L140" s="60">
        <v>9.7222222222222196E-2</v>
      </c>
    </row>
    <row r="141" spans="9:12">
      <c r="I141" s="59">
        <v>41780</v>
      </c>
      <c r="L141" s="60">
        <v>9.7916666666666596E-2</v>
      </c>
    </row>
    <row r="142" spans="9:12">
      <c r="I142" s="59">
        <v>41781</v>
      </c>
      <c r="L142" s="60">
        <v>9.8611111111111094E-2</v>
      </c>
    </row>
    <row r="143" spans="9:12">
      <c r="I143" s="59">
        <v>41782</v>
      </c>
      <c r="L143" s="60">
        <v>9.9305555555555494E-2</v>
      </c>
    </row>
    <row r="144" spans="9:12">
      <c r="I144" s="59">
        <v>41783</v>
      </c>
      <c r="L144" s="60">
        <v>0.1</v>
      </c>
    </row>
    <row r="145" spans="9:12">
      <c r="I145" s="59">
        <v>41784</v>
      </c>
      <c r="L145" s="60">
        <v>0.100694444444444</v>
      </c>
    </row>
    <row r="146" spans="9:12">
      <c r="I146" s="59">
        <v>41785</v>
      </c>
      <c r="L146" s="60">
        <v>0.101388888888888</v>
      </c>
    </row>
    <row r="147" spans="9:12">
      <c r="I147" s="59">
        <v>41786</v>
      </c>
      <c r="L147" s="60">
        <v>0.102083333333333</v>
      </c>
    </row>
    <row r="148" spans="9:12">
      <c r="I148" s="59">
        <v>41787</v>
      </c>
      <c r="L148" s="60">
        <v>0.102777777777777</v>
      </c>
    </row>
    <row r="149" spans="9:12">
      <c r="I149" s="59">
        <v>41788</v>
      </c>
      <c r="L149" s="60">
        <v>0.10347222222222199</v>
      </c>
    </row>
    <row r="150" spans="9:12">
      <c r="I150" s="59">
        <v>41789</v>
      </c>
      <c r="L150" s="60">
        <v>0.10416666666666601</v>
      </c>
    </row>
    <row r="151" spans="9:12">
      <c r="I151" s="59">
        <v>41790</v>
      </c>
      <c r="L151" s="60">
        <v>0.104861111111111</v>
      </c>
    </row>
    <row r="152" spans="9:12">
      <c r="I152" s="59">
        <v>41791</v>
      </c>
      <c r="L152" s="60">
        <v>0.105555555555555</v>
      </c>
    </row>
    <row r="153" spans="9:12">
      <c r="I153" s="59">
        <v>41792</v>
      </c>
      <c r="L153" s="60">
        <v>0.10625</v>
      </c>
    </row>
    <row r="154" spans="9:12">
      <c r="I154" s="59">
        <v>41793</v>
      </c>
      <c r="L154" s="60">
        <v>0.106944444444444</v>
      </c>
    </row>
    <row r="155" spans="9:12">
      <c r="I155" s="59">
        <v>41794</v>
      </c>
      <c r="L155" s="60">
        <v>0.10763888888888801</v>
      </c>
    </row>
    <row r="156" spans="9:12">
      <c r="I156" s="59">
        <v>41795</v>
      </c>
      <c r="L156" s="60">
        <v>0.108333333333333</v>
      </c>
    </row>
    <row r="157" spans="9:12">
      <c r="I157" s="59">
        <v>41796</v>
      </c>
      <c r="L157" s="60">
        <v>0.109027777777777</v>
      </c>
    </row>
    <row r="158" spans="9:12">
      <c r="I158" s="59">
        <v>41797</v>
      </c>
      <c r="L158" s="60">
        <v>0.109722222222222</v>
      </c>
    </row>
    <row r="159" spans="9:12">
      <c r="I159" s="59">
        <v>41798</v>
      </c>
      <c r="L159" s="60">
        <v>0.110416666666666</v>
      </c>
    </row>
    <row r="160" spans="9:12">
      <c r="I160" s="59">
        <v>41799</v>
      </c>
      <c r="L160" s="60">
        <v>0.11111111111111099</v>
      </c>
    </row>
    <row r="161" spans="9:12">
      <c r="I161" s="59">
        <v>41800</v>
      </c>
      <c r="L161" s="60">
        <v>0.11180555555555501</v>
      </c>
    </row>
    <row r="162" spans="9:12">
      <c r="I162" s="59">
        <v>41801</v>
      </c>
      <c r="L162" s="60">
        <v>0.1125</v>
      </c>
    </row>
    <row r="163" spans="9:12">
      <c r="I163" s="59">
        <v>41802</v>
      </c>
      <c r="L163" s="60">
        <v>0.113194444444444</v>
      </c>
    </row>
    <row r="164" spans="9:12">
      <c r="I164" s="59">
        <v>41803</v>
      </c>
      <c r="L164" s="60">
        <v>0.113888888888888</v>
      </c>
    </row>
    <row r="165" spans="9:12">
      <c r="I165" s="59">
        <v>41804</v>
      </c>
      <c r="L165" s="60">
        <v>0.114583333333333</v>
      </c>
    </row>
    <row r="166" spans="9:12">
      <c r="I166" s="59">
        <v>41805</v>
      </c>
      <c r="L166" s="60">
        <v>0.11527777777777699</v>
      </c>
    </row>
    <row r="167" spans="9:12">
      <c r="I167" s="59">
        <v>41806</v>
      </c>
      <c r="L167" s="60">
        <v>0.115972222222222</v>
      </c>
    </row>
    <row r="168" spans="9:12">
      <c r="I168" s="59">
        <v>41807</v>
      </c>
      <c r="L168" s="60">
        <v>0.116666666666666</v>
      </c>
    </row>
    <row r="169" spans="9:12">
      <c r="I169" s="59">
        <v>41808</v>
      </c>
      <c r="L169" s="60">
        <v>0.117361111111111</v>
      </c>
    </row>
    <row r="170" spans="9:12">
      <c r="I170" s="59">
        <v>41809</v>
      </c>
      <c r="L170" s="60">
        <v>0.118055555555555</v>
      </c>
    </row>
    <row r="171" spans="9:12">
      <c r="I171" s="59">
        <v>41810</v>
      </c>
      <c r="L171" s="60">
        <v>0.11874999999999999</v>
      </c>
    </row>
    <row r="172" spans="9:12">
      <c r="I172" s="59">
        <v>41811</v>
      </c>
      <c r="L172" s="60">
        <v>0.11944444444444401</v>
      </c>
    </row>
    <row r="173" spans="9:12">
      <c r="I173" s="59">
        <v>41812</v>
      </c>
      <c r="L173" s="60">
        <v>0.120138888888888</v>
      </c>
    </row>
    <row r="174" spans="9:12">
      <c r="I174" s="59">
        <v>41813</v>
      </c>
      <c r="L174" s="60">
        <v>0.120833333333333</v>
      </c>
    </row>
    <row r="175" spans="9:12">
      <c r="I175" s="59">
        <v>41814</v>
      </c>
      <c r="L175" s="60">
        <v>0.121527777777777</v>
      </c>
    </row>
    <row r="176" spans="9:12">
      <c r="I176" s="59">
        <v>41815</v>
      </c>
      <c r="L176" s="60">
        <v>0.122222222222222</v>
      </c>
    </row>
    <row r="177" spans="9:12">
      <c r="I177" s="59">
        <v>41816</v>
      </c>
      <c r="L177" s="60">
        <v>0.12291666666666599</v>
      </c>
    </row>
    <row r="178" spans="9:12">
      <c r="I178" s="59">
        <v>41817</v>
      </c>
      <c r="L178" s="60">
        <v>0.12361111111111101</v>
      </c>
    </row>
    <row r="179" spans="9:12">
      <c r="I179" s="59">
        <v>41818</v>
      </c>
      <c r="L179" s="60">
        <v>0.124305555555555</v>
      </c>
    </row>
    <row r="180" spans="9:12">
      <c r="I180" s="59">
        <v>41819</v>
      </c>
      <c r="L180" s="60">
        <v>0.125</v>
      </c>
    </row>
    <row r="181" spans="9:12">
      <c r="I181" s="59">
        <v>41820</v>
      </c>
      <c r="L181" s="60">
        <v>0.125694444444444</v>
      </c>
    </row>
    <row r="182" spans="9:12">
      <c r="I182" s="59">
        <v>41821</v>
      </c>
      <c r="L182" s="60">
        <v>0.126388888888888</v>
      </c>
    </row>
    <row r="183" spans="9:12">
      <c r="I183" s="59">
        <v>41822</v>
      </c>
      <c r="L183" s="60">
        <v>0.12708333333333299</v>
      </c>
    </row>
    <row r="184" spans="9:12">
      <c r="I184" s="59">
        <v>41823</v>
      </c>
      <c r="L184" s="60">
        <v>0.12777777777777699</v>
      </c>
    </row>
    <row r="185" spans="9:12">
      <c r="I185" s="59">
        <v>41824</v>
      </c>
      <c r="L185" s="60">
        <v>0.12847222222222199</v>
      </c>
    </row>
    <row r="186" spans="9:12">
      <c r="I186" s="59">
        <v>41825</v>
      </c>
      <c r="L186" s="60">
        <v>0.12916666666666601</v>
      </c>
    </row>
    <row r="187" spans="9:12">
      <c r="I187" s="59">
        <v>41826</v>
      </c>
      <c r="L187" s="60">
        <v>0.12986111111111101</v>
      </c>
    </row>
    <row r="188" spans="9:12">
      <c r="I188" s="59">
        <v>41827</v>
      </c>
      <c r="L188" s="60">
        <v>0.13055555555555501</v>
      </c>
    </row>
    <row r="189" spans="9:12">
      <c r="I189" s="59">
        <v>41828</v>
      </c>
      <c r="L189" s="60">
        <v>0.13125000000000001</v>
      </c>
    </row>
    <row r="190" spans="9:12">
      <c r="I190" s="59">
        <v>41829</v>
      </c>
      <c r="L190" s="60">
        <v>0.131944444444444</v>
      </c>
    </row>
    <row r="191" spans="9:12">
      <c r="I191" s="59">
        <v>41830</v>
      </c>
      <c r="L191" s="60">
        <v>0.132638888888888</v>
      </c>
    </row>
    <row r="192" spans="9:12">
      <c r="I192" s="59">
        <v>41831</v>
      </c>
      <c r="L192" s="60">
        <v>0.133333333333333</v>
      </c>
    </row>
    <row r="193" spans="9:12">
      <c r="I193" s="59">
        <v>41832</v>
      </c>
      <c r="L193" s="60">
        <v>0.134027777777777</v>
      </c>
    </row>
    <row r="194" spans="9:12">
      <c r="I194" s="59">
        <v>41833</v>
      </c>
      <c r="L194" s="60">
        <v>0.13472222222222199</v>
      </c>
    </row>
    <row r="195" spans="9:12">
      <c r="I195" s="59">
        <v>41834</v>
      </c>
      <c r="L195" s="60">
        <v>0.13541666666666599</v>
      </c>
    </row>
    <row r="196" spans="9:12">
      <c r="I196" s="59">
        <v>41835</v>
      </c>
      <c r="L196" s="60">
        <v>0.13611111111111099</v>
      </c>
    </row>
    <row r="197" spans="9:12">
      <c r="I197" s="59">
        <v>41836</v>
      </c>
      <c r="L197" s="60">
        <v>0.13680555555555499</v>
      </c>
    </row>
    <row r="198" spans="9:12">
      <c r="I198" s="59">
        <v>41837</v>
      </c>
      <c r="L198" s="60">
        <v>0.13750000000000001</v>
      </c>
    </row>
    <row r="199" spans="9:12">
      <c r="I199" s="59">
        <v>41838</v>
      </c>
      <c r="L199" s="60">
        <v>0.13819444444444401</v>
      </c>
    </row>
    <row r="200" spans="9:12">
      <c r="I200" s="59">
        <v>41839</v>
      </c>
      <c r="L200" s="60">
        <v>0.13888888888888801</v>
      </c>
    </row>
    <row r="201" spans="9:12">
      <c r="I201" s="59">
        <v>41840</v>
      </c>
      <c r="L201" s="60">
        <v>0.139583333333333</v>
      </c>
    </row>
    <row r="202" spans="9:12">
      <c r="I202" s="59">
        <v>41841</v>
      </c>
      <c r="L202" s="60">
        <v>0.140277777777777</v>
      </c>
    </row>
    <row r="203" spans="9:12">
      <c r="I203" s="59">
        <v>41842</v>
      </c>
      <c r="L203" s="60">
        <v>0.140972222222222</v>
      </c>
    </row>
    <row r="204" spans="9:12">
      <c r="I204" s="59">
        <v>41843</v>
      </c>
      <c r="L204" s="60">
        <v>0.141666666666666</v>
      </c>
    </row>
    <row r="205" spans="9:12">
      <c r="I205" s="59">
        <v>41844</v>
      </c>
      <c r="L205" s="60">
        <v>0.14236111111111099</v>
      </c>
    </row>
    <row r="206" spans="9:12">
      <c r="I206" s="59">
        <v>41845</v>
      </c>
      <c r="L206" s="60">
        <v>0.14305555555555499</v>
      </c>
    </row>
    <row r="207" spans="9:12">
      <c r="I207" s="59">
        <v>41846</v>
      </c>
      <c r="L207" s="60">
        <v>0.14374999999999999</v>
      </c>
    </row>
    <row r="208" spans="9:12">
      <c r="I208" s="59">
        <v>41847</v>
      </c>
      <c r="L208" s="60">
        <v>0.14444444444444399</v>
      </c>
    </row>
    <row r="209" spans="9:12">
      <c r="I209" s="59">
        <v>41848</v>
      </c>
      <c r="L209" s="60">
        <v>0.14513888888888801</v>
      </c>
    </row>
    <row r="210" spans="9:12">
      <c r="I210" s="59">
        <v>41849</v>
      </c>
      <c r="L210" s="60">
        <v>0.14583333333333301</v>
      </c>
    </row>
    <row r="211" spans="9:12">
      <c r="I211" s="59">
        <v>41850</v>
      </c>
      <c r="L211" s="60">
        <v>0.14652777777777701</v>
      </c>
    </row>
    <row r="212" spans="9:12">
      <c r="I212" s="59">
        <v>41851</v>
      </c>
      <c r="L212" s="60">
        <v>0.147222222222222</v>
      </c>
    </row>
    <row r="213" spans="9:12">
      <c r="I213" s="59">
        <v>41852</v>
      </c>
      <c r="L213" s="60">
        <v>0.147916666666666</v>
      </c>
    </row>
    <row r="214" spans="9:12">
      <c r="I214" s="59">
        <v>41853</v>
      </c>
      <c r="L214" s="60">
        <v>0.148611111111111</v>
      </c>
    </row>
    <row r="215" spans="9:12">
      <c r="I215" s="59">
        <v>41854</v>
      </c>
      <c r="L215" s="60">
        <v>0.149305555555555</v>
      </c>
    </row>
    <row r="216" spans="9:12">
      <c r="I216" s="59">
        <v>41855</v>
      </c>
      <c r="L216" s="60">
        <v>0.15</v>
      </c>
    </row>
    <row r="217" spans="9:12">
      <c r="I217" s="59">
        <v>41856</v>
      </c>
      <c r="L217" s="60">
        <v>0.15069444444444399</v>
      </c>
    </row>
    <row r="218" spans="9:12">
      <c r="I218" s="59">
        <v>41857</v>
      </c>
      <c r="L218" s="60">
        <v>0.15138888888888799</v>
      </c>
    </row>
    <row r="219" spans="9:12">
      <c r="I219" s="59">
        <v>41858</v>
      </c>
      <c r="L219" s="60">
        <v>0.15208333333333299</v>
      </c>
    </row>
    <row r="220" spans="9:12">
      <c r="I220" s="59">
        <v>41859</v>
      </c>
      <c r="L220" s="60">
        <v>0.15277777777777701</v>
      </c>
    </row>
    <row r="221" spans="9:12">
      <c r="I221" s="59">
        <v>41860</v>
      </c>
      <c r="L221" s="60">
        <v>0.15347222222222201</v>
      </c>
    </row>
    <row r="222" spans="9:12">
      <c r="I222" s="59">
        <v>41861</v>
      </c>
      <c r="L222" s="60">
        <v>0.15416666666666601</v>
      </c>
    </row>
    <row r="223" spans="9:12">
      <c r="I223" s="59">
        <v>41862</v>
      </c>
      <c r="L223" s="60">
        <v>0.15486111111111101</v>
      </c>
    </row>
    <row r="224" spans="9:12">
      <c r="I224" s="59">
        <v>41863</v>
      </c>
      <c r="L224" s="60">
        <v>0.155555555555555</v>
      </c>
    </row>
    <row r="225" spans="9:12">
      <c r="I225" s="59">
        <v>41864</v>
      </c>
      <c r="L225" s="60">
        <v>0.15625</v>
      </c>
    </row>
    <row r="226" spans="9:12">
      <c r="I226" s="59">
        <v>41865</v>
      </c>
      <c r="L226" s="60">
        <v>0.156944444444444</v>
      </c>
    </row>
    <row r="227" spans="9:12">
      <c r="I227" s="59">
        <v>41866</v>
      </c>
      <c r="L227" s="60">
        <v>0.157638888888888</v>
      </c>
    </row>
    <row r="228" spans="9:12">
      <c r="I228" s="59">
        <v>41867</v>
      </c>
      <c r="L228" s="60">
        <v>0.15833333333333299</v>
      </c>
    </row>
    <row r="229" spans="9:12">
      <c r="I229" s="59">
        <v>41868</v>
      </c>
      <c r="L229" s="60">
        <v>0.15902777777777699</v>
      </c>
    </row>
    <row r="230" spans="9:12">
      <c r="I230" s="59">
        <v>41869</v>
      </c>
      <c r="L230" s="60">
        <v>0.15972222222222199</v>
      </c>
    </row>
    <row r="231" spans="9:12">
      <c r="I231" s="59">
        <v>41870</v>
      </c>
      <c r="L231" s="60">
        <v>0.16041666666666601</v>
      </c>
    </row>
    <row r="232" spans="9:12">
      <c r="I232" s="59">
        <v>41871</v>
      </c>
      <c r="L232" s="60">
        <v>0.16111111111111101</v>
      </c>
    </row>
    <row r="233" spans="9:12">
      <c r="I233" s="59">
        <v>41872</v>
      </c>
      <c r="L233" s="60">
        <v>0.16180555555555501</v>
      </c>
    </row>
    <row r="234" spans="9:12">
      <c r="I234" s="59">
        <v>41873</v>
      </c>
      <c r="L234" s="60">
        <v>0.16250000000000001</v>
      </c>
    </row>
    <row r="235" spans="9:12">
      <c r="I235" s="59">
        <v>41874</v>
      </c>
      <c r="L235" s="60">
        <v>0.163194444444444</v>
      </c>
    </row>
    <row r="236" spans="9:12">
      <c r="I236" s="59">
        <v>41875</v>
      </c>
      <c r="L236" s="60">
        <v>0.163888888888888</v>
      </c>
    </row>
    <row r="237" spans="9:12">
      <c r="I237" s="59">
        <v>41876</v>
      </c>
      <c r="L237" s="60">
        <v>0.164583333333333</v>
      </c>
    </row>
    <row r="238" spans="9:12">
      <c r="I238" s="59">
        <v>41877</v>
      </c>
      <c r="L238" s="60">
        <v>0.165277777777777</v>
      </c>
    </row>
    <row r="239" spans="9:12">
      <c r="I239" s="59">
        <v>41878</v>
      </c>
      <c r="L239" s="60">
        <v>0.16597222222222199</v>
      </c>
    </row>
    <row r="240" spans="9:12">
      <c r="I240" s="59">
        <v>41879</v>
      </c>
      <c r="L240" s="60">
        <v>0.16666666666666599</v>
      </c>
    </row>
    <row r="241" spans="9:12">
      <c r="I241" s="59">
        <v>41880</v>
      </c>
      <c r="L241" s="60">
        <v>0.16736111111111099</v>
      </c>
    </row>
    <row r="242" spans="9:12">
      <c r="I242" s="59">
        <v>41881</v>
      </c>
      <c r="L242" s="60">
        <v>0.16805555555555499</v>
      </c>
    </row>
    <row r="243" spans="9:12">
      <c r="I243" s="59">
        <v>41882</v>
      </c>
      <c r="L243" s="60">
        <v>0.16875000000000001</v>
      </c>
    </row>
    <row r="244" spans="9:12">
      <c r="I244" s="59">
        <v>41883</v>
      </c>
      <c r="L244" s="60">
        <v>0.16944444444444401</v>
      </c>
    </row>
    <row r="245" spans="9:12">
      <c r="I245" s="59">
        <v>41884</v>
      </c>
      <c r="L245" s="60">
        <v>0.17013888888888801</v>
      </c>
    </row>
    <row r="246" spans="9:12">
      <c r="I246" s="59">
        <v>41885</v>
      </c>
      <c r="L246" s="60">
        <v>0.170833333333333</v>
      </c>
    </row>
    <row r="247" spans="9:12">
      <c r="I247" s="59">
        <v>41886</v>
      </c>
      <c r="L247" s="60">
        <v>0.171527777777777</v>
      </c>
    </row>
    <row r="248" spans="9:12">
      <c r="I248" s="59">
        <v>41887</v>
      </c>
      <c r="L248" s="60">
        <v>0.172222222222222</v>
      </c>
    </row>
    <row r="249" spans="9:12">
      <c r="I249" s="59">
        <v>41888</v>
      </c>
      <c r="L249" s="60">
        <v>0.172916666666666</v>
      </c>
    </row>
    <row r="250" spans="9:12">
      <c r="I250" s="59">
        <v>41889</v>
      </c>
      <c r="L250" s="60">
        <v>0.17361111111111099</v>
      </c>
    </row>
    <row r="251" spans="9:12">
      <c r="I251" s="59">
        <v>41890</v>
      </c>
      <c r="L251" s="60">
        <v>0.17430555555555499</v>
      </c>
    </row>
    <row r="252" spans="9:12">
      <c r="I252" s="59">
        <v>41891</v>
      </c>
      <c r="L252" s="60">
        <v>0.17499999999999999</v>
      </c>
    </row>
    <row r="253" spans="9:12">
      <c r="I253" s="59">
        <v>41892</v>
      </c>
      <c r="L253" s="60">
        <v>0.17569444444444399</v>
      </c>
    </row>
    <row r="254" spans="9:12">
      <c r="I254" s="59">
        <v>41893</v>
      </c>
      <c r="L254" s="60">
        <v>0.17638888888888801</v>
      </c>
    </row>
    <row r="255" spans="9:12">
      <c r="I255" s="59">
        <v>41894</v>
      </c>
      <c r="L255" s="60">
        <v>0.17708333333333301</v>
      </c>
    </row>
    <row r="256" spans="9:12">
      <c r="I256" s="59">
        <v>41895</v>
      </c>
      <c r="L256" s="60">
        <v>0.17777777777777701</v>
      </c>
    </row>
    <row r="257" spans="9:12">
      <c r="I257" s="59">
        <v>41896</v>
      </c>
      <c r="L257" s="60">
        <v>0.178472222222222</v>
      </c>
    </row>
    <row r="258" spans="9:12">
      <c r="I258" s="59">
        <v>41897</v>
      </c>
      <c r="L258" s="60">
        <v>0.179166666666666</v>
      </c>
    </row>
    <row r="259" spans="9:12">
      <c r="I259" s="59">
        <v>41898</v>
      </c>
      <c r="L259" s="60">
        <v>0.179861111111111</v>
      </c>
    </row>
    <row r="260" spans="9:12">
      <c r="I260" s="59">
        <v>41899</v>
      </c>
      <c r="L260" s="60">
        <v>0.180555555555555</v>
      </c>
    </row>
    <row r="261" spans="9:12">
      <c r="I261" s="59">
        <v>41900</v>
      </c>
      <c r="L261" s="60">
        <v>0.18124999999999999</v>
      </c>
    </row>
    <row r="262" spans="9:12">
      <c r="I262" s="59">
        <v>41901</v>
      </c>
      <c r="L262" s="60">
        <v>0.18194444444444399</v>
      </c>
    </row>
    <row r="263" spans="9:12">
      <c r="I263" s="59">
        <v>41902</v>
      </c>
      <c r="L263" s="60">
        <v>0.18263888888888799</v>
      </c>
    </row>
    <row r="264" spans="9:12">
      <c r="I264" s="59">
        <v>41903</v>
      </c>
      <c r="L264" s="60">
        <v>0.18333333333333299</v>
      </c>
    </row>
    <row r="265" spans="9:12">
      <c r="I265" s="59">
        <v>41904</v>
      </c>
      <c r="L265" s="60">
        <v>0.18402777777777701</v>
      </c>
    </row>
    <row r="266" spans="9:12">
      <c r="I266" s="59">
        <v>41905</v>
      </c>
      <c r="L266" s="60">
        <v>0.18472222222222201</v>
      </c>
    </row>
    <row r="267" spans="9:12">
      <c r="I267" s="59">
        <v>41906</v>
      </c>
      <c r="L267" s="60">
        <v>0.18541666666666601</v>
      </c>
    </row>
    <row r="268" spans="9:12">
      <c r="I268" s="59">
        <v>41907</v>
      </c>
      <c r="L268" s="60">
        <v>0.18611111111111101</v>
      </c>
    </row>
    <row r="269" spans="9:12">
      <c r="I269" s="59">
        <v>41908</v>
      </c>
      <c r="L269" s="60">
        <v>0.186805555555555</v>
      </c>
    </row>
    <row r="270" spans="9:12">
      <c r="I270" s="59">
        <v>41909</v>
      </c>
      <c r="L270" s="60">
        <v>0.1875</v>
      </c>
    </row>
    <row r="271" spans="9:12">
      <c r="I271" s="59">
        <v>41910</v>
      </c>
      <c r="L271" s="60">
        <v>0.188194444444444</v>
      </c>
    </row>
    <row r="272" spans="9:12">
      <c r="I272" s="59">
        <v>41911</v>
      </c>
      <c r="L272" s="60">
        <v>0.188888888888888</v>
      </c>
    </row>
    <row r="273" spans="9:12">
      <c r="I273" s="59">
        <v>41912</v>
      </c>
      <c r="L273" s="60">
        <v>0.18958333333333299</v>
      </c>
    </row>
    <row r="274" spans="9:12">
      <c r="I274" s="59">
        <v>41913</v>
      </c>
      <c r="L274" s="60">
        <v>0.19027777777777699</v>
      </c>
    </row>
    <row r="275" spans="9:12">
      <c r="I275" s="59">
        <v>41914</v>
      </c>
      <c r="L275" s="60">
        <v>0.19097222222222199</v>
      </c>
    </row>
    <row r="276" spans="9:12">
      <c r="I276" s="59">
        <v>41915</v>
      </c>
      <c r="L276" s="60">
        <v>0.19166666666666601</v>
      </c>
    </row>
    <row r="277" spans="9:12">
      <c r="I277" s="59">
        <v>41916</v>
      </c>
      <c r="L277" s="60">
        <v>0.19236111111111101</v>
      </c>
    </row>
    <row r="278" spans="9:12">
      <c r="I278" s="59">
        <v>41917</v>
      </c>
      <c r="L278" s="60">
        <v>0.19305555555555501</v>
      </c>
    </row>
    <row r="279" spans="9:12">
      <c r="I279" s="59">
        <v>41918</v>
      </c>
      <c r="L279" s="60">
        <v>0.19375000000000001</v>
      </c>
    </row>
    <row r="280" spans="9:12">
      <c r="I280" s="59">
        <v>41919</v>
      </c>
      <c r="L280" s="60">
        <v>0.194444444444444</v>
      </c>
    </row>
    <row r="281" spans="9:12">
      <c r="I281" s="59">
        <v>41920</v>
      </c>
      <c r="L281" s="60">
        <v>0.195138888888888</v>
      </c>
    </row>
    <row r="282" spans="9:12">
      <c r="I282" s="59">
        <v>41921</v>
      </c>
      <c r="L282" s="60">
        <v>0.195833333333333</v>
      </c>
    </row>
    <row r="283" spans="9:12">
      <c r="I283" s="59">
        <v>41922</v>
      </c>
      <c r="L283" s="60">
        <v>0.196527777777777</v>
      </c>
    </row>
    <row r="284" spans="9:12">
      <c r="I284" s="59">
        <v>41923</v>
      </c>
      <c r="L284" s="60">
        <v>0.19722222222222199</v>
      </c>
    </row>
    <row r="285" spans="9:12">
      <c r="I285" s="59">
        <v>41924</v>
      </c>
      <c r="L285" s="60">
        <v>0.19791666666666599</v>
      </c>
    </row>
    <row r="286" spans="9:12">
      <c r="I286" s="59">
        <v>41925</v>
      </c>
      <c r="L286" s="60">
        <v>0.19861111111111099</v>
      </c>
    </row>
    <row r="287" spans="9:12">
      <c r="I287" s="59">
        <v>41926</v>
      </c>
      <c r="L287" s="60">
        <v>0.19930555555555499</v>
      </c>
    </row>
    <row r="288" spans="9:12">
      <c r="I288" s="59">
        <v>41927</v>
      </c>
      <c r="L288" s="60">
        <v>0.2</v>
      </c>
    </row>
    <row r="289" spans="9:12">
      <c r="I289" s="59">
        <v>41928</v>
      </c>
      <c r="L289" s="60">
        <v>0.20069444444444401</v>
      </c>
    </row>
    <row r="290" spans="9:12">
      <c r="I290" s="59">
        <v>41929</v>
      </c>
      <c r="L290" s="60">
        <v>0.20138888888888801</v>
      </c>
    </row>
    <row r="291" spans="9:12">
      <c r="I291" s="59">
        <v>41930</v>
      </c>
      <c r="L291" s="60">
        <v>0.202083333333333</v>
      </c>
    </row>
    <row r="292" spans="9:12">
      <c r="I292" s="59">
        <v>41931</v>
      </c>
      <c r="L292" s="60">
        <v>0.202777777777777</v>
      </c>
    </row>
    <row r="293" spans="9:12">
      <c r="I293" s="59">
        <v>41932</v>
      </c>
      <c r="L293" s="60">
        <v>0.203472222222222</v>
      </c>
    </row>
    <row r="294" spans="9:12">
      <c r="I294" s="59">
        <v>41933</v>
      </c>
      <c r="L294" s="60">
        <v>0.204166666666666</v>
      </c>
    </row>
    <row r="295" spans="9:12">
      <c r="I295" s="59">
        <v>41934</v>
      </c>
      <c r="L295" s="60">
        <v>0.20486111111111099</v>
      </c>
    </row>
    <row r="296" spans="9:12">
      <c r="I296" s="59">
        <v>41935</v>
      </c>
      <c r="L296" s="60">
        <v>0.20555555555555499</v>
      </c>
    </row>
    <row r="297" spans="9:12">
      <c r="I297" s="59">
        <v>41936</v>
      </c>
      <c r="L297" s="60">
        <v>0.20624999999999999</v>
      </c>
    </row>
    <row r="298" spans="9:12">
      <c r="I298" s="59">
        <v>41937</v>
      </c>
      <c r="L298" s="60">
        <v>0.20694444444444399</v>
      </c>
    </row>
    <row r="299" spans="9:12">
      <c r="I299" s="59">
        <v>41938</v>
      </c>
      <c r="L299" s="60">
        <v>0.20763888888888801</v>
      </c>
    </row>
    <row r="300" spans="9:12">
      <c r="I300" s="59">
        <v>41939</v>
      </c>
      <c r="L300" s="60">
        <v>0.20833333333333301</v>
      </c>
    </row>
    <row r="301" spans="9:12">
      <c r="I301" s="59">
        <v>41940</v>
      </c>
      <c r="L301" s="60">
        <v>0.20902777777777701</v>
      </c>
    </row>
    <row r="302" spans="9:12">
      <c r="I302" s="59">
        <v>41941</v>
      </c>
      <c r="L302" s="60">
        <v>0.209722222222222</v>
      </c>
    </row>
    <row r="303" spans="9:12">
      <c r="I303" s="59">
        <v>41942</v>
      </c>
      <c r="L303" s="60">
        <v>0.210416666666666</v>
      </c>
    </row>
    <row r="304" spans="9:12">
      <c r="I304" s="59">
        <v>41943</v>
      </c>
      <c r="L304" s="60">
        <v>0.211111111111111</v>
      </c>
    </row>
    <row r="305" spans="9:12">
      <c r="I305" s="59">
        <v>41944</v>
      </c>
      <c r="L305" s="60">
        <v>0.211805555555555</v>
      </c>
    </row>
    <row r="306" spans="9:12">
      <c r="I306" s="59">
        <v>41945</v>
      </c>
      <c r="L306" s="60">
        <v>0.21249999999999999</v>
      </c>
    </row>
    <row r="307" spans="9:12">
      <c r="I307" s="59">
        <v>41946</v>
      </c>
      <c r="L307" s="60">
        <v>0.21319444444444399</v>
      </c>
    </row>
    <row r="308" spans="9:12">
      <c r="I308" s="59">
        <v>41947</v>
      </c>
      <c r="L308" s="60">
        <v>0.21388888888888799</v>
      </c>
    </row>
    <row r="309" spans="9:12">
      <c r="I309" s="59">
        <v>41948</v>
      </c>
      <c r="L309" s="60">
        <v>0.21458333333333299</v>
      </c>
    </row>
    <row r="310" spans="9:12">
      <c r="I310" s="59">
        <v>41949</v>
      </c>
      <c r="L310" s="60">
        <v>0.21527777777777701</v>
      </c>
    </row>
    <row r="311" spans="9:12">
      <c r="I311" s="59">
        <v>41950</v>
      </c>
      <c r="L311" s="60">
        <v>0.21597222222222201</v>
      </c>
    </row>
    <row r="312" spans="9:12">
      <c r="I312" s="59">
        <v>41951</v>
      </c>
      <c r="L312" s="60">
        <v>0.21666666666666601</v>
      </c>
    </row>
    <row r="313" spans="9:12">
      <c r="I313" s="59">
        <v>41952</v>
      </c>
      <c r="L313" s="60">
        <v>0.21736111111111101</v>
      </c>
    </row>
    <row r="314" spans="9:12">
      <c r="I314" s="59">
        <v>41953</v>
      </c>
      <c r="L314" s="60">
        <v>0.218055555555555</v>
      </c>
    </row>
    <row r="315" spans="9:12">
      <c r="I315" s="59">
        <v>41954</v>
      </c>
      <c r="L315" s="60">
        <v>0.21875</v>
      </c>
    </row>
    <row r="316" spans="9:12">
      <c r="I316" s="59">
        <v>41955</v>
      </c>
      <c r="L316" s="60">
        <v>0.219444444444444</v>
      </c>
    </row>
    <row r="317" spans="9:12">
      <c r="I317" s="59">
        <v>41956</v>
      </c>
      <c r="L317" s="60">
        <v>0.220138888888888</v>
      </c>
    </row>
    <row r="318" spans="9:12">
      <c r="I318" s="59">
        <v>41957</v>
      </c>
      <c r="L318" s="60">
        <v>0.22083333333333299</v>
      </c>
    </row>
    <row r="319" spans="9:12">
      <c r="I319" s="59">
        <v>41958</v>
      </c>
      <c r="L319" s="60">
        <v>0.22152777777777699</v>
      </c>
    </row>
    <row r="320" spans="9:12">
      <c r="I320" s="59">
        <v>41959</v>
      </c>
      <c r="L320" s="60">
        <v>0.22222222222222199</v>
      </c>
    </row>
    <row r="321" spans="9:12">
      <c r="I321" s="59">
        <v>41960</v>
      </c>
      <c r="L321" s="60">
        <v>0.22291666666666601</v>
      </c>
    </row>
    <row r="322" spans="9:12">
      <c r="I322" s="59">
        <v>41961</v>
      </c>
      <c r="L322" s="60">
        <v>0.22361111111111101</v>
      </c>
    </row>
    <row r="323" spans="9:12">
      <c r="I323" s="59">
        <v>41962</v>
      </c>
      <c r="L323" s="60">
        <v>0.22430555555555501</v>
      </c>
    </row>
    <row r="324" spans="9:12">
      <c r="I324" s="59">
        <v>41963</v>
      </c>
      <c r="L324" s="60">
        <v>0.22500000000000001</v>
      </c>
    </row>
    <row r="325" spans="9:12">
      <c r="I325" s="59">
        <v>41964</v>
      </c>
      <c r="L325" s="60">
        <v>0.225694444444444</v>
      </c>
    </row>
    <row r="326" spans="9:12">
      <c r="I326" s="59">
        <v>41965</v>
      </c>
      <c r="L326" s="60">
        <v>0.226388888888888</v>
      </c>
    </row>
    <row r="327" spans="9:12">
      <c r="I327" s="59">
        <v>41966</v>
      </c>
      <c r="L327" s="60">
        <v>0.227083333333333</v>
      </c>
    </row>
    <row r="328" spans="9:12">
      <c r="I328" s="59">
        <v>41967</v>
      </c>
      <c r="L328" s="60">
        <v>0.227777777777777</v>
      </c>
    </row>
    <row r="329" spans="9:12">
      <c r="I329" s="59">
        <v>41968</v>
      </c>
      <c r="L329" s="60">
        <v>0.22847222222222199</v>
      </c>
    </row>
    <row r="330" spans="9:12">
      <c r="I330" s="59">
        <v>41969</v>
      </c>
      <c r="L330" s="60">
        <v>0.22916666666666599</v>
      </c>
    </row>
    <row r="331" spans="9:12">
      <c r="I331" s="59">
        <v>41970</v>
      </c>
      <c r="L331" s="60">
        <v>0.22986111111111099</v>
      </c>
    </row>
    <row r="332" spans="9:12">
      <c r="I332" s="59">
        <v>41971</v>
      </c>
      <c r="L332" s="60">
        <v>0.23055555555555499</v>
      </c>
    </row>
    <row r="333" spans="9:12">
      <c r="I333" s="59">
        <v>41972</v>
      </c>
      <c r="L333" s="60">
        <v>0.23125000000000001</v>
      </c>
    </row>
    <row r="334" spans="9:12">
      <c r="I334" s="59">
        <v>41973</v>
      </c>
      <c r="L334" s="60">
        <v>0.23194444444444401</v>
      </c>
    </row>
    <row r="335" spans="9:12">
      <c r="I335" s="59">
        <v>41974</v>
      </c>
      <c r="L335" s="60">
        <v>0.23263888888888801</v>
      </c>
    </row>
    <row r="336" spans="9:12">
      <c r="I336" s="59">
        <v>41975</v>
      </c>
      <c r="L336" s="60">
        <v>0.233333333333333</v>
      </c>
    </row>
    <row r="337" spans="9:12">
      <c r="I337" s="59">
        <v>41976</v>
      </c>
      <c r="L337" s="60">
        <v>0.234027777777777</v>
      </c>
    </row>
    <row r="338" spans="9:12">
      <c r="I338" s="59">
        <v>41977</v>
      </c>
      <c r="L338" s="60">
        <v>0.234722222222222</v>
      </c>
    </row>
    <row r="339" spans="9:12">
      <c r="I339" s="59">
        <v>41978</v>
      </c>
      <c r="L339" s="60">
        <v>0.235416666666666</v>
      </c>
    </row>
    <row r="340" spans="9:12">
      <c r="I340" s="59">
        <v>41979</v>
      </c>
      <c r="L340" s="60">
        <v>0.23611111111111099</v>
      </c>
    </row>
    <row r="341" spans="9:12">
      <c r="I341" s="59">
        <v>41980</v>
      </c>
      <c r="L341" s="60">
        <v>0.23680555555555499</v>
      </c>
    </row>
    <row r="342" spans="9:12">
      <c r="I342" s="59">
        <v>41981</v>
      </c>
      <c r="L342" s="60">
        <v>0.23749999999999999</v>
      </c>
    </row>
    <row r="343" spans="9:12">
      <c r="I343" s="59">
        <v>41982</v>
      </c>
      <c r="L343" s="60">
        <v>0.23819444444444399</v>
      </c>
    </row>
    <row r="344" spans="9:12">
      <c r="I344" s="59">
        <v>41983</v>
      </c>
      <c r="L344" s="60">
        <v>0.23888888888888801</v>
      </c>
    </row>
    <row r="345" spans="9:12">
      <c r="I345" s="59">
        <v>41984</v>
      </c>
      <c r="L345" s="60">
        <v>0.23958333333333301</v>
      </c>
    </row>
    <row r="346" spans="9:12">
      <c r="I346" s="59">
        <v>41985</v>
      </c>
      <c r="L346" s="60">
        <v>0.24027777777777701</v>
      </c>
    </row>
    <row r="347" spans="9:12">
      <c r="I347" s="59">
        <v>41986</v>
      </c>
      <c r="L347" s="60">
        <v>0.240972222222222</v>
      </c>
    </row>
    <row r="348" spans="9:12">
      <c r="I348" s="59">
        <v>41987</v>
      </c>
      <c r="L348" s="60">
        <v>0.241666666666666</v>
      </c>
    </row>
    <row r="349" spans="9:12">
      <c r="I349" s="59">
        <v>41988</v>
      </c>
      <c r="L349" s="60">
        <v>0.242361111111111</v>
      </c>
    </row>
    <row r="350" spans="9:12">
      <c r="I350" s="59">
        <v>41989</v>
      </c>
      <c r="L350" s="60">
        <v>0.243055555555555</v>
      </c>
    </row>
    <row r="351" spans="9:12">
      <c r="I351" s="59">
        <v>41990</v>
      </c>
      <c r="L351" s="60">
        <v>0.24374999999999999</v>
      </c>
    </row>
    <row r="352" spans="9:12">
      <c r="I352" s="59">
        <v>41991</v>
      </c>
      <c r="L352" s="60">
        <v>0.24444444444444399</v>
      </c>
    </row>
    <row r="353" spans="9:12">
      <c r="I353" s="59">
        <v>41992</v>
      </c>
      <c r="L353" s="60">
        <v>0.24513888888888799</v>
      </c>
    </row>
    <row r="354" spans="9:12">
      <c r="I354" s="59">
        <v>41993</v>
      </c>
      <c r="L354" s="60">
        <v>0.24583333333333299</v>
      </c>
    </row>
    <row r="355" spans="9:12">
      <c r="I355" s="59">
        <v>41994</v>
      </c>
      <c r="L355" s="60">
        <v>0.24652777777777701</v>
      </c>
    </row>
    <row r="356" spans="9:12">
      <c r="I356" s="59">
        <v>41995</v>
      </c>
      <c r="L356" s="60">
        <v>0.24722222222222201</v>
      </c>
    </row>
    <row r="357" spans="9:12">
      <c r="I357" s="59">
        <v>41996</v>
      </c>
      <c r="L357" s="60">
        <v>0.24791666666666601</v>
      </c>
    </row>
    <row r="358" spans="9:12">
      <c r="I358" s="59">
        <v>41997</v>
      </c>
      <c r="L358" s="60">
        <v>0.24861111111111101</v>
      </c>
    </row>
    <row r="359" spans="9:12">
      <c r="I359" s="59">
        <v>41998</v>
      </c>
      <c r="L359" s="60">
        <v>0.249305555555555</v>
      </c>
    </row>
    <row r="360" spans="9:12">
      <c r="I360" s="59">
        <v>41999</v>
      </c>
      <c r="L360" s="60">
        <v>0.25</v>
      </c>
    </row>
    <row r="361" spans="9:12">
      <c r="I361" s="59">
        <v>42000</v>
      </c>
      <c r="L361" s="60">
        <v>0.250694444444444</v>
      </c>
    </row>
    <row r="362" spans="9:12">
      <c r="I362" s="59">
        <v>42001</v>
      </c>
      <c r="L362" s="60">
        <v>0.251388888888888</v>
      </c>
    </row>
    <row r="363" spans="9:12">
      <c r="I363" s="59">
        <v>42002</v>
      </c>
      <c r="L363" s="60">
        <v>0.25208333333333299</v>
      </c>
    </row>
    <row r="364" spans="9:12">
      <c r="I364" s="59">
        <v>42003</v>
      </c>
      <c r="L364" s="60">
        <v>0.25277777777777699</v>
      </c>
    </row>
    <row r="365" spans="9:12">
      <c r="I365" s="59">
        <v>42004</v>
      </c>
      <c r="L365" s="60">
        <v>0.25347222222222199</v>
      </c>
    </row>
    <row r="366" spans="9:12">
      <c r="L366" s="60">
        <v>0.25416666666666599</v>
      </c>
    </row>
    <row r="367" spans="9:12">
      <c r="L367" s="60">
        <v>0.25486111111111098</v>
      </c>
    </row>
    <row r="368" spans="9:12">
      <c r="L368" s="60">
        <v>0.25555555555555498</v>
      </c>
    </row>
    <row r="369" spans="12:12">
      <c r="L369" s="60">
        <v>0.25624999999999998</v>
      </c>
    </row>
    <row r="370" spans="12:12">
      <c r="L370" s="60">
        <v>0.25694444444444398</v>
      </c>
    </row>
    <row r="371" spans="12:12">
      <c r="L371" s="60">
        <v>0.25763888888888797</v>
      </c>
    </row>
    <row r="372" spans="12:12">
      <c r="L372" s="60">
        <v>0.25833333333333303</v>
      </c>
    </row>
    <row r="373" spans="12:12">
      <c r="L373" s="60">
        <v>0.25902777777777702</v>
      </c>
    </row>
    <row r="374" spans="12:12">
      <c r="L374" s="60">
        <v>0.25972222222222202</v>
      </c>
    </row>
    <row r="375" spans="12:12">
      <c r="L375" s="60">
        <v>0.26041666666666602</v>
      </c>
    </row>
    <row r="376" spans="12:12">
      <c r="L376" s="60">
        <v>0.26111111111111102</v>
      </c>
    </row>
    <row r="377" spans="12:12">
      <c r="L377" s="60">
        <v>0.26180555555555501</v>
      </c>
    </row>
    <row r="378" spans="12:12">
      <c r="L378" s="60">
        <v>0.26250000000000001</v>
      </c>
    </row>
    <row r="379" spans="12:12">
      <c r="L379" s="60">
        <v>0.26319444444444401</v>
      </c>
    </row>
    <row r="380" spans="12:12">
      <c r="L380" s="60">
        <v>0.26388888888888801</v>
      </c>
    </row>
    <row r="381" spans="12:12">
      <c r="L381" s="60">
        <v>0.264583333333333</v>
      </c>
    </row>
    <row r="382" spans="12:12">
      <c r="L382" s="60">
        <v>0.265277777777777</v>
      </c>
    </row>
    <row r="383" spans="12:12">
      <c r="L383" s="60">
        <v>0.265972222222222</v>
      </c>
    </row>
    <row r="384" spans="12:12">
      <c r="L384" s="60">
        <v>0.266666666666666</v>
      </c>
    </row>
    <row r="385" spans="12:12">
      <c r="L385" s="60">
        <v>0.26736111111111099</v>
      </c>
    </row>
    <row r="386" spans="12:12">
      <c r="L386" s="60">
        <v>0.26805555555555499</v>
      </c>
    </row>
    <row r="387" spans="12:12">
      <c r="L387" s="60">
        <v>0.26874999999999999</v>
      </c>
    </row>
    <row r="388" spans="12:12">
      <c r="L388" s="60">
        <v>0.26944444444444399</v>
      </c>
    </row>
    <row r="389" spans="12:12">
      <c r="L389" s="60">
        <v>0.27013888888888798</v>
      </c>
    </row>
    <row r="390" spans="12:12">
      <c r="L390" s="60">
        <v>0.27083333333333298</v>
      </c>
    </row>
    <row r="391" spans="12:12">
      <c r="L391" s="60">
        <v>0.27152777777777698</v>
      </c>
    </row>
    <row r="392" spans="12:12">
      <c r="L392" s="60">
        <v>0.27222222222222198</v>
      </c>
    </row>
    <row r="393" spans="12:12">
      <c r="L393" s="60">
        <v>0.27291666666666597</v>
      </c>
    </row>
    <row r="394" spans="12:12">
      <c r="L394" s="60">
        <v>0.27361111111111103</v>
      </c>
    </row>
    <row r="395" spans="12:12">
      <c r="L395" s="60">
        <v>0.27430555555555503</v>
      </c>
    </row>
    <row r="396" spans="12:12">
      <c r="L396" s="60">
        <v>0.27500000000000002</v>
      </c>
    </row>
    <row r="397" spans="12:12">
      <c r="L397" s="60">
        <v>0.27569444444444402</v>
      </c>
    </row>
    <row r="398" spans="12:12">
      <c r="L398" s="60">
        <v>0.27638888888888802</v>
      </c>
    </row>
    <row r="399" spans="12:12">
      <c r="L399" s="60">
        <v>0.27708333333333302</v>
      </c>
    </row>
    <row r="400" spans="12:12">
      <c r="L400" s="60">
        <v>0.27777777777777701</v>
      </c>
    </row>
    <row r="401" spans="12:12">
      <c r="L401" s="60">
        <v>0.27847222222222201</v>
      </c>
    </row>
    <row r="402" spans="12:12">
      <c r="L402" s="60">
        <v>0.27916666666666601</v>
      </c>
    </row>
    <row r="403" spans="12:12">
      <c r="L403" s="60">
        <v>0.27986111111111101</v>
      </c>
    </row>
    <row r="404" spans="12:12">
      <c r="L404" s="60">
        <v>0.280555555555555</v>
      </c>
    </row>
    <row r="405" spans="12:12">
      <c r="L405" s="60">
        <v>0.28125</v>
      </c>
    </row>
    <row r="406" spans="12:12">
      <c r="L406" s="60">
        <v>0.281944444444444</v>
      </c>
    </row>
    <row r="407" spans="12:12">
      <c r="L407" s="60">
        <v>0.282638888888888</v>
      </c>
    </row>
    <row r="408" spans="12:12">
      <c r="L408" s="60">
        <v>0.28333333333333299</v>
      </c>
    </row>
    <row r="409" spans="12:12">
      <c r="L409" s="60">
        <v>0.28402777777777699</v>
      </c>
    </row>
    <row r="410" spans="12:12">
      <c r="L410" s="60">
        <v>0.28472222222222199</v>
      </c>
    </row>
    <row r="411" spans="12:12">
      <c r="L411" s="60">
        <v>0.28541666666666599</v>
      </c>
    </row>
    <row r="412" spans="12:12">
      <c r="L412" s="60">
        <v>0.28611111111111098</v>
      </c>
    </row>
    <row r="413" spans="12:12">
      <c r="L413" s="60">
        <v>0.28680555555555498</v>
      </c>
    </row>
    <row r="414" spans="12:12">
      <c r="L414" s="60">
        <v>0.28749999999999998</v>
      </c>
    </row>
    <row r="415" spans="12:12">
      <c r="L415" s="60">
        <v>0.28819444444444398</v>
      </c>
    </row>
    <row r="416" spans="12:12">
      <c r="L416" s="60">
        <v>0.28888888888888797</v>
      </c>
    </row>
    <row r="417" spans="12:12">
      <c r="L417" s="60">
        <v>0.28958333333333303</v>
      </c>
    </row>
    <row r="418" spans="12:12">
      <c r="L418" s="60">
        <v>0.29027777777777702</v>
      </c>
    </row>
    <row r="419" spans="12:12">
      <c r="L419" s="60">
        <v>0.29097222222222202</v>
      </c>
    </row>
    <row r="420" spans="12:12">
      <c r="L420" s="60">
        <v>0.29166666666666602</v>
      </c>
    </row>
    <row r="421" spans="12:12">
      <c r="L421" s="60">
        <v>0.29236111111111102</v>
      </c>
    </row>
    <row r="422" spans="12:12">
      <c r="L422" s="60">
        <v>0.29305555555555501</v>
      </c>
    </row>
    <row r="423" spans="12:12">
      <c r="L423" s="60">
        <v>0.29375000000000001</v>
      </c>
    </row>
    <row r="424" spans="12:12">
      <c r="L424" s="60">
        <v>0.29444444444444401</v>
      </c>
    </row>
    <row r="425" spans="12:12">
      <c r="L425" s="60">
        <v>0.29513888888888801</v>
      </c>
    </row>
    <row r="426" spans="12:12">
      <c r="L426" s="60">
        <v>0.295833333333333</v>
      </c>
    </row>
    <row r="427" spans="12:12">
      <c r="L427" s="60">
        <v>0.296527777777777</v>
      </c>
    </row>
    <row r="428" spans="12:12">
      <c r="L428" s="60">
        <v>0.297222222222222</v>
      </c>
    </row>
    <row r="429" spans="12:12">
      <c r="L429" s="60">
        <v>0.297916666666666</v>
      </c>
    </row>
    <row r="430" spans="12:12">
      <c r="L430" s="60">
        <v>0.29861111111111099</v>
      </c>
    </row>
    <row r="431" spans="12:12">
      <c r="L431" s="60">
        <v>0.29930555555555499</v>
      </c>
    </row>
    <row r="432" spans="12:12">
      <c r="L432" s="60">
        <v>0.3</v>
      </c>
    </row>
    <row r="433" spans="12:12">
      <c r="L433" s="60">
        <v>0.30069444444444399</v>
      </c>
    </row>
    <row r="434" spans="12:12">
      <c r="L434" s="60">
        <v>0.30138888888888798</v>
      </c>
    </row>
    <row r="435" spans="12:12">
      <c r="L435" s="60">
        <v>0.30208333333333298</v>
      </c>
    </row>
    <row r="436" spans="12:12">
      <c r="L436" s="60">
        <v>0.30277777777777698</v>
      </c>
    </row>
    <row r="437" spans="12:12">
      <c r="L437" s="60">
        <v>0.30347222222222198</v>
      </c>
    </row>
    <row r="438" spans="12:12">
      <c r="L438" s="60">
        <v>0.30416666666666597</v>
      </c>
    </row>
    <row r="439" spans="12:12">
      <c r="L439" s="60">
        <v>0.30486111111111103</v>
      </c>
    </row>
    <row r="440" spans="12:12">
      <c r="L440" s="60">
        <v>0.30555555555555503</v>
      </c>
    </row>
    <row r="441" spans="12:12">
      <c r="L441" s="60">
        <v>0.30625000000000002</v>
      </c>
    </row>
    <row r="442" spans="12:12">
      <c r="L442" s="60">
        <v>0.30694444444444402</v>
      </c>
    </row>
    <row r="443" spans="12:12">
      <c r="L443" s="60">
        <v>0.30763888888888802</v>
      </c>
    </row>
    <row r="444" spans="12:12">
      <c r="L444" s="60">
        <v>0.30833333333333302</v>
      </c>
    </row>
    <row r="445" spans="12:12">
      <c r="L445" s="60">
        <v>0.30902777777777701</v>
      </c>
    </row>
    <row r="446" spans="12:12">
      <c r="L446" s="60">
        <v>0.30972222222222201</v>
      </c>
    </row>
    <row r="447" spans="12:12">
      <c r="L447" s="60">
        <v>0.31041666666666601</v>
      </c>
    </row>
    <row r="448" spans="12:12">
      <c r="L448" s="60">
        <v>0.31111111111111101</v>
      </c>
    </row>
    <row r="449" spans="12:12">
      <c r="L449" s="60">
        <v>0.311805555555555</v>
      </c>
    </row>
    <row r="450" spans="12:12">
      <c r="L450" s="60">
        <v>0.3125</v>
      </c>
    </row>
    <row r="451" spans="12:12">
      <c r="L451" s="60">
        <v>0.313194444444444</v>
      </c>
    </row>
    <row r="452" spans="12:12">
      <c r="L452" s="60">
        <v>0.313888888888888</v>
      </c>
    </row>
    <row r="453" spans="12:12">
      <c r="L453" s="60">
        <v>0.31458333333333299</v>
      </c>
    </row>
    <row r="454" spans="12:12">
      <c r="L454" s="60">
        <v>0.31527777777777699</v>
      </c>
    </row>
    <row r="455" spans="12:12">
      <c r="L455" s="60">
        <v>0.31597222222222199</v>
      </c>
    </row>
    <row r="456" spans="12:12">
      <c r="L456" s="60">
        <v>0.31666666666666599</v>
      </c>
    </row>
    <row r="457" spans="12:12">
      <c r="L457" s="60">
        <v>0.31736111111111098</v>
      </c>
    </row>
    <row r="458" spans="12:12">
      <c r="L458" s="60">
        <v>0.31805555555555498</v>
      </c>
    </row>
    <row r="459" spans="12:12">
      <c r="L459" s="60">
        <v>0.31874999999999998</v>
      </c>
    </row>
    <row r="460" spans="12:12">
      <c r="L460" s="60">
        <v>0.31944444444444398</v>
      </c>
    </row>
    <row r="461" spans="12:12">
      <c r="L461" s="60">
        <v>0.32013888888888797</v>
      </c>
    </row>
    <row r="462" spans="12:12">
      <c r="L462" s="60">
        <v>0.32083333333333303</v>
      </c>
    </row>
    <row r="463" spans="12:12">
      <c r="L463" s="60">
        <v>0.32152777777777702</v>
      </c>
    </row>
    <row r="464" spans="12:12">
      <c r="L464" s="60">
        <v>0.32222222222222202</v>
      </c>
    </row>
    <row r="465" spans="12:12">
      <c r="L465" s="60">
        <v>0.32291666666666602</v>
      </c>
    </row>
    <row r="466" spans="12:12">
      <c r="L466" s="60">
        <v>0.32361111111111102</v>
      </c>
    </row>
    <row r="467" spans="12:12">
      <c r="L467" s="60">
        <v>0.32430555555555501</v>
      </c>
    </row>
    <row r="468" spans="12:12">
      <c r="L468" s="60">
        <v>0.32500000000000001</v>
      </c>
    </row>
    <row r="469" spans="12:12">
      <c r="L469" s="60">
        <v>0.32569444444444401</v>
      </c>
    </row>
    <row r="470" spans="12:12">
      <c r="L470" s="60">
        <v>0.32638888888888801</v>
      </c>
    </row>
    <row r="471" spans="12:12">
      <c r="L471" s="60">
        <v>0.327083333333333</v>
      </c>
    </row>
    <row r="472" spans="12:12">
      <c r="L472" s="60">
        <v>0.327777777777777</v>
      </c>
    </row>
    <row r="473" spans="12:12">
      <c r="L473" s="60">
        <v>0.328472222222222</v>
      </c>
    </row>
    <row r="474" spans="12:12">
      <c r="L474" s="60">
        <v>0.329166666666666</v>
      </c>
    </row>
    <row r="475" spans="12:12">
      <c r="L475" s="60">
        <v>0.32986111111111099</v>
      </c>
    </row>
    <row r="476" spans="12:12">
      <c r="L476" s="60">
        <v>0.33055555555555499</v>
      </c>
    </row>
    <row r="477" spans="12:12">
      <c r="L477" s="60">
        <v>0.33124999999999999</v>
      </c>
    </row>
    <row r="478" spans="12:12">
      <c r="L478" s="60">
        <v>0.33194444444444399</v>
      </c>
    </row>
    <row r="479" spans="12:12">
      <c r="L479" s="60">
        <v>0.33263888888888798</v>
      </c>
    </row>
    <row r="480" spans="12:12">
      <c r="L480" s="60">
        <v>0.33333333333333298</v>
      </c>
    </row>
    <row r="481" spans="12:12">
      <c r="L481" s="60">
        <v>0.33402777777777698</v>
      </c>
    </row>
    <row r="482" spans="12:12">
      <c r="L482" s="60">
        <v>0.33472222222222198</v>
      </c>
    </row>
    <row r="483" spans="12:12">
      <c r="L483" s="60">
        <v>0.33541666666666597</v>
      </c>
    </row>
    <row r="484" spans="12:12">
      <c r="L484" s="60">
        <v>0.33611111111111103</v>
      </c>
    </row>
    <row r="485" spans="12:12">
      <c r="L485" s="60">
        <v>0.33680555555555503</v>
      </c>
    </row>
    <row r="486" spans="12:12">
      <c r="L486" s="60">
        <v>0.33750000000000002</v>
      </c>
    </row>
    <row r="487" spans="12:12">
      <c r="L487" s="60">
        <v>0.33819444444444402</v>
      </c>
    </row>
    <row r="488" spans="12:12">
      <c r="L488" s="60">
        <v>0.33888888888888802</v>
      </c>
    </row>
    <row r="489" spans="12:12">
      <c r="L489" s="60">
        <v>0.33958333333333302</v>
      </c>
    </row>
    <row r="490" spans="12:12">
      <c r="L490" s="60">
        <v>0.34027777777777701</v>
      </c>
    </row>
    <row r="491" spans="12:12">
      <c r="L491" s="60">
        <v>0.34097222222222201</v>
      </c>
    </row>
    <row r="492" spans="12:12">
      <c r="L492" s="60">
        <v>0.34166666666666601</v>
      </c>
    </row>
    <row r="493" spans="12:12">
      <c r="L493" s="60">
        <v>0.34236111111111101</v>
      </c>
    </row>
    <row r="494" spans="12:12">
      <c r="L494" s="60">
        <v>0.343055555555555</v>
      </c>
    </row>
    <row r="495" spans="12:12">
      <c r="L495" s="60">
        <v>0.34375</v>
      </c>
    </row>
    <row r="496" spans="12:12">
      <c r="L496" s="60">
        <v>0.344444444444444</v>
      </c>
    </row>
    <row r="497" spans="12:12">
      <c r="L497" s="60">
        <v>0.345138888888888</v>
      </c>
    </row>
    <row r="498" spans="12:12">
      <c r="L498" s="60">
        <v>0.34583333333333299</v>
      </c>
    </row>
    <row r="499" spans="12:12">
      <c r="L499" s="60">
        <v>0.34652777777777699</v>
      </c>
    </row>
    <row r="500" spans="12:12">
      <c r="L500" s="60">
        <v>0.34722222222222199</v>
      </c>
    </row>
    <row r="501" spans="12:12">
      <c r="L501" s="60">
        <v>0.34791666666666599</v>
      </c>
    </row>
    <row r="502" spans="12:12">
      <c r="L502" s="60">
        <v>0.34861111111111098</v>
      </c>
    </row>
    <row r="503" spans="12:12">
      <c r="L503" s="60">
        <v>0.34930555555555498</v>
      </c>
    </row>
    <row r="504" spans="12:12">
      <c r="L504" s="60">
        <v>0.35</v>
      </c>
    </row>
    <row r="505" spans="12:12">
      <c r="L505" s="60">
        <v>0.35069444444444398</v>
      </c>
    </row>
    <row r="506" spans="12:12">
      <c r="L506" s="60">
        <v>0.35138888888888797</v>
      </c>
    </row>
    <row r="507" spans="12:12">
      <c r="L507" s="60">
        <v>0.35208333333333303</v>
      </c>
    </row>
    <row r="508" spans="12:12">
      <c r="L508" s="60">
        <v>0.35277777777777702</v>
      </c>
    </row>
    <row r="509" spans="12:12">
      <c r="L509" s="60">
        <v>0.35347222222222202</v>
      </c>
    </row>
    <row r="510" spans="12:12">
      <c r="L510" s="60">
        <v>0.35416666666666602</v>
      </c>
    </row>
    <row r="511" spans="12:12">
      <c r="L511" s="60">
        <v>0.35486111111111102</v>
      </c>
    </row>
    <row r="512" spans="12:12">
      <c r="L512" s="60">
        <v>0.35555555555555501</v>
      </c>
    </row>
    <row r="513" spans="12:12">
      <c r="L513" s="60">
        <v>0.35625000000000001</v>
      </c>
    </row>
    <row r="514" spans="12:12">
      <c r="L514" s="60">
        <v>0.35694444444444401</v>
      </c>
    </row>
    <row r="515" spans="12:12">
      <c r="L515" s="60">
        <v>0.35763888888888801</v>
      </c>
    </row>
    <row r="516" spans="12:12">
      <c r="L516" s="60">
        <v>0.358333333333333</v>
      </c>
    </row>
    <row r="517" spans="12:12">
      <c r="L517" s="60">
        <v>0.359027777777777</v>
      </c>
    </row>
    <row r="518" spans="12:12">
      <c r="L518" s="60">
        <v>0.359722222222222</v>
      </c>
    </row>
    <row r="519" spans="12:12">
      <c r="L519" s="60">
        <v>0.360416666666666</v>
      </c>
    </row>
    <row r="520" spans="12:12">
      <c r="L520" s="60">
        <v>0.36111111111111099</v>
      </c>
    </row>
    <row r="521" spans="12:12">
      <c r="L521" s="60">
        <v>0.36180555555555499</v>
      </c>
    </row>
    <row r="522" spans="12:12">
      <c r="L522" s="60">
        <v>0.36249999999999999</v>
      </c>
    </row>
    <row r="523" spans="12:12">
      <c r="L523" s="60">
        <v>0.36319444444444399</v>
      </c>
    </row>
    <row r="524" spans="12:12">
      <c r="L524" s="60">
        <v>0.36388888888888798</v>
      </c>
    </row>
    <row r="525" spans="12:12">
      <c r="L525" s="60">
        <v>0.36458333333333298</v>
      </c>
    </row>
    <row r="526" spans="12:12">
      <c r="L526" s="60">
        <v>0.36527777777777698</v>
      </c>
    </row>
    <row r="527" spans="12:12">
      <c r="L527" s="60">
        <v>0.36597222222222198</v>
      </c>
    </row>
    <row r="528" spans="12:12">
      <c r="L528" s="60">
        <v>0.36666666666666597</v>
      </c>
    </row>
    <row r="529" spans="12:12">
      <c r="L529" s="60">
        <v>0.36736111111111103</v>
      </c>
    </row>
    <row r="530" spans="12:12">
      <c r="L530" s="60">
        <v>0.36805555555555503</v>
      </c>
    </row>
    <row r="531" spans="12:12">
      <c r="L531" s="60">
        <v>0.36875000000000002</v>
      </c>
    </row>
    <row r="532" spans="12:12">
      <c r="L532" s="60">
        <v>0.36944444444444402</v>
      </c>
    </row>
    <row r="533" spans="12:12">
      <c r="L533" s="60">
        <v>0.37013888888888802</v>
      </c>
    </row>
    <row r="534" spans="12:12">
      <c r="L534" s="60">
        <v>0.37083333333333302</v>
      </c>
    </row>
    <row r="535" spans="12:12">
      <c r="L535" s="60">
        <v>0.37152777777777701</v>
      </c>
    </row>
    <row r="536" spans="12:12">
      <c r="L536" s="60">
        <v>0.37222222222222201</v>
      </c>
    </row>
    <row r="537" spans="12:12">
      <c r="L537" s="60">
        <v>0.37291666666666601</v>
      </c>
    </row>
    <row r="538" spans="12:12">
      <c r="L538" s="60">
        <v>0.37361111111111101</v>
      </c>
    </row>
    <row r="539" spans="12:12">
      <c r="L539" s="60">
        <v>0.374305555555555</v>
      </c>
    </row>
    <row r="540" spans="12:12">
      <c r="L540" s="60">
        <v>0.375</v>
      </c>
    </row>
    <row r="541" spans="12:12">
      <c r="L541" s="60">
        <v>0.375694444444444</v>
      </c>
    </row>
    <row r="542" spans="12:12">
      <c r="L542" s="60">
        <v>0.376388888888888</v>
      </c>
    </row>
    <row r="543" spans="12:12">
      <c r="L543" s="60">
        <v>0.37708333333333299</v>
      </c>
    </row>
    <row r="544" spans="12:12">
      <c r="L544" s="60">
        <v>0.37777777777777699</v>
      </c>
    </row>
    <row r="545" spans="12:12">
      <c r="L545" s="60">
        <v>0.37847222222222199</v>
      </c>
    </row>
    <row r="546" spans="12:12">
      <c r="L546" s="60">
        <v>0.37916666666666599</v>
      </c>
    </row>
    <row r="547" spans="12:12">
      <c r="L547" s="60">
        <v>0.37986111111111098</v>
      </c>
    </row>
    <row r="548" spans="12:12">
      <c r="L548" s="60">
        <v>0.38055555555555498</v>
      </c>
    </row>
    <row r="549" spans="12:12">
      <c r="L549" s="60">
        <v>0.38124999999999998</v>
      </c>
    </row>
    <row r="550" spans="12:12">
      <c r="L550" s="60">
        <v>0.38194444444444398</v>
      </c>
    </row>
    <row r="551" spans="12:12">
      <c r="L551" s="60">
        <v>0.38263888888888797</v>
      </c>
    </row>
    <row r="552" spans="12:12">
      <c r="L552" s="60">
        <v>0.38333333333333303</v>
      </c>
    </row>
    <row r="553" spans="12:12">
      <c r="L553" s="60">
        <v>0.38402777777777702</v>
      </c>
    </row>
    <row r="554" spans="12:12">
      <c r="L554" s="60">
        <v>0.38472222222222202</v>
      </c>
    </row>
    <row r="555" spans="12:12">
      <c r="L555" s="60">
        <v>0.38541666666666602</v>
      </c>
    </row>
    <row r="556" spans="12:12">
      <c r="L556" s="60">
        <v>0.38611111111111102</v>
      </c>
    </row>
    <row r="557" spans="12:12">
      <c r="L557" s="60">
        <v>0.38680555555555501</v>
      </c>
    </row>
    <row r="558" spans="12:12">
      <c r="L558" s="60">
        <v>0.38750000000000001</v>
      </c>
    </row>
    <row r="559" spans="12:12">
      <c r="L559" s="60">
        <v>0.38819444444444401</v>
      </c>
    </row>
    <row r="560" spans="12:12">
      <c r="L560" s="60">
        <v>0.38888888888888801</v>
      </c>
    </row>
    <row r="561" spans="12:12">
      <c r="L561" s="60">
        <v>0.389583333333333</v>
      </c>
    </row>
    <row r="562" spans="12:12">
      <c r="L562" s="60">
        <v>0.390277777777777</v>
      </c>
    </row>
    <row r="563" spans="12:12">
      <c r="L563" s="60">
        <v>0.390972222222222</v>
      </c>
    </row>
    <row r="564" spans="12:12">
      <c r="L564" s="60">
        <v>0.391666666666666</v>
      </c>
    </row>
    <row r="565" spans="12:12">
      <c r="L565" s="60">
        <v>0.39236111111111099</v>
      </c>
    </row>
    <row r="566" spans="12:12">
      <c r="L566" s="60">
        <v>0.39305555555555499</v>
      </c>
    </row>
    <row r="567" spans="12:12">
      <c r="L567" s="60">
        <v>0.39374999999999999</v>
      </c>
    </row>
    <row r="568" spans="12:12">
      <c r="L568" s="60">
        <v>0.39444444444444399</v>
      </c>
    </row>
    <row r="569" spans="12:12">
      <c r="L569" s="60">
        <v>0.39513888888888798</v>
      </c>
    </row>
    <row r="570" spans="12:12">
      <c r="L570" s="60">
        <v>0.39583333333333298</v>
      </c>
    </row>
    <row r="571" spans="12:12">
      <c r="L571" s="60">
        <v>0.39652777777777698</v>
      </c>
    </row>
    <row r="572" spans="12:12">
      <c r="L572" s="60">
        <v>0.39722222222222198</v>
      </c>
    </row>
    <row r="573" spans="12:12">
      <c r="L573" s="60">
        <v>0.39791666666666597</v>
      </c>
    </row>
    <row r="574" spans="12:12">
      <c r="L574" s="60">
        <v>0.39861111111111103</v>
      </c>
    </row>
    <row r="575" spans="12:12">
      <c r="L575" s="60">
        <v>0.39930555555555503</v>
      </c>
    </row>
    <row r="576" spans="12:12">
      <c r="L576" s="60">
        <v>0.4</v>
      </c>
    </row>
    <row r="577" spans="12:12">
      <c r="L577" s="60">
        <v>0.40069444444444402</v>
      </c>
    </row>
    <row r="578" spans="12:12">
      <c r="L578" s="60">
        <v>0.40138888888888802</v>
      </c>
    </row>
    <row r="579" spans="12:12">
      <c r="L579" s="60">
        <v>0.40208333333333302</v>
      </c>
    </row>
    <row r="580" spans="12:12">
      <c r="L580" s="60">
        <v>0.40277777777777701</v>
      </c>
    </row>
    <row r="581" spans="12:12">
      <c r="L581" s="60">
        <v>0.40347222222222201</v>
      </c>
    </row>
    <row r="582" spans="12:12">
      <c r="L582" s="60">
        <v>0.40416666666666601</v>
      </c>
    </row>
    <row r="583" spans="12:12">
      <c r="L583" s="60">
        <v>0.40486111111111101</v>
      </c>
    </row>
    <row r="584" spans="12:12">
      <c r="L584" s="60">
        <v>0.405555555555555</v>
      </c>
    </row>
    <row r="585" spans="12:12">
      <c r="L585" s="60">
        <v>0.40625</v>
      </c>
    </row>
    <row r="586" spans="12:12">
      <c r="L586" s="60">
        <v>0.406944444444444</v>
      </c>
    </row>
    <row r="587" spans="12:12">
      <c r="L587" s="60">
        <v>0.407638888888888</v>
      </c>
    </row>
    <row r="588" spans="12:12">
      <c r="L588" s="60">
        <v>0.40833333333333299</v>
      </c>
    </row>
    <row r="589" spans="12:12">
      <c r="L589" s="60">
        <v>0.40902777777777699</v>
      </c>
    </row>
    <row r="590" spans="12:12">
      <c r="L590" s="60">
        <v>0.40972222222222199</v>
      </c>
    </row>
    <row r="591" spans="12:12">
      <c r="L591" s="60">
        <v>0.41041666666666599</v>
      </c>
    </row>
    <row r="592" spans="12:12">
      <c r="L592" s="60">
        <v>0.41111111111111098</v>
      </c>
    </row>
    <row r="593" spans="12:12">
      <c r="L593" s="60">
        <v>0.41180555555555498</v>
      </c>
    </row>
    <row r="594" spans="12:12">
      <c r="L594" s="60">
        <v>0.41249999999999998</v>
      </c>
    </row>
    <row r="595" spans="12:12">
      <c r="L595" s="60">
        <v>0.41319444444444398</v>
      </c>
    </row>
    <row r="596" spans="12:12">
      <c r="L596" s="60">
        <v>0.41388888888888797</v>
      </c>
    </row>
    <row r="597" spans="12:12">
      <c r="L597" s="60">
        <v>0.41458333333333303</v>
      </c>
    </row>
    <row r="598" spans="12:12">
      <c r="L598" s="60">
        <v>0.41527777777777702</v>
      </c>
    </row>
    <row r="599" spans="12:12">
      <c r="L599" s="60">
        <v>0.41597222222222202</v>
      </c>
    </row>
    <row r="600" spans="12:12">
      <c r="L600" s="60">
        <v>0.41666666666666602</v>
      </c>
    </row>
    <row r="601" spans="12:12">
      <c r="L601" s="60">
        <v>0.41736111111111102</v>
      </c>
    </row>
    <row r="602" spans="12:12">
      <c r="L602" s="60">
        <v>0.41805555555555501</v>
      </c>
    </row>
    <row r="603" spans="12:12">
      <c r="L603" s="60">
        <v>0.41875000000000001</v>
      </c>
    </row>
    <row r="604" spans="12:12">
      <c r="L604" s="60">
        <v>0.41944444444444401</v>
      </c>
    </row>
    <row r="605" spans="12:12">
      <c r="L605" s="60">
        <v>0.42013888888888801</v>
      </c>
    </row>
    <row r="606" spans="12:12">
      <c r="L606" s="60">
        <v>0.420833333333333</v>
      </c>
    </row>
    <row r="607" spans="12:12">
      <c r="L607" s="60">
        <v>0.421527777777777</v>
      </c>
    </row>
    <row r="608" spans="12:12">
      <c r="L608" s="60">
        <v>0.422222222222222</v>
      </c>
    </row>
    <row r="609" spans="12:12">
      <c r="L609" s="60">
        <v>0.422916666666666</v>
      </c>
    </row>
    <row r="610" spans="12:12">
      <c r="L610" s="60">
        <v>0.42361111111111099</v>
      </c>
    </row>
    <row r="611" spans="12:12">
      <c r="L611" s="60">
        <v>0.42430555555555499</v>
      </c>
    </row>
    <row r="612" spans="12:12">
      <c r="L612" s="60">
        <v>0.42499999999999999</v>
      </c>
    </row>
    <row r="613" spans="12:12">
      <c r="L613" s="60">
        <v>0.42569444444444399</v>
      </c>
    </row>
    <row r="614" spans="12:12">
      <c r="L614" s="60">
        <v>0.42638888888888798</v>
      </c>
    </row>
    <row r="615" spans="12:12">
      <c r="L615" s="60">
        <v>0.42708333333333298</v>
      </c>
    </row>
    <row r="616" spans="12:12">
      <c r="L616" s="60">
        <v>0.42777777777777698</v>
      </c>
    </row>
    <row r="617" spans="12:12">
      <c r="L617" s="60">
        <v>0.42847222222222198</v>
      </c>
    </row>
    <row r="618" spans="12:12">
      <c r="L618" s="60">
        <v>0.42916666666666597</v>
      </c>
    </row>
    <row r="619" spans="12:12">
      <c r="L619" s="60">
        <v>0.42986111111111103</v>
      </c>
    </row>
    <row r="620" spans="12:12">
      <c r="L620" s="60">
        <v>0.43055555555555503</v>
      </c>
    </row>
    <row r="621" spans="12:12">
      <c r="L621" s="60">
        <v>0.43125000000000002</v>
      </c>
    </row>
    <row r="622" spans="12:12">
      <c r="L622" s="60">
        <v>0.43194444444444402</v>
      </c>
    </row>
    <row r="623" spans="12:12">
      <c r="L623" s="60">
        <v>0.43263888888888802</v>
      </c>
    </row>
    <row r="624" spans="12:12">
      <c r="L624" s="60">
        <v>0.43333333333333302</v>
      </c>
    </row>
    <row r="625" spans="12:12">
      <c r="L625" s="60">
        <v>0.43402777777777701</v>
      </c>
    </row>
    <row r="626" spans="12:12">
      <c r="L626" s="60">
        <v>0.43472222222222201</v>
      </c>
    </row>
    <row r="627" spans="12:12">
      <c r="L627" s="60">
        <v>0.43541666666666601</v>
      </c>
    </row>
    <row r="628" spans="12:12">
      <c r="L628" s="60">
        <v>0.43611111111111101</v>
      </c>
    </row>
    <row r="629" spans="12:12">
      <c r="L629" s="60">
        <v>0.436805555555555</v>
      </c>
    </row>
    <row r="630" spans="12:12">
      <c r="L630" s="60">
        <v>0.4375</v>
      </c>
    </row>
    <row r="631" spans="12:12">
      <c r="L631" s="60">
        <v>0.438194444444444</v>
      </c>
    </row>
    <row r="632" spans="12:12">
      <c r="L632" s="60">
        <v>0.438888888888888</v>
      </c>
    </row>
    <row r="633" spans="12:12">
      <c r="L633" s="60">
        <v>0.43958333333333299</v>
      </c>
    </row>
    <row r="634" spans="12:12">
      <c r="L634" s="60">
        <v>0.44027777777777699</v>
      </c>
    </row>
    <row r="635" spans="12:12">
      <c r="L635" s="60">
        <v>0.44097222222222199</v>
      </c>
    </row>
    <row r="636" spans="12:12">
      <c r="L636" s="60">
        <v>0.44166666666666599</v>
      </c>
    </row>
    <row r="637" spans="12:12">
      <c r="L637" s="60">
        <v>0.44236111111111098</v>
      </c>
    </row>
    <row r="638" spans="12:12">
      <c r="L638" s="60">
        <v>0.44305555555555498</v>
      </c>
    </row>
    <row r="639" spans="12:12">
      <c r="L639" s="60">
        <v>0.44374999999999998</v>
      </c>
    </row>
    <row r="640" spans="12:12">
      <c r="L640" s="60">
        <v>0.44444444444444398</v>
      </c>
    </row>
    <row r="641" spans="12:12">
      <c r="L641" s="60">
        <v>0.44513888888888797</v>
      </c>
    </row>
    <row r="642" spans="12:12">
      <c r="L642" s="60">
        <v>0.44583333333333303</v>
      </c>
    </row>
    <row r="643" spans="12:12">
      <c r="L643" s="60">
        <v>0.44652777777777702</v>
      </c>
    </row>
    <row r="644" spans="12:12">
      <c r="L644" s="60">
        <v>0.44722222222222202</v>
      </c>
    </row>
    <row r="645" spans="12:12">
      <c r="L645" s="60">
        <v>0.44791666666666602</v>
      </c>
    </row>
    <row r="646" spans="12:12">
      <c r="L646" s="60">
        <v>0.44861111111111102</v>
      </c>
    </row>
    <row r="647" spans="12:12">
      <c r="L647" s="60">
        <v>0.44930555555555501</v>
      </c>
    </row>
    <row r="648" spans="12:12">
      <c r="L648" s="60">
        <v>0.45</v>
      </c>
    </row>
    <row r="649" spans="12:12">
      <c r="L649" s="60">
        <v>0.45069444444444401</v>
      </c>
    </row>
    <row r="650" spans="12:12">
      <c r="L650" s="60">
        <v>0.45138888888888801</v>
      </c>
    </row>
    <row r="651" spans="12:12">
      <c r="L651" s="60">
        <v>0.452083333333333</v>
      </c>
    </row>
    <row r="652" spans="12:12">
      <c r="L652" s="60">
        <v>0.452777777777777</v>
      </c>
    </row>
    <row r="653" spans="12:12">
      <c r="L653" s="60">
        <v>0.453472222222222</v>
      </c>
    </row>
    <row r="654" spans="12:12">
      <c r="L654" s="60">
        <v>0.454166666666666</v>
      </c>
    </row>
    <row r="655" spans="12:12">
      <c r="L655" s="60">
        <v>0.45486111111111099</v>
      </c>
    </row>
    <row r="656" spans="12:12">
      <c r="L656" s="60">
        <v>0.45555555555555499</v>
      </c>
    </row>
    <row r="657" spans="12:12">
      <c r="L657" s="60">
        <v>0.45624999999999999</v>
      </c>
    </row>
    <row r="658" spans="12:12">
      <c r="L658" s="60">
        <v>0.45694444444444399</v>
      </c>
    </row>
    <row r="659" spans="12:12">
      <c r="L659" s="60">
        <v>0.45763888888888798</v>
      </c>
    </row>
    <row r="660" spans="12:12">
      <c r="L660" s="60">
        <v>0.45833333333333298</v>
      </c>
    </row>
    <row r="661" spans="12:12">
      <c r="L661" s="60">
        <v>0.45902777777777698</v>
      </c>
    </row>
    <row r="662" spans="12:12">
      <c r="L662" s="60">
        <v>0.45972222222222198</v>
      </c>
    </row>
    <row r="663" spans="12:12">
      <c r="L663" s="60">
        <v>0.46041666666666597</v>
      </c>
    </row>
    <row r="664" spans="12:12">
      <c r="L664" s="60">
        <v>0.46111111111111103</v>
      </c>
    </row>
    <row r="665" spans="12:12">
      <c r="L665" s="60">
        <v>0.46180555555555503</v>
      </c>
    </row>
    <row r="666" spans="12:12">
      <c r="L666" s="60">
        <v>0.46250000000000002</v>
      </c>
    </row>
    <row r="667" spans="12:12">
      <c r="L667" s="60">
        <v>0.46319444444444402</v>
      </c>
    </row>
    <row r="668" spans="12:12">
      <c r="L668" s="60">
        <v>0.46388888888888802</v>
      </c>
    </row>
    <row r="669" spans="12:12">
      <c r="L669" s="60">
        <v>0.46458333333333302</v>
      </c>
    </row>
    <row r="670" spans="12:12">
      <c r="L670" s="60">
        <v>0.46527777777777701</v>
      </c>
    </row>
    <row r="671" spans="12:12">
      <c r="L671" s="60">
        <v>0.46597222222222201</v>
      </c>
    </row>
    <row r="672" spans="12:12">
      <c r="L672" s="60">
        <v>0.46666666666666601</v>
      </c>
    </row>
    <row r="673" spans="12:12">
      <c r="L673" s="60">
        <v>0.46736111111111101</v>
      </c>
    </row>
    <row r="674" spans="12:12">
      <c r="L674" s="60">
        <v>0.468055555555555</v>
      </c>
    </row>
    <row r="675" spans="12:12">
      <c r="L675" s="60">
        <v>0.46875</v>
      </c>
    </row>
    <row r="676" spans="12:12">
      <c r="L676" s="60">
        <v>0.469444444444444</v>
      </c>
    </row>
    <row r="677" spans="12:12">
      <c r="L677" s="60">
        <v>0.470138888888888</v>
      </c>
    </row>
    <row r="678" spans="12:12">
      <c r="L678" s="60">
        <v>0.47083333333333299</v>
      </c>
    </row>
    <row r="679" spans="12:12">
      <c r="L679" s="60">
        <v>0.47152777777777699</v>
      </c>
    </row>
    <row r="680" spans="12:12">
      <c r="L680" s="60">
        <v>0.47222222222222199</v>
      </c>
    </row>
    <row r="681" spans="12:12">
      <c r="L681" s="60">
        <v>0.47291666666666599</v>
      </c>
    </row>
    <row r="682" spans="12:12">
      <c r="L682" s="60">
        <v>0.47361111111111098</v>
      </c>
    </row>
    <row r="683" spans="12:12">
      <c r="L683" s="60">
        <v>0.47430555555555498</v>
      </c>
    </row>
    <row r="684" spans="12:12">
      <c r="L684" s="60">
        <v>0.47499999999999998</v>
      </c>
    </row>
    <row r="685" spans="12:12">
      <c r="L685" s="60">
        <v>0.47569444444444398</v>
      </c>
    </row>
    <row r="686" spans="12:12">
      <c r="L686" s="60">
        <v>0.47638888888888797</v>
      </c>
    </row>
    <row r="687" spans="12:12">
      <c r="L687" s="60">
        <v>0.47708333333333303</v>
      </c>
    </row>
    <row r="688" spans="12:12">
      <c r="L688" s="60">
        <v>0.47777777777777702</v>
      </c>
    </row>
    <row r="689" spans="12:12">
      <c r="L689" s="60">
        <v>0.47847222222222202</v>
      </c>
    </row>
    <row r="690" spans="12:12">
      <c r="L690" s="60">
        <v>0.47916666666666602</v>
      </c>
    </row>
    <row r="691" spans="12:12">
      <c r="L691" s="60">
        <v>0.47986111111111102</v>
      </c>
    </row>
    <row r="692" spans="12:12">
      <c r="L692" s="60">
        <v>0.48055555555555501</v>
      </c>
    </row>
    <row r="693" spans="12:12">
      <c r="L693" s="60">
        <v>0.48125000000000001</v>
      </c>
    </row>
    <row r="694" spans="12:12">
      <c r="L694" s="60">
        <v>0.48194444444444401</v>
      </c>
    </row>
    <row r="695" spans="12:12">
      <c r="L695" s="60">
        <v>0.48263888888888801</v>
      </c>
    </row>
    <row r="696" spans="12:12">
      <c r="L696" s="60">
        <v>0.483333333333333</v>
      </c>
    </row>
    <row r="697" spans="12:12">
      <c r="L697" s="60">
        <v>0.484027777777777</v>
      </c>
    </row>
    <row r="698" spans="12:12">
      <c r="L698" s="60">
        <v>0.484722222222222</v>
      </c>
    </row>
    <row r="699" spans="12:12">
      <c r="L699" s="60">
        <v>0.485416666666666</v>
      </c>
    </row>
    <row r="700" spans="12:12">
      <c r="L700" s="60">
        <v>0.48611111111111099</v>
      </c>
    </row>
    <row r="701" spans="12:12">
      <c r="L701" s="60">
        <v>0.48680555555555499</v>
      </c>
    </row>
    <row r="702" spans="12:12">
      <c r="L702" s="60">
        <v>0.48749999999999999</v>
      </c>
    </row>
    <row r="703" spans="12:12">
      <c r="L703" s="60">
        <v>0.48819444444444399</v>
      </c>
    </row>
    <row r="704" spans="12:12">
      <c r="L704" s="60">
        <v>0.48888888888888798</v>
      </c>
    </row>
    <row r="705" spans="12:12">
      <c r="L705" s="60">
        <v>0.48958333333333298</v>
      </c>
    </row>
    <row r="706" spans="12:12">
      <c r="L706" s="60">
        <v>0.49027777777777698</v>
      </c>
    </row>
    <row r="707" spans="12:12">
      <c r="L707" s="60">
        <v>0.49097222222222198</v>
      </c>
    </row>
    <row r="708" spans="12:12">
      <c r="L708" s="60">
        <v>0.49166666666666597</v>
      </c>
    </row>
    <row r="709" spans="12:12">
      <c r="L709" s="60">
        <v>0.49236111111111103</v>
      </c>
    </row>
    <row r="710" spans="12:12">
      <c r="L710" s="60">
        <v>0.49305555555555503</v>
      </c>
    </row>
    <row r="711" spans="12:12">
      <c r="L711" s="60">
        <v>0.49375000000000002</v>
      </c>
    </row>
    <row r="712" spans="12:12">
      <c r="L712" s="60">
        <v>0.49444444444444402</v>
      </c>
    </row>
    <row r="713" spans="12:12">
      <c r="L713" s="60">
        <v>0.49513888888888802</v>
      </c>
    </row>
    <row r="714" spans="12:12">
      <c r="L714" s="60">
        <v>0.49583333333333302</v>
      </c>
    </row>
    <row r="715" spans="12:12">
      <c r="L715" s="60">
        <v>0.49652777777777701</v>
      </c>
    </row>
    <row r="716" spans="12:12">
      <c r="L716" s="60">
        <v>0.49722222222222201</v>
      </c>
    </row>
    <row r="717" spans="12:12">
      <c r="L717" s="60">
        <v>0.49791666666666601</v>
      </c>
    </row>
    <row r="718" spans="12:12">
      <c r="L718" s="60">
        <v>0.49861111111111101</v>
      </c>
    </row>
    <row r="719" spans="12:12">
      <c r="L719" s="60">
        <v>0.499305555555555</v>
      </c>
    </row>
    <row r="720" spans="12:12">
      <c r="L720" s="60">
        <v>0.5</v>
      </c>
    </row>
    <row r="721" spans="12:12">
      <c r="L721" s="60">
        <v>0.500694444444444</v>
      </c>
    </row>
    <row r="722" spans="12:12">
      <c r="L722" s="60">
        <v>0.501388888888888</v>
      </c>
    </row>
    <row r="723" spans="12:12">
      <c r="L723" s="60">
        <v>0.50208333333333299</v>
      </c>
    </row>
    <row r="724" spans="12:12">
      <c r="L724" s="60">
        <v>0.50277777777777699</v>
      </c>
    </row>
    <row r="725" spans="12:12">
      <c r="L725" s="60">
        <v>0.50347222222222199</v>
      </c>
    </row>
    <row r="726" spans="12:12">
      <c r="L726" s="60">
        <v>0.50416666666666599</v>
      </c>
    </row>
    <row r="727" spans="12:12">
      <c r="L727" s="60">
        <v>0.50486111111111098</v>
      </c>
    </row>
    <row r="728" spans="12:12">
      <c r="L728" s="60">
        <v>0.50555555555555498</v>
      </c>
    </row>
    <row r="729" spans="12:12">
      <c r="L729" s="60">
        <v>0.50624999999999998</v>
      </c>
    </row>
    <row r="730" spans="12:12">
      <c r="L730" s="60">
        <v>0.50694444444444398</v>
      </c>
    </row>
    <row r="731" spans="12:12">
      <c r="L731" s="60">
        <v>0.50763888888888797</v>
      </c>
    </row>
    <row r="732" spans="12:12">
      <c r="L732" s="60">
        <v>0.50833333333333297</v>
      </c>
    </row>
    <row r="733" spans="12:12">
      <c r="L733" s="60">
        <v>0.50902777777777697</v>
      </c>
    </row>
    <row r="734" spans="12:12">
      <c r="L734" s="60">
        <v>0.50972222222222197</v>
      </c>
    </row>
    <row r="735" spans="12:12">
      <c r="L735" s="60">
        <v>0.51041666666666596</v>
      </c>
    </row>
    <row r="736" spans="12:12">
      <c r="L736" s="60">
        <v>0.51111111111111096</v>
      </c>
    </row>
    <row r="737" spans="12:12">
      <c r="L737" s="60">
        <v>0.51180555555555496</v>
      </c>
    </row>
    <row r="738" spans="12:12">
      <c r="L738" s="60">
        <v>0.51249999999999996</v>
      </c>
    </row>
    <row r="739" spans="12:12">
      <c r="L739" s="60">
        <v>0.51319444444444395</v>
      </c>
    </row>
    <row r="740" spans="12:12">
      <c r="L740" s="60">
        <v>0.51388888888888895</v>
      </c>
    </row>
    <row r="741" spans="12:12">
      <c r="L741" s="60">
        <v>0.51458333333333295</v>
      </c>
    </row>
    <row r="742" spans="12:12">
      <c r="L742" s="60">
        <v>0.51527777777777695</v>
      </c>
    </row>
    <row r="743" spans="12:12">
      <c r="L743" s="60">
        <v>0.51597222222222205</v>
      </c>
    </row>
    <row r="744" spans="12:12">
      <c r="L744" s="60">
        <v>0.51666666666666605</v>
      </c>
    </row>
    <row r="745" spans="12:12">
      <c r="L745" s="60">
        <v>0.51736111111111105</v>
      </c>
    </row>
    <row r="746" spans="12:12">
      <c r="L746" s="60">
        <v>0.51805555555555505</v>
      </c>
    </row>
    <row r="747" spans="12:12">
      <c r="L747" s="60">
        <v>0.51875000000000004</v>
      </c>
    </row>
    <row r="748" spans="12:12">
      <c r="L748" s="60">
        <v>0.51944444444444404</v>
      </c>
    </row>
    <row r="749" spans="12:12">
      <c r="L749" s="60">
        <v>0.52013888888888804</v>
      </c>
    </row>
    <row r="750" spans="12:12">
      <c r="L750" s="60">
        <v>0.52083333333333304</v>
      </c>
    </row>
    <row r="751" spans="12:12">
      <c r="L751" s="60">
        <v>0.52152777777777704</v>
      </c>
    </row>
    <row r="752" spans="12:12">
      <c r="L752" s="60">
        <v>0.52222222222222203</v>
      </c>
    </row>
    <row r="753" spans="12:12">
      <c r="L753" s="60">
        <v>0.52291666666666603</v>
      </c>
    </row>
    <row r="754" spans="12:12">
      <c r="L754" s="60">
        <v>0.52361111111111103</v>
      </c>
    </row>
    <row r="755" spans="12:12">
      <c r="L755" s="60">
        <v>0.52430555555555503</v>
      </c>
    </row>
    <row r="756" spans="12:12">
      <c r="L756" s="60">
        <v>0.52500000000000002</v>
      </c>
    </row>
    <row r="757" spans="12:12">
      <c r="L757" s="60">
        <v>0.52569444444444402</v>
      </c>
    </row>
    <row r="758" spans="12:12">
      <c r="L758" s="60">
        <v>0.52638888888888802</v>
      </c>
    </row>
    <row r="759" spans="12:12">
      <c r="L759" s="60">
        <v>0.52708333333333302</v>
      </c>
    </row>
    <row r="760" spans="12:12">
      <c r="L760" s="60">
        <v>0.52777777777777701</v>
      </c>
    </row>
    <row r="761" spans="12:12">
      <c r="L761" s="60">
        <v>0.52847222222222201</v>
      </c>
    </row>
    <row r="762" spans="12:12">
      <c r="L762" s="60">
        <v>0.52916666666666601</v>
      </c>
    </row>
    <row r="763" spans="12:12">
      <c r="L763" s="60">
        <v>0.52986111111111101</v>
      </c>
    </row>
    <row r="764" spans="12:12">
      <c r="L764" s="60">
        <v>0.530555555555555</v>
      </c>
    </row>
    <row r="765" spans="12:12">
      <c r="L765" s="60">
        <v>0.53125</v>
      </c>
    </row>
    <row r="766" spans="12:12">
      <c r="L766" s="60">
        <v>0.531944444444444</v>
      </c>
    </row>
    <row r="767" spans="12:12">
      <c r="L767" s="60">
        <v>0.532638888888888</v>
      </c>
    </row>
    <row r="768" spans="12:12">
      <c r="L768" s="60">
        <v>0.53333333333333299</v>
      </c>
    </row>
    <row r="769" spans="12:12">
      <c r="L769" s="60">
        <v>0.53402777777777699</v>
      </c>
    </row>
    <row r="770" spans="12:12">
      <c r="L770" s="60">
        <v>0.53472222222222199</v>
      </c>
    </row>
    <row r="771" spans="12:12">
      <c r="L771" s="60">
        <v>0.53541666666666599</v>
      </c>
    </row>
    <row r="772" spans="12:12">
      <c r="L772" s="60">
        <v>0.53611111111111098</v>
      </c>
    </row>
    <row r="773" spans="12:12">
      <c r="L773" s="60">
        <v>0.53680555555555498</v>
      </c>
    </row>
    <row r="774" spans="12:12">
      <c r="L774" s="60">
        <v>0.53749999999999998</v>
      </c>
    </row>
    <row r="775" spans="12:12">
      <c r="L775" s="60">
        <v>0.53819444444444398</v>
      </c>
    </row>
    <row r="776" spans="12:12">
      <c r="L776" s="60">
        <v>0.53888888888888797</v>
      </c>
    </row>
    <row r="777" spans="12:12">
      <c r="L777" s="60">
        <v>0.53958333333333297</v>
      </c>
    </row>
    <row r="778" spans="12:12">
      <c r="L778" s="60">
        <v>0.54027777777777697</v>
      </c>
    </row>
    <row r="779" spans="12:12">
      <c r="L779" s="60">
        <v>0.54097222222222197</v>
      </c>
    </row>
    <row r="780" spans="12:12">
      <c r="L780" s="60">
        <v>0.54166666666666596</v>
      </c>
    </row>
    <row r="781" spans="12:12">
      <c r="L781" s="60">
        <v>0.54236111111111096</v>
      </c>
    </row>
    <row r="782" spans="12:12">
      <c r="L782" s="60">
        <v>0.54305555555555496</v>
      </c>
    </row>
    <row r="783" spans="12:12">
      <c r="L783" s="60">
        <v>0.54374999999999996</v>
      </c>
    </row>
    <row r="784" spans="12:12">
      <c r="L784" s="60">
        <v>0.54444444444444395</v>
      </c>
    </row>
    <row r="785" spans="12:12">
      <c r="L785" s="60">
        <v>0.54513888888888895</v>
      </c>
    </row>
    <row r="786" spans="12:12">
      <c r="L786" s="60">
        <v>0.54583333333333295</v>
      </c>
    </row>
    <row r="787" spans="12:12">
      <c r="L787" s="60">
        <v>0.54652777777777695</v>
      </c>
    </row>
    <row r="788" spans="12:12">
      <c r="L788" s="60">
        <v>0.54722222222222205</v>
      </c>
    </row>
    <row r="789" spans="12:12">
      <c r="L789" s="60">
        <v>0.54791666666666605</v>
      </c>
    </row>
    <row r="790" spans="12:12">
      <c r="L790" s="60">
        <v>0.54861111111111105</v>
      </c>
    </row>
    <row r="791" spans="12:12">
      <c r="L791" s="60">
        <v>0.54930555555555505</v>
      </c>
    </row>
    <row r="792" spans="12:12">
      <c r="L792" s="60">
        <v>0.55000000000000004</v>
      </c>
    </row>
    <row r="793" spans="12:12">
      <c r="L793" s="60">
        <v>0.55069444444444404</v>
      </c>
    </row>
    <row r="794" spans="12:12">
      <c r="L794" s="60">
        <v>0.55138888888888804</v>
      </c>
    </row>
    <row r="795" spans="12:12">
      <c r="L795" s="60">
        <v>0.55208333333333304</v>
      </c>
    </row>
    <row r="796" spans="12:12">
      <c r="L796" s="60">
        <v>0.55277777777777704</v>
      </c>
    </row>
    <row r="797" spans="12:12">
      <c r="L797" s="60">
        <v>0.55347222222222203</v>
      </c>
    </row>
    <row r="798" spans="12:12">
      <c r="L798" s="60">
        <v>0.55416666666666603</v>
      </c>
    </row>
    <row r="799" spans="12:12">
      <c r="L799" s="60">
        <v>0.55486111111111103</v>
      </c>
    </row>
    <row r="800" spans="12:12">
      <c r="L800" s="60">
        <v>0.55555555555555503</v>
      </c>
    </row>
    <row r="801" spans="12:12">
      <c r="L801" s="60">
        <v>0.55625000000000002</v>
      </c>
    </row>
    <row r="802" spans="12:12">
      <c r="L802" s="60">
        <v>0.55694444444444402</v>
      </c>
    </row>
    <row r="803" spans="12:12">
      <c r="L803" s="60">
        <v>0.55763888888888802</v>
      </c>
    </row>
    <row r="804" spans="12:12">
      <c r="L804" s="60">
        <v>0.55833333333333302</v>
      </c>
    </row>
    <row r="805" spans="12:12">
      <c r="L805" s="60">
        <v>0.55902777777777701</v>
      </c>
    </row>
    <row r="806" spans="12:12">
      <c r="L806" s="60">
        <v>0.55972222222222201</v>
      </c>
    </row>
    <row r="807" spans="12:12">
      <c r="L807" s="60">
        <v>0.56041666666666601</v>
      </c>
    </row>
    <row r="808" spans="12:12">
      <c r="L808" s="60">
        <v>0.56111111111111101</v>
      </c>
    </row>
    <row r="809" spans="12:12">
      <c r="L809" s="60">
        <v>0.561805555555555</v>
      </c>
    </row>
    <row r="810" spans="12:12">
      <c r="L810" s="60">
        <v>0.5625</v>
      </c>
    </row>
    <row r="811" spans="12:12">
      <c r="L811" s="60">
        <v>0.563194444444444</v>
      </c>
    </row>
    <row r="812" spans="12:12">
      <c r="L812" s="60">
        <v>0.563888888888888</v>
      </c>
    </row>
    <row r="813" spans="12:12">
      <c r="L813" s="60">
        <v>0.56458333333333299</v>
      </c>
    </row>
    <row r="814" spans="12:12">
      <c r="L814" s="60">
        <v>0.56527777777777699</v>
      </c>
    </row>
    <row r="815" spans="12:12">
      <c r="L815" s="60">
        <v>0.56597222222222199</v>
      </c>
    </row>
    <row r="816" spans="12:12">
      <c r="L816" s="60">
        <v>0.56666666666666599</v>
      </c>
    </row>
    <row r="817" spans="12:12">
      <c r="L817" s="60">
        <v>0.56736111111111098</v>
      </c>
    </row>
    <row r="818" spans="12:12">
      <c r="L818" s="60">
        <v>0.56805555555555498</v>
      </c>
    </row>
    <row r="819" spans="12:12">
      <c r="L819" s="60">
        <v>0.56874999999999998</v>
      </c>
    </row>
    <row r="820" spans="12:12">
      <c r="L820" s="60">
        <v>0.56944444444444398</v>
      </c>
    </row>
    <row r="821" spans="12:12">
      <c r="L821" s="60">
        <v>0.57013888888888797</v>
      </c>
    </row>
    <row r="822" spans="12:12">
      <c r="L822" s="60">
        <v>0.57083333333333297</v>
      </c>
    </row>
    <row r="823" spans="12:12">
      <c r="L823" s="60">
        <v>0.57152777777777697</v>
      </c>
    </row>
    <row r="824" spans="12:12">
      <c r="L824" s="60">
        <v>0.57222222222222197</v>
      </c>
    </row>
    <row r="825" spans="12:12">
      <c r="L825" s="60">
        <v>0.57291666666666596</v>
      </c>
    </row>
    <row r="826" spans="12:12">
      <c r="L826" s="60">
        <v>0.57361111111111096</v>
      </c>
    </row>
    <row r="827" spans="12:12">
      <c r="L827" s="60">
        <v>0.57430555555555496</v>
      </c>
    </row>
    <row r="828" spans="12:12">
      <c r="L828" s="60">
        <v>0.57499999999999996</v>
      </c>
    </row>
    <row r="829" spans="12:12">
      <c r="L829" s="60">
        <v>0.57569444444444395</v>
      </c>
    </row>
    <row r="830" spans="12:12">
      <c r="L830" s="60">
        <v>0.57638888888888895</v>
      </c>
    </row>
    <row r="831" spans="12:12">
      <c r="L831" s="60">
        <v>0.57708333333333295</v>
      </c>
    </row>
    <row r="832" spans="12:12">
      <c r="L832" s="60">
        <v>0.57777777777777695</v>
      </c>
    </row>
    <row r="833" spans="12:12">
      <c r="L833" s="60">
        <v>0.57847222222222205</v>
      </c>
    </row>
    <row r="834" spans="12:12">
      <c r="L834" s="60">
        <v>0.57916666666666605</v>
      </c>
    </row>
    <row r="835" spans="12:12">
      <c r="L835" s="60">
        <v>0.57986111111111105</v>
      </c>
    </row>
    <row r="836" spans="12:12">
      <c r="L836" s="60">
        <v>0.58055555555555505</v>
      </c>
    </row>
    <row r="837" spans="12:12">
      <c r="L837" s="60">
        <v>0.58125000000000004</v>
      </c>
    </row>
    <row r="838" spans="12:12">
      <c r="L838" s="60">
        <v>0.58194444444444404</v>
      </c>
    </row>
    <row r="839" spans="12:12">
      <c r="L839" s="60">
        <v>0.58263888888888804</v>
      </c>
    </row>
    <row r="840" spans="12:12">
      <c r="L840" s="60">
        <v>0.58333333333333304</v>
      </c>
    </row>
    <row r="841" spans="12:12">
      <c r="L841" s="60">
        <v>0.58402777777777704</v>
      </c>
    </row>
    <row r="842" spans="12:12">
      <c r="L842" s="60">
        <v>0.58472222222222203</v>
      </c>
    </row>
    <row r="843" spans="12:12">
      <c r="L843" s="60">
        <v>0.58541666666666603</v>
      </c>
    </row>
    <row r="844" spans="12:12">
      <c r="L844" s="60">
        <v>0.58611111111111103</v>
      </c>
    </row>
    <row r="845" spans="12:12">
      <c r="L845" s="60">
        <v>0.58680555555555503</v>
      </c>
    </row>
    <row r="846" spans="12:12">
      <c r="L846" s="60">
        <v>0.58750000000000002</v>
      </c>
    </row>
    <row r="847" spans="12:12">
      <c r="L847" s="60">
        <v>0.58819444444444402</v>
      </c>
    </row>
    <row r="848" spans="12:12">
      <c r="L848" s="60">
        <v>0.58888888888888802</v>
      </c>
    </row>
    <row r="849" spans="12:12">
      <c r="L849" s="60">
        <v>0.58958333333333302</v>
      </c>
    </row>
    <row r="850" spans="12:12">
      <c r="L850" s="60">
        <v>0.59027777777777701</v>
      </c>
    </row>
    <row r="851" spans="12:12">
      <c r="L851" s="60">
        <v>0.59097222222222201</v>
      </c>
    </row>
    <row r="852" spans="12:12">
      <c r="L852" s="60">
        <v>0.59166666666666601</v>
      </c>
    </row>
    <row r="853" spans="12:12">
      <c r="L853" s="60">
        <v>0.59236111111111101</v>
      </c>
    </row>
    <row r="854" spans="12:12">
      <c r="L854" s="60">
        <v>0.593055555555555</v>
      </c>
    </row>
    <row r="855" spans="12:12">
      <c r="L855" s="60">
        <v>0.59375</v>
      </c>
    </row>
    <row r="856" spans="12:12">
      <c r="L856" s="60">
        <v>0.594444444444444</v>
      </c>
    </row>
    <row r="857" spans="12:12">
      <c r="L857" s="60">
        <v>0.595138888888888</v>
      </c>
    </row>
    <row r="858" spans="12:12">
      <c r="L858" s="60">
        <v>0.59583333333333299</v>
      </c>
    </row>
    <row r="859" spans="12:12">
      <c r="L859" s="60">
        <v>0.59652777777777699</v>
      </c>
    </row>
    <row r="860" spans="12:12">
      <c r="L860" s="60">
        <v>0.59722222222222199</v>
      </c>
    </row>
    <row r="861" spans="12:12">
      <c r="L861" s="60">
        <v>0.59791666666666599</v>
      </c>
    </row>
    <row r="862" spans="12:12">
      <c r="L862" s="60">
        <v>0.59861111111111098</v>
      </c>
    </row>
    <row r="863" spans="12:12">
      <c r="L863" s="60">
        <v>0.59930555555555498</v>
      </c>
    </row>
    <row r="864" spans="12:12">
      <c r="L864" s="60">
        <v>0.6</v>
      </c>
    </row>
    <row r="865" spans="12:12">
      <c r="L865" s="60">
        <v>0.60069444444444398</v>
      </c>
    </row>
    <row r="866" spans="12:12">
      <c r="L866" s="60">
        <v>0.60138888888888797</v>
      </c>
    </row>
    <row r="867" spans="12:12">
      <c r="L867" s="60">
        <v>0.60208333333333297</v>
      </c>
    </row>
    <row r="868" spans="12:12">
      <c r="L868" s="60">
        <v>0.60277777777777697</v>
      </c>
    </row>
    <row r="869" spans="12:12">
      <c r="L869" s="60">
        <v>0.60347222222222197</v>
      </c>
    </row>
    <row r="870" spans="12:12">
      <c r="L870" s="60">
        <v>0.60416666666666596</v>
      </c>
    </row>
    <row r="871" spans="12:12">
      <c r="L871" s="60">
        <v>0.60486111111111096</v>
      </c>
    </row>
    <row r="872" spans="12:12">
      <c r="L872" s="60">
        <v>0.60555555555555496</v>
      </c>
    </row>
    <row r="873" spans="12:12">
      <c r="L873" s="60">
        <v>0.60624999999999996</v>
      </c>
    </row>
    <row r="874" spans="12:12">
      <c r="L874" s="60">
        <v>0.60694444444444395</v>
      </c>
    </row>
    <row r="875" spans="12:12">
      <c r="L875" s="60">
        <v>0.60763888888888895</v>
      </c>
    </row>
    <row r="876" spans="12:12">
      <c r="L876" s="60">
        <v>0.60833333333333295</v>
      </c>
    </row>
    <row r="877" spans="12:12">
      <c r="L877" s="60">
        <v>0.60902777777777695</v>
      </c>
    </row>
    <row r="878" spans="12:12">
      <c r="L878" s="60">
        <v>0.60972222222222205</v>
      </c>
    </row>
    <row r="879" spans="12:12">
      <c r="L879" s="60">
        <v>0.61041666666666605</v>
      </c>
    </row>
    <row r="880" spans="12:12">
      <c r="L880" s="60">
        <v>0.61111111111111105</v>
      </c>
    </row>
    <row r="881" spans="12:12">
      <c r="L881" s="60">
        <v>0.61180555555555505</v>
      </c>
    </row>
    <row r="882" spans="12:12">
      <c r="L882" s="60">
        <v>0.61250000000000004</v>
      </c>
    </row>
    <row r="883" spans="12:12">
      <c r="L883" s="60">
        <v>0.61319444444444404</v>
      </c>
    </row>
    <row r="884" spans="12:12">
      <c r="L884" s="60">
        <v>0.61388888888888804</v>
      </c>
    </row>
    <row r="885" spans="12:12">
      <c r="L885" s="60">
        <v>0.61458333333333304</v>
      </c>
    </row>
    <row r="886" spans="12:12">
      <c r="L886" s="60">
        <v>0.61527777777777704</v>
      </c>
    </row>
    <row r="887" spans="12:12">
      <c r="L887" s="60">
        <v>0.61597222222222203</v>
      </c>
    </row>
    <row r="888" spans="12:12">
      <c r="L888" s="60">
        <v>0.61666666666666603</v>
      </c>
    </row>
    <row r="889" spans="12:12">
      <c r="L889" s="60">
        <v>0.61736111111111103</v>
      </c>
    </row>
    <row r="890" spans="12:12">
      <c r="L890" s="60">
        <v>0.61805555555555503</v>
      </c>
    </row>
    <row r="891" spans="12:12">
      <c r="L891" s="60">
        <v>0.61875000000000002</v>
      </c>
    </row>
    <row r="892" spans="12:12">
      <c r="L892" s="60">
        <v>0.61944444444444402</v>
      </c>
    </row>
    <row r="893" spans="12:12">
      <c r="L893" s="60">
        <v>0.62013888888888802</v>
      </c>
    </row>
    <row r="894" spans="12:12">
      <c r="L894" s="60">
        <v>0.62083333333333302</v>
      </c>
    </row>
    <row r="895" spans="12:12">
      <c r="L895" s="60">
        <v>0.62152777777777701</v>
      </c>
    </row>
    <row r="896" spans="12:12">
      <c r="L896" s="60">
        <v>0.62222222222222201</v>
      </c>
    </row>
    <row r="897" spans="12:12">
      <c r="L897" s="60">
        <v>0.62291666666666601</v>
      </c>
    </row>
    <row r="898" spans="12:12">
      <c r="L898" s="60">
        <v>0.62361111111111101</v>
      </c>
    </row>
    <row r="899" spans="12:12">
      <c r="L899" s="60">
        <v>0.624305555555555</v>
      </c>
    </row>
    <row r="900" spans="12:12">
      <c r="L900" s="60">
        <v>0.625</v>
      </c>
    </row>
    <row r="901" spans="12:12">
      <c r="L901" s="60">
        <v>0.625694444444444</v>
      </c>
    </row>
    <row r="902" spans="12:12">
      <c r="L902" s="60">
        <v>0.626388888888888</v>
      </c>
    </row>
    <row r="903" spans="12:12">
      <c r="L903" s="60">
        <v>0.62708333333333299</v>
      </c>
    </row>
    <row r="904" spans="12:12">
      <c r="L904" s="60">
        <v>0.62777777777777699</v>
      </c>
    </row>
    <row r="905" spans="12:12">
      <c r="L905" s="60">
        <v>0.62847222222222199</v>
      </c>
    </row>
    <row r="906" spans="12:12">
      <c r="L906" s="60">
        <v>0.62916666666666599</v>
      </c>
    </row>
    <row r="907" spans="12:12">
      <c r="L907" s="60">
        <v>0.62986111111111098</v>
      </c>
    </row>
    <row r="908" spans="12:12">
      <c r="L908" s="60">
        <v>0.63055555555555498</v>
      </c>
    </row>
    <row r="909" spans="12:12">
      <c r="L909" s="60">
        <v>0.63124999999999998</v>
      </c>
    </row>
    <row r="910" spans="12:12">
      <c r="L910" s="60">
        <v>0.63194444444444398</v>
      </c>
    </row>
    <row r="911" spans="12:12">
      <c r="L911" s="60">
        <v>0.63263888888888797</v>
      </c>
    </row>
    <row r="912" spans="12:12">
      <c r="L912" s="60">
        <v>0.63333333333333297</v>
      </c>
    </row>
    <row r="913" spans="12:12">
      <c r="L913" s="60">
        <v>0.63402777777777697</v>
      </c>
    </row>
    <row r="914" spans="12:12">
      <c r="L914" s="60">
        <v>0.63472222222222197</v>
      </c>
    </row>
    <row r="915" spans="12:12">
      <c r="L915" s="60">
        <v>0.63541666666666596</v>
      </c>
    </row>
    <row r="916" spans="12:12">
      <c r="L916" s="60">
        <v>0.63611111111111096</v>
      </c>
    </row>
    <row r="917" spans="12:12">
      <c r="L917" s="60">
        <v>0.63680555555555496</v>
      </c>
    </row>
    <row r="918" spans="12:12">
      <c r="L918" s="60">
        <v>0.63749999999999996</v>
      </c>
    </row>
    <row r="919" spans="12:12">
      <c r="L919" s="60">
        <v>0.63819444444444395</v>
      </c>
    </row>
    <row r="920" spans="12:12">
      <c r="L920" s="60">
        <v>0.63888888888888895</v>
      </c>
    </row>
    <row r="921" spans="12:12">
      <c r="L921" s="60">
        <v>0.63958333333333295</v>
      </c>
    </row>
    <row r="922" spans="12:12">
      <c r="L922" s="60">
        <v>0.64027777777777695</v>
      </c>
    </row>
    <row r="923" spans="12:12">
      <c r="L923" s="60">
        <v>0.64097222222222205</v>
      </c>
    </row>
    <row r="924" spans="12:12">
      <c r="L924" s="60">
        <v>0.64166666666666605</v>
      </c>
    </row>
    <row r="925" spans="12:12">
      <c r="L925" s="60">
        <v>0.64236111111111105</v>
      </c>
    </row>
    <row r="926" spans="12:12">
      <c r="L926" s="60">
        <v>0.64305555555555505</v>
      </c>
    </row>
    <row r="927" spans="12:12">
      <c r="L927" s="60">
        <v>0.64375000000000004</v>
      </c>
    </row>
    <row r="928" spans="12:12">
      <c r="L928" s="60">
        <v>0.64444444444444404</v>
      </c>
    </row>
    <row r="929" spans="12:12">
      <c r="L929" s="60">
        <v>0.64513888888888804</v>
      </c>
    </row>
    <row r="930" spans="12:12">
      <c r="L930" s="60">
        <v>0.64583333333333304</v>
      </c>
    </row>
    <row r="931" spans="12:12">
      <c r="L931" s="60">
        <v>0.64652777777777704</v>
      </c>
    </row>
    <row r="932" spans="12:12">
      <c r="L932" s="60">
        <v>0.64722222222222203</v>
      </c>
    </row>
    <row r="933" spans="12:12">
      <c r="L933" s="60">
        <v>0.64791666666666603</v>
      </c>
    </row>
    <row r="934" spans="12:12">
      <c r="L934" s="60">
        <v>0.64861111111111103</v>
      </c>
    </row>
    <row r="935" spans="12:12">
      <c r="L935" s="60">
        <v>0.64930555555555503</v>
      </c>
    </row>
    <row r="936" spans="12:12">
      <c r="L936" s="60">
        <v>0.65</v>
      </c>
    </row>
    <row r="937" spans="12:12">
      <c r="L937" s="60">
        <v>0.65069444444444402</v>
      </c>
    </row>
    <row r="938" spans="12:12">
      <c r="L938" s="60">
        <v>0.65138888888888802</v>
      </c>
    </row>
    <row r="939" spans="12:12">
      <c r="L939" s="60">
        <v>0.65208333333333302</v>
      </c>
    </row>
    <row r="940" spans="12:12">
      <c r="L940" s="60">
        <v>0.65277777777777701</v>
      </c>
    </row>
    <row r="941" spans="12:12">
      <c r="L941" s="60">
        <v>0.65347222222222201</v>
      </c>
    </row>
    <row r="942" spans="12:12">
      <c r="L942" s="60">
        <v>0.65416666666666601</v>
      </c>
    </row>
    <row r="943" spans="12:12">
      <c r="L943" s="60">
        <v>0.65486111111111101</v>
      </c>
    </row>
    <row r="944" spans="12:12">
      <c r="L944" s="60">
        <v>0.655555555555555</v>
      </c>
    </row>
    <row r="945" spans="12:12">
      <c r="L945" s="60">
        <v>0.65625</v>
      </c>
    </row>
    <row r="946" spans="12:12">
      <c r="L946" s="60">
        <v>0.656944444444444</v>
      </c>
    </row>
    <row r="947" spans="12:12">
      <c r="L947" s="60">
        <v>0.657638888888888</v>
      </c>
    </row>
    <row r="948" spans="12:12">
      <c r="L948" s="60">
        <v>0.65833333333333299</v>
      </c>
    </row>
    <row r="949" spans="12:12">
      <c r="L949" s="60">
        <v>0.65902777777777699</v>
      </c>
    </row>
    <row r="950" spans="12:12">
      <c r="L950" s="60">
        <v>0.65972222222222199</v>
      </c>
    </row>
    <row r="951" spans="12:12">
      <c r="L951" s="60">
        <v>0.66041666666666599</v>
      </c>
    </row>
    <row r="952" spans="12:12">
      <c r="L952" s="60">
        <v>0.66111111111111098</v>
      </c>
    </row>
    <row r="953" spans="12:12">
      <c r="L953" s="60">
        <v>0.66180555555555498</v>
      </c>
    </row>
    <row r="954" spans="12:12">
      <c r="L954" s="60">
        <v>0.66249999999999998</v>
      </c>
    </row>
    <row r="955" spans="12:12">
      <c r="L955" s="60">
        <v>0.66319444444444398</v>
      </c>
    </row>
    <row r="956" spans="12:12">
      <c r="L956" s="60">
        <v>0.66388888888888797</v>
      </c>
    </row>
    <row r="957" spans="12:12">
      <c r="L957" s="60">
        <v>0.66458333333333297</v>
      </c>
    </row>
    <row r="958" spans="12:12">
      <c r="L958" s="60">
        <v>0.66527777777777697</v>
      </c>
    </row>
    <row r="959" spans="12:12">
      <c r="L959" s="60">
        <v>0.66597222222222197</v>
      </c>
    </row>
    <row r="960" spans="12:12">
      <c r="L960" s="60">
        <v>0.66666666666666596</v>
      </c>
    </row>
    <row r="961" spans="12:12">
      <c r="L961" s="60">
        <v>0.66736111111111096</v>
      </c>
    </row>
    <row r="962" spans="12:12">
      <c r="L962" s="60">
        <v>0.66805555555555496</v>
      </c>
    </row>
    <row r="963" spans="12:12">
      <c r="L963" s="60">
        <v>0.66874999999999996</v>
      </c>
    </row>
    <row r="964" spans="12:12">
      <c r="L964" s="60">
        <v>0.66944444444444395</v>
      </c>
    </row>
    <row r="965" spans="12:12">
      <c r="L965" s="60">
        <v>0.67013888888888895</v>
      </c>
    </row>
    <row r="966" spans="12:12">
      <c r="L966" s="60">
        <v>0.67083333333333295</v>
      </c>
    </row>
    <row r="967" spans="12:12">
      <c r="L967" s="60">
        <v>0.67152777777777695</v>
      </c>
    </row>
    <row r="968" spans="12:12">
      <c r="L968" s="60">
        <v>0.67222222222222205</v>
      </c>
    </row>
    <row r="969" spans="12:12">
      <c r="L969" s="60">
        <v>0.67291666666666605</v>
      </c>
    </row>
    <row r="970" spans="12:12">
      <c r="L970" s="60">
        <v>0.67361111111111105</v>
      </c>
    </row>
    <row r="971" spans="12:12">
      <c r="L971" s="60">
        <v>0.67430555555555505</v>
      </c>
    </row>
    <row r="972" spans="12:12">
      <c r="L972" s="60">
        <v>0.67500000000000004</v>
      </c>
    </row>
    <row r="973" spans="12:12">
      <c r="L973" s="60">
        <v>0.67569444444444404</v>
      </c>
    </row>
    <row r="974" spans="12:12">
      <c r="L974" s="60">
        <v>0.67638888888888804</v>
      </c>
    </row>
    <row r="975" spans="12:12">
      <c r="L975" s="60">
        <v>0.67708333333333304</v>
      </c>
    </row>
    <row r="976" spans="12:12">
      <c r="L976" s="60">
        <v>0.67777777777777704</v>
      </c>
    </row>
    <row r="977" spans="12:12">
      <c r="L977" s="60">
        <v>0.67847222222222203</v>
      </c>
    </row>
    <row r="978" spans="12:12">
      <c r="L978" s="60">
        <v>0.67916666666666603</v>
      </c>
    </row>
    <row r="979" spans="12:12">
      <c r="L979" s="60">
        <v>0.67986111111111103</v>
      </c>
    </row>
    <row r="980" spans="12:12">
      <c r="L980" s="60">
        <v>0.68055555555555503</v>
      </c>
    </row>
    <row r="981" spans="12:12">
      <c r="L981" s="60">
        <v>0.68125000000000002</v>
      </c>
    </row>
    <row r="982" spans="12:12">
      <c r="L982" s="60">
        <v>0.68194444444444402</v>
      </c>
    </row>
    <row r="983" spans="12:12">
      <c r="L983" s="60">
        <v>0.68263888888888802</v>
      </c>
    </row>
    <row r="984" spans="12:12">
      <c r="L984" s="60">
        <v>0.68333333333333302</v>
      </c>
    </row>
    <row r="985" spans="12:12">
      <c r="L985" s="60">
        <v>0.68402777777777701</v>
      </c>
    </row>
    <row r="986" spans="12:12">
      <c r="L986" s="60">
        <v>0.68472222222222201</v>
      </c>
    </row>
    <row r="987" spans="12:12">
      <c r="L987" s="60">
        <v>0.68541666666666601</v>
      </c>
    </row>
    <row r="988" spans="12:12">
      <c r="L988" s="60">
        <v>0.68611111111111101</v>
      </c>
    </row>
    <row r="989" spans="12:12">
      <c r="L989" s="60">
        <v>0.686805555555555</v>
      </c>
    </row>
    <row r="990" spans="12:12">
      <c r="L990" s="60">
        <v>0.6875</v>
      </c>
    </row>
    <row r="991" spans="12:12">
      <c r="L991" s="60">
        <v>0.688194444444444</v>
      </c>
    </row>
    <row r="992" spans="12:12">
      <c r="L992" s="60">
        <v>0.688888888888888</v>
      </c>
    </row>
    <row r="993" spans="12:12">
      <c r="L993" s="60">
        <v>0.68958333333333299</v>
      </c>
    </row>
    <row r="994" spans="12:12">
      <c r="L994" s="60">
        <v>0.69027777777777699</v>
      </c>
    </row>
    <row r="995" spans="12:12">
      <c r="L995" s="60">
        <v>0.69097222222222199</v>
      </c>
    </row>
    <row r="996" spans="12:12">
      <c r="L996" s="60">
        <v>0.69166666666666599</v>
      </c>
    </row>
    <row r="997" spans="12:12">
      <c r="L997" s="60">
        <v>0.69236111111111098</v>
      </c>
    </row>
    <row r="998" spans="12:12">
      <c r="L998" s="60">
        <v>0.69305555555555498</v>
      </c>
    </row>
    <row r="999" spans="12:12">
      <c r="L999" s="60">
        <v>0.69374999999999998</v>
      </c>
    </row>
    <row r="1000" spans="12:12">
      <c r="L1000" s="60">
        <v>0.69444444444444398</v>
      </c>
    </row>
    <row r="1001" spans="12:12">
      <c r="L1001" s="60">
        <v>0.69513888888888797</v>
      </c>
    </row>
    <row r="1002" spans="12:12">
      <c r="L1002" s="60">
        <v>0.69583333333333297</v>
      </c>
    </row>
    <row r="1003" spans="12:12">
      <c r="L1003" s="60">
        <v>0.69652777777777697</v>
      </c>
    </row>
    <row r="1004" spans="12:12">
      <c r="L1004" s="60">
        <v>0.69722222222222197</v>
      </c>
    </row>
    <row r="1005" spans="12:12">
      <c r="L1005" s="60">
        <v>0.69791666666666596</v>
      </c>
    </row>
    <row r="1006" spans="12:12">
      <c r="L1006" s="60">
        <v>0.69861111111111096</v>
      </c>
    </row>
    <row r="1007" spans="12:12">
      <c r="L1007" s="60">
        <v>0.69930555555555496</v>
      </c>
    </row>
    <row r="1008" spans="12:12">
      <c r="L1008" s="60">
        <v>0.7</v>
      </c>
    </row>
    <row r="1009" spans="12:12">
      <c r="L1009" s="60">
        <v>0.70069444444444395</v>
      </c>
    </row>
    <row r="1010" spans="12:12">
      <c r="L1010" s="60">
        <v>0.70138888888888895</v>
      </c>
    </row>
    <row r="1011" spans="12:12">
      <c r="L1011" s="60">
        <v>0.70208333333333295</v>
      </c>
    </row>
    <row r="1012" spans="12:12">
      <c r="L1012" s="60">
        <v>0.70277777777777695</v>
      </c>
    </row>
    <row r="1013" spans="12:12">
      <c r="L1013" s="60">
        <v>0.70347222222222205</v>
      </c>
    </row>
    <row r="1014" spans="12:12">
      <c r="L1014" s="60">
        <v>0.70416666666666605</v>
      </c>
    </row>
    <row r="1015" spans="12:12">
      <c r="L1015" s="60">
        <v>0.70486111111111105</v>
      </c>
    </row>
    <row r="1016" spans="12:12">
      <c r="L1016" s="60">
        <v>0.70555555555555505</v>
      </c>
    </row>
    <row r="1017" spans="12:12">
      <c r="L1017" s="60">
        <v>0.70625000000000004</v>
      </c>
    </row>
    <row r="1018" spans="12:12">
      <c r="L1018" s="60">
        <v>0.70694444444444404</v>
      </c>
    </row>
    <row r="1019" spans="12:12">
      <c r="L1019" s="60">
        <v>0.70763888888888804</v>
      </c>
    </row>
    <row r="1020" spans="12:12">
      <c r="L1020" s="60">
        <v>0.70833333333333304</v>
      </c>
    </row>
    <row r="1021" spans="12:12">
      <c r="L1021" s="60">
        <v>0.70902777777777704</v>
      </c>
    </row>
    <row r="1022" spans="12:12">
      <c r="L1022" s="60">
        <v>0.70972222222222203</v>
      </c>
    </row>
    <row r="1023" spans="12:12">
      <c r="L1023" s="60">
        <v>0.71041666666666603</v>
      </c>
    </row>
    <row r="1024" spans="12:12">
      <c r="L1024" s="60">
        <v>0.71111111111111103</v>
      </c>
    </row>
    <row r="1025" spans="12:12">
      <c r="L1025" s="60">
        <v>0.71180555555555503</v>
      </c>
    </row>
    <row r="1026" spans="12:12">
      <c r="L1026" s="60">
        <v>0.71250000000000002</v>
      </c>
    </row>
    <row r="1027" spans="12:12">
      <c r="L1027" s="60">
        <v>0.71319444444444402</v>
      </c>
    </row>
    <row r="1028" spans="12:12">
      <c r="L1028" s="60">
        <v>0.71388888888888802</v>
      </c>
    </row>
    <row r="1029" spans="12:12">
      <c r="L1029" s="60">
        <v>0.71458333333333302</v>
      </c>
    </row>
    <row r="1030" spans="12:12">
      <c r="L1030" s="60">
        <v>0.71527777777777701</v>
      </c>
    </row>
    <row r="1031" spans="12:12">
      <c r="L1031" s="60">
        <v>0.71597222222222201</v>
      </c>
    </row>
    <row r="1032" spans="12:12">
      <c r="L1032" s="60">
        <v>0.71666666666666601</v>
      </c>
    </row>
    <row r="1033" spans="12:12">
      <c r="L1033" s="60">
        <v>0.71736111111111101</v>
      </c>
    </row>
    <row r="1034" spans="12:12">
      <c r="L1034" s="60">
        <v>0.718055555555555</v>
      </c>
    </row>
    <row r="1035" spans="12:12">
      <c r="L1035" s="60">
        <v>0.71875</v>
      </c>
    </row>
    <row r="1036" spans="12:12">
      <c r="L1036" s="60">
        <v>0.719444444444444</v>
      </c>
    </row>
    <row r="1037" spans="12:12">
      <c r="L1037" s="60">
        <v>0.720138888888888</v>
      </c>
    </row>
    <row r="1038" spans="12:12">
      <c r="L1038" s="60">
        <v>0.72083333333333299</v>
      </c>
    </row>
    <row r="1039" spans="12:12">
      <c r="L1039" s="60">
        <v>0.72152777777777699</v>
      </c>
    </row>
    <row r="1040" spans="12:12">
      <c r="L1040" s="60">
        <v>0.72222222222222199</v>
      </c>
    </row>
    <row r="1041" spans="12:12">
      <c r="L1041" s="60">
        <v>0.72291666666666599</v>
      </c>
    </row>
    <row r="1042" spans="12:12">
      <c r="L1042" s="60">
        <v>0.72361111111111098</v>
      </c>
    </row>
    <row r="1043" spans="12:12">
      <c r="L1043" s="60">
        <v>0.72430555555555498</v>
      </c>
    </row>
    <row r="1044" spans="12:12">
      <c r="L1044" s="60">
        <v>0.72499999999999998</v>
      </c>
    </row>
    <row r="1045" spans="12:12">
      <c r="L1045" s="60">
        <v>0.72569444444444398</v>
      </c>
    </row>
    <row r="1046" spans="12:12">
      <c r="L1046" s="60">
        <v>0.72638888888888797</v>
      </c>
    </row>
    <row r="1047" spans="12:12">
      <c r="L1047" s="60">
        <v>0.72708333333333297</v>
      </c>
    </row>
    <row r="1048" spans="12:12">
      <c r="L1048" s="60">
        <v>0.72777777777777697</v>
      </c>
    </row>
    <row r="1049" spans="12:12">
      <c r="L1049" s="60">
        <v>0.72847222222222197</v>
      </c>
    </row>
    <row r="1050" spans="12:12">
      <c r="L1050" s="60">
        <v>0.72916666666666596</v>
      </c>
    </row>
    <row r="1051" spans="12:12">
      <c r="L1051" s="60">
        <v>0.72986111111111096</v>
      </c>
    </row>
    <row r="1052" spans="12:12">
      <c r="L1052" s="60">
        <v>0.73055555555555496</v>
      </c>
    </row>
    <row r="1053" spans="12:12">
      <c r="L1053" s="60">
        <v>0.73124999999999996</v>
      </c>
    </row>
    <row r="1054" spans="12:12">
      <c r="L1054" s="60">
        <v>0.73194444444444395</v>
      </c>
    </row>
    <row r="1055" spans="12:12">
      <c r="L1055" s="60">
        <v>0.73263888888888895</v>
      </c>
    </row>
    <row r="1056" spans="12:12">
      <c r="L1056" s="60">
        <v>0.73333333333333295</v>
      </c>
    </row>
    <row r="1057" spans="12:12">
      <c r="L1057" s="60">
        <v>0.73402777777777695</v>
      </c>
    </row>
    <row r="1058" spans="12:12">
      <c r="L1058" s="60">
        <v>0.73472222222222205</v>
      </c>
    </row>
    <row r="1059" spans="12:12">
      <c r="L1059" s="60">
        <v>0.73541666666666605</v>
      </c>
    </row>
    <row r="1060" spans="12:12">
      <c r="L1060" s="60">
        <v>0.73611111111111105</v>
      </c>
    </row>
    <row r="1061" spans="12:12">
      <c r="L1061" s="60">
        <v>0.73680555555555505</v>
      </c>
    </row>
    <row r="1062" spans="12:12">
      <c r="L1062" s="60">
        <v>0.73750000000000004</v>
      </c>
    </row>
    <row r="1063" spans="12:12">
      <c r="L1063" s="60">
        <v>0.73819444444444404</v>
      </c>
    </row>
    <row r="1064" spans="12:12">
      <c r="L1064" s="60">
        <v>0.73888888888888804</v>
      </c>
    </row>
    <row r="1065" spans="12:12">
      <c r="L1065" s="60">
        <v>0.73958333333333304</v>
      </c>
    </row>
    <row r="1066" spans="12:12">
      <c r="L1066" s="60">
        <v>0.74027777777777704</v>
      </c>
    </row>
    <row r="1067" spans="12:12">
      <c r="L1067" s="60">
        <v>0.74097222222222203</v>
      </c>
    </row>
    <row r="1068" spans="12:12">
      <c r="L1068" s="60">
        <v>0.74166666666666603</v>
      </c>
    </row>
    <row r="1069" spans="12:12">
      <c r="L1069" s="60">
        <v>0.74236111111111103</v>
      </c>
    </row>
    <row r="1070" spans="12:12">
      <c r="L1070" s="60">
        <v>0.74305555555555503</v>
      </c>
    </row>
    <row r="1071" spans="12:12">
      <c r="L1071" s="60">
        <v>0.74375000000000002</v>
      </c>
    </row>
    <row r="1072" spans="12:12">
      <c r="L1072" s="60">
        <v>0.74444444444444402</v>
      </c>
    </row>
    <row r="1073" spans="12:12">
      <c r="L1073" s="60">
        <v>0.74513888888888802</v>
      </c>
    </row>
    <row r="1074" spans="12:12">
      <c r="L1074" s="60">
        <v>0.74583333333333302</v>
      </c>
    </row>
    <row r="1075" spans="12:12">
      <c r="L1075" s="60">
        <v>0.74652777777777701</v>
      </c>
    </row>
    <row r="1076" spans="12:12">
      <c r="L1076" s="60">
        <v>0.74722222222222201</v>
      </c>
    </row>
    <row r="1077" spans="12:12">
      <c r="L1077" s="60">
        <v>0.74791666666666601</v>
      </c>
    </row>
    <row r="1078" spans="12:12">
      <c r="L1078" s="60">
        <v>0.74861111111111101</v>
      </c>
    </row>
    <row r="1079" spans="12:12">
      <c r="L1079" s="60">
        <v>0.749305555555555</v>
      </c>
    </row>
    <row r="1080" spans="12:12">
      <c r="L1080" s="60">
        <v>0.75</v>
      </c>
    </row>
    <row r="1081" spans="12:12">
      <c r="L1081" s="60">
        <v>0.750694444444444</v>
      </c>
    </row>
    <row r="1082" spans="12:12">
      <c r="L1082" s="60">
        <v>0.751388888888888</v>
      </c>
    </row>
    <row r="1083" spans="12:12">
      <c r="L1083" s="60">
        <v>0.75208333333333299</v>
      </c>
    </row>
    <row r="1084" spans="12:12">
      <c r="L1084" s="60">
        <v>0.75277777777777699</v>
      </c>
    </row>
    <row r="1085" spans="12:12">
      <c r="L1085" s="60">
        <v>0.75347222222222199</v>
      </c>
    </row>
    <row r="1086" spans="12:12">
      <c r="L1086" s="60">
        <v>0.75416666666666599</v>
      </c>
    </row>
    <row r="1087" spans="12:12">
      <c r="L1087" s="60">
        <v>0.75486111111111098</v>
      </c>
    </row>
    <row r="1088" spans="12:12">
      <c r="L1088" s="60">
        <v>0.75555555555555498</v>
      </c>
    </row>
    <row r="1089" spans="12:12">
      <c r="L1089" s="60">
        <v>0.75624999999999998</v>
      </c>
    </row>
    <row r="1090" spans="12:12">
      <c r="L1090" s="60">
        <v>0.75694444444444398</v>
      </c>
    </row>
    <row r="1091" spans="12:12">
      <c r="L1091" s="60">
        <v>0.75763888888888797</v>
      </c>
    </row>
    <row r="1092" spans="12:12">
      <c r="L1092" s="60">
        <v>0.75833333333333297</v>
      </c>
    </row>
    <row r="1093" spans="12:12">
      <c r="L1093" s="60">
        <v>0.75902777777777697</v>
      </c>
    </row>
    <row r="1094" spans="12:12">
      <c r="L1094" s="60">
        <v>0.75972222222222197</v>
      </c>
    </row>
    <row r="1095" spans="12:12">
      <c r="L1095" s="60">
        <v>0.76041666666666596</v>
      </c>
    </row>
    <row r="1096" spans="12:12">
      <c r="L1096" s="60">
        <v>0.76111111111111096</v>
      </c>
    </row>
    <row r="1097" spans="12:12">
      <c r="L1097" s="60">
        <v>0.76180555555555496</v>
      </c>
    </row>
    <row r="1098" spans="12:12">
      <c r="L1098" s="60">
        <v>0.76249999999999996</v>
      </c>
    </row>
    <row r="1099" spans="12:12">
      <c r="L1099" s="60">
        <v>0.76319444444444395</v>
      </c>
    </row>
    <row r="1100" spans="12:12">
      <c r="L1100" s="60">
        <v>0.76388888888888895</v>
      </c>
    </row>
    <row r="1101" spans="12:12">
      <c r="L1101" s="60">
        <v>0.76458333333333295</v>
      </c>
    </row>
    <row r="1102" spans="12:12">
      <c r="L1102" s="60">
        <v>0.76527777777777695</v>
      </c>
    </row>
    <row r="1103" spans="12:12">
      <c r="L1103" s="60">
        <v>0.76597222222222205</v>
      </c>
    </row>
    <row r="1104" spans="12:12">
      <c r="L1104" s="60">
        <v>0.76666666666666605</v>
      </c>
    </row>
    <row r="1105" spans="12:12">
      <c r="L1105" s="60">
        <v>0.76736111111111105</v>
      </c>
    </row>
    <row r="1106" spans="12:12">
      <c r="L1106" s="60">
        <v>0.76805555555555505</v>
      </c>
    </row>
    <row r="1107" spans="12:12">
      <c r="L1107" s="60">
        <v>0.76875000000000004</v>
      </c>
    </row>
    <row r="1108" spans="12:12">
      <c r="L1108" s="60">
        <v>0.76944444444444404</v>
      </c>
    </row>
    <row r="1109" spans="12:12">
      <c r="L1109" s="60">
        <v>0.77013888888888804</v>
      </c>
    </row>
    <row r="1110" spans="12:12">
      <c r="L1110" s="60">
        <v>0.77083333333333304</v>
      </c>
    </row>
    <row r="1111" spans="12:12">
      <c r="L1111" s="60">
        <v>0.77152777777777704</v>
      </c>
    </row>
    <row r="1112" spans="12:12">
      <c r="L1112" s="60">
        <v>0.77222222222222203</v>
      </c>
    </row>
    <row r="1113" spans="12:12">
      <c r="L1113" s="60">
        <v>0.77291666666666603</v>
      </c>
    </row>
    <row r="1114" spans="12:12">
      <c r="L1114" s="60">
        <v>0.77361111111111103</v>
      </c>
    </row>
    <row r="1115" spans="12:12">
      <c r="L1115" s="60">
        <v>0.77430555555555503</v>
      </c>
    </row>
    <row r="1116" spans="12:12">
      <c r="L1116" s="60">
        <v>0.77500000000000002</v>
      </c>
    </row>
    <row r="1117" spans="12:12">
      <c r="L1117" s="60">
        <v>0.77569444444444402</v>
      </c>
    </row>
    <row r="1118" spans="12:12">
      <c r="L1118" s="60">
        <v>0.77638888888888802</v>
      </c>
    </row>
    <row r="1119" spans="12:12">
      <c r="L1119" s="60">
        <v>0.77708333333333302</v>
      </c>
    </row>
    <row r="1120" spans="12:12">
      <c r="L1120" s="60">
        <v>0.77777777777777701</v>
      </c>
    </row>
    <row r="1121" spans="12:12">
      <c r="L1121" s="60">
        <v>0.77847222222222201</v>
      </c>
    </row>
    <row r="1122" spans="12:12">
      <c r="L1122" s="60">
        <v>0.77916666666666601</v>
      </c>
    </row>
    <row r="1123" spans="12:12">
      <c r="L1123" s="60">
        <v>0.77986111111111101</v>
      </c>
    </row>
    <row r="1124" spans="12:12">
      <c r="L1124" s="60">
        <v>0.780555555555555</v>
      </c>
    </row>
    <row r="1125" spans="12:12">
      <c r="L1125" s="60">
        <v>0.78125</v>
      </c>
    </row>
    <row r="1126" spans="12:12">
      <c r="L1126" s="60">
        <v>0.781944444444444</v>
      </c>
    </row>
    <row r="1127" spans="12:12">
      <c r="L1127" s="60">
        <v>0.782638888888888</v>
      </c>
    </row>
    <row r="1128" spans="12:12">
      <c r="L1128" s="60">
        <v>0.78333333333333299</v>
      </c>
    </row>
    <row r="1129" spans="12:12">
      <c r="L1129" s="60">
        <v>0.78402777777777699</v>
      </c>
    </row>
    <row r="1130" spans="12:12">
      <c r="L1130" s="60">
        <v>0.78472222222222199</v>
      </c>
    </row>
    <row r="1131" spans="12:12">
      <c r="L1131" s="60">
        <v>0.78541666666666599</v>
      </c>
    </row>
    <row r="1132" spans="12:12">
      <c r="L1132" s="60">
        <v>0.78611111111111098</v>
      </c>
    </row>
    <row r="1133" spans="12:12">
      <c r="L1133" s="60">
        <v>0.78680555555555498</v>
      </c>
    </row>
    <row r="1134" spans="12:12">
      <c r="L1134" s="60">
        <v>0.78749999999999998</v>
      </c>
    </row>
    <row r="1135" spans="12:12">
      <c r="L1135" s="60">
        <v>0.78819444444444398</v>
      </c>
    </row>
    <row r="1136" spans="12:12">
      <c r="L1136" s="60">
        <v>0.78888888888888797</v>
      </c>
    </row>
    <row r="1137" spans="12:12">
      <c r="L1137" s="60">
        <v>0.78958333333333297</v>
      </c>
    </row>
    <row r="1138" spans="12:12">
      <c r="L1138" s="60">
        <v>0.79027777777777697</v>
      </c>
    </row>
    <row r="1139" spans="12:12">
      <c r="L1139" s="60">
        <v>0.79097222222222197</v>
      </c>
    </row>
    <row r="1140" spans="12:12">
      <c r="L1140" s="60">
        <v>0.79166666666666596</v>
      </c>
    </row>
    <row r="1141" spans="12:12">
      <c r="L1141" s="60">
        <v>0.79236111111111096</v>
      </c>
    </row>
    <row r="1142" spans="12:12">
      <c r="L1142" s="60">
        <v>0.79305555555555496</v>
      </c>
    </row>
    <row r="1143" spans="12:12">
      <c r="L1143" s="60">
        <v>0.79374999999999996</v>
      </c>
    </row>
    <row r="1144" spans="12:12">
      <c r="L1144" s="60">
        <v>0.79444444444444395</v>
      </c>
    </row>
    <row r="1145" spans="12:12">
      <c r="L1145" s="60">
        <v>0.79513888888888895</v>
      </c>
    </row>
    <row r="1146" spans="12:12">
      <c r="L1146" s="60">
        <v>0.79583333333333295</v>
      </c>
    </row>
    <row r="1147" spans="12:12">
      <c r="L1147" s="60">
        <v>0.79652777777777695</v>
      </c>
    </row>
    <row r="1148" spans="12:12">
      <c r="L1148" s="60">
        <v>0.79722222222222205</v>
      </c>
    </row>
    <row r="1149" spans="12:12">
      <c r="L1149" s="60">
        <v>0.79791666666666605</v>
      </c>
    </row>
    <row r="1150" spans="12:12">
      <c r="L1150" s="60">
        <v>0.79861111111111105</v>
      </c>
    </row>
    <row r="1151" spans="12:12">
      <c r="L1151" s="60">
        <v>0.79930555555555505</v>
      </c>
    </row>
    <row r="1152" spans="12:12">
      <c r="L1152" s="60">
        <v>0.8</v>
      </c>
    </row>
    <row r="1153" spans="12:12">
      <c r="L1153" s="60">
        <v>0.80069444444444404</v>
      </c>
    </row>
    <row r="1154" spans="12:12">
      <c r="L1154" s="60">
        <v>0.80138888888888804</v>
      </c>
    </row>
    <row r="1155" spans="12:12">
      <c r="L1155" s="60">
        <v>0.80208333333333304</v>
      </c>
    </row>
    <row r="1156" spans="12:12">
      <c r="L1156" s="60">
        <v>0.80277777777777704</v>
      </c>
    </row>
    <row r="1157" spans="12:12">
      <c r="L1157" s="60">
        <v>0.80347222222222203</v>
      </c>
    </row>
    <row r="1158" spans="12:12">
      <c r="L1158" s="60">
        <v>0.80416666666666603</v>
      </c>
    </row>
    <row r="1159" spans="12:12">
      <c r="L1159" s="60">
        <v>0.80486111111111103</v>
      </c>
    </row>
    <row r="1160" spans="12:12">
      <c r="L1160" s="60">
        <v>0.80555555555555503</v>
      </c>
    </row>
    <row r="1161" spans="12:12">
      <c r="L1161" s="60">
        <v>0.80625000000000002</v>
      </c>
    </row>
    <row r="1162" spans="12:12">
      <c r="L1162" s="60">
        <v>0.80694444444444402</v>
      </c>
    </row>
    <row r="1163" spans="12:12">
      <c r="L1163" s="60">
        <v>0.80763888888888802</v>
      </c>
    </row>
    <row r="1164" spans="12:12">
      <c r="L1164" s="60">
        <v>0.80833333333333302</v>
      </c>
    </row>
    <row r="1165" spans="12:12">
      <c r="L1165" s="60">
        <v>0.80902777777777701</v>
      </c>
    </row>
    <row r="1166" spans="12:12">
      <c r="L1166" s="60">
        <v>0.80972222222222201</v>
      </c>
    </row>
    <row r="1167" spans="12:12">
      <c r="L1167" s="60">
        <v>0.81041666666666601</v>
      </c>
    </row>
    <row r="1168" spans="12:12">
      <c r="L1168" s="60">
        <v>0.81111111111111101</v>
      </c>
    </row>
    <row r="1169" spans="12:12">
      <c r="L1169" s="60">
        <v>0.811805555555555</v>
      </c>
    </row>
    <row r="1170" spans="12:12">
      <c r="L1170" s="60">
        <v>0.8125</v>
      </c>
    </row>
    <row r="1171" spans="12:12">
      <c r="L1171" s="60">
        <v>0.813194444444444</v>
      </c>
    </row>
    <row r="1172" spans="12:12">
      <c r="L1172" s="60">
        <v>0.813888888888888</v>
      </c>
    </row>
    <row r="1173" spans="12:12">
      <c r="L1173" s="60">
        <v>0.81458333333333299</v>
      </c>
    </row>
    <row r="1174" spans="12:12">
      <c r="L1174" s="60">
        <v>0.81527777777777699</v>
      </c>
    </row>
    <row r="1175" spans="12:12">
      <c r="L1175" s="60">
        <v>0.81597222222222199</v>
      </c>
    </row>
    <row r="1176" spans="12:12">
      <c r="L1176" s="60">
        <v>0.81666666666666599</v>
      </c>
    </row>
    <row r="1177" spans="12:12">
      <c r="L1177" s="60">
        <v>0.81736111111111098</v>
      </c>
    </row>
    <row r="1178" spans="12:12">
      <c r="L1178" s="60">
        <v>0.81805555555555498</v>
      </c>
    </row>
    <row r="1179" spans="12:12">
      <c r="L1179" s="60">
        <v>0.81874999999999998</v>
      </c>
    </row>
    <row r="1180" spans="12:12">
      <c r="L1180" s="60">
        <v>0.81944444444444398</v>
      </c>
    </row>
    <row r="1181" spans="12:12">
      <c r="L1181" s="60">
        <v>0.82013888888888897</v>
      </c>
    </row>
    <row r="1182" spans="12:12">
      <c r="L1182" s="60">
        <v>0.82083333333333297</v>
      </c>
    </row>
    <row r="1183" spans="12:12">
      <c r="L1183" s="60">
        <v>0.82152777777777697</v>
      </c>
    </row>
    <row r="1184" spans="12:12">
      <c r="L1184" s="60">
        <v>0.82222222222222197</v>
      </c>
    </row>
    <row r="1185" spans="12:12">
      <c r="L1185" s="60">
        <v>0.82291666666666596</v>
      </c>
    </row>
    <row r="1186" spans="12:12">
      <c r="L1186" s="60">
        <v>0.82361111111111096</v>
      </c>
    </row>
    <row r="1187" spans="12:12">
      <c r="L1187" s="60">
        <v>0.82430555555555496</v>
      </c>
    </row>
    <row r="1188" spans="12:12">
      <c r="L1188" s="60">
        <v>0.82499999999999996</v>
      </c>
    </row>
    <row r="1189" spans="12:12">
      <c r="L1189" s="60">
        <v>0.82569444444444395</v>
      </c>
    </row>
    <row r="1190" spans="12:12">
      <c r="L1190" s="60">
        <v>0.82638888888888895</v>
      </c>
    </row>
    <row r="1191" spans="12:12">
      <c r="L1191" s="60">
        <v>0.82708333333333295</v>
      </c>
    </row>
    <row r="1192" spans="12:12">
      <c r="L1192" s="60">
        <v>0.82777777777777695</v>
      </c>
    </row>
    <row r="1193" spans="12:12">
      <c r="L1193" s="60">
        <v>0.82847222222222205</v>
      </c>
    </row>
    <row r="1194" spans="12:12">
      <c r="L1194" s="60">
        <v>0.82916666666666605</v>
      </c>
    </row>
    <row r="1195" spans="12:12">
      <c r="L1195" s="60">
        <v>0.82986111111111105</v>
      </c>
    </row>
    <row r="1196" spans="12:12">
      <c r="L1196" s="60">
        <v>0.83055555555555505</v>
      </c>
    </row>
    <row r="1197" spans="12:12">
      <c r="L1197" s="60">
        <v>0.83125000000000004</v>
      </c>
    </row>
    <row r="1198" spans="12:12">
      <c r="L1198" s="60">
        <v>0.83194444444444404</v>
      </c>
    </row>
    <row r="1199" spans="12:12">
      <c r="L1199" s="60">
        <v>0.83263888888888804</v>
      </c>
    </row>
    <row r="1200" spans="12:12">
      <c r="L1200" s="60">
        <v>0.83333333333333304</v>
      </c>
    </row>
    <row r="1201" spans="12:12">
      <c r="L1201" s="60">
        <v>0.83402777777777704</v>
      </c>
    </row>
    <row r="1202" spans="12:12">
      <c r="L1202" s="60">
        <v>0.83472222222222203</v>
      </c>
    </row>
    <row r="1203" spans="12:12">
      <c r="L1203" s="60">
        <v>0.83541666666666603</v>
      </c>
    </row>
    <row r="1204" spans="12:12">
      <c r="L1204" s="60">
        <v>0.83611111111111103</v>
      </c>
    </row>
    <row r="1205" spans="12:12">
      <c r="L1205" s="60">
        <v>0.83680555555555503</v>
      </c>
    </row>
    <row r="1206" spans="12:12">
      <c r="L1206" s="60">
        <v>0.83750000000000002</v>
      </c>
    </row>
    <row r="1207" spans="12:12">
      <c r="L1207" s="60">
        <v>0.83819444444444402</v>
      </c>
    </row>
    <row r="1208" spans="12:12">
      <c r="L1208" s="60">
        <v>0.83888888888888802</v>
      </c>
    </row>
    <row r="1209" spans="12:12">
      <c r="L1209" s="60">
        <v>0.83958333333333302</v>
      </c>
    </row>
    <row r="1210" spans="12:12">
      <c r="L1210" s="60">
        <v>0.84027777777777701</v>
      </c>
    </row>
    <row r="1211" spans="12:12">
      <c r="L1211" s="60">
        <v>0.84097222222222201</v>
      </c>
    </row>
    <row r="1212" spans="12:12">
      <c r="L1212" s="60">
        <v>0.84166666666666601</v>
      </c>
    </row>
    <row r="1213" spans="12:12">
      <c r="L1213" s="60">
        <v>0.84236111111111101</v>
      </c>
    </row>
    <row r="1214" spans="12:12">
      <c r="L1214" s="60">
        <v>0.843055555555555</v>
      </c>
    </row>
    <row r="1215" spans="12:12">
      <c r="L1215" s="60">
        <v>0.84375</v>
      </c>
    </row>
    <row r="1216" spans="12:12">
      <c r="L1216" s="60">
        <v>0.844444444444444</v>
      </c>
    </row>
    <row r="1217" spans="12:12">
      <c r="L1217" s="60">
        <v>0.845138888888888</v>
      </c>
    </row>
    <row r="1218" spans="12:12">
      <c r="L1218" s="60">
        <v>0.84583333333333299</v>
      </c>
    </row>
    <row r="1219" spans="12:12">
      <c r="L1219" s="60">
        <v>0.84652777777777699</v>
      </c>
    </row>
    <row r="1220" spans="12:12">
      <c r="L1220" s="60">
        <v>0.84722222222222199</v>
      </c>
    </row>
    <row r="1221" spans="12:12">
      <c r="L1221" s="60">
        <v>0.84791666666666599</v>
      </c>
    </row>
    <row r="1222" spans="12:12">
      <c r="L1222" s="60">
        <v>0.84861111111111098</v>
      </c>
    </row>
    <row r="1223" spans="12:12">
      <c r="L1223" s="60">
        <v>0.84930555555555498</v>
      </c>
    </row>
    <row r="1224" spans="12:12">
      <c r="L1224" s="60">
        <v>0.85</v>
      </c>
    </row>
    <row r="1225" spans="12:12">
      <c r="L1225" s="60">
        <v>0.85069444444444398</v>
      </c>
    </row>
    <row r="1226" spans="12:12">
      <c r="L1226" s="60">
        <v>0.85138888888888897</v>
      </c>
    </row>
    <row r="1227" spans="12:12">
      <c r="L1227" s="60">
        <v>0.85208333333333297</v>
      </c>
    </row>
    <row r="1228" spans="12:12">
      <c r="L1228" s="60">
        <v>0.85277777777777697</v>
      </c>
    </row>
    <row r="1229" spans="12:12">
      <c r="L1229" s="60">
        <v>0.85347222222222197</v>
      </c>
    </row>
    <row r="1230" spans="12:12">
      <c r="L1230" s="60">
        <v>0.85416666666666596</v>
      </c>
    </row>
    <row r="1231" spans="12:12">
      <c r="L1231" s="60">
        <v>0.85486111111111096</v>
      </c>
    </row>
    <row r="1232" spans="12:12">
      <c r="L1232" s="60">
        <v>0.85555555555555496</v>
      </c>
    </row>
    <row r="1233" spans="12:12">
      <c r="L1233" s="60">
        <v>0.85624999999999996</v>
      </c>
    </row>
    <row r="1234" spans="12:12">
      <c r="L1234" s="60">
        <v>0.85694444444444395</v>
      </c>
    </row>
    <row r="1235" spans="12:12">
      <c r="L1235" s="60">
        <v>0.85763888888888895</v>
      </c>
    </row>
    <row r="1236" spans="12:12">
      <c r="L1236" s="60">
        <v>0.85833333333333295</v>
      </c>
    </row>
    <row r="1237" spans="12:12">
      <c r="L1237" s="60">
        <v>0.85902777777777695</v>
      </c>
    </row>
    <row r="1238" spans="12:12">
      <c r="L1238" s="60">
        <v>0.85972222222222205</v>
      </c>
    </row>
    <row r="1239" spans="12:12">
      <c r="L1239" s="60">
        <v>0.86041666666666605</v>
      </c>
    </row>
    <row r="1240" spans="12:12">
      <c r="L1240" s="60">
        <v>0.86111111111111105</v>
      </c>
    </row>
    <row r="1241" spans="12:12">
      <c r="L1241" s="60">
        <v>0.86180555555555505</v>
      </c>
    </row>
    <row r="1242" spans="12:12">
      <c r="L1242" s="60">
        <v>0.86250000000000004</v>
      </c>
    </row>
    <row r="1243" spans="12:12">
      <c r="L1243" s="60">
        <v>0.86319444444444404</v>
      </c>
    </row>
    <row r="1244" spans="12:12">
      <c r="L1244" s="60">
        <v>0.86388888888888804</v>
      </c>
    </row>
    <row r="1245" spans="12:12">
      <c r="L1245" s="60">
        <v>0.86458333333333304</v>
      </c>
    </row>
    <row r="1246" spans="12:12">
      <c r="L1246" s="60">
        <v>0.86527777777777704</v>
      </c>
    </row>
    <row r="1247" spans="12:12">
      <c r="L1247" s="60">
        <v>0.86597222222222203</v>
      </c>
    </row>
    <row r="1248" spans="12:12">
      <c r="L1248" s="60">
        <v>0.86666666666666603</v>
      </c>
    </row>
    <row r="1249" spans="12:12">
      <c r="L1249" s="60">
        <v>0.86736111111111103</v>
      </c>
    </row>
    <row r="1250" spans="12:12">
      <c r="L1250" s="60">
        <v>0.86805555555555503</v>
      </c>
    </row>
    <row r="1251" spans="12:12">
      <c r="L1251" s="60">
        <v>0.86875000000000002</v>
      </c>
    </row>
    <row r="1252" spans="12:12">
      <c r="L1252" s="60">
        <v>0.86944444444444402</v>
      </c>
    </row>
    <row r="1253" spans="12:12">
      <c r="L1253" s="60">
        <v>0.87013888888888802</v>
      </c>
    </row>
    <row r="1254" spans="12:12">
      <c r="L1254" s="60">
        <v>0.87083333333333302</v>
      </c>
    </row>
    <row r="1255" spans="12:12">
      <c r="L1255" s="60">
        <v>0.87152777777777701</v>
      </c>
    </row>
    <row r="1256" spans="12:12">
      <c r="L1256" s="60">
        <v>0.87222222222222201</v>
      </c>
    </row>
    <row r="1257" spans="12:12">
      <c r="L1257" s="60">
        <v>0.87291666666666601</v>
      </c>
    </row>
    <row r="1258" spans="12:12">
      <c r="L1258" s="60">
        <v>0.87361111111111101</v>
      </c>
    </row>
    <row r="1259" spans="12:12">
      <c r="L1259" s="60">
        <v>0.874305555555555</v>
      </c>
    </row>
    <row r="1260" spans="12:12">
      <c r="L1260" s="60">
        <v>0.875</v>
      </c>
    </row>
    <row r="1261" spans="12:12">
      <c r="L1261" s="60">
        <v>0.875694444444444</v>
      </c>
    </row>
    <row r="1262" spans="12:12">
      <c r="L1262" s="60">
        <v>0.876388888888888</v>
      </c>
    </row>
    <row r="1263" spans="12:12">
      <c r="L1263" s="60">
        <v>0.87708333333333299</v>
      </c>
    </row>
    <row r="1264" spans="12:12">
      <c r="L1264" s="60">
        <v>0.87777777777777699</v>
      </c>
    </row>
    <row r="1265" spans="12:12">
      <c r="L1265" s="60">
        <v>0.87847222222222199</v>
      </c>
    </row>
    <row r="1266" spans="12:12">
      <c r="L1266" s="60">
        <v>0.87916666666666599</v>
      </c>
    </row>
    <row r="1267" spans="12:12">
      <c r="L1267" s="60">
        <v>0.87986111111111098</v>
      </c>
    </row>
    <row r="1268" spans="12:12">
      <c r="L1268" s="60">
        <v>0.88055555555555498</v>
      </c>
    </row>
    <row r="1269" spans="12:12">
      <c r="L1269" s="60">
        <v>0.88124999999999998</v>
      </c>
    </row>
    <row r="1270" spans="12:12">
      <c r="L1270" s="60">
        <v>0.88194444444444398</v>
      </c>
    </row>
    <row r="1271" spans="12:12">
      <c r="L1271" s="60">
        <v>0.88263888888888897</v>
      </c>
    </row>
    <row r="1272" spans="12:12">
      <c r="L1272" s="60">
        <v>0.88333333333333297</v>
      </c>
    </row>
    <row r="1273" spans="12:12">
      <c r="L1273" s="60">
        <v>0.88402777777777697</v>
      </c>
    </row>
    <row r="1274" spans="12:12">
      <c r="L1274" s="60">
        <v>0.88472222222222197</v>
      </c>
    </row>
    <row r="1275" spans="12:12">
      <c r="L1275" s="60">
        <v>0.88541666666666596</v>
      </c>
    </row>
    <row r="1276" spans="12:12">
      <c r="L1276" s="60">
        <v>0.88611111111111096</v>
      </c>
    </row>
    <row r="1277" spans="12:12">
      <c r="L1277" s="60">
        <v>0.88680555555555496</v>
      </c>
    </row>
    <row r="1278" spans="12:12">
      <c r="L1278" s="60">
        <v>0.88749999999999996</v>
      </c>
    </row>
    <row r="1279" spans="12:12">
      <c r="L1279" s="60">
        <v>0.88819444444444395</v>
      </c>
    </row>
    <row r="1280" spans="12:12">
      <c r="L1280" s="60">
        <v>0.88888888888888895</v>
      </c>
    </row>
    <row r="1281" spans="12:12">
      <c r="L1281" s="60">
        <v>0.88958333333333295</v>
      </c>
    </row>
    <row r="1282" spans="12:12">
      <c r="L1282" s="60">
        <v>0.89027777777777695</v>
      </c>
    </row>
    <row r="1283" spans="12:12">
      <c r="L1283" s="60">
        <v>0.89097222222222205</v>
      </c>
    </row>
    <row r="1284" spans="12:12">
      <c r="L1284" s="60">
        <v>0.89166666666666605</v>
      </c>
    </row>
    <row r="1285" spans="12:12">
      <c r="L1285" s="60">
        <v>0.89236111111111105</v>
      </c>
    </row>
    <row r="1286" spans="12:12">
      <c r="L1286" s="60">
        <v>0.89305555555555505</v>
      </c>
    </row>
    <row r="1287" spans="12:12">
      <c r="L1287" s="60">
        <v>0.89375000000000004</v>
      </c>
    </row>
    <row r="1288" spans="12:12">
      <c r="L1288" s="60">
        <v>0.89444444444444404</v>
      </c>
    </row>
    <row r="1289" spans="12:12">
      <c r="L1289" s="60">
        <v>0.89513888888888804</v>
      </c>
    </row>
    <row r="1290" spans="12:12">
      <c r="L1290" s="60">
        <v>0.89583333333333304</v>
      </c>
    </row>
    <row r="1291" spans="12:12">
      <c r="L1291" s="60">
        <v>0.89652777777777704</v>
      </c>
    </row>
    <row r="1292" spans="12:12">
      <c r="L1292" s="60">
        <v>0.89722222222222203</v>
      </c>
    </row>
    <row r="1293" spans="12:12">
      <c r="L1293" s="60">
        <v>0.89791666666666603</v>
      </c>
    </row>
    <row r="1294" spans="12:12">
      <c r="L1294" s="60">
        <v>0.89861111111111103</v>
      </c>
    </row>
    <row r="1295" spans="12:12">
      <c r="L1295" s="60">
        <v>0.89930555555555503</v>
      </c>
    </row>
    <row r="1296" spans="12:12">
      <c r="L1296" s="60">
        <v>0.9</v>
      </c>
    </row>
    <row r="1297" spans="12:12">
      <c r="L1297" s="60">
        <v>0.90069444444444402</v>
      </c>
    </row>
    <row r="1298" spans="12:12">
      <c r="L1298" s="60">
        <v>0.90138888888888802</v>
      </c>
    </row>
    <row r="1299" spans="12:12">
      <c r="L1299" s="60">
        <v>0.90208333333333302</v>
      </c>
    </row>
    <row r="1300" spans="12:12">
      <c r="L1300" s="60">
        <v>0.90277777777777701</v>
      </c>
    </row>
    <row r="1301" spans="12:12">
      <c r="L1301" s="60">
        <v>0.90347222222222201</v>
      </c>
    </row>
    <row r="1302" spans="12:12">
      <c r="L1302" s="60">
        <v>0.90416666666666601</v>
      </c>
    </row>
    <row r="1303" spans="12:12">
      <c r="L1303" s="60">
        <v>0.90486111111111101</v>
      </c>
    </row>
    <row r="1304" spans="12:12">
      <c r="L1304" s="60">
        <v>0.905555555555555</v>
      </c>
    </row>
    <row r="1305" spans="12:12">
      <c r="L1305" s="60">
        <v>0.90625</v>
      </c>
    </row>
    <row r="1306" spans="12:12">
      <c r="L1306" s="60">
        <v>0.906944444444444</v>
      </c>
    </row>
    <row r="1307" spans="12:12">
      <c r="L1307" s="60">
        <v>0.907638888888888</v>
      </c>
    </row>
    <row r="1308" spans="12:12">
      <c r="L1308" s="60">
        <v>0.90833333333333299</v>
      </c>
    </row>
    <row r="1309" spans="12:12">
      <c r="L1309" s="60">
        <v>0.90902777777777699</v>
      </c>
    </row>
    <row r="1310" spans="12:12">
      <c r="L1310" s="60">
        <v>0.90972222222222199</v>
      </c>
    </row>
    <row r="1311" spans="12:12">
      <c r="L1311" s="60">
        <v>0.91041666666666599</v>
      </c>
    </row>
    <row r="1312" spans="12:12">
      <c r="L1312" s="60">
        <v>0.91111111111111098</v>
      </c>
    </row>
    <row r="1313" spans="12:12">
      <c r="L1313" s="60">
        <v>0.91180555555555498</v>
      </c>
    </row>
    <row r="1314" spans="12:12">
      <c r="L1314" s="60">
        <v>0.91249999999999998</v>
      </c>
    </row>
    <row r="1315" spans="12:12">
      <c r="L1315" s="60">
        <v>0.91319444444444398</v>
      </c>
    </row>
    <row r="1316" spans="12:12">
      <c r="L1316" s="60">
        <v>0.91388888888888897</v>
      </c>
    </row>
    <row r="1317" spans="12:12">
      <c r="L1317" s="60">
        <v>0.91458333333333297</v>
      </c>
    </row>
    <row r="1318" spans="12:12">
      <c r="L1318" s="60">
        <v>0.91527777777777697</v>
      </c>
    </row>
    <row r="1319" spans="12:12">
      <c r="L1319" s="60">
        <v>0.91597222222222197</v>
      </c>
    </row>
    <row r="1320" spans="12:12">
      <c r="L1320" s="60">
        <v>0.91666666666666596</v>
      </c>
    </row>
    <row r="1321" spans="12:12">
      <c r="L1321" s="60">
        <v>0.91736111111111096</v>
      </c>
    </row>
    <row r="1322" spans="12:12">
      <c r="L1322" s="60">
        <v>0.91805555555555496</v>
      </c>
    </row>
    <row r="1323" spans="12:12">
      <c r="L1323" s="60">
        <v>0.91874999999999996</v>
      </c>
    </row>
    <row r="1324" spans="12:12">
      <c r="L1324" s="60">
        <v>0.91944444444444395</v>
      </c>
    </row>
    <row r="1325" spans="12:12">
      <c r="L1325" s="60">
        <v>0.92013888888888895</v>
      </c>
    </row>
    <row r="1326" spans="12:12">
      <c r="L1326" s="60">
        <v>0.92083333333333295</v>
      </c>
    </row>
    <row r="1327" spans="12:12">
      <c r="L1327" s="60">
        <v>0.92152777777777695</v>
      </c>
    </row>
    <row r="1328" spans="12:12">
      <c r="L1328" s="60">
        <v>0.92222222222222205</v>
      </c>
    </row>
    <row r="1329" spans="12:12">
      <c r="L1329" s="60">
        <v>0.92291666666666605</v>
      </c>
    </row>
    <row r="1330" spans="12:12">
      <c r="L1330" s="60">
        <v>0.92361111111111105</v>
      </c>
    </row>
    <row r="1331" spans="12:12">
      <c r="L1331" s="60">
        <v>0.92430555555555505</v>
      </c>
    </row>
    <row r="1332" spans="12:12">
      <c r="L1332" s="60">
        <v>0.92500000000000004</v>
      </c>
    </row>
    <row r="1333" spans="12:12">
      <c r="L1333" s="60">
        <v>0.92569444444444404</v>
      </c>
    </row>
    <row r="1334" spans="12:12">
      <c r="L1334" s="60">
        <v>0.92638888888888804</v>
      </c>
    </row>
    <row r="1335" spans="12:12">
      <c r="L1335" s="60">
        <v>0.92708333333333304</v>
      </c>
    </row>
    <row r="1336" spans="12:12">
      <c r="L1336" s="60">
        <v>0.92777777777777704</v>
      </c>
    </row>
    <row r="1337" spans="12:12">
      <c r="L1337" s="60">
        <v>0.92847222222222203</v>
      </c>
    </row>
    <row r="1338" spans="12:12">
      <c r="L1338" s="60">
        <v>0.92916666666666603</v>
      </c>
    </row>
    <row r="1339" spans="12:12">
      <c r="L1339" s="60">
        <v>0.92986111111111103</v>
      </c>
    </row>
    <row r="1340" spans="12:12">
      <c r="L1340" s="60">
        <v>0.93055555555555503</v>
      </c>
    </row>
    <row r="1341" spans="12:12">
      <c r="L1341" s="60">
        <v>0.93125000000000002</v>
      </c>
    </row>
    <row r="1342" spans="12:12">
      <c r="L1342" s="60">
        <v>0.93194444444444402</v>
      </c>
    </row>
    <row r="1343" spans="12:12">
      <c r="L1343" s="60">
        <v>0.93263888888888802</v>
      </c>
    </row>
    <row r="1344" spans="12:12">
      <c r="L1344" s="60">
        <v>0.93333333333333302</v>
      </c>
    </row>
    <row r="1345" spans="12:12">
      <c r="L1345" s="60">
        <v>0.93402777777777701</v>
      </c>
    </row>
    <row r="1346" spans="12:12">
      <c r="L1346" s="60">
        <v>0.93472222222222201</v>
      </c>
    </row>
    <row r="1347" spans="12:12">
      <c r="L1347" s="60">
        <v>0.93541666666666601</v>
      </c>
    </row>
    <row r="1348" spans="12:12">
      <c r="L1348" s="60">
        <v>0.93611111111111101</v>
      </c>
    </row>
    <row r="1349" spans="12:12">
      <c r="L1349" s="60">
        <v>0.936805555555555</v>
      </c>
    </row>
    <row r="1350" spans="12:12">
      <c r="L1350" s="60">
        <v>0.9375</v>
      </c>
    </row>
    <row r="1351" spans="12:12">
      <c r="L1351" s="60">
        <v>0.938194444444444</v>
      </c>
    </row>
    <row r="1352" spans="12:12">
      <c r="L1352" s="60">
        <v>0.938888888888888</v>
      </c>
    </row>
    <row r="1353" spans="12:12">
      <c r="L1353" s="60">
        <v>0.93958333333333299</v>
      </c>
    </row>
    <row r="1354" spans="12:12">
      <c r="L1354" s="60">
        <v>0.94027777777777699</v>
      </c>
    </row>
    <row r="1355" spans="12:12">
      <c r="L1355" s="60">
        <v>0.94097222222222199</v>
      </c>
    </row>
    <row r="1356" spans="12:12">
      <c r="L1356" s="60">
        <v>0.94166666666666599</v>
      </c>
    </row>
    <row r="1357" spans="12:12">
      <c r="L1357" s="60">
        <v>0.94236111111111098</v>
      </c>
    </row>
    <row r="1358" spans="12:12">
      <c r="L1358" s="60">
        <v>0.94305555555555498</v>
      </c>
    </row>
    <row r="1359" spans="12:12">
      <c r="L1359" s="60">
        <v>0.94374999999999998</v>
      </c>
    </row>
    <row r="1360" spans="12:12">
      <c r="L1360" s="60">
        <v>0.94444444444444398</v>
      </c>
    </row>
    <row r="1361" spans="12:12">
      <c r="L1361" s="60">
        <v>0.94513888888888897</v>
      </c>
    </row>
    <row r="1362" spans="12:12">
      <c r="L1362" s="60">
        <v>0.94583333333333297</v>
      </c>
    </row>
    <row r="1363" spans="12:12">
      <c r="L1363" s="60">
        <v>0.94652777777777697</v>
      </c>
    </row>
    <row r="1364" spans="12:12">
      <c r="L1364" s="60">
        <v>0.94722222222222197</v>
      </c>
    </row>
    <row r="1365" spans="12:12">
      <c r="L1365" s="60">
        <v>0.94791666666666596</v>
      </c>
    </row>
    <row r="1366" spans="12:12">
      <c r="L1366" s="60">
        <v>0.94861111111111096</v>
      </c>
    </row>
    <row r="1367" spans="12:12">
      <c r="L1367" s="60">
        <v>0.94930555555555496</v>
      </c>
    </row>
    <row r="1368" spans="12:12">
      <c r="L1368" s="60">
        <v>0.95</v>
      </c>
    </row>
    <row r="1369" spans="12:12">
      <c r="L1369" s="60">
        <v>0.95069444444444395</v>
      </c>
    </row>
    <row r="1370" spans="12:12">
      <c r="L1370" s="60">
        <v>0.95138888888888895</v>
      </c>
    </row>
    <row r="1371" spans="12:12">
      <c r="L1371" s="60">
        <v>0.95208333333333295</v>
      </c>
    </row>
    <row r="1372" spans="12:12">
      <c r="L1372" s="60">
        <v>0.95277777777777695</v>
      </c>
    </row>
    <row r="1373" spans="12:12">
      <c r="L1373" s="60">
        <v>0.95347222222222205</v>
      </c>
    </row>
    <row r="1374" spans="12:12">
      <c r="L1374" s="60">
        <v>0.95416666666666605</v>
      </c>
    </row>
    <row r="1375" spans="12:12">
      <c r="L1375" s="60">
        <v>0.95486111111111105</v>
      </c>
    </row>
    <row r="1376" spans="12:12">
      <c r="L1376" s="60">
        <v>0.95555555555555505</v>
      </c>
    </row>
    <row r="1377" spans="12:12">
      <c r="L1377" s="60">
        <v>0.95625000000000004</v>
      </c>
    </row>
    <row r="1378" spans="12:12">
      <c r="L1378" s="60">
        <v>0.95694444444444404</v>
      </c>
    </row>
    <row r="1379" spans="12:12">
      <c r="L1379" s="60">
        <v>0.95763888888888804</v>
      </c>
    </row>
    <row r="1380" spans="12:12">
      <c r="L1380" s="60">
        <v>0.95833333333333304</v>
      </c>
    </row>
    <row r="1381" spans="12:12">
      <c r="L1381" s="60">
        <v>0.95902777777777704</v>
      </c>
    </row>
    <row r="1382" spans="12:12">
      <c r="L1382" s="60">
        <v>0.95972222222222203</v>
      </c>
    </row>
    <row r="1383" spans="12:12">
      <c r="L1383" s="60">
        <v>0.96041666666666603</v>
      </c>
    </row>
    <row r="1384" spans="12:12">
      <c r="L1384" s="60">
        <v>0.96111111111111103</v>
      </c>
    </row>
    <row r="1385" spans="12:12">
      <c r="L1385" s="60">
        <v>0.96180555555555503</v>
      </c>
    </row>
    <row r="1386" spans="12:12">
      <c r="L1386" s="60">
        <v>0.96250000000000002</v>
      </c>
    </row>
    <row r="1387" spans="12:12">
      <c r="L1387" s="60">
        <v>0.96319444444444402</v>
      </c>
    </row>
    <row r="1388" spans="12:12">
      <c r="L1388" s="60">
        <v>0.96388888888888802</v>
      </c>
    </row>
    <row r="1389" spans="12:12">
      <c r="L1389" s="60">
        <v>0.96458333333333302</v>
      </c>
    </row>
    <row r="1390" spans="12:12">
      <c r="L1390" s="60">
        <v>0.96527777777777701</v>
      </c>
    </row>
    <row r="1391" spans="12:12">
      <c r="L1391" s="60">
        <v>0.96597222222222201</v>
      </c>
    </row>
    <row r="1392" spans="12:12">
      <c r="L1392" s="60">
        <v>0.96666666666666601</v>
      </c>
    </row>
    <row r="1393" spans="12:12">
      <c r="L1393" s="60">
        <v>0.96736111111111101</v>
      </c>
    </row>
    <row r="1394" spans="12:12">
      <c r="L1394" s="60">
        <v>0.968055555555555</v>
      </c>
    </row>
    <row r="1395" spans="12:12">
      <c r="L1395" s="60">
        <v>0.96875</v>
      </c>
    </row>
    <row r="1396" spans="12:12">
      <c r="L1396" s="60">
        <v>0.969444444444444</v>
      </c>
    </row>
    <row r="1397" spans="12:12">
      <c r="L1397" s="60">
        <v>0.970138888888888</v>
      </c>
    </row>
    <row r="1398" spans="12:12">
      <c r="L1398" s="60">
        <v>0.97083333333333299</v>
      </c>
    </row>
    <row r="1399" spans="12:12">
      <c r="L1399" s="60">
        <v>0.97152777777777699</v>
      </c>
    </row>
    <row r="1400" spans="12:12">
      <c r="L1400" s="60">
        <v>0.97222222222222199</v>
      </c>
    </row>
    <row r="1401" spans="12:12">
      <c r="L1401" s="60">
        <v>0.97291666666666599</v>
      </c>
    </row>
    <row r="1402" spans="12:12">
      <c r="L1402" s="60">
        <v>0.97361111111111098</v>
      </c>
    </row>
    <row r="1403" spans="12:12">
      <c r="L1403" s="60">
        <v>0.97430555555555498</v>
      </c>
    </row>
    <row r="1404" spans="12:12">
      <c r="L1404" s="60">
        <v>0.97499999999999998</v>
      </c>
    </row>
    <row r="1405" spans="12:12">
      <c r="L1405" s="60">
        <v>0.97569444444444398</v>
      </c>
    </row>
    <row r="1406" spans="12:12">
      <c r="L1406" s="60">
        <v>0.97638888888888897</v>
      </c>
    </row>
    <row r="1407" spans="12:12">
      <c r="L1407" s="60">
        <v>0.97708333333333297</v>
      </c>
    </row>
    <row r="1408" spans="12:12">
      <c r="L1408" s="60">
        <v>0.97777777777777697</v>
      </c>
    </row>
    <row r="1409" spans="12:12">
      <c r="L1409" s="60">
        <v>0.97847222222222197</v>
      </c>
    </row>
    <row r="1410" spans="12:12">
      <c r="L1410" s="60">
        <v>0.97916666666666596</v>
      </c>
    </row>
    <row r="1411" spans="12:12">
      <c r="L1411" s="60">
        <v>0.97986111111111096</v>
      </c>
    </row>
    <row r="1412" spans="12:12">
      <c r="L1412" s="60">
        <v>0.98055555555555496</v>
      </c>
    </row>
    <row r="1413" spans="12:12">
      <c r="L1413" s="60">
        <v>0.98124999999999996</v>
      </c>
    </row>
    <row r="1414" spans="12:12">
      <c r="L1414" s="60">
        <v>0.98194444444444395</v>
      </c>
    </row>
    <row r="1415" spans="12:12">
      <c r="L1415" s="60">
        <v>0.98263888888888895</v>
      </c>
    </row>
    <row r="1416" spans="12:12">
      <c r="L1416" s="60">
        <v>0.98333333333333295</v>
      </c>
    </row>
    <row r="1417" spans="12:12">
      <c r="L1417" s="60">
        <v>0.98402777777777695</v>
      </c>
    </row>
    <row r="1418" spans="12:12">
      <c r="L1418" s="60">
        <v>0.98472222222222205</v>
      </c>
    </row>
    <row r="1419" spans="12:12">
      <c r="L1419" s="60">
        <v>0.98541666666666605</v>
      </c>
    </row>
    <row r="1420" spans="12:12">
      <c r="L1420" s="60">
        <v>0.98611111111111105</v>
      </c>
    </row>
    <row r="1421" spans="12:12">
      <c r="L1421" s="60">
        <v>0.98680555555555505</v>
      </c>
    </row>
    <row r="1422" spans="12:12">
      <c r="L1422" s="60">
        <v>0.98750000000000004</v>
      </c>
    </row>
    <row r="1423" spans="12:12">
      <c r="L1423" s="60">
        <v>0.98819444444444404</v>
      </c>
    </row>
    <row r="1424" spans="12:12">
      <c r="L1424" s="60">
        <v>0.98888888888888804</v>
      </c>
    </row>
    <row r="1425" spans="12:12">
      <c r="L1425" s="60">
        <v>0.98958333333333304</v>
      </c>
    </row>
    <row r="1426" spans="12:12">
      <c r="L1426" s="60">
        <v>0.99027777777777704</v>
      </c>
    </row>
    <row r="1427" spans="12:12">
      <c r="L1427" s="60">
        <v>0.99097222222222203</v>
      </c>
    </row>
    <row r="1428" spans="12:12">
      <c r="L1428" s="60">
        <v>0.99166666666666603</v>
      </c>
    </row>
    <row r="1429" spans="12:12">
      <c r="L1429" s="60">
        <v>0.99236111111111103</v>
      </c>
    </row>
    <row r="1430" spans="12:12">
      <c r="L1430" s="60">
        <v>0.99305555555555503</v>
      </c>
    </row>
    <row r="1431" spans="12:12">
      <c r="L1431" s="60">
        <v>0.99375000000000002</v>
      </c>
    </row>
    <row r="1432" spans="12:12">
      <c r="L1432" s="60">
        <v>0.99444444444444402</v>
      </c>
    </row>
    <row r="1433" spans="12:12">
      <c r="L1433" s="60">
        <v>0.99513888888888802</v>
      </c>
    </row>
    <row r="1434" spans="12:12">
      <c r="L1434" s="60">
        <v>0.99583333333333302</v>
      </c>
    </row>
    <row r="1435" spans="12:12">
      <c r="L1435" s="60">
        <v>0.99652777777777701</v>
      </c>
    </row>
    <row r="1436" spans="12:12">
      <c r="L1436" s="60">
        <v>0.99722222222222201</v>
      </c>
    </row>
    <row r="1437" spans="12:12">
      <c r="L1437" s="60">
        <v>0.99791666666666601</v>
      </c>
    </row>
    <row r="1438" spans="12:12">
      <c r="L1438" s="60">
        <v>0.99861111111111101</v>
      </c>
    </row>
    <row r="1439" spans="12:12">
      <c r="L1439" s="60">
        <v>0.999305555555555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3</vt:i4>
      </vt:variant>
      <vt:variant>
        <vt:lpstr>Named Ranges</vt:lpstr>
      </vt:variant>
      <vt:variant>
        <vt:i4>4</vt:i4>
      </vt:variant>
    </vt:vector>
  </HeadingPairs>
  <TitlesOfParts>
    <vt:vector size="7" baseType="lpstr">
      <vt:lpstr>Déclaration</vt:lpstr>
      <vt:lpstr>Jours_Fériés</vt:lpstr>
      <vt:lpstr>Liste pays_heure_date_zone </vt:lpstr>
      <vt:lpstr>Liste_date</vt:lpstr>
      <vt:lpstr>Liste_heure</vt:lpstr>
      <vt:lpstr>Liste_pays_menu_deroulant</vt:lpstr>
      <vt:lpstr>Déclaration!Print_Titles</vt:lpstr>
    </vt:vector>
  </TitlesOfParts>
  <Company>SOCIETE GENERALE</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Albane DE DARAN (adedaran090213)</dc:creator>
  <cp:lastModifiedBy>Mathieu MROZINSKI (mmrozins062314)</cp:lastModifiedBy>
  <cp:lastPrinted>2014-08-12T14:35:55Z</cp:lastPrinted>
  <dcterms:created xsi:type="dcterms:W3CDTF">2014-05-28T08:45:39Z</dcterms:created>
  <dcterms:modified xsi:type="dcterms:W3CDTF">2014-09-26T08:44:03Z</dcterms:modified>
</cp:coreProperties>
</file>